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160" windowHeight="9960" tabRatio="6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AM39" i="9"/>
  <c r="U39" i="9"/>
  <c r="C39" i="9"/>
  <c r="AM38" i="9"/>
  <c r="U38" i="9"/>
  <c r="C38"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l="1"/>
  <c r="BE35" i="9" s="1"/>
  <c r="BE36" i="9" s="1"/>
  <c r="BE37" i="9" s="1"/>
  <c r="BE38" i="9" s="1"/>
  <c r="BE39" i="9" s="1"/>
  <c r="BE40" i="9" s="1"/>
  <c r="BE41" i="9" s="1"/>
  <c r="BW34" i="9" l="1"/>
  <c r="BW35" i="9" s="1"/>
  <c r="BW36" i="9" s="1"/>
  <c r="BW37" i="9" s="1"/>
  <c r="BW38" i="9" s="1"/>
  <c r="BW39" i="9" s="1"/>
  <c r="BW40" i="9" s="1"/>
  <c r="BW41" i="9" s="1"/>
  <c r="BW42" i="9" s="1"/>
  <c r="BW43" i="9" s="1"/>
  <c r="CO34" i="9" s="1"/>
  <c r="CO35" i="9" s="1"/>
  <c r="CO36" i="9" s="1"/>
  <c r="CO37" i="9" s="1"/>
  <c r="CO38" i="9" s="1"/>
  <c r="CO39" i="9" s="1"/>
</calcChain>
</file>

<file path=xl/sharedStrings.xml><?xml version="1.0" encoding="utf-8"?>
<sst xmlns="http://schemas.openxmlformats.org/spreadsheetml/2006/main" count="975" uniqueCount="578">
  <si>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</si>
  <si>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</si>
  <si>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</si>
  <si>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</si>
  <si>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</si>
  <si>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</si>
  <si>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</si>
  <si>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</si>
  <si>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</si>
  <si>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</si>
  <si>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</si>
  <si>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</si>
  <si>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</si>
  <si>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</si>
  <si>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</si>
  <si>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</si>
  <si>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</si>
  <si>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</si>
  <si>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</si>
  <si>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</si>
  <si>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</si>
  <si>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</si>
  <si>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</si>
  <si>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</si>
  <si>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</si>
  <si>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</si>
  <si>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</si>
  <si>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</si>
  <si>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</si>
  <si>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</si>
  <si>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</si>
  <si>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</si>
  <si>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</si>
  <si>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</si>
  <si>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</si>
  <si>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</si>
  <si>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</si>
  <si>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</si>
  <si>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</si>
  <si>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</si>
  <si>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</si>
  <si>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</si>
  <si>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</si>
  <si>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</si>
  <si>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</si>
  <si>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</si>
  <si>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</si>
  <si>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</si>
  <si>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</si>
  <si>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</si>
  <si>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</si>
  <si>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</si>
  <si>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</si>
  <si>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</si>
  <si>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</si>
  <si>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</si>
  <si>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</si>
  <si>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</si>
  <si>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</si>
  <si>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</si>
  <si>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</si>
  <si>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</si>
  <si>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</si>
  <si>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</si>
  <si>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</si>
  <si>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</si>
  <si>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</si>
  <si>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</si>
  <si>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</si>
  <si>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</si>
  <si>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</si>
  <si>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</si>
  <si>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</si>
  <si>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</si>
  <si>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</si>
  <si>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</si>
  <si>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</si>
  <si>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</si>
  <si>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</si>
  <si>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</si>
  <si>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</si>
  <si>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</si>
  <si>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</si>
  <si>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</si>
  <si>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</si>
  <si>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</si>
  <si>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</si>
  <si>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</si>
  <si>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</si>
  <si>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</si>
  <si>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</si>
  <si>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</si>
  <si>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</si>
  <si>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</si>
  <si>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</si>
  <si>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</si>
  <si>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</si>
  <si>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</si>
  <si>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</si>
  <si>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</si>
  <si>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</si>
  <si>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</si>
  <si>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</si>
  <si>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</si>
  <si>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</si>
  <si>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</si>
  <si>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</si>
  <si>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</si>
  <si>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</si>
  <si>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</si>
  <si>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</si>
  <si>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</si>
  <si>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</si>
  <si>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</si>
  <si>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</si>
  <si>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</si>
  <si>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</si>
  <si>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</si>
  <si>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</si>
  <si>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</si>
  <si>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</si>
  <si>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</si>
  <si>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</si>
  <si>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</si>
  <si>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</si>
  <si>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</si>
  <si>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</si>
  <si>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</si>
  <si>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</si>
  <si>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</si>
  <si>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</si>
  <si>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</si>
  <si>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</si>
  <si>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</si>
  <si>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</si>
  <si>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</si>
  <si>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</si>
  <si>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</si>
  <si>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</si>
  <si>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</si>
  <si>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</si>
  <si>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</si>
  <si>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</si>
  <si>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</si>
  <si>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</si>
  <si>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</si>
  <si>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</si>
  <si>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</si>
  <si>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</si>
  <si>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</si>
  <si>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</si>
  <si>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</si>
  <si>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</si>
  <si>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</si>
  <si>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</si>
  <si>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</si>
  <si>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</si>
  <si>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</si>
  <si>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</si>
  <si>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</si>
  <si>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</si>
  <si>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</si>
  <si>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</si>
  <si>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</si>
  <si>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</si>
  <si>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</si>
  <si>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</si>
  <si>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</si>
  <si>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</si>
  <si>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</si>
  <si>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</si>
  <si>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</si>
  <si>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</si>
  <si>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</si>
  <si>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</si>
  <si>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</si>
  <si>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</si>
  <si>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</si>
  <si>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</si>
  <si>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</si>
  <si>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</si>
  <si>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</si>
  <si>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</si>
  <si>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</si>
  <si>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</si>
  <si>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</si>
  <si>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</si>
  <si>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</si>
  <si>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</si>
  <si>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</si>
  <si>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</si>
  <si>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</si>
  <si>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</si>
  <si>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福島県会津若松市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</si>
  <si>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</si>
  <si>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</si>
  <si>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</si>
  <si>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</si>
  <si>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</si>
  <si>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</si>
  <si>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</si>
  <si>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</si>
  <si>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</si>
  <si>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</si>
  <si>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</si>
  <si>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</si>
  <si>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</si>
  <si>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</si>
  <si>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</si>
  <si>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</si>
  <si>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</si>
  <si>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</si>
  <si>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</si>
  <si>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</si>
  <si>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</si>
  <si>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</si>
  <si>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</si>
  <si>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</si>
  <si>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</si>
  <si>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</si>
  <si>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</si>
  <si>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</si>
  <si>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</si>
  <si>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</si>
  <si>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</si>
  <si>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</si>
  <si>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</si>
  <si>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</si>
  <si>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</si>
  <si>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</si>
  <si>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</si>
  <si>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</si>
  <si>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</si>
  <si>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</si>
  <si>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</si>
  <si>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</si>
  <si>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</si>
  <si>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</si>
  <si>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</si>
  <si>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</si>
  <si>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</si>
  <si>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</si>
  <si>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</si>
  <si>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</si>
  <si>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</si>
  <si>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</si>
  <si>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</si>
  <si>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</si>
  <si>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</si>
  <si>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</si>
  <si>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</si>
  <si>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</si>
  <si>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</si>
  <si>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</si>
  <si>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</si>
  <si>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</si>
  <si>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</si>
  <si>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</si>
  <si>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</si>
  <si>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</si>
  <si>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</si>
  <si>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</si>
  <si>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</si>
  <si>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</si>
  <si>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</si>
  <si>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</si>
  <si>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</si>
  <si>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</si>
  <si>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</si>
  <si>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</si>
  <si>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</si>
  <si>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</si>
  <si>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</si>
  <si>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</si>
  <si>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</si>
  <si>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</si>
  <si>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</si>
  <si>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</si>
  <si>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</si>
  <si>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</si>
  <si>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</si>
  <si>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</si>
  <si>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</si>
  <si>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</si>
  <si>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</si>
  <si>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</si>
  <si>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</si>
  <si>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</si>
  <si>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</si>
  <si>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</si>
  <si>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</si>
  <si>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</si>
  <si>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</si>
  <si>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</si>
  <si>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</si>
  <si>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</si>
  <si>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</si>
  <si>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</si>
  <si>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</si>
  <si>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</si>
  <si>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</si>
  <si>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</si>
  <si>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</si>
  <si>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</si>
  <si>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</si>
  <si>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</si>
  <si>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</si>
  <si>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</si>
  <si>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</si>
  <si>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</si>
  <si>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</si>
  <si>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</si>
  <si>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</si>
  <si>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</si>
  <si>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</si>
  <si>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</si>
  <si>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</si>
  <si>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</si>
  <si>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</si>
  <si>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</si>
  <si>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</si>
  <si>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</si>
  <si>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</si>
  <si>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</si>
  <si>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</si>
  <si>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</si>
  <si>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</si>
  <si>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</si>
  <si>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</si>
  <si>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</si>
  <si>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</si>
  <si>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</si>
  <si>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</si>
  <si>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</si>
  <si>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</si>
  <si>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</si>
  <si>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</si>
  <si>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</si>
  <si>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</si>
  <si>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</si>
  <si>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</si>
  <si>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福島県会津若松市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</si>
  <si>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</si>
  <si>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</si>
  <si>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</si>
  <si>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</si>
  <si>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</si>
  <si>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</si>
  <si>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</si>
  <si>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</si>
  <si>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</si>
  <si>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</si>
  <si>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</si>
  <si>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</si>
  <si>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</si>
  <si>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</si>
  <si>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</si>
  <si>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</si>
  <si>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</si>
  <si>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</si>
  <si>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</si>
  <si>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</si>
  <si>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</si>
  <si>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</si>
  <si>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</si>
  <si>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</si>
  <si>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</si>
  <si>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</si>
  <si>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</si>
  <si>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</si>
  <si>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</si>
  <si>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</si>
  <si>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</si>
  <si>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</si>
  <si>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</si>
  <si>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</si>
  <si>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</si>
  <si>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</si>
  <si>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</si>
  <si>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</si>
  <si>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</si>
  <si>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</si>
  <si>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湊町簡易水道事業特別会計</t>
    <phoneticPr fontId="5"/>
  </si>
  <si>
    <t>法非適用企業</t>
    <phoneticPr fontId="5"/>
  </si>
  <si>
    <t>西田面簡易水道事業特別会計</t>
    <phoneticPr fontId="5"/>
  </si>
  <si>
    <t>観光施設事業特別会計</t>
    <phoneticPr fontId="5"/>
  </si>
  <si>
    <t>下水道事業特別会計</t>
    <phoneticPr fontId="5"/>
  </si>
  <si>
    <t>地方卸売市場事業特別会計</t>
    <phoneticPr fontId="5"/>
  </si>
  <si>
    <t>農業集落排水事業特別会計</t>
    <phoneticPr fontId="5"/>
  </si>
  <si>
    <t>個別生活排水事業特別会計</t>
    <phoneticPr fontId="5"/>
  </si>
  <si>
    <t>三本松地区宅地整備事業特別会計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</si>
  <si>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</si>
  <si>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</si>
  <si>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</si>
  <si>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</si>
  <si>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</si>
  <si>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</si>
  <si>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</si>
  <si>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</si>
  <si>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</si>
  <si>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</si>
  <si>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</si>
  <si>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</si>
  <si>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</si>
  <si>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</si>
  <si>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</si>
  <si>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</si>
  <si>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</si>
  <si>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</si>
  <si>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</si>
  <si>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</si>
  <si>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</si>
  <si>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</si>
  <si>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</si>
  <si>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</si>
  <si>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</si>
  <si>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</si>
  <si>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</si>
  <si>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</si>
  <si>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</si>
  <si>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</si>
  <si>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</si>
  <si>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</si>
  <si>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</si>
  <si>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</si>
  <si>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</si>
  <si>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</si>
  <si>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</si>
  <si>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</si>
  <si>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</si>
  <si>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</si>
  <si>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</si>
  <si>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</si>
  <si>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</si>
  <si>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</si>
  <si>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</si>
  <si>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</si>
  <si>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</si>
  <si>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</si>
  <si>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</si>
  <si>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</si>
  <si>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</si>
  <si>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</si>
  <si>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</si>
  <si>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</si>
  <si>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</si>
  <si>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</si>
  <si>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</si>
  <si>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</si>
  <si>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</si>
  <si>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</si>
  <si>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</si>
  <si>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</si>
  <si>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個別生活排水事業特別会計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</si>
  <si>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</si>
  <si>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</si>
  <si>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</si>
  <si>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</si>
  <si>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</si>
  <si>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</si>
  <si>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</si>
  <si>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</si>
  <si>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</si>
  <si>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</si>
  <si>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</si>
  <si>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</si>
  <si>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</si>
  <si>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</si>
  <si>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</si>
  <si>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</si>
  <si>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</si>
  <si>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</si>
  <si>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</si>
  <si>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</si>
  <si>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</si>
  <si>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</si>
  <si>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</si>
  <si>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</si>
  <si>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</si>
  <si>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</si>
  <si>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</si>
  <si>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</si>
  <si>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</si>
  <si>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</si>
  <si>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</si>
  <si>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</si>
  <si>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</si>
  <si>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</si>
  <si>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</si>
  <si>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</si>
  <si>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</si>
  <si>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</si>
  <si>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</si>
  <si>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</si>
  <si>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</si>
  <si>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</si>
  <si>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</si>
  <si>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</si>
  <si>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</si>
  <si>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</si>
  <si>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</si>
  <si>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</si>
  <si>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</si>
  <si>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</si>
  <si>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</si>
  <si>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</si>
  <si>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</si>
  <si>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</si>
  <si>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</si>
  <si>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</si>
  <si>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</si>
  <si>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</si>
  <si>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</si>
  <si>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</si>
  <si>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</si>
  <si>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</si>
  <si>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</si>
  <si>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</si>
  <si>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</si>
  <si>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</si>
  <si>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</si>
  <si>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</si>
  <si>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</si>
  <si>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</si>
  <si>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</si>
  <si>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</si>
  <si>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</si>
  <si>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</si>
  <si>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</si>
  <si>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</si>
  <si>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</si>
  <si>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</si>
  <si>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</si>
  <si>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</si>
  <si>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</si>
  <si>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</si>
  <si>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</si>
  <si>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</si>
  <si>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1.79</t>
  </si>
  <si>
    <t>水道事業会計</t>
  </si>
  <si>
    <t>一般会計</t>
  </si>
  <si>
    <t>介護保険特別会計</t>
  </si>
  <si>
    <t>国民健康保険特別会計</t>
  </si>
  <si>
    <t>三本松地区宅地整備事業特別会計</t>
  </si>
  <si>
    <t>下水道事業特別会計</t>
  </si>
  <si>
    <t>扇町土地区画整理事業特別会計</t>
  </si>
  <si>
    <t>観光施設事業特別会計</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</si>
  <si>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</si>
  <si>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</si>
  <si>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5">
      <t>クミ</t>
    </rPh>
    <rPh sb="15" eb="16">
      <t>ア</t>
    </rPh>
    <rPh sb="16" eb="18">
      <t>イッパン</t>
    </rPh>
    <rPh sb="18" eb="20">
      <t>カイケイ</t>
    </rPh>
    <phoneticPr fontId="5"/>
  </si>
  <si>
    <t>会津若松地方広域市町村圏整備組合会津若松地方水道用水供給事業会計</t>
    <rPh sb="0" eb="4">
      <t>アイヅワカマツ</t>
    </rPh>
    <rPh sb="4" eb="6">
      <t>チホウ</t>
    </rPh>
    <rPh sb="6" eb="8">
      <t>コウイキ</t>
    </rPh>
    <rPh sb="8" eb="11">
      <t>シチョウソン</t>
    </rPh>
    <rPh sb="11" eb="12">
      <t>ケン</t>
    </rPh>
    <rPh sb="12" eb="14">
      <t>セイビ</t>
    </rPh>
    <rPh sb="14" eb="16">
      <t>クミアイ</t>
    </rPh>
    <rPh sb="16" eb="20">
      <t>アイヅワカマツ</t>
    </rPh>
    <rPh sb="20" eb="22">
      <t>チホウ</t>
    </rPh>
    <rPh sb="22" eb="24">
      <t>スイドウ</t>
    </rPh>
    <rPh sb="24" eb="26">
      <t>ヨウスイ</t>
    </rPh>
    <rPh sb="26" eb="28">
      <t>キョウキュウ</t>
    </rPh>
    <rPh sb="28" eb="30">
      <t>ジギョウ</t>
    </rPh>
    <rPh sb="30" eb="32">
      <t>カイケイ</t>
    </rPh>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</si>
  <si>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5"/>
  </si>
  <si>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</si>
  <si>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</si>
  <si>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</si>
  <si>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</si>
  <si>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</si>
  <si>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</si>
  <si>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福島県市町村民交通災害共済組合一般会計</t>
    <rPh sb="0" eb="3">
      <t>フクシマケン</t>
    </rPh>
    <rPh sb="3" eb="6">
      <t>シチョウソン</t>
    </rPh>
    <rPh sb="6" eb="7">
      <t>ミン</t>
    </rPh>
    <rPh sb="7" eb="9">
      <t>コウツウ</t>
    </rPh>
    <rPh sb="9" eb="11">
      <t>サイガイ</t>
    </rPh>
    <rPh sb="11" eb="13">
      <t>キョウサイ</t>
    </rPh>
    <rPh sb="13" eb="15">
      <t>クミアイ</t>
    </rPh>
    <rPh sb="15" eb="17">
      <t>イッパン</t>
    </rPh>
    <rPh sb="17" eb="19">
      <t>カイケイ</t>
    </rPh>
    <phoneticPr fontId="5"/>
  </si>
  <si>
    <t>磐梯町外一市二町一ヶ村組合一般会計</t>
    <rPh sb="0" eb="3">
      <t>バンダイマチ</t>
    </rPh>
    <rPh sb="3" eb="4">
      <t>ホカ</t>
    </rPh>
    <rPh sb="4" eb="6">
      <t>１シ</t>
    </rPh>
    <rPh sb="6" eb="7">
      <t>２</t>
    </rPh>
    <rPh sb="7" eb="8">
      <t>チョウ</t>
    </rPh>
    <rPh sb="8" eb="9">
      <t>１</t>
    </rPh>
    <rPh sb="10" eb="11">
      <t>ソン</t>
    </rPh>
    <rPh sb="11" eb="13">
      <t>クミアイ</t>
    </rPh>
    <rPh sb="13" eb="15">
      <t>イッパン</t>
    </rPh>
    <rPh sb="15" eb="17">
      <t>カイケイ</t>
    </rPh>
    <phoneticPr fontId="5"/>
  </si>
  <si>
    <t>まちづくり会津</t>
    <rPh sb="5" eb="7">
      <t>アイヅ</t>
    </rPh>
    <phoneticPr fontId="5"/>
  </si>
  <si>
    <t>会津若松文化振興財団</t>
    <rPh sb="0" eb="4">
      <t>アイヅワカマツ</t>
    </rPh>
    <rPh sb="4" eb="6">
      <t>ブンカ</t>
    </rPh>
    <rPh sb="6" eb="8">
      <t>シンコウ</t>
    </rPh>
    <rPh sb="8" eb="10">
      <t>ザイダン</t>
    </rPh>
    <phoneticPr fontId="5"/>
  </si>
  <si>
    <t>会津若松地方土地開発公社</t>
    <rPh sb="0" eb="4">
      <t>アイヅワカマツ</t>
    </rPh>
    <rPh sb="4" eb="6">
      <t>チホウ</t>
    </rPh>
    <rPh sb="6" eb="8">
      <t>トチ</t>
    </rPh>
    <rPh sb="8" eb="10">
      <t>カイハツ</t>
    </rPh>
    <rPh sb="10" eb="12">
      <t>コウシャ</t>
    </rPh>
    <phoneticPr fontId="5"/>
  </si>
  <si>
    <t>会津若松市勤労者福祉サービスセンター</t>
    <rPh sb="0" eb="5">
      <t>アイヅワカマツシ</t>
    </rPh>
    <rPh sb="5" eb="8">
      <t>キンロウシャ</t>
    </rPh>
    <rPh sb="8" eb="10">
      <t>フクシ</t>
    </rPh>
    <phoneticPr fontId="5"/>
  </si>
  <si>
    <t>会津若松観光ビューロー</t>
    <rPh sb="0" eb="4">
      <t>アイヅワカマツ</t>
    </rPh>
    <rPh sb="4" eb="6">
      <t>カンコウ</t>
    </rPh>
    <phoneticPr fontId="5"/>
  </si>
  <si>
    <t>会津地域教育・学術振興財団</t>
    <rPh sb="0" eb="2">
      <t>アイヅ</t>
    </rPh>
    <rPh sb="2" eb="4">
      <t>チイキ</t>
    </rPh>
    <rPh sb="4" eb="6">
      <t>キョウイク</t>
    </rPh>
    <rPh sb="7" eb="9">
      <t>ガクジュツ</t>
    </rPh>
    <rPh sb="9" eb="11">
      <t>シンコウ</t>
    </rPh>
    <rPh sb="11" eb="13">
      <t>ザイダン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</si>
  <si>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</si>
  <si>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</si>
  <si>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</si>
  <si>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</si>
  <si>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</si>
  <si>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</si>
  <si>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</si>
  <si>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</si>
  <si>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</si>
  <si>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</si>
  <si>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</si>
  <si>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については、類似団体と比較すると依然として高い水準で推移しているが、前年度よりそれぞれ3.0ポイントと1.8ポイント減少している。これは、平成15年度の「行財政再建プログラム」実施以降、新規市債発行額を元金償還額以下に抑制する取り組みを継続しているためである。
　今後も同取り組みを行いながら、計画的な公債費負担及び将来負担の低減に努めていく。
</t>
    <rPh sb="1" eb="3">
      <t>ショウライ</t>
    </rPh>
    <rPh sb="3" eb="5">
      <t>フタン</t>
    </rPh>
    <rPh sb="5" eb="7">
      <t>ヒリツ</t>
    </rPh>
    <rPh sb="7" eb="8">
      <t>オヨ</t>
    </rPh>
    <rPh sb="9" eb="11">
      <t>ジッシツ</t>
    </rPh>
    <rPh sb="11" eb="14">
      <t>コウサイヒ</t>
    </rPh>
    <rPh sb="14" eb="16">
      <t>ヒリツ</t>
    </rPh>
    <rPh sb="172" eb="173">
      <t>オヨ</t>
    </rPh>
    <rPh sb="182" eb="18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</si>
</sst>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28523</c:v>
                </c:pt>
                <c:pt idx="1">
                  <c:v>27079</c:v>
                </c:pt>
                <c:pt idx="2">
                  <c:v>28933</c:v>
                </c:pt>
                <c:pt idx="3">
                  <c:v>41142</c:v>
                </c:pt>
                <c:pt idx="4">
                  <c:v>43801</c:v>
                </c:pt>
              </c:numCache>
            </c:numRef>
          </c:val>
          <c:smooth val="0"/>
        </c:ser>
        <c:dLbls>
          <c:showLegendKey val="0"/>
          <c:showVal val="0"/>
          <c:showCatName val="0"/>
          <c:showSerName val="0"/>
          <c:showPercent val="0"/>
          <c:showBubbleSize val="0"/>
        </c:dLbls>
        <c:marker val="1"/>
        <c:smooth val="0"/>
        <c:axId val="116467584"/>
        <c:axId val="116477952"/>
      </c:lineChart>
      <c:catAx>
        <c:axId val="116467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77952"/>
        <c:crosses val="autoZero"/>
        <c:auto val="1"/>
        <c:lblAlgn val="ctr"/>
        <c:lblOffset val="100"/>
        <c:tickLblSkip val="1"/>
        <c:tickMarkSkip val="1"/>
        <c:noMultiLvlLbl val="0"/>
      </c:catAx>
      <c:valAx>
        <c:axId val="116477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6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4.42</c:v>
                </c:pt>
                <c:pt idx="1">
                  <c:v>9.1300000000000008</c:v>
                </c:pt>
                <c:pt idx="2">
                  <c:v>5.99</c:v>
                </c:pt>
                <c:pt idx="3">
                  <c:v>3.94</c:v>
                </c:pt>
                <c:pt idx="4">
                  <c:v>7.78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8.31</c:v>
                </c:pt>
                <c:pt idx="1">
                  <c:v>8.4499999999999993</c:v>
                </c:pt>
                <c:pt idx="2">
                  <c:v>9.5299999999999994</c:v>
                </c:pt>
                <c:pt idx="3">
                  <c:v>10.75</c:v>
                </c:pt>
                <c:pt idx="4">
                  <c:v>11.57</c:v>
                </c:pt>
              </c:numCache>
            </c:numRef>
          </c:val>
        </c:ser>
        <c:dLbls>
          <c:showLegendKey val="0"/>
          <c:showVal val="0"/>
          <c:showCatName val="0"/>
          <c:showSerName val="0"/>
          <c:showPercent val="0"/>
          <c:showBubbleSize val="0"/>
        </c:dLbls>
        <c:gapWidth val="250"/>
        <c:overlap val="100"/>
        <c:axId val="124964224"/>
        <c:axId val="12496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2.68</c:v>
                </c:pt>
                <c:pt idx="1">
                  <c:v>4.75</c:v>
                </c:pt>
                <c:pt idx="2">
                  <c:v>-1.79</c:v>
                </c:pt>
                <c:pt idx="3">
                  <c:v>0.68</c:v>
                </c:pt>
                <c:pt idx="4">
                  <c:v>7.37</c:v>
                </c:pt>
              </c:numCache>
            </c:numRef>
          </c:val>
          <c:smooth val="0"/>
        </c:ser>
        <c:dLbls>
          <c:showLegendKey val="0"/>
          <c:showVal val="0"/>
          <c:showCatName val="0"/>
          <c:showSerName val="0"/>
          <c:showPercent val="0"/>
          <c:showBubbleSize val="0"/>
        </c:dLbls>
        <c:marker val="1"/>
        <c:smooth val="0"/>
        <c:axId val="124964224"/>
        <c:axId val="124966400"/>
      </c:lineChart>
      <c:catAx>
        <c:axId val="1249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66400"/>
        <c:crosses val="autoZero"/>
        <c:auto val="1"/>
        <c:lblAlgn val="ctr"/>
        <c:lblOffset val="100"/>
        <c:tickLblSkip val="1"/>
        <c:tickMarkSkip val="1"/>
        <c:noMultiLvlLbl val="0"/>
      </c:catAx>
      <c:valAx>
        <c:axId val="12496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0.14000000000000001</c:v>
                </c:pt>
                <c:pt idx="4">
                  <c:v>#N/A</c:v>
                </c:pt>
                <c:pt idx="5">
                  <c:v>0.14000000000000001</c:v>
                </c:pt>
                <c:pt idx="6">
                  <c:v>#N/A</c:v>
                </c:pt>
                <c:pt idx="7">
                  <c:v>0.15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0.06</c:v>
                </c:pt>
                <c:pt idx="4">
                  <c:v>#N/A</c:v>
                </c:pt>
                <c:pt idx="5">
                  <c:v>0.06</c:v>
                </c:pt>
                <c:pt idx="6">
                  <c:v>#N/A</c:v>
                </c:pt>
                <c:pt idx="7">
                  <c:v>0.06</c:v>
                </c:pt>
                <c:pt idx="8">
                  <c:v>#N/A</c:v>
                </c:pt>
                <c:pt idx="9">
                  <c:v>0.06</c:v>
                </c:pt>
              </c:numCache>
            </c:numRef>
          </c:val>
        </c:ser>
        <c:ser>
          <c:idx val="3"/>
          <c:order val="3"/>
          <c:tx>
            <c:strRef>
              <c:f>データシート!$A$30</c:f>
              <c:strCache>
                <c:ptCount val="1"/>
                <c:pt idx="0">
                  <c:v>扇町土地区画整理事業特別会計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0.09</c:v>
                </c:pt>
                <c:pt idx="6">
                  <c:v>#N/A</c:v>
                </c:pt>
                <c:pt idx="7">
                  <c:v>0.08</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0.65</c:v>
                </c:pt>
                <c:pt idx="2">
                  <c:v>#N/A</c:v>
                </c:pt>
                <c:pt idx="3">
                  <c:v>0.6</c:v>
                </c:pt>
                <c:pt idx="4">
                  <c:v>#N/A</c:v>
                </c:pt>
                <c:pt idx="5">
                  <c:v>0.36</c:v>
                </c:pt>
                <c:pt idx="6">
                  <c:v>#N/A</c:v>
                </c:pt>
                <c:pt idx="7">
                  <c:v>0.24</c:v>
                </c:pt>
                <c:pt idx="8">
                  <c:v>#N/A</c:v>
                </c:pt>
                <c:pt idx="9">
                  <c:v>0.16</c:v>
                </c:pt>
              </c:numCache>
            </c:numRef>
          </c:val>
        </c:ser>
        <c:ser>
          <c:idx val="5"/>
          <c:order val="5"/>
          <c:tx>
            <c:strRef>
              <c:f>データシート!$A$32</c:f>
              <c:strCache>
                <c:ptCount val="1"/>
                <c:pt idx="0">
                  <c:v>三本松地区宅地整備事業特別会計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0.42</c:v>
                </c:pt>
                <c:pt idx="4">
                  <c:v>#N/A</c:v>
                </c:pt>
                <c:pt idx="5">
                  <c:v>0.41</c:v>
                </c:pt>
                <c:pt idx="6">
                  <c:v>#N/A</c:v>
                </c:pt>
                <c:pt idx="7">
                  <c:v>0.42</c:v>
                </c:pt>
                <c:pt idx="8">
                  <c:v>#N/A</c:v>
                </c:pt>
                <c:pt idx="9">
                  <c:v>0.43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0.09</c:v>
                </c:pt>
                <c:pt idx="4">
                  <c:v>#N/A</c:v>
                </c:pt>
                <c:pt idx="5">
                  <c:v>7.0000000000000007E-2</c:v>
                </c:pt>
                <c:pt idx="6">
                  <c:v>#N/A</c:v>
                </c:pt>
                <c:pt idx="7">
                  <c:v>0.31</c:v>
                </c:pt>
                <c:pt idx="8">
                  <c:v>#N/A</c:v>
                </c:pt>
                <c:pt idx="9">
                  <c:v>0.47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0.67</c:v>
                </c:pt>
                <c:pt idx="2">
                  <c:v>#N/A</c:v>
                </c:pt>
                <c:pt idx="3">
                  <c:v>0.75</c:v>
                </c:pt>
                <c:pt idx="4">
                  <c:v>#N/A</c:v>
                </c:pt>
                <c:pt idx="5">
                  <c:v>0.76</c:v>
                </c:pt>
                <c:pt idx="6">
                  <c:v>#N/A</c:v>
                </c:pt>
                <c:pt idx="7">
                  <c:v>0.79</c:v>
                </c:pt>
                <c:pt idx="8">
                  <c:v>#N/A</c:v>
                </c:pt>
                <c:pt idx="9">
                  <c:v>0.55000000000000004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4.41</c:v>
                </c:pt>
                <c:pt idx="2">
                  <c:v>#N/A</c:v>
                </c:pt>
                <c:pt idx="3">
                  <c:v>9.1300000000000008</c:v>
                </c:pt>
                <c:pt idx="4">
                  <c:v>#N/A</c:v>
                </c:pt>
                <c:pt idx="5">
                  <c:v>5.98</c:v>
                </c:pt>
                <c:pt idx="6">
                  <c:v>#N/A</c:v>
                </c:pt>
                <c:pt idx="7">
                  <c:v>3.93</c:v>
                </c:pt>
                <c:pt idx="8">
                  <c:v>#N/A</c:v>
                </c:pt>
                <c:pt idx="9">
                  <c:v>7.77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9.17</c:v>
                </c:pt>
                <c:pt idx="2">
                  <c:v>#N/A</c:v>
                </c:pt>
                <c:pt idx="3">
                  <c:v>10.25</c:v>
                </c:pt>
                <c:pt idx="4">
                  <c:v>#N/A</c:v>
                </c:pt>
                <c:pt idx="5">
                  <c:v>10.89</c:v>
                </c:pt>
                <c:pt idx="6">
                  <c:v>#N/A</c:v>
                </c:pt>
                <c:pt idx="7">
                  <c:v>11.11</c:v>
                </c:pt>
                <c:pt idx="8">
                  <c:v>#N/A</c:v>
                </c:pt>
                <c:pt idx="9">
                  <c:v>9.3800000000000008</c:v>
                </c:pt>
              </c:numCache>
            </c:numRef>
          </c:val>
        </c:ser>
        <c:dLbls>
          <c:showLegendKey val="0"/>
          <c:showVal val="0"/>
          <c:showCatName val="0"/>
          <c:showSerName val="0"/>
          <c:showPercent val="0"/>
          <c:showBubbleSize val="0"/>
        </c:dLbls>
        <c:gapWidth val="150"/>
        <c:overlap val="100"/>
        <c:axId val="125387904"/>
        <c:axId val="125389440"/>
      </c:barChart>
      <c:catAx>
        <c:axId val="1253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89440"/>
        <c:crosses val="autoZero"/>
        <c:auto val="1"/>
        <c:lblAlgn val="ctr"/>
        <c:lblOffset val="100"/>
        <c:tickLblSkip val="1"/>
        <c:tickMarkSkip val="1"/>
        <c:noMultiLvlLbl val="0"/>
      </c:catAx>
      <c:valAx>
        <c:axId val="12538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8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4399</c:v>
                </c:pt>
                <c:pt idx="5">
                  <c:v>4289</c:v>
                </c:pt>
                <c:pt idx="8">
                  <c:v>4394</c:v>
                </c:pt>
                <c:pt idx="11">
                  <c:v>4424</c:v>
                </c:pt>
                <c:pt idx="14">
                  <c:v>4360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337</c:v>
                </c:pt>
                <c:pt idx="3">
                  <c:v>330</c:v>
                </c:pt>
                <c:pt idx="6">
                  <c:v>292</c:v>
                </c:pt>
                <c:pt idx="9">
                  <c:v>246</c:v>
                </c:pt>
                <c:pt idx="12">
                  <c:v>229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442</c:v>
                </c:pt>
                <c:pt idx="3">
                  <c:v>314</c:v>
                </c:pt>
                <c:pt idx="6">
                  <c:v>231</c:v>
                </c:pt>
                <c:pt idx="9">
                  <c:v>166</c:v>
                </c:pt>
                <c:pt idx="12">
                  <c:v>156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1014</c:v>
                </c:pt>
                <c:pt idx="3">
                  <c:v>846</c:v>
                </c:pt>
                <c:pt idx="6">
                  <c:v>799</c:v>
                </c:pt>
                <c:pt idx="9">
                  <c:v>797</c:v>
                </c:pt>
                <c:pt idx="12">
                  <c:v>738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6576</c:v>
                </c:pt>
                <c:pt idx="3">
                  <c:v>6332</c:v>
                </c:pt>
                <c:pt idx="6">
                  <c:v>6314</c:v>
                </c:pt>
                <c:pt idx="9">
                  <c:v>5809</c:v>
                </c:pt>
                <c:pt idx="12">
                  <c:v>5491</c:v>
                </c:pt>
              </c:numCache>
            </c:numRef>
          </c:val>
        </c:ser>
        <c:dLbls>
          <c:showLegendKey val="0"/>
          <c:showVal val="0"/>
          <c:showCatName val="0"/>
          <c:showSerName val="0"/>
          <c:showPercent val="0"/>
          <c:showBubbleSize val="0"/>
        </c:dLbls>
        <c:gapWidth val="100"/>
        <c:overlap val="100"/>
        <c:axId val="5743360"/>
        <c:axId val="574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3970</c:v>
                </c:pt>
                <c:pt idx="2">
                  <c:v>#N/A</c:v>
                </c:pt>
                <c:pt idx="3">
                  <c:v>#N/A</c:v>
                </c:pt>
                <c:pt idx="4">
                  <c:v>3533</c:v>
                </c:pt>
                <c:pt idx="5">
                  <c:v>#N/A</c:v>
                </c:pt>
                <c:pt idx="6">
                  <c:v>#N/A</c:v>
                </c:pt>
                <c:pt idx="7">
                  <c:v>3242</c:v>
                </c:pt>
                <c:pt idx="8">
                  <c:v>#N/A</c:v>
                </c:pt>
                <c:pt idx="9">
                  <c:v>#N/A</c:v>
                </c:pt>
                <c:pt idx="10">
                  <c:v>2594</c:v>
                </c:pt>
                <c:pt idx="11">
                  <c:v>#N/A</c:v>
                </c:pt>
                <c:pt idx="12">
                  <c:v>#N/A</c:v>
                </c:pt>
                <c:pt idx="13">
                  <c:v>2254</c:v>
                </c:pt>
                <c:pt idx="14">
                  <c:v>#N/A</c:v>
                </c:pt>
              </c:numCache>
            </c:numRef>
          </c:val>
          <c:smooth val="0"/>
        </c:ser>
        <c:dLbls>
          <c:showLegendKey val="0"/>
          <c:showVal val="0"/>
          <c:showCatName val="0"/>
          <c:showSerName val="0"/>
          <c:showPercent val="0"/>
          <c:showBubbleSize val="0"/>
        </c:dLbls>
        <c:marker val="1"/>
        <c:smooth val="0"/>
        <c:axId val="5743360"/>
        <c:axId val="5745280"/>
      </c:lineChart>
      <c:catAx>
        <c:axId val="57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45280"/>
        <c:crosses val="autoZero"/>
        <c:auto val="1"/>
        <c:lblAlgn val="ctr"/>
        <c:lblOffset val="100"/>
        <c:tickLblSkip val="1"/>
        <c:tickMarkSkip val="1"/>
        <c:noMultiLvlLbl val="0"/>
      </c:catAx>
      <c:valAx>
        <c:axId val="574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45383</c:v>
                </c:pt>
                <c:pt idx="5">
                  <c:v>45776</c:v>
                </c:pt>
                <c:pt idx="8">
                  <c:v>45565</c:v>
                </c:pt>
                <c:pt idx="11">
                  <c:v>45618</c:v>
                </c:pt>
                <c:pt idx="14">
                  <c:v>45066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1909</c:v>
                </c:pt>
                <c:pt idx="5">
                  <c:v>1364</c:v>
                </c:pt>
                <c:pt idx="8">
                  <c:v>1080</c:v>
                </c:pt>
                <c:pt idx="11">
                  <c:v>968</c:v>
                </c:pt>
                <c:pt idx="14">
                  <c:v>1012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8060</c:v>
                </c:pt>
                <c:pt idx="5">
                  <c:v>8039</c:v>
                </c:pt>
                <c:pt idx="8">
                  <c:v>9577</c:v>
                </c:pt>
                <c:pt idx="11">
                  <c:v>9977</c:v>
                </c:pt>
                <c:pt idx="14">
                  <c:v>9422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8817</c:v>
                </c:pt>
                <c:pt idx="3">
                  <c:v>9061</c:v>
                </c:pt>
                <c:pt idx="6">
                  <c:v>8557</c:v>
                </c:pt>
                <c:pt idx="9">
                  <c:v>8001</c:v>
                </c:pt>
                <c:pt idx="12">
                  <c:v>8198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879</c:v>
                </c:pt>
                <c:pt idx="3">
                  <c:v>705</c:v>
                </c:pt>
                <c:pt idx="6">
                  <c:v>633</c:v>
                </c:pt>
                <c:pt idx="9">
                  <c:v>520</c:v>
                </c:pt>
                <c:pt idx="12">
                  <c:v>416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12698</c:v>
                </c:pt>
                <c:pt idx="3">
                  <c:v>11735</c:v>
                </c:pt>
                <c:pt idx="6">
                  <c:v>11012</c:v>
                </c:pt>
                <c:pt idx="9">
                  <c:v>10392</c:v>
                </c:pt>
                <c:pt idx="12">
                  <c:v>9743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2423</c:v>
                </c:pt>
                <c:pt idx="3">
                  <c:v>1949</c:v>
                </c:pt>
                <c:pt idx="6">
                  <c:v>1503</c:v>
                </c:pt>
                <c:pt idx="9">
                  <c:v>527</c:v>
                </c:pt>
                <c:pt idx="12">
                  <c:v>316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51264</c:v>
                </c:pt>
                <c:pt idx="3">
                  <c:v>49409</c:v>
                </c:pt>
                <c:pt idx="6">
                  <c:v>47791</c:v>
                </c:pt>
                <c:pt idx="9">
                  <c:v>46901</c:v>
                </c:pt>
                <c:pt idx="12">
                  <c:v>45866</c:v>
                </c:pt>
              </c:numCache>
            </c:numRef>
          </c:val>
        </c:ser>
        <c:dLbls>
          <c:showLegendKey val="0"/>
          <c:showVal val="0"/>
          <c:showCatName val="0"/>
          <c:showSerName val="0"/>
          <c:showPercent val="0"/>
          <c:showBubbleSize val="0"/>
        </c:dLbls>
        <c:gapWidth val="100"/>
        <c:overlap val="100"/>
        <c:axId val="125318272"/>
        <c:axId val="12532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20728</c:v>
                </c:pt>
                <c:pt idx="2">
                  <c:v>#N/A</c:v>
                </c:pt>
                <c:pt idx="3">
                  <c:v>#N/A</c:v>
                </c:pt>
                <c:pt idx="4">
                  <c:v>17682</c:v>
                </c:pt>
                <c:pt idx="5">
                  <c:v>#N/A</c:v>
                </c:pt>
                <c:pt idx="6">
                  <c:v>#N/A</c:v>
                </c:pt>
                <c:pt idx="7">
                  <c:v>13273</c:v>
                </c:pt>
                <c:pt idx="8">
                  <c:v>#N/A</c:v>
                </c:pt>
                <c:pt idx="9">
                  <c:v>#N/A</c:v>
                </c:pt>
                <c:pt idx="10">
                  <c:v>9778</c:v>
                </c:pt>
                <c:pt idx="11">
                  <c:v>#N/A</c:v>
                </c:pt>
                <c:pt idx="12">
                  <c:v>#N/A</c:v>
                </c:pt>
                <c:pt idx="13">
                  <c:v>9098</c:v>
                </c:pt>
                <c:pt idx="14">
                  <c:v>#N/A</c:v>
                </c:pt>
              </c:numCache>
            </c:numRef>
          </c:val>
          <c:smooth val="0"/>
        </c:ser>
        <c:dLbls>
          <c:showLegendKey val="0"/>
          <c:showVal val="0"/>
          <c:showCatName val="0"/>
          <c:showSerName val="0"/>
          <c:showPercent val="0"/>
          <c:showBubbleSize val="0"/>
        </c:dLbls>
        <c:marker val="1"/>
        <c:smooth val="0"/>
        <c:axId val="125318272"/>
        <c:axId val="125320192"/>
      </c:lineChart>
      <c:catAx>
        <c:axId val="1253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20192"/>
        <c:crosses val="autoZero"/>
        <c:auto val="1"/>
        <c:lblAlgn val="ctr"/>
        <c:lblOffset val="100"/>
        <c:tickLblSkip val="1"/>
        <c:tickMarkSkip val="1"/>
        <c:noMultiLvlLbl val="0"/>
      </c:catAx>
      <c:valAx>
        <c:axId val="12532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514880"/>
        <c:axId val="125516800"/>
      </c:scatterChart>
      <c:valAx>
        <c:axId val="1255148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16800"/>
        <c:crosses val="autoZero"/>
        <c:crossBetween val="midCat"/>
      </c:valAx>
      <c:valAx>
        <c:axId val="1255168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14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16.5</c:v>
                </c:pt>
                <c:pt idx="1">
                  <c:v>15.3</c:v>
                </c:pt>
                <c:pt idx="2">
                  <c:v>14.4</c:v>
                </c:pt>
                <c:pt idx="3">
                  <c:v>12.6</c:v>
                </c:pt>
                <c:pt idx="4">
                  <c:v>10.8</c:v>
                </c:pt>
              </c:numCache>
            </c:numRef>
          </c:xVal>
          <c:yVal>
            <c:numRef>
              <c:f>公会計指標分析・財政指標組合せ分析表!$K$73:$O$73</c:f>
              <c:numCache>
                <c:formatCode>#,##0.0;"▲ "#,##0.0</c:formatCode>
                <c:ptCount val="5"/>
                <c:pt idx="0">
                  <c:v>83.5</c:v>
                </c:pt>
                <c:pt idx="1">
                  <c:v>71.8</c:v>
                </c:pt>
                <c:pt idx="2">
                  <c:v>53.2</c:v>
                </c:pt>
                <c:pt idx="3">
                  <c:v>39.299999999999997</c:v>
                </c:pt>
                <c:pt idx="4">
                  <c:v>36.299999999999997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26558592"/>
        <c:axId val="126560512"/>
      </c:scatterChart>
      <c:valAx>
        <c:axId val="126558592"/>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60512"/>
        <c:crosses val="autoZero"/>
        <c:crossBetween val="midCat"/>
      </c:valAx>
      <c:valAx>
        <c:axId val="126560512"/>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58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　平成</a:t>
          </a:r>
          <a:r>
            <a:rPr kumimoji="1" lang="en-US" altLang="ja-JP" sz="1300">
              <a:solidFill>
                <a:schemeClr val="dk1"/>
              </a:solidFill>
              <a:latin typeface="+mn-ea"/>
              <a:ea typeface="+mn-ea"/>
              <a:cs typeface="+mn-cs"/>
            </a:rPr>
            <a:t>15</a:t>
          </a:r>
          <a:r>
            <a:rPr kumimoji="1" lang="ja-JP" altLang="ja-JP" sz="1300">
              <a:solidFill>
                <a:schemeClr val="dk1"/>
              </a:solidFill>
              <a:latin typeface="+mn-ea"/>
              <a:ea typeface="+mn-ea"/>
              <a:cs typeface="+mn-cs"/>
            </a:rPr>
            <a:t>年度の「行財政再建プログラム」実施以降、新規市債発行額を元金償還額以下に抑制する取り組みを継続しており、平成</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年度においても</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元利償還金</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は減少傾向にある。また、</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公営企業債の元利償還金に対する繰入金</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や</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債務負担行為に基づく支出額</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も減少傾向にあり、総じて実質公債費比率の分子の構成要素は年々減少している。</a:t>
          </a:r>
          <a:endParaRPr kumimoji="1" lang="en-US" altLang="ja-JP" sz="130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　将来負担額のうち、</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一般会計等に係る</a:t>
          </a:r>
          <a:r>
            <a:rPr kumimoji="1" lang="ja-JP" altLang="en-US" sz="1300">
              <a:solidFill>
                <a:schemeClr val="dk1"/>
              </a:solidFill>
              <a:latin typeface="+mn-ea"/>
              <a:ea typeface="+mn-ea"/>
              <a:cs typeface="+mn-cs"/>
            </a:rPr>
            <a:t>地方債</a:t>
          </a:r>
          <a:r>
            <a:rPr kumimoji="1" lang="ja-JP" altLang="ja-JP" sz="1300">
              <a:solidFill>
                <a:schemeClr val="dk1"/>
              </a:solidFill>
              <a:latin typeface="+mn-ea"/>
              <a:ea typeface="+mn-ea"/>
              <a:cs typeface="+mn-cs"/>
            </a:rPr>
            <a:t>の現在高</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及び</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公営企業債等繰入見込額</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については、「公債費負担適正化計画」の進行管理によりひき続き公債費の低減を図っており、今後も減少していく見込みである。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また、</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退職手当負担見込額</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については、退職者数のピークを過ぎたことにより、今後はほぼ横ばいで推移していく見込みである。なお、</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組合等負担等見込額</a:t>
          </a:r>
          <a:r>
            <a:rPr kumimoji="1" lang="en-US" altLang="ja-JP" sz="1300">
              <a:solidFill>
                <a:schemeClr val="dk1"/>
              </a:solidFill>
              <a:latin typeface="+mn-ea"/>
              <a:ea typeface="+mn-ea"/>
              <a:cs typeface="+mn-cs"/>
            </a:rPr>
            <a:t>』</a:t>
          </a:r>
          <a:r>
            <a:rPr kumimoji="1" lang="ja-JP" altLang="ja-JP" sz="1300">
              <a:solidFill>
                <a:schemeClr val="dk1"/>
              </a:solidFill>
              <a:latin typeface="+mn-ea"/>
              <a:ea typeface="+mn-ea"/>
              <a:cs typeface="+mn-cs"/>
            </a:rPr>
            <a:t>については、今後も抑制する方向性であるが、ゴミ処理施設等の整備が課題となっていることから、将来的には増加へ転じる可能性がある。</a:t>
          </a:r>
          <a:endParaRPr kumimoji="1" lang="en-US" altLang="ja-JP" sz="1300">
            <a:solidFill>
              <a:schemeClr val="dk1"/>
            </a:solidFill>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122,749
122,078
382.97
51,888,761
49,532,377
2,274,071
29,244,363
45,866,247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122,749
122,078
382.97
51,888,761
49,532,377
2,274,071
29,244,363
45,866,247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122,749
122,078
382.97
51,888,761
49,532,377
2,274,071
29,244,363
45,866,247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122,749
122,078
382.97
51,888,761
49,532,377
2,274,071
29,244,363
45,866,247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類似団体と比較して依然として低い水準で推移しており、これは厳しい地域経済を反映しているものである。今後も企業誘致の促進や税の徴収率向上に努めていく。</a:t>
          </a:r>
          <a:endParaRPr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14817</xdr:rowOff>
    </xdr:to>
    <xdr:cxnSp macro="">
      <xdr:nvCxnSpPr>
        <xdr:cNvPr id="68" name="直線コネクタ 67"/>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55033</xdr:rowOff>
    </xdr:to>
    <xdr:cxnSp macro="">
      <xdr:nvCxnSpPr>
        <xdr:cNvPr id="77" name="直線コネクタ 76"/>
        <xdr:cNvCxnSpPr/>
      </xdr:nvCxnSpPr>
      <xdr:spPr>
        <a:xfrm>
          <a:off x="1447800" y="73670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分母となる経常経費一般財源</a:t>
          </a:r>
          <a:r>
            <a:rPr kumimoji="1" lang="ja-JP" altLang="en-US" sz="1300">
              <a:solidFill>
                <a:schemeClr val="dk1"/>
              </a:solidFill>
              <a:latin typeface="+mn-ea"/>
              <a:ea typeface="+mn-ea"/>
              <a:cs typeface="+mn-cs"/>
            </a:rPr>
            <a:t>は</a:t>
          </a:r>
          <a:r>
            <a:rPr kumimoji="1" lang="ja-JP" altLang="ja-JP" sz="1300">
              <a:solidFill>
                <a:schemeClr val="dk1"/>
              </a:solidFill>
              <a:latin typeface="+mn-ea"/>
              <a:ea typeface="+mn-ea"/>
              <a:cs typeface="+mn-cs"/>
            </a:rPr>
            <a:t>地方消費税交付金等</a:t>
          </a:r>
          <a:r>
            <a:rPr kumimoji="1" lang="ja-JP" altLang="en-US" sz="1300">
              <a:solidFill>
                <a:schemeClr val="dk1"/>
              </a:solidFill>
              <a:latin typeface="+mn-ea"/>
              <a:ea typeface="+mn-ea"/>
              <a:cs typeface="+mn-cs"/>
            </a:rPr>
            <a:t>により増加した</a:t>
          </a:r>
          <a:r>
            <a:rPr kumimoji="1" lang="ja-JP" altLang="ja-JP" sz="1300">
              <a:solidFill>
                <a:schemeClr val="dk1"/>
              </a:solidFill>
              <a:latin typeface="+mn-ea"/>
              <a:ea typeface="+mn-ea"/>
              <a:cs typeface="+mn-cs"/>
            </a:rPr>
            <a:t>一方、</a:t>
          </a:r>
          <a:r>
            <a:rPr lang="ja-JP" altLang="ja-JP" sz="1300">
              <a:solidFill>
                <a:schemeClr val="dk1"/>
              </a:solidFill>
              <a:latin typeface="+mn-ea"/>
              <a:ea typeface="+mn-ea"/>
              <a:cs typeface="+mn-cs"/>
            </a:rPr>
            <a:t>分子となる経常経費充当一般財源は補助費等や公債費</a:t>
          </a:r>
          <a:r>
            <a:rPr lang="ja-JP" altLang="en-US" sz="1300">
              <a:solidFill>
                <a:schemeClr val="dk1"/>
              </a:solidFill>
              <a:latin typeface="+mn-ea"/>
              <a:ea typeface="+mn-ea"/>
              <a:cs typeface="+mn-cs"/>
            </a:rPr>
            <a:t>等により</a:t>
          </a:r>
          <a:r>
            <a:rPr lang="ja-JP" altLang="ja-JP" sz="1300">
              <a:solidFill>
                <a:schemeClr val="dk1"/>
              </a:solidFill>
              <a:latin typeface="+mn-ea"/>
              <a:ea typeface="+mn-ea"/>
              <a:cs typeface="+mn-cs"/>
            </a:rPr>
            <a:t>減少したことから、前年度と比較して</a:t>
          </a:r>
          <a:r>
            <a:rPr lang="en-US" altLang="ja-JP" sz="1300">
              <a:solidFill>
                <a:schemeClr val="dk1"/>
              </a:solidFill>
              <a:latin typeface="+mn-ea"/>
              <a:ea typeface="+mn-ea"/>
              <a:cs typeface="+mn-cs"/>
            </a:rPr>
            <a:t>2.4</a:t>
          </a:r>
          <a:r>
            <a:rPr kumimoji="1" lang="ja-JP" altLang="ja-JP" sz="1300">
              <a:solidFill>
                <a:schemeClr val="dk1"/>
              </a:solidFill>
              <a:latin typeface="+mn-ea"/>
              <a:ea typeface="+mn-ea"/>
              <a:cs typeface="+mn-cs"/>
            </a:rPr>
            <a:t>ポイントの減となった。</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今後も少子高齢化に伴う扶助費の増加等により指数が一定程度上昇する可能性があるが、引き続き市税等の歳入確保に努めるとともに、事務事業の精査により経常経費の削減を図っていく。</a:t>
          </a:r>
          <a:endParaRPr lang="ja-JP" altLang="ja-JP" sz="130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85598</xdr:rowOff>
    </xdr:to>
    <xdr:cxnSp macro="">
      <xdr:nvCxnSpPr>
        <xdr:cNvPr id="129" name="直線コネクタ 128"/>
        <xdr:cNvCxnSpPr/>
      </xdr:nvCxnSpPr>
      <xdr:spPr>
        <a:xfrm flipV="1">
          <a:off x="4114800" y="1042822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124206</xdr:rowOff>
    </xdr:to>
    <xdr:cxnSp macro="">
      <xdr:nvCxnSpPr>
        <xdr:cNvPr id="132" name="直線コネクタ 131"/>
        <xdr:cNvCxnSpPr/>
      </xdr:nvCxnSpPr>
      <xdr:spPr>
        <a:xfrm flipV="1">
          <a:off x="3225800" y="1054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61</xdr:row>
      <xdr:rowOff>124206</xdr:rowOff>
    </xdr:to>
    <xdr:cxnSp macro="">
      <xdr:nvCxnSpPr>
        <xdr:cNvPr id="135" name="直線コネクタ 134"/>
        <xdr:cNvCxnSpPr/>
      </xdr:nvCxnSpPr>
      <xdr:spPr>
        <a:xfrm>
          <a:off x="2336800" y="104716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13208</xdr:rowOff>
    </xdr:from>
    <xdr:to>
      <xdr:col>3</xdr:col>
      <xdr:colOff>279400</xdr:colOff>
      <xdr:row>61</xdr:row>
      <xdr:rowOff>56642</xdr:rowOff>
    </xdr:to>
    <xdr:cxnSp macro="">
      <xdr:nvCxnSpPr>
        <xdr:cNvPr id="138" name="直線コネクタ 137"/>
        <xdr:cNvCxnSpPr/>
      </xdr:nvCxnSpPr>
      <xdr:spPr>
        <a:xfrm flipV="1">
          <a:off x="1447800" y="104716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2" name="テキスト ボックス 141"/>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48" name="円/楕円 147"/>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49"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0" name="円/楕円 149"/>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1" name="テキスト ボックス 150"/>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2" name="円/楕円 151"/>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159783</xdr:rowOff>
    </xdr:from>
    <xdr:ext cx="762000" cy="259045"/>
    <xdr:sp macro="" textlink="">
      <xdr:nvSpPr>
        <xdr:cNvPr id="153" name="テキスト ボックス 152"/>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4" name="円/楕円 153"/>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5" name="テキスト ボックス 154"/>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7" name="テキスト ボックス 156"/>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前年度と比較すると</a:t>
          </a:r>
          <a:r>
            <a:rPr kumimoji="1" lang="en-US" altLang="ja-JP" sz="1300">
              <a:solidFill>
                <a:schemeClr val="dk1"/>
              </a:solidFill>
              <a:latin typeface="+mn-ea"/>
              <a:ea typeface="+mn-ea"/>
              <a:cs typeface="+mn-cs"/>
            </a:rPr>
            <a:t>1,415</a:t>
          </a:r>
          <a:r>
            <a:rPr kumimoji="1" lang="ja-JP" altLang="ja-JP" sz="1300">
              <a:solidFill>
                <a:schemeClr val="dk1"/>
              </a:solidFill>
              <a:latin typeface="+mn-ea"/>
              <a:ea typeface="+mn-ea"/>
              <a:cs typeface="+mn-cs"/>
            </a:rPr>
            <a:t>円の</a:t>
          </a:r>
          <a:r>
            <a:rPr kumimoji="1" lang="ja-JP" altLang="en-US" sz="1300">
              <a:solidFill>
                <a:schemeClr val="dk1"/>
              </a:solidFill>
              <a:latin typeface="+mn-ea"/>
              <a:ea typeface="+mn-ea"/>
              <a:cs typeface="+mn-cs"/>
            </a:rPr>
            <a:t>減</a:t>
          </a:r>
          <a:r>
            <a:rPr kumimoji="1" lang="ja-JP" altLang="ja-JP" sz="1300">
              <a:solidFill>
                <a:schemeClr val="dk1"/>
              </a:solidFill>
              <a:latin typeface="+mn-ea"/>
              <a:ea typeface="+mn-ea"/>
              <a:cs typeface="+mn-cs"/>
            </a:rPr>
            <a:t>となっている</a:t>
          </a:r>
          <a:r>
            <a:rPr kumimoji="1" lang="ja-JP" altLang="en-US" sz="1300">
              <a:solidFill>
                <a:schemeClr val="dk1"/>
              </a:solidFill>
              <a:latin typeface="+mn-ea"/>
              <a:ea typeface="+mn-ea"/>
              <a:cs typeface="+mn-cs"/>
            </a:rPr>
            <a:t>が、</a:t>
          </a:r>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20</a:t>
          </a:r>
          <a:r>
            <a:rPr kumimoji="1" lang="ja-JP" altLang="ja-JP" sz="1300">
              <a:solidFill>
                <a:schemeClr val="dk1"/>
              </a:solidFill>
              <a:latin typeface="+mn-ea"/>
              <a:ea typeface="+mn-ea"/>
              <a:cs typeface="+mn-cs"/>
            </a:rPr>
            <a:t>年度以降増加傾向にあり、今年度においても類似団体平均を上回</a:t>
          </a:r>
          <a:r>
            <a:rPr kumimoji="1" lang="ja-JP" altLang="en-US" sz="1300">
              <a:solidFill>
                <a:schemeClr val="dk1"/>
              </a:solidFill>
              <a:latin typeface="+mn-ea"/>
              <a:ea typeface="+mn-ea"/>
              <a:cs typeface="+mn-cs"/>
            </a:rPr>
            <a:t>っている。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これは、</a:t>
          </a:r>
          <a:r>
            <a:rPr kumimoji="1" lang="ja-JP" altLang="en-US" sz="1300">
              <a:solidFill>
                <a:schemeClr val="dk1"/>
              </a:solidFill>
              <a:latin typeface="+mn-ea"/>
              <a:ea typeface="+mn-ea"/>
              <a:cs typeface="+mn-cs"/>
            </a:rPr>
            <a:t>委託料の増や選挙費</a:t>
          </a:r>
          <a:r>
            <a:rPr kumimoji="1" lang="ja-JP" altLang="ja-JP" sz="1300">
              <a:solidFill>
                <a:schemeClr val="dk1"/>
              </a:solidFill>
              <a:latin typeface="+mn-ea"/>
              <a:ea typeface="+mn-ea"/>
              <a:cs typeface="+mn-cs"/>
            </a:rPr>
            <a:t>の増が主な要因である。</a:t>
          </a:r>
          <a:endParaRPr lang="ja-JP" altLang="ja-JP" sz="130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83040</xdr:rowOff>
    </xdr:from>
    <xdr:to>
      <xdr:col>7</xdr:col>
      <xdr:colOff>152400</xdr:colOff>
      <xdr:row>86</xdr:row>
      <xdr:rowOff>111494</xdr:rowOff>
    </xdr:to>
    <xdr:cxnSp macro="">
      <xdr:nvCxnSpPr>
        <xdr:cNvPr id="192" name="直線コネクタ 191"/>
        <xdr:cNvCxnSpPr/>
      </xdr:nvCxnSpPr>
      <xdr:spPr>
        <a:xfrm flipV="1">
          <a:off x="4114800" y="14827740"/>
          <a:ext cx="8382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12540</xdr:rowOff>
    </xdr:from>
    <xdr:to>
      <xdr:col>6</xdr:col>
      <xdr:colOff>0</xdr:colOff>
      <xdr:row>86</xdr:row>
      <xdr:rowOff>111494</xdr:rowOff>
    </xdr:to>
    <xdr:cxnSp macro="">
      <xdr:nvCxnSpPr>
        <xdr:cNvPr id="195" name="直線コネクタ 194"/>
        <xdr:cNvCxnSpPr/>
      </xdr:nvCxnSpPr>
      <xdr:spPr>
        <a:xfrm>
          <a:off x="3225800" y="14757240"/>
          <a:ext cx="889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12540</xdr:rowOff>
    </xdr:from>
    <xdr:to>
      <xdr:col>4</xdr:col>
      <xdr:colOff>482600</xdr:colOff>
      <xdr:row>86</xdr:row>
      <xdr:rowOff>38098</xdr:rowOff>
    </xdr:to>
    <xdr:cxnSp macro="">
      <xdr:nvCxnSpPr>
        <xdr:cNvPr id="198" name="直線コネクタ 197"/>
        <xdr:cNvCxnSpPr/>
      </xdr:nvCxnSpPr>
      <xdr:spPr>
        <a:xfrm flipV="1">
          <a:off x="2336800" y="14757240"/>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159559</xdr:rowOff>
    </xdr:from>
    <xdr:to>
      <xdr:col>3</xdr:col>
      <xdr:colOff>279400</xdr:colOff>
      <xdr:row>86</xdr:row>
      <xdr:rowOff>38098</xdr:rowOff>
    </xdr:to>
    <xdr:cxnSp macro="">
      <xdr:nvCxnSpPr>
        <xdr:cNvPr id="201" name="直線コネクタ 200"/>
        <xdr:cNvCxnSpPr/>
      </xdr:nvCxnSpPr>
      <xdr:spPr>
        <a:xfrm>
          <a:off x="1447800" y="14732809"/>
          <a:ext cx="889000" cy="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32240</xdr:rowOff>
    </xdr:from>
    <xdr:to>
      <xdr:col>7</xdr:col>
      <xdr:colOff>203200</xdr:colOff>
      <xdr:row>86</xdr:row>
      <xdr:rowOff>133840</xdr:rowOff>
    </xdr:to>
    <xdr:sp macro="" textlink="">
      <xdr:nvSpPr>
        <xdr:cNvPr id="211" name="円/楕円 210"/>
        <xdr:cNvSpPr/>
      </xdr:nvSpPr>
      <xdr:spPr>
        <a:xfrm>
          <a:off x="4902200" y="147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4317</xdr:rowOff>
    </xdr:from>
    <xdr:ext cx="762000" cy="259045"/>
    <xdr:sp macro="" textlink="">
      <xdr:nvSpPr>
        <xdr:cNvPr id="212" name="人件費・物件費等の状況該当値テキスト"/>
        <xdr:cNvSpPr txBox="1"/>
      </xdr:nvSpPr>
      <xdr:spPr>
        <a:xfrm>
          <a:off x="5041900" y="1474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111,077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60694</xdr:rowOff>
    </xdr:from>
    <xdr:to>
      <xdr:col>6</xdr:col>
      <xdr:colOff>50800</xdr:colOff>
      <xdr:row>86</xdr:row>
      <xdr:rowOff>162294</xdr:rowOff>
    </xdr:to>
    <xdr:sp macro="" textlink="">
      <xdr:nvSpPr>
        <xdr:cNvPr id="213" name="円/楕円 212"/>
        <xdr:cNvSpPr/>
      </xdr:nvSpPr>
      <xdr:spPr>
        <a:xfrm>
          <a:off x="4064000" y="148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147071</xdr:rowOff>
    </xdr:from>
    <xdr:ext cx="736600" cy="259045"/>
    <xdr:sp macro="" textlink="">
      <xdr:nvSpPr>
        <xdr:cNvPr id="214" name="テキスト ボックス 213"/>
        <xdr:cNvSpPr txBox="1"/>
      </xdr:nvSpPr>
      <xdr:spPr>
        <a:xfrm>
          <a:off x="3733800" y="1489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112,492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133190</xdr:rowOff>
    </xdr:from>
    <xdr:to>
      <xdr:col>4</xdr:col>
      <xdr:colOff>533400</xdr:colOff>
      <xdr:row>86</xdr:row>
      <xdr:rowOff>63340</xdr:rowOff>
    </xdr:to>
    <xdr:sp macro="" textlink="">
      <xdr:nvSpPr>
        <xdr:cNvPr id="215" name="円/楕円 214"/>
        <xdr:cNvSpPr/>
      </xdr:nvSpPr>
      <xdr:spPr>
        <a:xfrm>
          <a:off x="3175000" y="147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48117</xdr:rowOff>
    </xdr:from>
    <xdr:ext cx="762000" cy="259045"/>
    <xdr:sp macro="" textlink="">
      <xdr:nvSpPr>
        <xdr:cNvPr id="216" name="テキスト ボックス 215"/>
        <xdr:cNvSpPr txBox="1"/>
      </xdr:nvSpPr>
      <xdr:spPr>
        <a:xfrm>
          <a:off x="2844800" y="147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158748</xdr:rowOff>
    </xdr:from>
    <xdr:to>
      <xdr:col>3</xdr:col>
      <xdr:colOff>330200</xdr:colOff>
      <xdr:row>86</xdr:row>
      <xdr:rowOff>88898</xdr:rowOff>
    </xdr:to>
    <xdr:sp macro="" textlink="">
      <xdr:nvSpPr>
        <xdr:cNvPr id="217" name="円/楕円 216"/>
        <xdr:cNvSpPr/>
      </xdr:nvSpPr>
      <xdr:spPr>
        <a:xfrm>
          <a:off x="2286000" y="147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73675</xdr:rowOff>
    </xdr:from>
    <xdr:ext cx="762000" cy="259045"/>
    <xdr:sp macro="" textlink="">
      <xdr:nvSpPr>
        <xdr:cNvPr id="218" name="テキスト ボックス 217"/>
        <xdr:cNvSpPr txBox="1"/>
      </xdr:nvSpPr>
      <xdr:spPr>
        <a:xfrm>
          <a:off x="1955800" y="1481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108,842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108759</xdr:rowOff>
    </xdr:from>
    <xdr:to>
      <xdr:col>2</xdr:col>
      <xdr:colOff>127000</xdr:colOff>
      <xdr:row>86</xdr:row>
      <xdr:rowOff>38909</xdr:rowOff>
    </xdr:to>
    <xdr:sp macro="" textlink="">
      <xdr:nvSpPr>
        <xdr:cNvPr id="219" name="円/楕円 218"/>
        <xdr:cNvSpPr/>
      </xdr:nvSpPr>
      <xdr:spPr>
        <a:xfrm>
          <a:off x="1397000" y="146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49086</xdr:rowOff>
    </xdr:from>
    <xdr:ext cx="762000" cy="259045"/>
    <xdr:sp macro="" textlink="">
      <xdr:nvSpPr>
        <xdr:cNvPr id="220" name="テキスト ボックス 219"/>
        <xdr:cNvSpPr txBox="1"/>
      </xdr:nvSpPr>
      <xdr:spPr>
        <a:xfrm>
          <a:off x="1066800" y="1445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本市では「行財政再建プログラム」に基づき、平成</a:t>
          </a:r>
          <a:r>
            <a:rPr kumimoji="1" lang="en-US" altLang="ja-JP" sz="1300">
              <a:solidFill>
                <a:schemeClr val="dk1"/>
              </a:solidFill>
              <a:latin typeface="+mn-ea"/>
              <a:ea typeface="+mn-ea"/>
              <a:cs typeface="+mn-cs"/>
            </a:rPr>
            <a:t>15</a:t>
          </a:r>
          <a:r>
            <a:rPr kumimoji="1" lang="ja-JP" altLang="ja-JP" sz="1300">
              <a:solidFill>
                <a:schemeClr val="dk1"/>
              </a:solidFill>
              <a:latin typeface="+mn-ea"/>
              <a:ea typeface="+mn-ea"/>
              <a:cs typeface="+mn-cs"/>
            </a:rPr>
            <a:t>年度から平成</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年度にかけて独自の給与カットや手当の見直しを行い、その後も特殊勤務手当の縮減を実施してきたが、近年は類似団体平均を上回って推移している。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国家公務員の時限的な給与減額の影響により大きく上昇した平成</a:t>
          </a:r>
          <a:r>
            <a:rPr kumimoji="1" lang="en-US" altLang="ja-JP" sz="1300">
              <a:solidFill>
                <a:schemeClr val="dk1"/>
              </a:solidFill>
              <a:latin typeface="+mn-ea"/>
              <a:ea typeface="+mn-ea"/>
              <a:cs typeface="+mn-cs"/>
            </a:rPr>
            <a:t>23</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24</a:t>
          </a:r>
          <a:r>
            <a:rPr kumimoji="1" lang="ja-JP" altLang="ja-JP" sz="1300">
              <a:solidFill>
                <a:schemeClr val="dk1"/>
              </a:solidFill>
              <a:latin typeface="+mn-ea"/>
              <a:ea typeface="+mn-ea"/>
              <a:cs typeface="+mn-cs"/>
            </a:rPr>
            <a:t>年度よりは減少したものの、今後も人事院勧告や県人事委員会勧告等を踏まえ適正な給与水準への見直し等を行っていく。</a:t>
          </a:r>
          <a:endParaRPr lang="ja-JP" altLang="ja-JP"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104139</xdr:rowOff>
    </xdr:to>
    <xdr:cxnSp macro="">
      <xdr:nvCxnSpPr>
        <xdr:cNvPr id="254" name="直線コネクタ 253"/>
        <xdr:cNvCxnSpPr/>
      </xdr:nvCxnSpPr>
      <xdr:spPr>
        <a:xfrm>
          <a:off x="16179800" y="1466130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88054</xdr:rowOff>
    </xdr:to>
    <xdr:cxnSp macro="">
      <xdr:nvCxnSpPr>
        <xdr:cNvPr id="257" name="直線コネクタ 256"/>
        <xdr:cNvCxnSpPr/>
      </xdr:nvCxnSpPr>
      <xdr:spPr>
        <a:xfrm>
          <a:off x="15290800" y="1462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89</xdr:row>
      <xdr:rowOff>37677</xdr:rowOff>
    </xdr:to>
    <xdr:cxnSp macro="">
      <xdr:nvCxnSpPr>
        <xdr:cNvPr id="260" name="直線コネクタ 259"/>
        <xdr:cNvCxnSpPr/>
      </xdr:nvCxnSpPr>
      <xdr:spPr>
        <a:xfrm flipV="1">
          <a:off x="14401800" y="14621087"/>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37677</xdr:rowOff>
    </xdr:to>
    <xdr:cxnSp macro="">
      <xdr:nvCxnSpPr>
        <xdr:cNvPr id="263" name="直線コネクタ 262"/>
        <xdr:cNvCxnSpPr/>
      </xdr:nvCxnSpPr>
      <xdr:spPr>
        <a:xfrm>
          <a:off x="13512800" y="1529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4"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7" name="円/楕円 276"/>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78" name="テキスト ボックス 277"/>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9" name="円/楕円 278"/>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0" name="テキスト ボックス 279"/>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1" name="円/楕円 280"/>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2" name="テキスト ボックス 281"/>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これまで外部委託の推進や任期付き短期時間勤務職員の活用、新規職員の抑制などにより職員数の削減に取り組んできたところである。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今後は平成</a:t>
          </a:r>
          <a:r>
            <a:rPr kumimoji="1" lang="en-US" altLang="ja-JP" sz="1300">
              <a:solidFill>
                <a:schemeClr val="dk1"/>
              </a:solidFill>
              <a:latin typeface="+mn-ea"/>
              <a:ea typeface="+mn-ea"/>
              <a:cs typeface="+mn-cs"/>
            </a:rPr>
            <a:t>22</a:t>
          </a:r>
          <a:r>
            <a:rPr kumimoji="1" lang="ja-JP" altLang="ja-JP" sz="1300">
              <a:solidFill>
                <a:schemeClr val="dk1"/>
              </a:solidFill>
              <a:latin typeface="+mn-ea"/>
              <a:ea typeface="+mn-ea"/>
              <a:cs typeface="+mn-cs"/>
            </a:rPr>
            <a:t>年度に策定した「定員管理計画」に基づき、平成</a:t>
          </a:r>
          <a:r>
            <a:rPr kumimoji="1" lang="en-US" altLang="ja-JP" sz="1300">
              <a:solidFill>
                <a:schemeClr val="dk1"/>
              </a:solidFill>
              <a:latin typeface="+mn-ea"/>
              <a:ea typeface="+mn-ea"/>
              <a:cs typeface="+mn-cs"/>
            </a:rPr>
            <a:t>29</a:t>
          </a:r>
          <a:r>
            <a:rPr kumimoji="1" lang="ja-JP" altLang="ja-JP" sz="1300">
              <a:solidFill>
                <a:schemeClr val="dk1"/>
              </a:solidFill>
              <a:latin typeface="+mn-ea"/>
              <a:ea typeface="+mn-ea"/>
              <a:cs typeface="+mn-cs"/>
            </a:rPr>
            <a:t>年</a:t>
          </a:r>
          <a:r>
            <a:rPr kumimoji="1" lang="en-US" altLang="ja-JP" sz="1300">
              <a:solidFill>
                <a:schemeClr val="dk1"/>
              </a:solidFill>
              <a:latin typeface="+mn-ea"/>
              <a:ea typeface="+mn-ea"/>
              <a:cs typeface="+mn-cs"/>
            </a:rPr>
            <a:t>4</a:t>
          </a:r>
          <a:r>
            <a:rPr kumimoji="1" lang="ja-JP" altLang="ja-JP" sz="1300">
              <a:solidFill>
                <a:schemeClr val="dk1"/>
              </a:solidFill>
              <a:latin typeface="+mn-ea"/>
              <a:ea typeface="+mn-ea"/>
              <a:cs typeface="+mn-cs"/>
            </a:rPr>
            <a:t>月の目標職員数</a:t>
          </a:r>
          <a:r>
            <a:rPr kumimoji="1" lang="en-US" altLang="ja-JP" sz="1300">
              <a:solidFill>
                <a:schemeClr val="dk1"/>
              </a:solidFill>
              <a:latin typeface="+mn-ea"/>
              <a:ea typeface="+mn-ea"/>
              <a:cs typeface="+mn-cs"/>
            </a:rPr>
            <a:t>947</a:t>
          </a:r>
          <a:r>
            <a:rPr kumimoji="1" lang="ja-JP" altLang="ja-JP" sz="1300">
              <a:solidFill>
                <a:schemeClr val="dk1"/>
              </a:solidFill>
              <a:latin typeface="+mn-ea"/>
              <a:ea typeface="+mn-ea"/>
              <a:cs typeface="+mn-cs"/>
            </a:rPr>
            <a:t>名への人員削減へむけ取り組んでいく。</a:t>
          </a:r>
          <a:endParaRPr lang="ja-JP" altLang="ja-JP" sz="13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121285</xdr:rowOff>
    </xdr:from>
    <xdr:to>
      <xdr:col>24</xdr:col>
      <xdr:colOff>558800</xdr:colOff>
      <xdr:row>65</xdr:row>
      <xdr:rowOff>143002</xdr:rowOff>
    </xdr:to>
    <xdr:cxnSp macro="">
      <xdr:nvCxnSpPr>
        <xdr:cNvPr id="315" name="直線コネクタ 314"/>
        <xdr:cNvCxnSpPr/>
      </xdr:nvCxnSpPr>
      <xdr:spPr>
        <a:xfrm flipV="1">
          <a:off x="16179800" y="1126553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130937</xdr:rowOff>
    </xdr:from>
    <xdr:to>
      <xdr:col>23</xdr:col>
      <xdr:colOff>406400</xdr:colOff>
      <xdr:row>65</xdr:row>
      <xdr:rowOff>143002</xdr:rowOff>
    </xdr:to>
    <xdr:cxnSp macro="">
      <xdr:nvCxnSpPr>
        <xdr:cNvPr id="318" name="直線コネクタ 317"/>
        <xdr:cNvCxnSpPr/>
      </xdr:nvCxnSpPr>
      <xdr:spPr>
        <a:xfrm>
          <a:off x="15290800" y="112751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130937</xdr:rowOff>
    </xdr:from>
    <xdr:to>
      <xdr:col>22</xdr:col>
      <xdr:colOff>203200</xdr:colOff>
      <xdr:row>65</xdr:row>
      <xdr:rowOff>143002</xdr:rowOff>
    </xdr:to>
    <xdr:cxnSp macro="">
      <xdr:nvCxnSpPr>
        <xdr:cNvPr id="321" name="直線コネクタ 320"/>
        <xdr:cNvCxnSpPr/>
      </xdr:nvCxnSpPr>
      <xdr:spPr>
        <a:xfrm flipV="1">
          <a:off x="14401800" y="112751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121285</xdr:rowOff>
    </xdr:from>
    <xdr:to>
      <xdr:col>21</xdr:col>
      <xdr:colOff>0</xdr:colOff>
      <xdr:row>65</xdr:row>
      <xdr:rowOff>143002</xdr:rowOff>
    </xdr:to>
    <xdr:cxnSp macro="">
      <xdr:nvCxnSpPr>
        <xdr:cNvPr id="324" name="直線コネクタ 323"/>
        <xdr:cNvCxnSpPr/>
      </xdr:nvCxnSpPr>
      <xdr:spPr>
        <a:xfrm>
          <a:off x="13512800" y="112655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70485</xdr:rowOff>
    </xdr:from>
    <xdr:to>
      <xdr:col>24</xdr:col>
      <xdr:colOff>609600</xdr:colOff>
      <xdr:row>66</xdr:row>
      <xdr:rowOff>635</xdr:rowOff>
    </xdr:to>
    <xdr:sp macro="" textlink="">
      <xdr:nvSpPr>
        <xdr:cNvPr id="334" name="円/楕円 333"/>
        <xdr:cNvSpPr/>
      </xdr:nvSpPr>
      <xdr:spPr>
        <a:xfrm>
          <a:off x="16967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42562</xdr:rowOff>
    </xdr:from>
    <xdr:ext cx="762000" cy="259045"/>
    <xdr:sp macro="" textlink="">
      <xdr:nvSpPr>
        <xdr:cNvPr id="335" name="定員管理の状況該当値テキスト"/>
        <xdr:cNvSpPr txBox="1"/>
      </xdr:nvSpPr>
      <xdr:spPr>
        <a:xfrm>
          <a:off x="17106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92202</xdr:rowOff>
    </xdr:from>
    <xdr:to>
      <xdr:col>23</xdr:col>
      <xdr:colOff>457200</xdr:colOff>
      <xdr:row>66</xdr:row>
      <xdr:rowOff>22352</xdr:rowOff>
    </xdr:to>
    <xdr:sp macro="" textlink="">
      <xdr:nvSpPr>
        <xdr:cNvPr id="336" name="円/楕円 335"/>
        <xdr:cNvSpPr/>
      </xdr:nvSpPr>
      <xdr:spPr>
        <a:xfrm>
          <a:off x="16129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7129</xdr:rowOff>
    </xdr:from>
    <xdr:ext cx="736600" cy="259045"/>
    <xdr:sp macro="" textlink="">
      <xdr:nvSpPr>
        <xdr:cNvPr id="337" name="テキスト ボックス 336"/>
        <xdr:cNvSpPr txBox="1"/>
      </xdr:nvSpPr>
      <xdr:spPr>
        <a:xfrm>
          <a:off x="15798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80137</xdr:rowOff>
    </xdr:from>
    <xdr:to>
      <xdr:col>22</xdr:col>
      <xdr:colOff>254000</xdr:colOff>
      <xdr:row>66</xdr:row>
      <xdr:rowOff>10287</xdr:rowOff>
    </xdr:to>
    <xdr:sp macro="" textlink="">
      <xdr:nvSpPr>
        <xdr:cNvPr id="338" name="円/楕円 337"/>
        <xdr:cNvSpPr/>
      </xdr:nvSpPr>
      <xdr:spPr>
        <a:xfrm>
          <a:off x="15240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166514</xdr:rowOff>
    </xdr:from>
    <xdr:ext cx="762000" cy="259045"/>
    <xdr:sp macro="" textlink="">
      <xdr:nvSpPr>
        <xdr:cNvPr id="339" name="テキスト ボックス 338"/>
        <xdr:cNvSpPr txBox="1"/>
      </xdr:nvSpPr>
      <xdr:spPr>
        <a:xfrm>
          <a:off x="14909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92202</xdr:rowOff>
    </xdr:from>
    <xdr:to>
      <xdr:col>21</xdr:col>
      <xdr:colOff>50800</xdr:colOff>
      <xdr:row>66</xdr:row>
      <xdr:rowOff>22352</xdr:rowOff>
    </xdr:to>
    <xdr:sp macro="" textlink="">
      <xdr:nvSpPr>
        <xdr:cNvPr id="340" name="円/楕円 339"/>
        <xdr:cNvSpPr/>
      </xdr:nvSpPr>
      <xdr:spPr>
        <a:xfrm>
          <a:off x="14351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7129</xdr:rowOff>
    </xdr:from>
    <xdr:ext cx="762000" cy="259045"/>
    <xdr:sp macro="" textlink="">
      <xdr:nvSpPr>
        <xdr:cNvPr id="341" name="テキスト ボックス 340"/>
        <xdr:cNvSpPr txBox="1"/>
      </xdr:nvSpPr>
      <xdr:spPr>
        <a:xfrm>
          <a:off x="14020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70485</xdr:rowOff>
    </xdr:from>
    <xdr:to>
      <xdr:col>19</xdr:col>
      <xdr:colOff>533400</xdr:colOff>
      <xdr:row>66</xdr:row>
      <xdr:rowOff>635</xdr:rowOff>
    </xdr:to>
    <xdr:sp macro="" textlink="">
      <xdr:nvSpPr>
        <xdr:cNvPr id="342" name="円/楕円 341"/>
        <xdr:cNvSpPr/>
      </xdr:nvSpPr>
      <xdr:spPr>
        <a:xfrm>
          <a:off x="13462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156862</xdr:rowOff>
    </xdr:from>
    <xdr:ext cx="762000" cy="259045"/>
    <xdr:sp macro="" textlink="">
      <xdr:nvSpPr>
        <xdr:cNvPr id="343" name="テキスト ボックス 342"/>
        <xdr:cNvSpPr txBox="1"/>
      </xdr:nvSpPr>
      <xdr:spPr>
        <a:xfrm>
          <a:off x="13131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前年度より</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ポイント減少し、年々着実に改善しているものの、類似団体平均と比較して高い水準で推移している。これは平成</a:t>
          </a:r>
          <a:r>
            <a:rPr kumimoji="1" lang="en-US" altLang="ja-JP" sz="1300">
              <a:solidFill>
                <a:schemeClr val="dk1"/>
              </a:solidFill>
              <a:latin typeface="+mn-ea"/>
              <a:ea typeface="+mn-ea"/>
              <a:cs typeface="+mn-cs"/>
            </a:rPr>
            <a:t>5</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6</a:t>
          </a:r>
          <a:r>
            <a:rPr kumimoji="1" lang="ja-JP" altLang="ja-JP" sz="1300">
              <a:solidFill>
                <a:schemeClr val="dk1"/>
              </a:solidFill>
              <a:latin typeface="+mn-ea"/>
              <a:ea typeface="+mn-ea"/>
              <a:cs typeface="+mn-cs"/>
            </a:rPr>
            <a:t>年度にかけての国の景気浮上対策に基づく各種公共事業の実施など、過去の市債借入に対する償還額が高い水準で推移していることによるものであるが、「行財政再建プログラム」実施以降、新規市債発行額の元金償還額以下への抑制、公営事業に対する繰出金や一部事務組合への負担金の抑制などに取り組み、平成</a:t>
          </a:r>
          <a:r>
            <a:rPr kumimoji="1" lang="en-US" altLang="ja-JP" sz="1300">
              <a:solidFill>
                <a:schemeClr val="dk1"/>
              </a:solidFill>
              <a:latin typeface="+mn-ea"/>
              <a:ea typeface="+mn-ea"/>
              <a:cs typeface="+mn-cs"/>
            </a:rPr>
            <a:t>22</a:t>
          </a:r>
          <a:r>
            <a:rPr kumimoji="1" lang="ja-JP" altLang="ja-JP" sz="1300">
              <a:solidFill>
                <a:schemeClr val="dk1"/>
              </a:solidFill>
              <a:latin typeface="+mn-ea"/>
              <a:ea typeface="+mn-ea"/>
              <a:cs typeface="+mn-cs"/>
            </a:rPr>
            <a:t>年度に</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％を下回った。今後においても同様の取り組みを継続し、引き続き指数の改善を図っていく。</a:t>
          </a:r>
          <a:endParaRPr lang="ja-JP" altLang="ja-JP" sz="13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112395</xdr:rowOff>
    </xdr:to>
    <xdr:cxnSp macro="">
      <xdr:nvCxnSpPr>
        <xdr:cNvPr id="373" name="直線コネクタ 372"/>
        <xdr:cNvCxnSpPr/>
      </xdr:nvCxnSpPr>
      <xdr:spPr>
        <a:xfrm flipV="1">
          <a:off x="16179800" y="703326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49530</xdr:rowOff>
    </xdr:to>
    <xdr:cxnSp macro="">
      <xdr:nvCxnSpPr>
        <xdr:cNvPr id="376" name="直線コネクタ 375"/>
        <xdr:cNvCxnSpPr/>
      </xdr:nvCxnSpPr>
      <xdr:spPr>
        <a:xfrm flipV="1">
          <a:off x="15290800" y="714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103822</xdr:rowOff>
    </xdr:to>
    <xdr:cxnSp macro="">
      <xdr:nvCxnSpPr>
        <xdr:cNvPr id="379" name="直線コネクタ 378"/>
        <xdr:cNvCxnSpPr/>
      </xdr:nvCxnSpPr>
      <xdr:spPr>
        <a:xfrm flipV="1">
          <a:off x="14401800" y="72504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103822</xdr:rowOff>
    </xdr:from>
    <xdr:to>
      <xdr:col>21</xdr:col>
      <xdr:colOff>0</xdr:colOff>
      <xdr:row>43</xdr:row>
      <xdr:rowOff>4763</xdr:rowOff>
    </xdr:to>
    <xdr:cxnSp macro="">
      <xdr:nvCxnSpPr>
        <xdr:cNvPr id="382" name="直線コネクタ 381"/>
        <xdr:cNvCxnSpPr/>
      </xdr:nvCxnSpPr>
      <xdr:spPr>
        <a:xfrm flipV="1">
          <a:off x="13512800" y="73047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2" name="円/楕円 39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3"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4" name="円/楕円 393"/>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395" name="テキスト ボックス 394"/>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396" name="円/楕円 395"/>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397" name="テキスト ボックス 396"/>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53022</xdr:rowOff>
    </xdr:from>
    <xdr:to>
      <xdr:col>21</xdr:col>
      <xdr:colOff>50800</xdr:colOff>
      <xdr:row>42</xdr:row>
      <xdr:rowOff>154622</xdr:rowOff>
    </xdr:to>
    <xdr:sp macro="" textlink="">
      <xdr:nvSpPr>
        <xdr:cNvPr id="398" name="円/楕円 397"/>
        <xdr:cNvSpPr/>
      </xdr:nvSpPr>
      <xdr:spPr>
        <a:xfrm>
          <a:off x="14351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139399</xdr:rowOff>
    </xdr:from>
    <xdr:ext cx="762000" cy="259045"/>
    <xdr:sp macro="" textlink="">
      <xdr:nvSpPr>
        <xdr:cNvPr id="399" name="テキスト ボックス 398"/>
        <xdr:cNvSpPr txBox="1"/>
      </xdr:nvSpPr>
      <xdr:spPr>
        <a:xfrm>
          <a:off x="14020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0" name="円/楕円 399"/>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01" name="テキスト ボックス 400"/>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依然として類似団体と比較すると高い水準で推移しているものの、前年度より</a:t>
          </a:r>
          <a:r>
            <a:rPr kumimoji="1" lang="en-US" altLang="ja-JP" sz="1300">
              <a:solidFill>
                <a:schemeClr val="dk1"/>
              </a:solidFill>
              <a:latin typeface="+mn-ea"/>
              <a:ea typeface="+mn-ea"/>
              <a:cs typeface="+mn-cs"/>
            </a:rPr>
            <a:t>3.0</a:t>
          </a:r>
          <a:r>
            <a:rPr kumimoji="1" lang="ja-JP" altLang="ja-JP" sz="1300">
              <a:solidFill>
                <a:schemeClr val="dk1"/>
              </a:solidFill>
              <a:latin typeface="+mn-ea"/>
              <a:ea typeface="+mn-ea"/>
              <a:cs typeface="+mn-cs"/>
            </a:rPr>
            <a:t>ポイント減少し、年々改善している。これは平成</a:t>
          </a:r>
          <a:r>
            <a:rPr kumimoji="1" lang="en-US" altLang="ja-JP" sz="1300">
              <a:solidFill>
                <a:schemeClr val="dk1"/>
              </a:solidFill>
              <a:latin typeface="+mn-ea"/>
              <a:ea typeface="+mn-ea"/>
              <a:cs typeface="+mn-cs"/>
            </a:rPr>
            <a:t>5</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6</a:t>
          </a:r>
          <a:r>
            <a:rPr kumimoji="1" lang="ja-JP" altLang="ja-JP" sz="1300">
              <a:solidFill>
                <a:schemeClr val="dk1"/>
              </a:solidFill>
              <a:latin typeface="+mn-ea"/>
              <a:ea typeface="+mn-ea"/>
              <a:cs typeface="+mn-cs"/>
            </a:rPr>
            <a:t>年度にかけての国の景気浮上対策に基づく各種公共事業の実施など、過去の市債借入により多額となった市債残高について「行財政再建プログラム」実施以降、新規市債発行額の元金償還額以下へ抑制する取り組みを継続することにより、市債残高及び公営企業債残高が着実に減少していることによるものである。</a:t>
          </a:r>
          <a:endParaRPr lang="ja-JP" altLang="ja-JP"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90890</xdr:rowOff>
    </xdr:from>
    <xdr:to>
      <xdr:col>24</xdr:col>
      <xdr:colOff>558800</xdr:colOff>
      <xdr:row>15</xdr:row>
      <xdr:rowOff>115020</xdr:rowOff>
    </xdr:to>
    <xdr:cxnSp macro="">
      <xdr:nvCxnSpPr>
        <xdr:cNvPr id="435" name="直線コネクタ 434"/>
        <xdr:cNvCxnSpPr/>
      </xdr:nvCxnSpPr>
      <xdr:spPr>
        <a:xfrm flipV="1">
          <a:off x="16179800" y="2662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115020</xdr:rowOff>
    </xdr:from>
    <xdr:to>
      <xdr:col>23</xdr:col>
      <xdr:colOff>406400</xdr:colOff>
      <xdr:row>16</xdr:row>
      <xdr:rowOff>55372</xdr:rowOff>
    </xdr:to>
    <xdr:cxnSp macro="">
      <xdr:nvCxnSpPr>
        <xdr:cNvPr id="438" name="直線コネクタ 437"/>
        <xdr:cNvCxnSpPr/>
      </xdr:nvCxnSpPr>
      <xdr:spPr>
        <a:xfrm flipV="1">
          <a:off x="15290800" y="2686770"/>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55372</xdr:rowOff>
    </xdr:from>
    <xdr:to>
      <xdr:col>22</xdr:col>
      <xdr:colOff>203200</xdr:colOff>
      <xdr:row>17</xdr:row>
      <xdr:rowOff>33528</xdr:rowOff>
    </xdr:to>
    <xdr:cxnSp macro="">
      <xdr:nvCxnSpPr>
        <xdr:cNvPr id="441" name="直線コネクタ 440"/>
        <xdr:cNvCxnSpPr/>
      </xdr:nvCxnSpPr>
      <xdr:spPr>
        <a:xfrm flipV="1">
          <a:off x="14401800" y="279857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33528</xdr:rowOff>
    </xdr:from>
    <xdr:to>
      <xdr:col>21</xdr:col>
      <xdr:colOff>0</xdr:colOff>
      <xdr:row>17</xdr:row>
      <xdr:rowOff>127635</xdr:rowOff>
    </xdr:to>
    <xdr:cxnSp macro="">
      <xdr:nvCxnSpPr>
        <xdr:cNvPr id="444" name="直線コネクタ 443"/>
        <xdr:cNvCxnSpPr/>
      </xdr:nvCxnSpPr>
      <xdr:spPr>
        <a:xfrm flipV="1">
          <a:off x="13512800" y="294817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40090</xdr:rowOff>
    </xdr:from>
    <xdr:to>
      <xdr:col>24</xdr:col>
      <xdr:colOff>609600</xdr:colOff>
      <xdr:row>15</xdr:row>
      <xdr:rowOff>141690</xdr:rowOff>
    </xdr:to>
    <xdr:sp macro="" textlink="">
      <xdr:nvSpPr>
        <xdr:cNvPr id="454" name="円/楕円 453"/>
        <xdr:cNvSpPr/>
      </xdr:nvSpPr>
      <xdr:spPr>
        <a:xfrm>
          <a:off x="169672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12167</xdr:rowOff>
    </xdr:from>
    <xdr:ext cx="762000" cy="259045"/>
    <xdr:sp macro="" textlink="">
      <xdr:nvSpPr>
        <xdr:cNvPr id="455" name="将来負担の状況該当値テキスト"/>
        <xdr:cNvSpPr txBox="1"/>
      </xdr:nvSpPr>
      <xdr:spPr>
        <a:xfrm>
          <a:off x="17106900" y="2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64220</xdr:rowOff>
    </xdr:from>
    <xdr:to>
      <xdr:col>23</xdr:col>
      <xdr:colOff>457200</xdr:colOff>
      <xdr:row>15</xdr:row>
      <xdr:rowOff>165820</xdr:rowOff>
    </xdr:to>
    <xdr:sp macro="" textlink="">
      <xdr:nvSpPr>
        <xdr:cNvPr id="456" name="円/楕円 455"/>
        <xdr:cNvSpPr/>
      </xdr:nvSpPr>
      <xdr:spPr>
        <a:xfrm>
          <a:off x="16129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150597</xdr:rowOff>
    </xdr:from>
    <xdr:ext cx="736600" cy="259045"/>
    <xdr:sp macro="" textlink="">
      <xdr:nvSpPr>
        <xdr:cNvPr id="457" name="テキスト ボックス 456"/>
        <xdr:cNvSpPr txBox="1"/>
      </xdr:nvSpPr>
      <xdr:spPr>
        <a:xfrm>
          <a:off x="15798800" y="272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4572</xdr:rowOff>
    </xdr:from>
    <xdr:to>
      <xdr:col>22</xdr:col>
      <xdr:colOff>254000</xdr:colOff>
      <xdr:row>16</xdr:row>
      <xdr:rowOff>106172</xdr:rowOff>
    </xdr:to>
    <xdr:sp macro="" textlink="">
      <xdr:nvSpPr>
        <xdr:cNvPr id="458" name="円/楕円 457"/>
        <xdr:cNvSpPr/>
      </xdr:nvSpPr>
      <xdr:spPr>
        <a:xfrm>
          <a:off x="152400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90949</xdr:rowOff>
    </xdr:from>
    <xdr:ext cx="762000" cy="259045"/>
    <xdr:sp macro="" textlink="">
      <xdr:nvSpPr>
        <xdr:cNvPr id="459" name="テキスト ボックス 458"/>
        <xdr:cNvSpPr txBox="1"/>
      </xdr:nvSpPr>
      <xdr:spPr>
        <a:xfrm>
          <a:off x="14909800" y="283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154178</xdr:rowOff>
    </xdr:from>
    <xdr:to>
      <xdr:col>21</xdr:col>
      <xdr:colOff>50800</xdr:colOff>
      <xdr:row>17</xdr:row>
      <xdr:rowOff>84328</xdr:rowOff>
    </xdr:to>
    <xdr:sp macro="" textlink="">
      <xdr:nvSpPr>
        <xdr:cNvPr id="460" name="円/楕円 459"/>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69105</xdr:rowOff>
    </xdr:from>
    <xdr:ext cx="762000" cy="259045"/>
    <xdr:sp macro="" textlink="">
      <xdr:nvSpPr>
        <xdr:cNvPr id="461" name="テキスト ボックス 460"/>
        <xdr:cNvSpPr txBox="1"/>
      </xdr:nvSpPr>
      <xdr:spPr>
        <a:xfrm>
          <a:off x="14020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76835</xdr:rowOff>
    </xdr:from>
    <xdr:to>
      <xdr:col>19</xdr:col>
      <xdr:colOff>533400</xdr:colOff>
      <xdr:row>18</xdr:row>
      <xdr:rowOff>6985</xdr:rowOff>
    </xdr:to>
    <xdr:sp macro="" textlink="">
      <xdr:nvSpPr>
        <xdr:cNvPr id="462" name="円/楕円 461"/>
        <xdr:cNvSpPr/>
      </xdr:nvSpPr>
      <xdr:spPr>
        <a:xfrm>
          <a:off x="13462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163212</xdr:rowOff>
    </xdr:from>
    <xdr:ext cx="762000" cy="259045"/>
    <xdr:sp macro="" textlink="">
      <xdr:nvSpPr>
        <xdr:cNvPr id="463" name="テキスト ボックス 462"/>
        <xdr:cNvSpPr txBox="1"/>
      </xdr:nvSpPr>
      <xdr:spPr>
        <a:xfrm>
          <a:off x="13131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122,749
122,078
382.97
51,888,761
49,532,377
2,274,071
29,244,363
45,866,247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前年度より</a:t>
          </a:r>
          <a:r>
            <a:rPr kumimoji="1" lang="en-US" altLang="ja-JP" sz="1300">
              <a:solidFill>
                <a:schemeClr val="dk1"/>
              </a:solidFill>
              <a:latin typeface="+mn-ea"/>
              <a:ea typeface="+mn-ea"/>
              <a:cs typeface="+mn-cs"/>
            </a:rPr>
            <a:t>0.9</a:t>
          </a:r>
          <a:r>
            <a:rPr kumimoji="1" lang="ja-JP" altLang="ja-JP" sz="1300">
              <a:solidFill>
                <a:schemeClr val="dk1"/>
              </a:solidFill>
              <a:latin typeface="+mn-ea"/>
              <a:ea typeface="+mn-ea"/>
              <a:cs typeface="+mn-cs"/>
            </a:rPr>
            <a:t>ポイント</a:t>
          </a:r>
          <a:r>
            <a:rPr kumimoji="1" lang="ja-JP" altLang="en-US" sz="1300">
              <a:solidFill>
                <a:schemeClr val="dk1"/>
              </a:solidFill>
              <a:latin typeface="+mn-ea"/>
              <a:ea typeface="+mn-ea"/>
              <a:cs typeface="+mn-cs"/>
            </a:rPr>
            <a:t>減少</a:t>
          </a:r>
          <a:r>
            <a:rPr kumimoji="1" lang="ja-JP" altLang="ja-JP" sz="1300">
              <a:solidFill>
                <a:schemeClr val="dk1"/>
              </a:solidFill>
              <a:latin typeface="+mn-ea"/>
              <a:ea typeface="+mn-ea"/>
              <a:cs typeface="+mn-cs"/>
            </a:rPr>
            <a:t>し、類似団体平均と比較して</a:t>
          </a:r>
          <a:r>
            <a:rPr kumimoji="1" lang="ja-JP" altLang="en-US" sz="1300">
              <a:solidFill>
                <a:schemeClr val="dk1"/>
              </a:solidFill>
              <a:latin typeface="+mn-ea"/>
              <a:ea typeface="+mn-ea"/>
              <a:cs typeface="+mn-cs"/>
            </a:rPr>
            <a:t>低い</a:t>
          </a:r>
          <a:r>
            <a:rPr kumimoji="1" lang="ja-JP" altLang="ja-JP" sz="1300">
              <a:solidFill>
                <a:schemeClr val="dk1"/>
              </a:solidFill>
              <a:latin typeface="+mn-ea"/>
              <a:ea typeface="+mn-ea"/>
              <a:cs typeface="+mn-cs"/>
            </a:rPr>
            <a:t>水準</a:t>
          </a:r>
          <a:r>
            <a:rPr kumimoji="1" lang="ja-JP" altLang="en-US" sz="1300">
              <a:solidFill>
                <a:schemeClr val="dk1"/>
              </a:solidFill>
              <a:latin typeface="+mn-ea"/>
              <a:ea typeface="+mn-ea"/>
              <a:cs typeface="+mn-cs"/>
            </a:rPr>
            <a:t>となった</a:t>
          </a:r>
          <a:r>
            <a:rPr kumimoji="1" lang="ja-JP" altLang="ja-JP" sz="1300">
              <a:solidFill>
                <a:schemeClr val="dk1"/>
              </a:solidFill>
              <a:latin typeface="+mn-ea"/>
              <a:ea typeface="+mn-ea"/>
              <a:cs typeface="+mn-cs"/>
            </a:rPr>
            <a:t>。これは</a:t>
          </a:r>
          <a:r>
            <a:rPr kumimoji="1" lang="ja-JP" altLang="en-US" sz="1300">
              <a:solidFill>
                <a:schemeClr val="dk1"/>
              </a:solidFill>
              <a:latin typeface="+mn-ea"/>
              <a:ea typeface="+mn-ea"/>
              <a:cs typeface="+mn-cs"/>
            </a:rPr>
            <a:t>、</a:t>
          </a:r>
          <a:r>
            <a:rPr kumimoji="1" lang="ja-JP" altLang="ja-JP" sz="1300">
              <a:solidFill>
                <a:schemeClr val="dk1"/>
              </a:solidFill>
              <a:latin typeface="+mn-ea"/>
              <a:ea typeface="+mn-ea"/>
              <a:cs typeface="+mn-cs"/>
            </a:rPr>
            <a:t>一般職の定年退職者の</a:t>
          </a:r>
          <a:r>
            <a:rPr kumimoji="1" lang="ja-JP" altLang="en-US" sz="1300">
              <a:solidFill>
                <a:schemeClr val="dk1"/>
              </a:solidFill>
              <a:latin typeface="+mn-ea"/>
              <a:ea typeface="+mn-ea"/>
              <a:cs typeface="+mn-cs"/>
            </a:rPr>
            <a:t>減や、職員数の減に伴う職員給与の減</a:t>
          </a:r>
          <a:r>
            <a:rPr kumimoji="1" lang="ja-JP" altLang="ja-JP" sz="1300">
              <a:solidFill>
                <a:schemeClr val="dk1"/>
              </a:solidFill>
              <a:latin typeface="+mn-ea"/>
              <a:ea typeface="+mn-ea"/>
              <a:cs typeface="+mn-cs"/>
            </a:rPr>
            <a:t>が主な要因である。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今後も定年退職者数の変動により年度によって一定程度の増減が生じるものと予想されるが、平成</a:t>
          </a:r>
          <a:r>
            <a:rPr kumimoji="1" lang="en-US" altLang="ja-JP" sz="1300">
              <a:solidFill>
                <a:schemeClr val="dk1"/>
              </a:solidFill>
              <a:latin typeface="+mn-ea"/>
              <a:ea typeface="+mn-ea"/>
              <a:cs typeface="+mn-cs"/>
            </a:rPr>
            <a:t>22</a:t>
          </a:r>
          <a:r>
            <a:rPr kumimoji="1" lang="ja-JP" altLang="ja-JP" sz="1300">
              <a:solidFill>
                <a:schemeClr val="dk1"/>
              </a:solidFill>
              <a:latin typeface="+mn-ea"/>
              <a:ea typeface="+mn-ea"/>
              <a:cs typeface="+mn-cs"/>
            </a:rPr>
            <a:t>年度に策定した「定員管理計画」の目標値に向け、計画的に人件費縮減の取り組みを進めていく。</a:t>
          </a:r>
          <a:endParaRPr lang="ja-JP" altLang="ja-JP" sz="13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37</xdr:row>
      <xdr:rowOff>31750</xdr:rowOff>
    </xdr:to>
    <xdr:cxnSp macro="">
      <xdr:nvCxnSpPr>
        <xdr:cNvPr id="66" name="直線コネクタ 65"/>
        <xdr:cNvCxnSpPr/>
      </xdr:nvCxnSpPr>
      <xdr:spPr>
        <a:xfrm flipV="1">
          <a:off x="3987800" y="630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31750</xdr:rowOff>
    </xdr:to>
    <xdr:cxnSp macro="">
      <xdr:nvCxnSpPr>
        <xdr:cNvPr id="69" name="直線コネクタ 68"/>
        <xdr:cNvCxnSpPr/>
      </xdr:nvCxnSpPr>
      <xdr:spPr>
        <a:xfrm>
          <a:off x="3098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119380</xdr:rowOff>
    </xdr:to>
    <xdr:cxnSp macro="">
      <xdr:nvCxnSpPr>
        <xdr:cNvPr id="72" name="直線コネクタ 71"/>
        <xdr:cNvCxnSpPr/>
      </xdr:nvCxnSpPr>
      <xdr:spPr>
        <a:xfrm>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31750</xdr:rowOff>
    </xdr:to>
    <xdr:cxnSp macro="">
      <xdr:nvCxnSpPr>
        <xdr:cNvPr id="75" name="直線コネクタ 74"/>
        <xdr:cNvCxnSpPr/>
      </xdr:nvCxnSpPr>
      <xdr:spPr>
        <a:xfrm flipV="1">
          <a:off x="1320800" y="625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5" name="円/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a:t>
          </a:r>
          <a:r>
            <a:rPr kumimoji="1" lang="ja-JP" altLang="ja-JP" sz="1300">
              <a:solidFill>
                <a:schemeClr val="dk1"/>
              </a:solidFill>
              <a:latin typeface="+mn-lt"/>
              <a:ea typeface="+mn-ea"/>
              <a:cs typeface="+mn-cs"/>
            </a:rPr>
            <a:t>前年度と同値</a:t>
          </a:r>
          <a:r>
            <a:rPr kumimoji="1" lang="ja-JP" altLang="en-US" sz="1300">
              <a:solidFill>
                <a:schemeClr val="dk1"/>
              </a:solidFill>
              <a:latin typeface="+mn-lt"/>
              <a:ea typeface="+mn-ea"/>
              <a:cs typeface="+mn-cs"/>
            </a:rPr>
            <a:t>であり、</a:t>
          </a:r>
          <a:r>
            <a:rPr kumimoji="1" lang="ja-JP" altLang="ja-JP" sz="1300">
              <a:solidFill>
                <a:schemeClr val="dk1"/>
              </a:solidFill>
              <a:latin typeface="+mn-ea"/>
              <a:ea typeface="+mn-ea"/>
              <a:cs typeface="+mn-cs"/>
            </a:rPr>
            <a:t>類似団体平均との比較では低い割合で推移して</a:t>
          </a:r>
          <a:r>
            <a:rPr kumimoji="1" lang="ja-JP" altLang="en-US" sz="1300">
              <a:solidFill>
                <a:schemeClr val="dk1"/>
              </a:solidFill>
              <a:latin typeface="+mn-ea"/>
              <a:ea typeface="+mn-ea"/>
              <a:cs typeface="+mn-cs"/>
            </a:rPr>
            <a:t>いる</a:t>
          </a:r>
          <a:r>
            <a:rPr kumimoji="1" lang="ja-JP" altLang="ja-JP" sz="1300">
              <a:solidFill>
                <a:schemeClr val="dk1"/>
              </a:solidFill>
              <a:latin typeface="+mn-ea"/>
              <a:ea typeface="+mn-ea"/>
              <a:cs typeface="+mn-cs"/>
            </a:rPr>
            <a:t>。</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引き続き、「行財政再建プログラム」の理念に基づき適正な管理を図っていく。</a:t>
          </a:r>
          <a:endParaRPr lang="ja-JP" altLang="ja-JP" sz="130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9979</xdr:rowOff>
    </xdr:to>
    <xdr:cxnSp macro="">
      <xdr:nvCxnSpPr>
        <xdr:cNvPr id="129" name="直線コネクタ 128"/>
        <xdr:cNvCxnSpPr/>
      </xdr:nvCxnSpPr>
      <xdr:spPr>
        <a:xfrm>
          <a:off x="15671800" y="25817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9979</xdr:rowOff>
    </xdr:to>
    <xdr:cxnSp macro="">
      <xdr:nvCxnSpPr>
        <xdr:cNvPr id="132" name="直線コネクタ 131"/>
        <xdr:cNvCxnSpPr/>
      </xdr:nvCxnSpPr>
      <xdr:spPr>
        <a:xfrm>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116114</xdr:rowOff>
    </xdr:to>
    <xdr:cxnSp macro="">
      <xdr:nvCxnSpPr>
        <xdr:cNvPr id="135" name="直線コネクタ 134"/>
        <xdr:cNvCxnSpPr/>
      </xdr:nvCxnSpPr>
      <xdr:spPr>
        <a:xfrm>
          <a:off x="13893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72571</xdr:rowOff>
    </xdr:to>
    <xdr:cxnSp macro="">
      <xdr:nvCxnSpPr>
        <xdr:cNvPr id="138" name="直線コネクタ 137"/>
        <xdr:cNvCxnSpPr/>
      </xdr:nvCxnSpPr>
      <xdr:spPr>
        <a:xfrm>
          <a:off x="13004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8" name="円/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0" name="円/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2" name="円/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4" name="円/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6" name="円/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類似団体平均を下回っているが、前年度より</a:t>
          </a:r>
          <a:r>
            <a:rPr kumimoji="1" lang="en-US" altLang="ja-JP" sz="1300">
              <a:solidFill>
                <a:schemeClr val="dk1"/>
              </a:solidFill>
              <a:latin typeface="+mn-ea"/>
              <a:ea typeface="+mn-ea"/>
              <a:cs typeface="+mn-cs"/>
            </a:rPr>
            <a:t>0.6</a:t>
          </a:r>
          <a:r>
            <a:rPr kumimoji="1" lang="ja-JP" altLang="ja-JP" sz="1300">
              <a:solidFill>
                <a:schemeClr val="dk1"/>
              </a:solidFill>
              <a:latin typeface="+mn-ea"/>
              <a:ea typeface="+mn-ea"/>
              <a:cs typeface="+mn-cs"/>
            </a:rPr>
            <a:t>ポイント増加している。今後も、扶助費については少子高齢化の進行等に伴い増加していくことが見込まれるが、健康増進対策の充実などにより、扶助費の適正化に努めていく。</a:t>
          </a:r>
          <a:endParaRPr lang="ja-JP" altLang="ja-JP" sz="130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167822</xdr:rowOff>
    </xdr:to>
    <xdr:cxnSp macro="">
      <xdr:nvCxnSpPr>
        <xdr:cNvPr id="192" name="直線コネクタ 191"/>
        <xdr:cNvCxnSpPr/>
      </xdr:nvCxnSpPr>
      <xdr:spPr>
        <a:xfrm>
          <a:off x="3987800" y="94996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69850</xdr:rowOff>
    </xdr:to>
    <xdr:cxnSp macro="">
      <xdr:nvCxnSpPr>
        <xdr:cNvPr id="195" name="直線コネクタ 194"/>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37193</xdr:rowOff>
    </xdr:to>
    <xdr:cxnSp macro="">
      <xdr:nvCxnSpPr>
        <xdr:cNvPr id="198" name="直線コネクタ 197"/>
        <xdr:cNvCxnSpPr/>
      </xdr:nvCxnSpPr>
      <xdr:spPr>
        <a:xfrm>
          <a:off x="2209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127000</xdr:rowOff>
    </xdr:to>
    <xdr:cxnSp macro="">
      <xdr:nvCxnSpPr>
        <xdr:cNvPr id="201" name="直線コネクタ 200"/>
        <xdr:cNvCxnSpPr/>
      </xdr:nvCxnSpPr>
      <xdr:spPr>
        <a:xfrm>
          <a:off x="1320800" y="9303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1" name="円/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3" name="円/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5" name="円/楕円 214"/>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6" name="テキスト ボックス 215"/>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9" name="円/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ea"/>
              <a:ea typeface="+mn-ea"/>
              <a:cs typeface="+mn-cs"/>
            </a:rPr>
            <a:t>　</a:t>
          </a:r>
          <a:r>
            <a:rPr kumimoji="1" lang="ja-JP" altLang="ja-JP" sz="1300">
              <a:solidFill>
                <a:schemeClr val="dk1"/>
              </a:solidFill>
              <a:latin typeface="+mn-lt"/>
              <a:ea typeface="+mn-ea"/>
              <a:cs typeface="+mn-cs"/>
            </a:rPr>
            <a:t>前年度と同値であり、</a:t>
          </a:r>
          <a:r>
            <a:rPr kumimoji="1" lang="ja-JP" altLang="ja-JP" sz="1300">
              <a:solidFill>
                <a:schemeClr val="dk1"/>
              </a:solidFill>
              <a:latin typeface="+mn-ea"/>
              <a:ea typeface="+mn-ea"/>
              <a:cs typeface="+mn-cs"/>
            </a:rPr>
            <a:t>類似団体平均を下回っ</a:t>
          </a:r>
          <a:r>
            <a:rPr kumimoji="1" lang="ja-JP" altLang="en-US" sz="1300">
              <a:solidFill>
                <a:schemeClr val="dk1"/>
              </a:solidFill>
              <a:latin typeface="+mn-ea"/>
              <a:ea typeface="+mn-ea"/>
              <a:cs typeface="+mn-cs"/>
            </a:rPr>
            <a:t>ている</a:t>
          </a:r>
          <a:r>
            <a:rPr kumimoji="1" lang="ja-JP" altLang="ja-JP" sz="1300">
              <a:solidFill>
                <a:schemeClr val="dk1"/>
              </a:solidFill>
              <a:latin typeface="+mn-ea"/>
              <a:ea typeface="+mn-ea"/>
              <a:cs typeface="+mn-cs"/>
            </a:rPr>
            <a:t>。しかし、今後は高齢化の進行に伴い、後期高齢者医療特別会計や介護保険特別会計に対する繰出金の増加が見込まれる。</a:t>
          </a:r>
          <a:endParaRPr lang="ja-JP" altLang="ja-JP" sz="13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29028</xdr:rowOff>
    </xdr:from>
    <xdr:to>
      <xdr:col>24</xdr:col>
      <xdr:colOff>31750</xdr:colOff>
      <xdr:row>56</xdr:row>
      <xdr:rowOff>29028</xdr:rowOff>
    </xdr:to>
    <xdr:cxnSp macro="">
      <xdr:nvCxnSpPr>
        <xdr:cNvPr id="255" name="直線コネクタ 254"/>
        <xdr:cNvCxnSpPr/>
      </xdr:nvCxnSpPr>
      <xdr:spPr>
        <a:xfrm>
          <a:off x="15671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29028</xdr:rowOff>
    </xdr:from>
    <xdr:to>
      <xdr:col>22</xdr:col>
      <xdr:colOff>565150</xdr:colOff>
      <xdr:row>56</xdr:row>
      <xdr:rowOff>61685</xdr:rowOff>
    </xdr:to>
    <xdr:cxnSp macro="">
      <xdr:nvCxnSpPr>
        <xdr:cNvPr id="258" name="直線コネクタ 257"/>
        <xdr:cNvCxnSpPr/>
      </xdr:nvCxnSpPr>
      <xdr:spPr>
        <a:xfrm flipV="1">
          <a:off x="14782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61685</xdr:rowOff>
    </xdr:to>
    <xdr:cxnSp macro="">
      <xdr:nvCxnSpPr>
        <xdr:cNvPr id="261" name="直線コネクタ 260"/>
        <xdr:cNvCxnSpPr/>
      </xdr:nvCxnSpPr>
      <xdr:spPr>
        <a:xfrm>
          <a:off x="13893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56</xdr:row>
      <xdr:rowOff>12700</xdr:rowOff>
    </xdr:to>
    <xdr:cxnSp macro="">
      <xdr:nvCxnSpPr>
        <xdr:cNvPr id="264" name="直線コネクタ 263"/>
        <xdr:cNvCxnSpPr/>
      </xdr:nvCxnSpPr>
      <xdr:spPr>
        <a:xfrm flipV="1">
          <a:off x="13004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149678</xdr:rowOff>
    </xdr:from>
    <xdr:to>
      <xdr:col>24</xdr:col>
      <xdr:colOff>82550</xdr:colOff>
      <xdr:row>56</xdr:row>
      <xdr:rowOff>79828</xdr:rowOff>
    </xdr:to>
    <xdr:sp macro="" textlink="">
      <xdr:nvSpPr>
        <xdr:cNvPr id="274" name="円/楕円 273"/>
        <xdr:cNvSpPr/>
      </xdr:nvSpPr>
      <xdr:spPr>
        <a:xfrm>
          <a:off x="16459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166205</xdr:rowOff>
    </xdr:from>
    <xdr:ext cx="762000" cy="259045"/>
    <xdr:sp macro="" textlink="">
      <xdr:nvSpPr>
        <xdr:cNvPr id="275" name="その他該当値テキスト"/>
        <xdr:cNvSpPr txBox="1"/>
      </xdr:nvSpPr>
      <xdr:spPr>
        <a:xfrm>
          <a:off x="16598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149678</xdr:rowOff>
    </xdr:from>
    <xdr:to>
      <xdr:col>22</xdr:col>
      <xdr:colOff>615950</xdr:colOff>
      <xdr:row>56</xdr:row>
      <xdr:rowOff>79828</xdr:rowOff>
    </xdr:to>
    <xdr:sp macro="" textlink="">
      <xdr:nvSpPr>
        <xdr:cNvPr id="276" name="円/楕円 275"/>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90005</xdr:rowOff>
    </xdr:from>
    <xdr:ext cx="736600" cy="259045"/>
    <xdr:sp macro="" textlink="">
      <xdr:nvSpPr>
        <xdr:cNvPr id="277" name="テキスト ボックス 276"/>
        <xdr:cNvSpPr txBox="1"/>
      </xdr:nvSpPr>
      <xdr:spPr>
        <a:xfrm>
          <a:off x="15290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10885</xdr:rowOff>
    </xdr:from>
    <xdr:to>
      <xdr:col>21</xdr:col>
      <xdr:colOff>412750</xdr:colOff>
      <xdr:row>56</xdr:row>
      <xdr:rowOff>112485</xdr:rowOff>
    </xdr:to>
    <xdr:sp macro="" textlink="">
      <xdr:nvSpPr>
        <xdr:cNvPr id="278" name="円/楕円 277"/>
        <xdr:cNvSpPr/>
      </xdr:nvSpPr>
      <xdr:spPr>
        <a:xfrm>
          <a:off x="14732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97262</xdr:rowOff>
    </xdr:from>
    <xdr:ext cx="762000" cy="259045"/>
    <xdr:sp macro="" textlink="">
      <xdr:nvSpPr>
        <xdr:cNvPr id="279" name="テキスト ボックス 278"/>
        <xdr:cNvSpPr txBox="1"/>
      </xdr:nvSpPr>
      <xdr:spPr>
        <a:xfrm>
          <a:off x="14401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80" name="円/楕円 279"/>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81" name="テキスト ボックス 280"/>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2" name="円/楕円 28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83" name="テキスト ボックス 28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前年度より</a:t>
          </a:r>
          <a:r>
            <a:rPr kumimoji="1" lang="en-US" altLang="ja-JP" sz="1300">
              <a:solidFill>
                <a:schemeClr val="dk1"/>
              </a:solidFill>
              <a:latin typeface="+mn-ea"/>
              <a:ea typeface="+mn-ea"/>
              <a:cs typeface="+mn-cs"/>
            </a:rPr>
            <a:t>0.8</a:t>
          </a:r>
          <a:r>
            <a:rPr kumimoji="1" lang="ja-JP" altLang="ja-JP" sz="1300">
              <a:solidFill>
                <a:schemeClr val="dk1"/>
              </a:solidFill>
              <a:latin typeface="+mn-ea"/>
              <a:ea typeface="+mn-ea"/>
              <a:cs typeface="+mn-cs"/>
            </a:rPr>
            <a:t>ポイント減少し、類似団体平均を下回っ</a:t>
          </a:r>
          <a:r>
            <a:rPr kumimoji="1" lang="ja-JP" altLang="en-US" sz="1300">
              <a:solidFill>
                <a:schemeClr val="dk1"/>
              </a:solidFill>
              <a:latin typeface="+mn-ea"/>
              <a:ea typeface="+mn-ea"/>
              <a:cs typeface="+mn-cs"/>
            </a:rPr>
            <a:t>ている</a:t>
          </a:r>
          <a:r>
            <a:rPr kumimoji="1" lang="ja-JP" altLang="ja-JP" sz="1300">
              <a:solidFill>
                <a:schemeClr val="dk1"/>
              </a:solidFill>
              <a:latin typeface="+mn-ea"/>
              <a:ea typeface="+mn-ea"/>
              <a:cs typeface="+mn-cs"/>
            </a:rPr>
            <a:t>。これは、</a:t>
          </a:r>
          <a:r>
            <a:rPr kumimoji="1" lang="ja-JP" altLang="en-US" sz="1300">
              <a:solidFill>
                <a:schemeClr val="dk1"/>
              </a:solidFill>
              <a:latin typeface="+mn-ea"/>
              <a:ea typeface="+mn-ea"/>
              <a:cs typeface="+mn-cs"/>
            </a:rPr>
            <a:t>幼稚園就園奨励費補助金</a:t>
          </a:r>
          <a:r>
            <a:rPr kumimoji="1" lang="ja-JP" altLang="ja-JP" sz="1300">
              <a:solidFill>
                <a:schemeClr val="dk1"/>
              </a:solidFill>
              <a:latin typeface="+mn-ea"/>
              <a:ea typeface="+mn-ea"/>
              <a:cs typeface="+mn-cs"/>
            </a:rPr>
            <a:t>の減が主な要因である。今後</a:t>
          </a:r>
          <a:r>
            <a:rPr kumimoji="1" lang="ja-JP" altLang="en-US" sz="1300">
              <a:solidFill>
                <a:schemeClr val="dk1"/>
              </a:solidFill>
              <a:latin typeface="+mn-ea"/>
              <a:ea typeface="+mn-ea"/>
              <a:cs typeface="+mn-cs"/>
            </a:rPr>
            <a:t>も</a:t>
          </a:r>
          <a:r>
            <a:rPr kumimoji="1" lang="ja-JP" altLang="ja-JP" sz="1300">
              <a:solidFill>
                <a:schemeClr val="dk1"/>
              </a:solidFill>
              <a:latin typeface="+mn-ea"/>
              <a:ea typeface="+mn-ea"/>
              <a:cs typeface="+mn-cs"/>
            </a:rPr>
            <a:t>「行財政再建プログラム」の理念を引き継ぎ、必要性・有効性の観点から見直しを行いながら抑制に努めていく。</a:t>
          </a:r>
          <a:endParaRPr lang="ja-JP" altLang="ja-JP" sz="130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114300</xdr:rowOff>
    </xdr:from>
    <xdr:to>
      <xdr:col>24</xdr:col>
      <xdr:colOff>31750</xdr:colOff>
      <xdr:row>37</xdr:row>
      <xdr:rowOff>44450</xdr:rowOff>
    </xdr:to>
    <xdr:cxnSp macro="">
      <xdr:nvCxnSpPr>
        <xdr:cNvPr id="316" name="直線コネクタ 315"/>
        <xdr:cNvCxnSpPr/>
      </xdr:nvCxnSpPr>
      <xdr:spPr>
        <a:xfrm flipV="1">
          <a:off x="15671800" y="6286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44450</xdr:rowOff>
    </xdr:from>
    <xdr:to>
      <xdr:col>22</xdr:col>
      <xdr:colOff>565150</xdr:colOff>
      <xdr:row>37</xdr:row>
      <xdr:rowOff>133350</xdr:rowOff>
    </xdr:to>
    <xdr:cxnSp macro="">
      <xdr:nvCxnSpPr>
        <xdr:cNvPr id="319" name="直線コネクタ 318"/>
        <xdr:cNvCxnSpPr/>
      </xdr:nvCxnSpPr>
      <xdr:spPr>
        <a:xfrm flipV="1">
          <a:off x="14782800" y="638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133350</xdr:rowOff>
    </xdr:from>
    <xdr:to>
      <xdr:col>21</xdr:col>
      <xdr:colOff>361950</xdr:colOff>
      <xdr:row>38</xdr:row>
      <xdr:rowOff>0</xdr:rowOff>
    </xdr:to>
    <xdr:cxnSp macro="">
      <xdr:nvCxnSpPr>
        <xdr:cNvPr id="322" name="直線コネクタ 321"/>
        <xdr:cNvCxnSpPr/>
      </xdr:nvCxnSpPr>
      <xdr:spPr>
        <a:xfrm flipV="1">
          <a:off x="138938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107950</xdr:rowOff>
    </xdr:from>
    <xdr:to>
      <xdr:col>20</xdr:col>
      <xdr:colOff>158750</xdr:colOff>
      <xdr:row>38</xdr:row>
      <xdr:rowOff>0</xdr:rowOff>
    </xdr:to>
    <xdr:cxnSp macro="">
      <xdr:nvCxnSpPr>
        <xdr:cNvPr id="325" name="直線コネクタ 324"/>
        <xdr:cNvCxnSpPr/>
      </xdr:nvCxnSpPr>
      <xdr:spPr>
        <a:xfrm>
          <a:off x="13004800" y="645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63500</xdr:rowOff>
    </xdr:from>
    <xdr:to>
      <xdr:col>24</xdr:col>
      <xdr:colOff>82550</xdr:colOff>
      <xdr:row>36</xdr:row>
      <xdr:rowOff>165100</xdr:rowOff>
    </xdr:to>
    <xdr:sp macro="" textlink="">
      <xdr:nvSpPr>
        <xdr:cNvPr id="335" name="円/楕円 334"/>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80027</xdr:rowOff>
    </xdr:from>
    <xdr:ext cx="762000" cy="259045"/>
    <xdr:sp macro="" textlink="">
      <xdr:nvSpPr>
        <xdr:cNvPr id="336"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165100</xdr:rowOff>
    </xdr:from>
    <xdr:to>
      <xdr:col>22</xdr:col>
      <xdr:colOff>615950</xdr:colOff>
      <xdr:row>37</xdr:row>
      <xdr:rowOff>95250</xdr:rowOff>
    </xdr:to>
    <xdr:sp macro="" textlink="">
      <xdr:nvSpPr>
        <xdr:cNvPr id="337" name="円/楕円 336"/>
        <xdr:cNvSpPr/>
      </xdr:nvSpPr>
      <xdr:spPr>
        <a:xfrm>
          <a:off x="1562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105427</xdr:rowOff>
    </xdr:from>
    <xdr:ext cx="736600" cy="259045"/>
    <xdr:sp macro="" textlink="">
      <xdr:nvSpPr>
        <xdr:cNvPr id="338" name="テキスト ボックス 337"/>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82550</xdr:rowOff>
    </xdr:from>
    <xdr:to>
      <xdr:col>21</xdr:col>
      <xdr:colOff>412750</xdr:colOff>
      <xdr:row>38</xdr:row>
      <xdr:rowOff>12700</xdr:rowOff>
    </xdr:to>
    <xdr:sp macro="" textlink="">
      <xdr:nvSpPr>
        <xdr:cNvPr id="339" name="円/楕円 338"/>
        <xdr:cNvSpPr/>
      </xdr:nvSpPr>
      <xdr:spPr>
        <a:xfrm>
          <a:off x="14732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168927</xdr:rowOff>
    </xdr:from>
    <xdr:ext cx="762000" cy="259045"/>
    <xdr:sp macro="" textlink="">
      <xdr:nvSpPr>
        <xdr:cNvPr id="340" name="テキスト ボックス 339"/>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120650</xdr:rowOff>
    </xdr:from>
    <xdr:to>
      <xdr:col>20</xdr:col>
      <xdr:colOff>209550</xdr:colOff>
      <xdr:row>38</xdr:row>
      <xdr:rowOff>50800</xdr:rowOff>
    </xdr:to>
    <xdr:sp macro="" textlink="">
      <xdr:nvSpPr>
        <xdr:cNvPr id="341" name="円/楕円 340"/>
        <xdr:cNvSpPr/>
      </xdr:nvSpPr>
      <xdr:spPr>
        <a:xfrm>
          <a:off x="13843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35577</xdr:rowOff>
    </xdr:from>
    <xdr:ext cx="762000" cy="259045"/>
    <xdr:sp macro="" textlink="">
      <xdr:nvSpPr>
        <xdr:cNvPr id="342" name="テキスト ボックス 341"/>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43" name="円/楕円 342"/>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44" name="テキスト ボックス 343"/>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前年度より</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ポイント減少しているが、類似団体と比較すると依然として高い水準で推移している</a:t>
          </a:r>
          <a:r>
            <a:rPr kumimoji="1" lang="ja-JP" altLang="en-US" sz="1300">
              <a:solidFill>
                <a:schemeClr val="dk1"/>
              </a:solidFill>
              <a:latin typeface="+mn-ea"/>
              <a:ea typeface="+mn-ea"/>
              <a:cs typeface="+mn-cs"/>
            </a:rPr>
            <a:t>。</a:t>
          </a:r>
          <a:r>
            <a:rPr kumimoji="1" lang="ja-JP" altLang="ja-JP" sz="1300">
              <a:solidFill>
                <a:schemeClr val="dk1"/>
              </a:solidFill>
              <a:latin typeface="+mn-ea"/>
              <a:ea typeface="+mn-ea"/>
              <a:cs typeface="+mn-cs"/>
            </a:rPr>
            <a:t>これは平成</a:t>
          </a:r>
          <a:r>
            <a:rPr kumimoji="1" lang="en-US" altLang="ja-JP" sz="1300">
              <a:solidFill>
                <a:schemeClr val="dk1"/>
              </a:solidFill>
              <a:latin typeface="+mn-ea"/>
              <a:ea typeface="+mn-ea"/>
              <a:cs typeface="+mn-cs"/>
            </a:rPr>
            <a:t>5</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6</a:t>
          </a:r>
          <a:r>
            <a:rPr kumimoji="1" lang="ja-JP" altLang="ja-JP" sz="1300">
              <a:solidFill>
                <a:schemeClr val="dk1"/>
              </a:solidFill>
              <a:latin typeface="+mn-ea"/>
              <a:ea typeface="+mn-ea"/>
              <a:cs typeface="+mn-cs"/>
            </a:rPr>
            <a:t>年度にかけての景気浮揚対策に基づく各種公共事業実施の市債借入に対する償還によるものである。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今後も「行財政再建プログラム」の理念を引き継ぎ、「公債費負担適正計画」の進行管理を行いながら計画的な公債費負担の低減に向けて取り組んでいく。</a:t>
          </a:r>
          <a:endParaRPr lang="ja-JP" altLang="ja-JP" sz="13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85852</xdr:rowOff>
    </xdr:to>
    <xdr:cxnSp macro="">
      <xdr:nvCxnSpPr>
        <xdr:cNvPr id="374" name="直線コネクタ 373"/>
        <xdr:cNvCxnSpPr/>
      </xdr:nvCxnSpPr>
      <xdr:spPr>
        <a:xfrm flipV="1">
          <a:off x="3987800" y="133995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168148</xdr:rowOff>
    </xdr:to>
    <xdr:cxnSp macro="">
      <xdr:nvCxnSpPr>
        <xdr:cNvPr id="377" name="直線コネクタ 376"/>
        <xdr:cNvCxnSpPr/>
      </xdr:nvCxnSpPr>
      <xdr:spPr>
        <a:xfrm flipV="1">
          <a:off x="3098800" y="134589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168148</xdr:rowOff>
    </xdr:to>
    <xdr:cxnSp macro="">
      <xdr:nvCxnSpPr>
        <xdr:cNvPr id="380" name="直線コネクタ 379"/>
        <xdr:cNvCxnSpPr/>
      </xdr:nvCxnSpPr>
      <xdr:spPr>
        <a:xfrm>
          <a:off x="2209800" y="135183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1270</xdr:rowOff>
    </xdr:to>
    <xdr:cxnSp macro="">
      <xdr:nvCxnSpPr>
        <xdr:cNvPr id="383" name="直線コネクタ 382"/>
        <xdr:cNvCxnSpPr/>
      </xdr:nvCxnSpPr>
      <xdr:spPr>
        <a:xfrm flipV="1">
          <a:off x="1320800" y="135183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93" name="円/楕円 392"/>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94"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95" name="円/楕円 394"/>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96" name="テキスト ボックス 395"/>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97" name="円/楕円 396"/>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98" name="テキスト ボックス 397"/>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9" name="円/楕円 398"/>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400" name="テキスト ボックス 399"/>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401" name="円/楕円 400"/>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402" name="テキスト ボックス 401"/>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a:t>
          </a:r>
          <a:r>
            <a:rPr kumimoji="1" lang="ja-JP" altLang="en-US" sz="1300">
              <a:solidFill>
                <a:schemeClr val="dk1"/>
              </a:solidFill>
              <a:latin typeface="+mn-ea"/>
              <a:ea typeface="+mn-ea"/>
              <a:cs typeface="+mn-cs"/>
            </a:rPr>
            <a:t>前</a:t>
          </a:r>
          <a:r>
            <a:rPr kumimoji="1" lang="ja-JP" altLang="ja-JP" sz="1300">
              <a:solidFill>
                <a:schemeClr val="dk1"/>
              </a:solidFill>
              <a:latin typeface="+mn-ea"/>
              <a:ea typeface="+mn-ea"/>
              <a:cs typeface="+mn-cs"/>
            </a:rPr>
            <a:t>年度より</a:t>
          </a:r>
          <a:r>
            <a:rPr kumimoji="1" lang="en-US" altLang="ja-JP" sz="1300">
              <a:solidFill>
                <a:schemeClr val="dk1"/>
              </a:solidFill>
              <a:latin typeface="+mn-ea"/>
              <a:ea typeface="+mn-ea"/>
              <a:cs typeface="+mn-cs"/>
            </a:rPr>
            <a:t>1.1</a:t>
          </a:r>
          <a:r>
            <a:rPr kumimoji="1" lang="ja-JP" altLang="ja-JP" sz="1300">
              <a:solidFill>
                <a:schemeClr val="dk1"/>
              </a:solidFill>
              <a:latin typeface="+mn-ea"/>
              <a:ea typeface="+mn-ea"/>
              <a:cs typeface="+mn-cs"/>
            </a:rPr>
            <a:t>ポイント</a:t>
          </a:r>
          <a:r>
            <a:rPr kumimoji="1" lang="ja-JP" altLang="en-US" sz="1300">
              <a:solidFill>
                <a:schemeClr val="dk1"/>
              </a:solidFill>
              <a:latin typeface="+mn-ea"/>
              <a:ea typeface="+mn-ea"/>
              <a:cs typeface="+mn-cs"/>
            </a:rPr>
            <a:t>減少し、</a:t>
          </a:r>
          <a:r>
            <a:rPr kumimoji="1" lang="ja-JP" altLang="ja-JP" sz="1300">
              <a:solidFill>
                <a:schemeClr val="dk1"/>
              </a:solidFill>
              <a:latin typeface="+mn-ea"/>
              <a:ea typeface="+mn-ea"/>
              <a:cs typeface="+mn-cs"/>
            </a:rPr>
            <a:t>類似団体平均と比較して低い割合で推移している</a:t>
          </a:r>
          <a:r>
            <a:rPr kumimoji="1" lang="ja-JP" altLang="en-US" sz="1300">
              <a:solidFill>
                <a:schemeClr val="dk1"/>
              </a:solidFill>
              <a:latin typeface="+mn-ea"/>
              <a:ea typeface="+mn-ea"/>
              <a:cs typeface="+mn-cs"/>
            </a:rPr>
            <a:t>。</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　今後も、計画的に公債費の負担低減を図ることにより公債費が減少し、相対的に公債費以外の割合が増加していくことが見込まれるが、社会経済状況に応じた事業の実施等により一定程度の変動が生じるものと見込まれる。</a:t>
          </a:r>
          <a:endParaRPr lang="ja-JP" altLang="ja-JP" sz="13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44704</xdr:rowOff>
    </xdr:to>
    <xdr:cxnSp macro="">
      <xdr:nvCxnSpPr>
        <xdr:cNvPr id="433" name="直線コネクタ 432"/>
        <xdr:cNvCxnSpPr/>
      </xdr:nvCxnSpPr>
      <xdr:spPr>
        <a:xfrm flipV="1">
          <a:off x="15671800" y="130246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44704</xdr:rowOff>
    </xdr:to>
    <xdr:cxnSp macro="">
      <xdr:nvCxnSpPr>
        <xdr:cNvPr id="436" name="直線コネクタ 435"/>
        <xdr:cNvCxnSpPr/>
      </xdr:nvCxnSpPr>
      <xdr:spPr>
        <a:xfrm>
          <a:off x="14782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8" name="テキスト ボックス 43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75</xdr:row>
      <xdr:rowOff>170435</xdr:rowOff>
    </xdr:to>
    <xdr:cxnSp macro="">
      <xdr:nvCxnSpPr>
        <xdr:cNvPr id="439" name="直線コネクタ 438"/>
        <xdr:cNvCxnSpPr/>
      </xdr:nvCxnSpPr>
      <xdr:spPr>
        <a:xfrm>
          <a:off x="13893800" y="12946888"/>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1" name="テキスト ボックス 440"/>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101854</xdr:rowOff>
    </xdr:to>
    <xdr:cxnSp macro="">
      <xdr:nvCxnSpPr>
        <xdr:cNvPr id="442" name="直線コネクタ 441"/>
        <xdr:cNvCxnSpPr/>
      </xdr:nvCxnSpPr>
      <xdr:spPr>
        <a:xfrm flipV="1">
          <a:off x="13004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52" name="円/楕円 451"/>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53"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4" name="円/楕円 453"/>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5" name="テキスト ボックス 454"/>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6" name="円/楕円 455"/>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57" name="テキスト ボックス 456"/>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58" name="円/楕円 457"/>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59" name="テキスト ボックス 458"/>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60" name="円/楕円 459"/>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61" name="テキスト ボックス 460"/>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福島県会津若松市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68065</xdr:rowOff>
    </xdr:from>
    <xdr:to>
      <xdr:col>4</xdr:col>
      <xdr:colOff>1117600</xdr:colOff>
      <xdr:row>14</xdr:row>
      <xdr:rowOff>76164</xdr:rowOff>
    </xdr:to>
    <xdr:cxnSp macro="">
      <xdr:nvCxnSpPr>
        <xdr:cNvPr id="52" name="直線コネクタ 51"/>
        <xdr:cNvCxnSpPr/>
      </xdr:nvCxnSpPr>
      <xdr:spPr bwMode="auto">
        <a:xfrm>
          <a:off x="5003800" y="2515990"/>
          <a:ext cx="6477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68065</xdr:rowOff>
    </xdr:from>
    <xdr:to>
      <xdr:col>4</xdr:col>
      <xdr:colOff>469900</xdr:colOff>
      <xdr:row>14</xdr:row>
      <xdr:rowOff>125509</xdr:rowOff>
    </xdr:to>
    <xdr:cxnSp macro="">
      <xdr:nvCxnSpPr>
        <xdr:cNvPr id="55" name="直線コネクタ 54"/>
        <xdr:cNvCxnSpPr/>
      </xdr:nvCxnSpPr>
      <xdr:spPr bwMode="auto">
        <a:xfrm flipV="1">
          <a:off x="4305300" y="2515990"/>
          <a:ext cx="698500" cy="5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46446</xdr:rowOff>
    </xdr:from>
    <xdr:to>
      <xdr:col>3</xdr:col>
      <xdr:colOff>904875</xdr:colOff>
      <xdr:row>14</xdr:row>
      <xdr:rowOff>125509</xdr:rowOff>
    </xdr:to>
    <xdr:cxnSp macro="">
      <xdr:nvCxnSpPr>
        <xdr:cNvPr id="58" name="直線コネクタ 57"/>
        <xdr:cNvCxnSpPr/>
      </xdr:nvCxnSpPr>
      <xdr:spPr bwMode="auto">
        <a:xfrm>
          <a:off x="3606800" y="2494371"/>
          <a:ext cx="698500" cy="7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32305</xdr:rowOff>
    </xdr:from>
    <xdr:to>
      <xdr:col>3</xdr:col>
      <xdr:colOff>206375</xdr:colOff>
      <xdr:row>14</xdr:row>
      <xdr:rowOff>46446</xdr:rowOff>
    </xdr:to>
    <xdr:cxnSp macro="">
      <xdr:nvCxnSpPr>
        <xdr:cNvPr id="61" name="直線コネクタ 60"/>
        <xdr:cNvCxnSpPr/>
      </xdr:nvCxnSpPr>
      <xdr:spPr bwMode="auto">
        <a:xfrm>
          <a:off x="2908300" y="2480230"/>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25364</xdr:rowOff>
    </xdr:from>
    <xdr:to>
      <xdr:col>5</xdr:col>
      <xdr:colOff>34925</xdr:colOff>
      <xdr:row>14</xdr:row>
      <xdr:rowOff>126964</xdr:rowOff>
    </xdr:to>
    <xdr:sp macro="" textlink="">
      <xdr:nvSpPr>
        <xdr:cNvPr id="71" name="円/楕円 70"/>
        <xdr:cNvSpPr/>
      </xdr:nvSpPr>
      <xdr:spPr bwMode="auto">
        <a:xfrm>
          <a:off x="5600700" y="24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41891</xdr:rowOff>
    </xdr:from>
    <xdr:ext cx="762000" cy="259045"/>
    <xdr:sp macro="" textlink="">
      <xdr:nvSpPr>
        <xdr:cNvPr id="72" name="人口1人当たり決算額の推移該当値テキスト130"/>
        <xdr:cNvSpPr txBox="1"/>
      </xdr:nvSpPr>
      <xdr:spPr>
        <a:xfrm>
          <a:off x="5740400" y="23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73,265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17265</xdr:rowOff>
    </xdr:from>
    <xdr:to>
      <xdr:col>4</xdr:col>
      <xdr:colOff>520700</xdr:colOff>
      <xdr:row>14</xdr:row>
      <xdr:rowOff>118865</xdr:rowOff>
    </xdr:to>
    <xdr:sp macro="" textlink="">
      <xdr:nvSpPr>
        <xdr:cNvPr id="73" name="円/楕円 72"/>
        <xdr:cNvSpPr/>
      </xdr:nvSpPr>
      <xdr:spPr bwMode="auto">
        <a:xfrm>
          <a:off x="4953000" y="24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129042</xdr:rowOff>
    </xdr:from>
    <xdr:ext cx="736600" cy="259045"/>
    <xdr:sp macro="" textlink="">
      <xdr:nvSpPr>
        <xdr:cNvPr id="74" name="テキスト ボックス 73"/>
        <xdr:cNvSpPr txBox="1"/>
      </xdr:nvSpPr>
      <xdr:spPr>
        <a:xfrm>
          <a:off x="4622800" y="2234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74709</xdr:rowOff>
    </xdr:from>
    <xdr:to>
      <xdr:col>3</xdr:col>
      <xdr:colOff>955675</xdr:colOff>
      <xdr:row>15</xdr:row>
      <xdr:rowOff>4859</xdr:rowOff>
    </xdr:to>
    <xdr:sp macro="" textlink="">
      <xdr:nvSpPr>
        <xdr:cNvPr id="75" name="円/楕円 74"/>
        <xdr:cNvSpPr/>
      </xdr:nvSpPr>
      <xdr:spPr bwMode="auto">
        <a:xfrm>
          <a:off x="4254500" y="252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15036</xdr:rowOff>
    </xdr:from>
    <xdr:ext cx="762000" cy="259045"/>
    <xdr:sp macro="" textlink="">
      <xdr:nvSpPr>
        <xdr:cNvPr id="76" name="テキスト ボックス 75"/>
        <xdr:cNvSpPr txBox="1"/>
      </xdr:nvSpPr>
      <xdr:spPr>
        <a:xfrm>
          <a:off x="3924300" y="229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71,754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167096</xdr:rowOff>
    </xdr:from>
    <xdr:to>
      <xdr:col>3</xdr:col>
      <xdr:colOff>257175</xdr:colOff>
      <xdr:row>14</xdr:row>
      <xdr:rowOff>97246</xdr:rowOff>
    </xdr:to>
    <xdr:sp macro="" textlink="">
      <xdr:nvSpPr>
        <xdr:cNvPr id="77" name="円/楕円 76"/>
        <xdr:cNvSpPr/>
      </xdr:nvSpPr>
      <xdr:spPr bwMode="auto">
        <a:xfrm>
          <a:off x="3556000" y="244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107423</xdr:rowOff>
    </xdr:from>
    <xdr:ext cx="762000" cy="259045"/>
    <xdr:sp macro="" textlink="">
      <xdr:nvSpPr>
        <xdr:cNvPr id="78" name="テキスト ボックス 77"/>
        <xdr:cNvSpPr txBox="1"/>
      </xdr:nvSpPr>
      <xdr:spPr>
        <a:xfrm>
          <a:off x="3225800" y="22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74,175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152955</xdr:rowOff>
    </xdr:from>
    <xdr:to>
      <xdr:col>2</xdr:col>
      <xdr:colOff>692150</xdr:colOff>
      <xdr:row>14</xdr:row>
      <xdr:rowOff>83105</xdr:rowOff>
    </xdr:to>
    <xdr:sp macro="" textlink="">
      <xdr:nvSpPr>
        <xdr:cNvPr id="79" name="円/楕円 78"/>
        <xdr:cNvSpPr/>
      </xdr:nvSpPr>
      <xdr:spPr bwMode="auto">
        <a:xfrm>
          <a:off x="2857500" y="242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93282</xdr:rowOff>
    </xdr:from>
    <xdr:ext cx="762000" cy="259045"/>
    <xdr:sp macro="" textlink="">
      <xdr:nvSpPr>
        <xdr:cNvPr id="80" name="テキスト ボックス 79"/>
        <xdr:cNvSpPr txBox="1"/>
      </xdr:nvSpPr>
      <xdr:spPr>
        <a:xfrm>
          <a:off x="2527300" y="219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148069</xdr:rowOff>
    </xdr:from>
    <xdr:to>
      <xdr:col>4</xdr:col>
      <xdr:colOff>1117600</xdr:colOff>
      <xdr:row>35</xdr:row>
      <xdr:rowOff>246672</xdr:rowOff>
    </xdr:to>
    <xdr:cxnSp macro="">
      <xdr:nvCxnSpPr>
        <xdr:cNvPr id="114" name="直線コネクタ 113"/>
        <xdr:cNvCxnSpPr/>
      </xdr:nvCxnSpPr>
      <xdr:spPr bwMode="auto">
        <a:xfrm>
          <a:off x="5003800" y="6758419"/>
          <a:ext cx="647700" cy="9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297917</xdr:rowOff>
    </xdr:from>
    <xdr:to>
      <xdr:col>4</xdr:col>
      <xdr:colOff>469900</xdr:colOff>
      <xdr:row>35</xdr:row>
      <xdr:rowOff>148069</xdr:rowOff>
    </xdr:to>
    <xdr:cxnSp macro="">
      <xdr:nvCxnSpPr>
        <xdr:cNvPr id="117" name="直線コネクタ 116"/>
        <xdr:cNvCxnSpPr/>
      </xdr:nvCxnSpPr>
      <xdr:spPr bwMode="auto">
        <a:xfrm>
          <a:off x="4305300" y="6565367"/>
          <a:ext cx="698500" cy="19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208000</xdr:rowOff>
    </xdr:from>
    <xdr:to>
      <xdr:col>3</xdr:col>
      <xdr:colOff>904875</xdr:colOff>
      <xdr:row>34</xdr:row>
      <xdr:rowOff>297917</xdr:rowOff>
    </xdr:to>
    <xdr:cxnSp macro="">
      <xdr:nvCxnSpPr>
        <xdr:cNvPr id="120" name="直線コネクタ 119"/>
        <xdr:cNvCxnSpPr/>
      </xdr:nvCxnSpPr>
      <xdr:spPr bwMode="auto">
        <a:xfrm>
          <a:off x="3606800" y="6475450"/>
          <a:ext cx="698500" cy="8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78918</xdr:rowOff>
    </xdr:from>
    <xdr:to>
      <xdr:col>3</xdr:col>
      <xdr:colOff>206375</xdr:colOff>
      <xdr:row>34</xdr:row>
      <xdr:rowOff>208000</xdr:rowOff>
    </xdr:to>
    <xdr:cxnSp macro="">
      <xdr:nvCxnSpPr>
        <xdr:cNvPr id="123" name="直線コネクタ 122"/>
        <xdr:cNvCxnSpPr/>
      </xdr:nvCxnSpPr>
      <xdr:spPr bwMode="auto">
        <a:xfrm>
          <a:off x="2908300" y="6346368"/>
          <a:ext cx="698500" cy="129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195872</xdr:rowOff>
    </xdr:from>
    <xdr:to>
      <xdr:col>5</xdr:col>
      <xdr:colOff>34925</xdr:colOff>
      <xdr:row>35</xdr:row>
      <xdr:rowOff>297472</xdr:rowOff>
    </xdr:to>
    <xdr:sp macro="" textlink="">
      <xdr:nvSpPr>
        <xdr:cNvPr id="133" name="円/楕円 132"/>
        <xdr:cNvSpPr/>
      </xdr:nvSpPr>
      <xdr:spPr bwMode="auto">
        <a:xfrm>
          <a:off x="5600700" y="680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40949</xdr:rowOff>
    </xdr:from>
    <xdr:ext cx="762000" cy="259045"/>
    <xdr:sp macro="" textlink="">
      <xdr:nvSpPr>
        <xdr:cNvPr id="134" name="人口1人当たり決算額の推移該当値テキスト445"/>
        <xdr:cNvSpPr txBox="1"/>
      </xdr:nvSpPr>
      <xdr:spPr>
        <a:xfrm>
          <a:off x="5740400" y="665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97269</xdr:rowOff>
    </xdr:from>
    <xdr:to>
      <xdr:col>4</xdr:col>
      <xdr:colOff>520700</xdr:colOff>
      <xdr:row>35</xdr:row>
      <xdr:rowOff>198869</xdr:rowOff>
    </xdr:to>
    <xdr:sp macro="" textlink="">
      <xdr:nvSpPr>
        <xdr:cNvPr id="135" name="円/楕円 134"/>
        <xdr:cNvSpPr/>
      </xdr:nvSpPr>
      <xdr:spPr bwMode="auto">
        <a:xfrm>
          <a:off x="4953000" y="6707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209046</xdr:rowOff>
    </xdr:from>
    <xdr:ext cx="736600" cy="259045"/>
    <xdr:sp macro="" textlink="">
      <xdr:nvSpPr>
        <xdr:cNvPr id="136" name="テキスト ボックス 135"/>
        <xdr:cNvSpPr txBox="1"/>
      </xdr:nvSpPr>
      <xdr:spPr>
        <a:xfrm>
          <a:off x="4622800" y="647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247117</xdr:rowOff>
    </xdr:from>
    <xdr:to>
      <xdr:col>3</xdr:col>
      <xdr:colOff>955675</xdr:colOff>
      <xdr:row>35</xdr:row>
      <xdr:rowOff>5817</xdr:rowOff>
    </xdr:to>
    <xdr:sp macro="" textlink="">
      <xdr:nvSpPr>
        <xdr:cNvPr id="137" name="円/楕円 136"/>
        <xdr:cNvSpPr/>
      </xdr:nvSpPr>
      <xdr:spPr bwMode="auto">
        <a:xfrm>
          <a:off x="4254500" y="651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15994</xdr:rowOff>
    </xdr:from>
    <xdr:ext cx="762000" cy="259045"/>
    <xdr:sp macro="" textlink="">
      <xdr:nvSpPr>
        <xdr:cNvPr id="138" name="テキスト ボックス 137"/>
        <xdr:cNvSpPr txBox="1"/>
      </xdr:nvSpPr>
      <xdr:spPr>
        <a:xfrm>
          <a:off x="3924300" y="628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157200</xdr:rowOff>
    </xdr:from>
    <xdr:to>
      <xdr:col>3</xdr:col>
      <xdr:colOff>257175</xdr:colOff>
      <xdr:row>34</xdr:row>
      <xdr:rowOff>258800</xdr:rowOff>
    </xdr:to>
    <xdr:sp macro="" textlink="">
      <xdr:nvSpPr>
        <xdr:cNvPr id="139" name="円/楕円 138"/>
        <xdr:cNvSpPr/>
      </xdr:nvSpPr>
      <xdr:spPr bwMode="auto">
        <a:xfrm>
          <a:off x="3556000" y="642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268977</xdr:rowOff>
    </xdr:from>
    <xdr:ext cx="762000" cy="259045"/>
    <xdr:sp macro="" textlink="">
      <xdr:nvSpPr>
        <xdr:cNvPr id="140" name="テキスト ボックス 139"/>
        <xdr:cNvSpPr txBox="1"/>
      </xdr:nvSpPr>
      <xdr:spPr>
        <a:xfrm>
          <a:off x="3225800" y="61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28118</xdr:rowOff>
    </xdr:from>
    <xdr:to>
      <xdr:col>2</xdr:col>
      <xdr:colOff>692150</xdr:colOff>
      <xdr:row>34</xdr:row>
      <xdr:rowOff>129718</xdr:rowOff>
    </xdr:to>
    <xdr:sp macro="" textlink="">
      <xdr:nvSpPr>
        <xdr:cNvPr id="141" name="円/楕円 140"/>
        <xdr:cNvSpPr/>
      </xdr:nvSpPr>
      <xdr:spPr bwMode="auto">
        <a:xfrm>
          <a:off x="2857500" y="629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139895</xdr:rowOff>
    </xdr:from>
    <xdr:ext cx="762000" cy="259045"/>
    <xdr:sp macro="" textlink="">
      <xdr:nvSpPr>
        <xdr:cNvPr id="142" name="テキスト ボックス 141"/>
        <xdr:cNvSpPr txBox="1"/>
      </xdr:nvSpPr>
      <xdr:spPr>
        <a:xfrm>
          <a:off x="2527300" y="60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122,749
122,078
382.97
51,888,761
49,532,377
2,274,071
29,244,363
45,866,247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171345</xdr:rowOff>
    </xdr:from>
    <xdr:to>
      <xdr:col>6</xdr:col>
      <xdr:colOff>511175</xdr:colOff>
      <xdr:row>33</xdr:row>
      <xdr:rowOff>19750</xdr:rowOff>
    </xdr:to>
    <xdr:cxnSp macro="">
      <xdr:nvCxnSpPr>
        <xdr:cNvPr id="63" name="直線コネクタ 62"/>
        <xdr:cNvCxnSpPr/>
      </xdr:nvCxnSpPr>
      <xdr:spPr>
        <a:xfrm>
          <a:off x="3797300" y="5657745"/>
          <a:ext cx="8382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171345</xdr:rowOff>
    </xdr:from>
    <xdr:to>
      <xdr:col>5</xdr:col>
      <xdr:colOff>358775</xdr:colOff>
      <xdr:row>33</xdr:row>
      <xdr:rowOff>113444</xdr:rowOff>
    </xdr:to>
    <xdr:cxnSp macro="">
      <xdr:nvCxnSpPr>
        <xdr:cNvPr id="66" name="直線コネクタ 65"/>
        <xdr:cNvCxnSpPr/>
      </xdr:nvCxnSpPr>
      <xdr:spPr>
        <a:xfrm flipV="1">
          <a:off x="2908300" y="5657745"/>
          <a:ext cx="8890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113444</xdr:rowOff>
    </xdr:from>
    <xdr:to>
      <xdr:col>4</xdr:col>
      <xdr:colOff>155575</xdr:colOff>
      <xdr:row>33</xdr:row>
      <xdr:rowOff>141072</xdr:rowOff>
    </xdr:to>
    <xdr:cxnSp macro="">
      <xdr:nvCxnSpPr>
        <xdr:cNvPr id="69" name="直線コネクタ 68"/>
        <xdr:cNvCxnSpPr/>
      </xdr:nvCxnSpPr>
      <xdr:spPr>
        <a:xfrm flipV="1">
          <a:off x="2019300" y="5771294"/>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140059</xdr:rowOff>
    </xdr:from>
    <xdr:to>
      <xdr:col>2</xdr:col>
      <xdr:colOff>638175</xdr:colOff>
      <xdr:row>33</xdr:row>
      <xdr:rowOff>141072</xdr:rowOff>
    </xdr:to>
    <xdr:cxnSp macro="">
      <xdr:nvCxnSpPr>
        <xdr:cNvPr id="72" name="直線コネクタ 71"/>
        <xdr:cNvCxnSpPr/>
      </xdr:nvCxnSpPr>
      <xdr:spPr>
        <a:xfrm>
          <a:off x="1130300" y="5626459"/>
          <a:ext cx="889000" cy="17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140400</xdr:rowOff>
    </xdr:from>
    <xdr:to>
      <xdr:col>6</xdr:col>
      <xdr:colOff>561975</xdr:colOff>
      <xdr:row>33</xdr:row>
      <xdr:rowOff>70550</xdr:rowOff>
    </xdr:to>
    <xdr:sp macro="" textlink="">
      <xdr:nvSpPr>
        <xdr:cNvPr id="82" name="円/楕円 81"/>
        <xdr:cNvSpPr/>
      </xdr:nvSpPr>
      <xdr:spPr>
        <a:xfrm>
          <a:off x="4584700" y="56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163277</xdr:rowOff>
    </xdr:from>
    <xdr:ext cx="534377" cy="259045"/>
    <xdr:sp macro="" textlink="">
      <xdr:nvSpPr>
        <xdr:cNvPr id="83" name="人件費該当値テキスト"/>
        <xdr:cNvSpPr txBox="1"/>
      </xdr:nvSpPr>
      <xdr:spPr>
        <a:xfrm>
          <a:off x="4686300" y="54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63,923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120545</xdr:rowOff>
    </xdr:from>
    <xdr:to>
      <xdr:col>5</xdr:col>
      <xdr:colOff>409575</xdr:colOff>
      <xdr:row>33</xdr:row>
      <xdr:rowOff>50695</xdr:rowOff>
    </xdr:to>
    <xdr:sp macro="" textlink="">
      <xdr:nvSpPr>
        <xdr:cNvPr id="84" name="円/楕円 83"/>
        <xdr:cNvSpPr/>
      </xdr:nvSpPr>
      <xdr:spPr>
        <a:xfrm>
          <a:off x="3746500" y="56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67222</xdr:rowOff>
    </xdr:from>
    <xdr:ext cx="534377" cy="259045"/>
    <xdr:sp macro="" textlink="">
      <xdr:nvSpPr>
        <xdr:cNvPr id="85" name="テキスト ボックス 84"/>
        <xdr:cNvSpPr txBox="1"/>
      </xdr:nvSpPr>
      <xdr:spPr>
        <a:xfrm>
          <a:off x="3530111" y="53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62644</xdr:rowOff>
    </xdr:from>
    <xdr:to>
      <xdr:col>4</xdr:col>
      <xdr:colOff>206375</xdr:colOff>
      <xdr:row>33</xdr:row>
      <xdr:rowOff>164244</xdr:rowOff>
    </xdr:to>
    <xdr:sp macro="" textlink="">
      <xdr:nvSpPr>
        <xdr:cNvPr id="86" name="円/楕円 85"/>
        <xdr:cNvSpPr/>
      </xdr:nvSpPr>
      <xdr:spPr>
        <a:xfrm>
          <a:off x="2857500" y="57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9321</xdr:rowOff>
    </xdr:from>
    <xdr:ext cx="534377" cy="259045"/>
    <xdr:sp macro="" textlink="">
      <xdr:nvSpPr>
        <xdr:cNvPr id="87" name="テキスト ボックス 86"/>
        <xdr:cNvSpPr txBox="1"/>
      </xdr:nvSpPr>
      <xdr:spPr>
        <a:xfrm>
          <a:off x="2641111" y="54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90272</xdr:rowOff>
    </xdr:from>
    <xdr:to>
      <xdr:col>3</xdr:col>
      <xdr:colOff>3175</xdr:colOff>
      <xdr:row>34</xdr:row>
      <xdr:rowOff>20422</xdr:rowOff>
    </xdr:to>
    <xdr:sp macro="" textlink="">
      <xdr:nvSpPr>
        <xdr:cNvPr id="88" name="円/楕円 87"/>
        <xdr:cNvSpPr/>
      </xdr:nvSpPr>
      <xdr:spPr>
        <a:xfrm>
          <a:off x="19685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11549</xdr:rowOff>
    </xdr:from>
    <xdr:ext cx="534377" cy="259045"/>
    <xdr:sp macro="" textlink="">
      <xdr:nvSpPr>
        <xdr:cNvPr id="89" name="テキスト ボックス 88"/>
        <xdr:cNvSpPr txBox="1"/>
      </xdr:nvSpPr>
      <xdr:spPr>
        <a:xfrm>
          <a:off x="1752111" y="58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89259</xdr:rowOff>
    </xdr:from>
    <xdr:to>
      <xdr:col>1</xdr:col>
      <xdr:colOff>485775</xdr:colOff>
      <xdr:row>33</xdr:row>
      <xdr:rowOff>19409</xdr:rowOff>
    </xdr:to>
    <xdr:sp macro="" textlink="">
      <xdr:nvSpPr>
        <xdr:cNvPr id="90" name="円/楕円 89"/>
        <xdr:cNvSpPr/>
      </xdr:nvSpPr>
      <xdr:spPr>
        <a:xfrm>
          <a:off x="1079500" y="55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35936</xdr:rowOff>
    </xdr:from>
    <xdr:ext cx="534377" cy="259045"/>
    <xdr:sp macro="" textlink="">
      <xdr:nvSpPr>
        <xdr:cNvPr id="91" name="テキスト ボックス 90"/>
        <xdr:cNvSpPr txBox="1"/>
      </xdr:nvSpPr>
      <xdr:spPr>
        <a:xfrm>
          <a:off x="863111" y="53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59804</xdr:rowOff>
    </xdr:from>
    <xdr:to>
      <xdr:col>6</xdr:col>
      <xdr:colOff>511175</xdr:colOff>
      <xdr:row>56</xdr:row>
      <xdr:rowOff>3531</xdr:rowOff>
    </xdr:to>
    <xdr:cxnSp macro="">
      <xdr:nvCxnSpPr>
        <xdr:cNvPr id="121" name="直線コネクタ 120"/>
        <xdr:cNvCxnSpPr/>
      </xdr:nvCxnSpPr>
      <xdr:spPr>
        <a:xfrm flipV="1">
          <a:off x="3797300" y="9489554"/>
          <a:ext cx="838200" cy="1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131470</xdr:rowOff>
    </xdr:from>
    <xdr:to>
      <xdr:col>5</xdr:col>
      <xdr:colOff>358775</xdr:colOff>
      <xdr:row>56</xdr:row>
      <xdr:rowOff>3531</xdr:rowOff>
    </xdr:to>
    <xdr:cxnSp macro="">
      <xdr:nvCxnSpPr>
        <xdr:cNvPr id="124" name="直線コネクタ 123"/>
        <xdr:cNvCxnSpPr/>
      </xdr:nvCxnSpPr>
      <xdr:spPr>
        <a:xfrm>
          <a:off x="2908300" y="9561220"/>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131470</xdr:rowOff>
    </xdr:from>
    <xdr:to>
      <xdr:col>4</xdr:col>
      <xdr:colOff>155575</xdr:colOff>
      <xdr:row>56</xdr:row>
      <xdr:rowOff>55766</xdr:rowOff>
    </xdr:to>
    <xdr:cxnSp macro="">
      <xdr:nvCxnSpPr>
        <xdr:cNvPr id="127" name="直線コネクタ 126"/>
        <xdr:cNvCxnSpPr/>
      </xdr:nvCxnSpPr>
      <xdr:spPr>
        <a:xfrm flipV="1">
          <a:off x="2019300" y="9561220"/>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44259</xdr:rowOff>
    </xdr:from>
    <xdr:to>
      <xdr:col>2</xdr:col>
      <xdr:colOff>638175</xdr:colOff>
      <xdr:row>56</xdr:row>
      <xdr:rowOff>55766</xdr:rowOff>
    </xdr:to>
    <xdr:cxnSp macro="">
      <xdr:nvCxnSpPr>
        <xdr:cNvPr id="130" name="直線コネクタ 129"/>
        <xdr:cNvCxnSpPr/>
      </xdr:nvCxnSpPr>
      <xdr:spPr>
        <a:xfrm>
          <a:off x="1130300" y="9645459"/>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9004</xdr:rowOff>
    </xdr:from>
    <xdr:to>
      <xdr:col>6</xdr:col>
      <xdr:colOff>561975</xdr:colOff>
      <xdr:row>55</xdr:row>
      <xdr:rowOff>110604</xdr:rowOff>
    </xdr:to>
    <xdr:sp macro="" textlink="">
      <xdr:nvSpPr>
        <xdr:cNvPr id="140" name="円/楕円 139"/>
        <xdr:cNvSpPr/>
      </xdr:nvSpPr>
      <xdr:spPr>
        <a:xfrm>
          <a:off x="4584700" y="94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158881</xdr:rowOff>
    </xdr:from>
    <xdr:ext cx="534377" cy="259045"/>
    <xdr:sp macro="" textlink="">
      <xdr:nvSpPr>
        <xdr:cNvPr id="141" name="物件費該当値テキスト"/>
        <xdr:cNvSpPr txBox="1"/>
      </xdr:nvSpPr>
      <xdr:spPr>
        <a:xfrm>
          <a:off x="4686300" y="94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124181</xdr:rowOff>
    </xdr:from>
    <xdr:to>
      <xdr:col>5</xdr:col>
      <xdr:colOff>409575</xdr:colOff>
      <xdr:row>56</xdr:row>
      <xdr:rowOff>54331</xdr:rowOff>
    </xdr:to>
    <xdr:sp macro="" textlink="">
      <xdr:nvSpPr>
        <xdr:cNvPr id="142" name="円/楕円 141"/>
        <xdr:cNvSpPr/>
      </xdr:nvSpPr>
      <xdr:spPr>
        <a:xfrm>
          <a:off x="3746500" y="95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45458</xdr:rowOff>
    </xdr:from>
    <xdr:ext cx="534377" cy="259045"/>
    <xdr:sp macro="" textlink="">
      <xdr:nvSpPr>
        <xdr:cNvPr id="143" name="テキスト ボックス 142"/>
        <xdr:cNvSpPr txBox="1"/>
      </xdr:nvSpPr>
      <xdr:spPr>
        <a:xfrm>
          <a:off x="3530111" y="96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80670</xdr:rowOff>
    </xdr:from>
    <xdr:to>
      <xdr:col>4</xdr:col>
      <xdr:colOff>206375</xdr:colOff>
      <xdr:row>56</xdr:row>
      <xdr:rowOff>10820</xdr:rowOff>
    </xdr:to>
    <xdr:sp macro="" textlink="">
      <xdr:nvSpPr>
        <xdr:cNvPr id="144" name="円/楕円 143"/>
        <xdr:cNvSpPr/>
      </xdr:nvSpPr>
      <xdr:spPr>
        <a:xfrm>
          <a:off x="2857500" y="95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1947</xdr:rowOff>
    </xdr:from>
    <xdr:ext cx="534377" cy="259045"/>
    <xdr:sp macro="" textlink="">
      <xdr:nvSpPr>
        <xdr:cNvPr id="145" name="テキスト ボックス 144"/>
        <xdr:cNvSpPr txBox="1"/>
      </xdr:nvSpPr>
      <xdr:spPr>
        <a:xfrm>
          <a:off x="2641111" y="96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4966</xdr:rowOff>
    </xdr:from>
    <xdr:to>
      <xdr:col>3</xdr:col>
      <xdr:colOff>3175</xdr:colOff>
      <xdr:row>56</xdr:row>
      <xdr:rowOff>106566</xdr:rowOff>
    </xdr:to>
    <xdr:sp macro="" textlink="">
      <xdr:nvSpPr>
        <xdr:cNvPr id="146" name="円/楕円 145"/>
        <xdr:cNvSpPr/>
      </xdr:nvSpPr>
      <xdr:spPr>
        <a:xfrm>
          <a:off x="1968500" y="96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97693</xdr:rowOff>
    </xdr:from>
    <xdr:ext cx="534377" cy="259045"/>
    <xdr:sp macro="" textlink="">
      <xdr:nvSpPr>
        <xdr:cNvPr id="147" name="テキスト ボックス 146"/>
        <xdr:cNvSpPr txBox="1"/>
      </xdr:nvSpPr>
      <xdr:spPr>
        <a:xfrm>
          <a:off x="1752111" y="96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164909</xdr:rowOff>
    </xdr:from>
    <xdr:to>
      <xdr:col>1</xdr:col>
      <xdr:colOff>485775</xdr:colOff>
      <xdr:row>56</xdr:row>
      <xdr:rowOff>95059</xdr:rowOff>
    </xdr:to>
    <xdr:sp macro="" textlink="">
      <xdr:nvSpPr>
        <xdr:cNvPr id="148" name="円/楕円 147"/>
        <xdr:cNvSpPr/>
      </xdr:nvSpPr>
      <xdr:spPr>
        <a:xfrm>
          <a:off x="1079500" y="95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86186</xdr:rowOff>
    </xdr:from>
    <xdr:ext cx="534377" cy="259045"/>
    <xdr:sp macro="" textlink="">
      <xdr:nvSpPr>
        <xdr:cNvPr id="149" name="テキスト ボックス 148"/>
        <xdr:cNvSpPr txBox="1"/>
      </xdr:nvSpPr>
      <xdr:spPr>
        <a:xfrm>
          <a:off x="863111" y="96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110635</xdr:rowOff>
    </xdr:from>
    <xdr:to>
      <xdr:col>6</xdr:col>
      <xdr:colOff>511175</xdr:colOff>
      <xdr:row>75</xdr:row>
      <xdr:rowOff>13317</xdr:rowOff>
    </xdr:to>
    <xdr:cxnSp macro="">
      <xdr:nvCxnSpPr>
        <xdr:cNvPr id="180" name="直線コネクタ 179"/>
        <xdr:cNvCxnSpPr/>
      </xdr:nvCxnSpPr>
      <xdr:spPr>
        <a:xfrm>
          <a:off x="3797300" y="12112135"/>
          <a:ext cx="838200" cy="7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110635</xdr:rowOff>
    </xdr:from>
    <xdr:to>
      <xdr:col>5</xdr:col>
      <xdr:colOff>358775</xdr:colOff>
      <xdr:row>73</xdr:row>
      <xdr:rowOff>164683</xdr:rowOff>
    </xdr:to>
    <xdr:cxnSp macro="">
      <xdr:nvCxnSpPr>
        <xdr:cNvPr id="183" name="直線コネクタ 182"/>
        <xdr:cNvCxnSpPr/>
      </xdr:nvCxnSpPr>
      <xdr:spPr>
        <a:xfrm flipV="1">
          <a:off x="2908300" y="12112135"/>
          <a:ext cx="889000" cy="5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89081</xdr:rowOff>
    </xdr:from>
    <xdr:to>
      <xdr:col>4</xdr:col>
      <xdr:colOff>155575</xdr:colOff>
      <xdr:row>73</xdr:row>
      <xdr:rowOff>164683</xdr:rowOff>
    </xdr:to>
    <xdr:cxnSp macro="">
      <xdr:nvCxnSpPr>
        <xdr:cNvPr id="186" name="直線コネクタ 185"/>
        <xdr:cNvCxnSpPr/>
      </xdr:nvCxnSpPr>
      <xdr:spPr>
        <a:xfrm>
          <a:off x="2019300" y="12262031"/>
          <a:ext cx="889000" cy="4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89081</xdr:rowOff>
    </xdr:from>
    <xdr:to>
      <xdr:col>2</xdr:col>
      <xdr:colOff>638175</xdr:colOff>
      <xdr:row>74</xdr:row>
      <xdr:rowOff>106390</xdr:rowOff>
    </xdr:to>
    <xdr:cxnSp macro="">
      <xdr:nvCxnSpPr>
        <xdr:cNvPr id="189" name="直線コネクタ 188"/>
        <xdr:cNvCxnSpPr/>
      </xdr:nvCxnSpPr>
      <xdr:spPr>
        <a:xfrm flipV="1">
          <a:off x="1130300" y="12262031"/>
          <a:ext cx="889000" cy="53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133967</xdr:rowOff>
    </xdr:from>
    <xdr:to>
      <xdr:col>6</xdr:col>
      <xdr:colOff>561975</xdr:colOff>
      <xdr:row>75</xdr:row>
      <xdr:rowOff>64117</xdr:rowOff>
    </xdr:to>
    <xdr:sp macro="" textlink="">
      <xdr:nvSpPr>
        <xdr:cNvPr id="199" name="円/楕円 198"/>
        <xdr:cNvSpPr/>
      </xdr:nvSpPr>
      <xdr:spPr>
        <a:xfrm>
          <a:off x="4584700" y="1282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156844</xdr:rowOff>
    </xdr:from>
    <xdr:ext cx="469744" cy="259045"/>
    <xdr:sp macro="" textlink="">
      <xdr:nvSpPr>
        <xdr:cNvPr id="200" name="維持補修費該当値テキスト"/>
        <xdr:cNvSpPr txBox="1"/>
      </xdr:nvSpPr>
      <xdr:spPr>
        <a:xfrm>
          <a:off x="4686300" y="126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59835</xdr:rowOff>
    </xdr:from>
    <xdr:to>
      <xdr:col>5</xdr:col>
      <xdr:colOff>409575</xdr:colOff>
      <xdr:row>70</xdr:row>
      <xdr:rowOff>161435</xdr:rowOff>
    </xdr:to>
    <xdr:sp macro="" textlink="">
      <xdr:nvSpPr>
        <xdr:cNvPr id="201" name="円/楕円 200"/>
        <xdr:cNvSpPr/>
      </xdr:nvSpPr>
      <xdr:spPr>
        <a:xfrm>
          <a:off x="3746500" y="120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69</xdr:row>
      <xdr:rowOff>6512</xdr:rowOff>
    </xdr:from>
    <xdr:ext cx="469744" cy="259045"/>
    <xdr:sp macro="" textlink="">
      <xdr:nvSpPr>
        <xdr:cNvPr id="202" name="テキスト ボックス 201"/>
        <xdr:cNvSpPr txBox="1"/>
      </xdr:nvSpPr>
      <xdr:spPr>
        <a:xfrm>
          <a:off x="3562427" y="118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113883</xdr:rowOff>
    </xdr:from>
    <xdr:to>
      <xdr:col>4</xdr:col>
      <xdr:colOff>206375</xdr:colOff>
      <xdr:row>74</xdr:row>
      <xdr:rowOff>44033</xdr:rowOff>
    </xdr:to>
    <xdr:sp macro="" textlink="">
      <xdr:nvSpPr>
        <xdr:cNvPr id="203" name="円/楕円 202"/>
        <xdr:cNvSpPr/>
      </xdr:nvSpPr>
      <xdr:spPr>
        <a:xfrm>
          <a:off x="2857500" y="126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60560</xdr:rowOff>
    </xdr:from>
    <xdr:ext cx="469744" cy="259045"/>
    <xdr:sp macro="" textlink="">
      <xdr:nvSpPr>
        <xdr:cNvPr id="204" name="テキスト ボックス 203"/>
        <xdr:cNvSpPr txBox="1"/>
      </xdr:nvSpPr>
      <xdr:spPr>
        <a:xfrm>
          <a:off x="2673427" y="1240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38281</xdr:rowOff>
    </xdr:from>
    <xdr:to>
      <xdr:col>3</xdr:col>
      <xdr:colOff>3175</xdr:colOff>
      <xdr:row>71</xdr:row>
      <xdr:rowOff>139881</xdr:rowOff>
    </xdr:to>
    <xdr:sp macro="" textlink="">
      <xdr:nvSpPr>
        <xdr:cNvPr id="205" name="円/楕円 204"/>
        <xdr:cNvSpPr/>
      </xdr:nvSpPr>
      <xdr:spPr>
        <a:xfrm>
          <a:off x="1968500" y="122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69</xdr:row>
      <xdr:rowOff>156408</xdr:rowOff>
    </xdr:from>
    <xdr:ext cx="469744" cy="259045"/>
    <xdr:sp macro="" textlink="">
      <xdr:nvSpPr>
        <xdr:cNvPr id="206" name="テキスト ボックス 205"/>
        <xdr:cNvSpPr txBox="1"/>
      </xdr:nvSpPr>
      <xdr:spPr>
        <a:xfrm>
          <a:off x="1784427" y="119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55590</xdr:rowOff>
    </xdr:from>
    <xdr:to>
      <xdr:col>1</xdr:col>
      <xdr:colOff>485775</xdr:colOff>
      <xdr:row>74</xdr:row>
      <xdr:rowOff>157190</xdr:rowOff>
    </xdr:to>
    <xdr:sp macro="" textlink="">
      <xdr:nvSpPr>
        <xdr:cNvPr id="207" name="円/楕円 206"/>
        <xdr:cNvSpPr/>
      </xdr:nvSpPr>
      <xdr:spPr>
        <a:xfrm>
          <a:off x="1079500" y="127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2267</xdr:rowOff>
    </xdr:from>
    <xdr:ext cx="469744" cy="259045"/>
    <xdr:sp macro="" textlink="">
      <xdr:nvSpPr>
        <xdr:cNvPr id="208" name="テキスト ボックス 207"/>
        <xdr:cNvSpPr txBox="1"/>
      </xdr:nvSpPr>
      <xdr:spPr>
        <a:xfrm>
          <a:off x="895427" y="1251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83938</xdr:rowOff>
    </xdr:from>
    <xdr:to>
      <xdr:col>6</xdr:col>
      <xdr:colOff>511175</xdr:colOff>
      <xdr:row>96</xdr:row>
      <xdr:rowOff>2738</xdr:rowOff>
    </xdr:to>
    <xdr:cxnSp macro="">
      <xdr:nvCxnSpPr>
        <xdr:cNvPr id="236" name="直線コネクタ 235"/>
        <xdr:cNvCxnSpPr/>
      </xdr:nvCxnSpPr>
      <xdr:spPr>
        <a:xfrm flipV="1">
          <a:off x="3797300" y="16371688"/>
          <a:ext cx="838200" cy="9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2738</xdr:rowOff>
    </xdr:from>
    <xdr:to>
      <xdr:col>5</xdr:col>
      <xdr:colOff>358775</xdr:colOff>
      <xdr:row>96</xdr:row>
      <xdr:rowOff>116642</xdr:rowOff>
    </xdr:to>
    <xdr:cxnSp macro="">
      <xdr:nvCxnSpPr>
        <xdr:cNvPr id="239" name="直線コネクタ 238"/>
        <xdr:cNvCxnSpPr/>
      </xdr:nvCxnSpPr>
      <xdr:spPr>
        <a:xfrm flipV="1">
          <a:off x="2908300" y="16461938"/>
          <a:ext cx="889000" cy="1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59415</xdr:rowOff>
    </xdr:from>
    <xdr:to>
      <xdr:col>4</xdr:col>
      <xdr:colOff>155575</xdr:colOff>
      <xdr:row>96</xdr:row>
      <xdr:rowOff>116642</xdr:rowOff>
    </xdr:to>
    <xdr:cxnSp macro="">
      <xdr:nvCxnSpPr>
        <xdr:cNvPr id="242" name="直線コネクタ 241"/>
        <xdr:cNvCxnSpPr/>
      </xdr:nvCxnSpPr>
      <xdr:spPr>
        <a:xfrm>
          <a:off x="2019300" y="15489915"/>
          <a:ext cx="889000" cy="108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59415</xdr:rowOff>
    </xdr:from>
    <xdr:to>
      <xdr:col>2</xdr:col>
      <xdr:colOff>638175</xdr:colOff>
      <xdr:row>97</xdr:row>
      <xdr:rowOff>5328</xdr:rowOff>
    </xdr:to>
    <xdr:cxnSp macro="">
      <xdr:nvCxnSpPr>
        <xdr:cNvPr id="245" name="直線コネクタ 244"/>
        <xdr:cNvCxnSpPr/>
      </xdr:nvCxnSpPr>
      <xdr:spPr>
        <a:xfrm flipV="1">
          <a:off x="1130300" y="15489915"/>
          <a:ext cx="889000" cy="11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33138</xdr:rowOff>
    </xdr:from>
    <xdr:to>
      <xdr:col>6</xdr:col>
      <xdr:colOff>561975</xdr:colOff>
      <xdr:row>95</xdr:row>
      <xdr:rowOff>134738</xdr:rowOff>
    </xdr:to>
    <xdr:sp macro="" textlink="">
      <xdr:nvSpPr>
        <xdr:cNvPr id="255" name="円/楕円 254"/>
        <xdr:cNvSpPr/>
      </xdr:nvSpPr>
      <xdr:spPr>
        <a:xfrm>
          <a:off x="4584700" y="163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56015</xdr:rowOff>
    </xdr:from>
    <xdr:ext cx="534377" cy="259045"/>
    <xdr:sp macro="" textlink="">
      <xdr:nvSpPr>
        <xdr:cNvPr id="256" name="扶助費該当値テキスト"/>
        <xdr:cNvSpPr txBox="1"/>
      </xdr:nvSpPr>
      <xdr:spPr>
        <a:xfrm>
          <a:off x="4686300" y="1617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123388</xdr:rowOff>
    </xdr:from>
    <xdr:to>
      <xdr:col>5</xdr:col>
      <xdr:colOff>409575</xdr:colOff>
      <xdr:row>96</xdr:row>
      <xdr:rowOff>53538</xdr:rowOff>
    </xdr:to>
    <xdr:sp macro="" textlink="">
      <xdr:nvSpPr>
        <xdr:cNvPr id="257" name="円/楕円 256"/>
        <xdr:cNvSpPr/>
      </xdr:nvSpPr>
      <xdr:spPr>
        <a:xfrm>
          <a:off x="3746500" y="164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70065</xdr:rowOff>
    </xdr:from>
    <xdr:ext cx="534377" cy="259045"/>
    <xdr:sp macro="" textlink="">
      <xdr:nvSpPr>
        <xdr:cNvPr id="258" name="テキスト ボックス 257"/>
        <xdr:cNvSpPr txBox="1"/>
      </xdr:nvSpPr>
      <xdr:spPr>
        <a:xfrm>
          <a:off x="3530111" y="161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65842</xdr:rowOff>
    </xdr:from>
    <xdr:to>
      <xdr:col>4</xdr:col>
      <xdr:colOff>206375</xdr:colOff>
      <xdr:row>96</xdr:row>
      <xdr:rowOff>167442</xdr:rowOff>
    </xdr:to>
    <xdr:sp macro="" textlink="">
      <xdr:nvSpPr>
        <xdr:cNvPr id="259" name="円/楕円 258"/>
        <xdr:cNvSpPr/>
      </xdr:nvSpPr>
      <xdr:spPr>
        <a:xfrm>
          <a:off x="2857500" y="165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12519</xdr:rowOff>
    </xdr:from>
    <xdr:ext cx="534377" cy="259045"/>
    <xdr:sp macro="" textlink="">
      <xdr:nvSpPr>
        <xdr:cNvPr id="260" name="テキスト ボックス 259"/>
        <xdr:cNvSpPr txBox="1"/>
      </xdr:nvSpPr>
      <xdr:spPr>
        <a:xfrm>
          <a:off x="2641111" y="163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84,013</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8615</xdr:rowOff>
    </xdr:from>
    <xdr:to>
      <xdr:col>3</xdr:col>
      <xdr:colOff>3175</xdr:colOff>
      <xdr:row>90</xdr:row>
      <xdr:rowOff>110215</xdr:rowOff>
    </xdr:to>
    <xdr:sp macro="" textlink="">
      <xdr:nvSpPr>
        <xdr:cNvPr id="261" name="円/楕円 260"/>
        <xdr:cNvSpPr/>
      </xdr:nvSpPr>
      <xdr:spPr>
        <a:xfrm>
          <a:off x="1968500" y="154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126742</xdr:rowOff>
    </xdr:from>
    <xdr:ext cx="599010" cy="259045"/>
    <xdr:sp macro="" textlink="">
      <xdr:nvSpPr>
        <xdr:cNvPr id="262" name="テキスト ボックス 261"/>
        <xdr:cNvSpPr txBox="1"/>
      </xdr:nvSpPr>
      <xdr:spPr>
        <a:xfrm>
          <a:off x="1719794" y="1521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125978</xdr:rowOff>
    </xdr:from>
    <xdr:to>
      <xdr:col>1</xdr:col>
      <xdr:colOff>485775</xdr:colOff>
      <xdr:row>97</xdr:row>
      <xdr:rowOff>56128</xdr:rowOff>
    </xdr:to>
    <xdr:sp macro="" textlink="">
      <xdr:nvSpPr>
        <xdr:cNvPr id="263" name="円/楕円 262"/>
        <xdr:cNvSpPr/>
      </xdr:nvSpPr>
      <xdr:spPr>
        <a:xfrm>
          <a:off x="1079500" y="165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72655</xdr:rowOff>
    </xdr:from>
    <xdr:ext cx="534377" cy="259045"/>
    <xdr:sp macro="" textlink="">
      <xdr:nvSpPr>
        <xdr:cNvPr id="264" name="テキスト ボックス 263"/>
        <xdr:cNvSpPr txBox="1"/>
      </xdr:nvSpPr>
      <xdr:spPr>
        <a:xfrm>
          <a:off x="863111" y="163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74223</xdr:rowOff>
    </xdr:from>
    <xdr:to>
      <xdr:col>15</xdr:col>
      <xdr:colOff>180975</xdr:colOff>
      <xdr:row>33</xdr:row>
      <xdr:rowOff>111484</xdr:rowOff>
    </xdr:to>
    <xdr:cxnSp macro="">
      <xdr:nvCxnSpPr>
        <xdr:cNvPr id="296" name="直線コネクタ 295"/>
        <xdr:cNvCxnSpPr/>
      </xdr:nvCxnSpPr>
      <xdr:spPr>
        <a:xfrm>
          <a:off x="9639300" y="5732073"/>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74223</xdr:rowOff>
    </xdr:from>
    <xdr:to>
      <xdr:col>14</xdr:col>
      <xdr:colOff>28575</xdr:colOff>
      <xdr:row>33</xdr:row>
      <xdr:rowOff>167981</xdr:rowOff>
    </xdr:to>
    <xdr:cxnSp macro="">
      <xdr:nvCxnSpPr>
        <xdr:cNvPr id="299" name="直線コネクタ 298"/>
        <xdr:cNvCxnSpPr/>
      </xdr:nvCxnSpPr>
      <xdr:spPr>
        <a:xfrm flipV="1">
          <a:off x="8750300" y="5732073"/>
          <a:ext cx="889000" cy="9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167981</xdr:rowOff>
    </xdr:from>
    <xdr:to>
      <xdr:col>12</xdr:col>
      <xdr:colOff>511175</xdr:colOff>
      <xdr:row>34</xdr:row>
      <xdr:rowOff>5969</xdr:rowOff>
    </xdr:to>
    <xdr:cxnSp macro="">
      <xdr:nvCxnSpPr>
        <xdr:cNvPr id="302" name="直線コネクタ 301"/>
        <xdr:cNvCxnSpPr/>
      </xdr:nvCxnSpPr>
      <xdr:spPr>
        <a:xfrm flipV="1">
          <a:off x="7861300" y="5825831"/>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5969</xdr:rowOff>
    </xdr:from>
    <xdr:to>
      <xdr:col>11</xdr:col>
      <xdr:colOff>307975</xdr:colOff>
      <xdr:row>34</xdr:row>
      <xdr:rowOff>49207</xdr:rowOff>
    </xdr:to>
    <xdr:cxnSp macro="">
      <xdr:nvCxnSpPr>
        <xdr:cNvPr id="305" name="直線コネクタ 304"/>
        <xdr:cNvCxnSpPr/>
      </xdr:nvCxnSpPr>
      <xdr:spPr>
        <a:xfrm flipV="1">
          <a:off x="6972300" y="5835269"/>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12855</xdr:rowOff>
    </xdr:from>
    <xdr:ext cx="534377" cy="259045"/>
    <xdr:sp macro="" textlink="">
      <xdr:nvSpPr>
        <xdr:cNvPr id="307" name="テキスト ボックス 306"/>
        <xdr:cNvSpPr txBox="1"/>
      </xdr:nvSpPr>
      <xdr:spPr>
        <a:xfrm>
          <a:off x="7594111"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9" name="テキスト ボックス 308"/>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60684</xdr:rowOff>
    </xdr:from>
    <xdr:to>
      <xdr:col>15</xdr:col>
      <xdr:colOff>231775</xdr:colOff>
      <xdr:row>33</xdr:row>
      <xdr:rowOff>162284</xdr:rowOff>
    </xdr:to>
    <xdr:sp macro="" textlink="">
      <xdr:nvSpPr>
        <xdr:cNvPr id="315" name="円/楕円 314"/>
        <xdr:cNvSpPr/>
      </xdr:nvSpPr>
      <xdr:spPr>
        <a:xfrm>
          <a:off x="10426700" y="57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83561</xdr:rowOff>
    </xdr:from>
    <xdr:ext cx="534377" cy="259045"/>
    <xdr:sp macro="" textlink="">
      <xdr:nvSpPr>
        <xdr:cNvPr id="316" name="補助費等該当値テキスト"/>
        <xdr:cNvSpPr txBox="1"/>
      </xdr:nvSpPr>
      <xdr:spPr>
        <a:xfrm>
          <a:off x="10528300" y="556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23423</xdr:rowOff>
    </xdr:from>
    <xdr:to>
      <xdr:col>14</xdr:col>
      <xdr:colOff>79375</xdr:colOff>
      <xdr:row>33</xdr:row>
      <xdr:rowOff>125023</xdr:rowOff>
    </xdr:to>
    <xdr:sp macro="" textlink="">
      <xdr:nvSpPr>
        <xdr:cNvPr id="317" name="円/楕円 316"/>
        <xdr:cNvSpPr/>
      </xdr:nvSpPr>
      <xdr:spPr>
        <a:xfrm>
          <a:off x="9588500" y="56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141550</xdr:rowOff>
    </xdr:from>
    <xdr:ext cx="534377" cy="259045"/>
    <xdr:sp macro="" textlink="">
      <xdr:nvSpPr>
        <xdr:cNvPr id="318" name="テキスト ボックス 317"/>
        <xdr:cNvSpPr txBox="1"/>
      </xdr:nvSpPr>
      <xdr:spPr>
        <a:xfrm>
          <a:off x="9372111" y="54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117181</xdr:rowOff>
    </xdr:from>
    <xdr:to>
      <xdr:col>12</xdr:col>
      <xdr:colOff>561975</xdr:colOff>
      <xdr:row>34</xdr:row>
      <xdr:rowOff>47331</xdr:rowOff>
    </xdr:to>
    <xdr:sp macro="" textlink="">
      <xdr:nvSpPr>
        <xdr:cNvPr id="319" name="円/楕円 318"/>
        <xdr:cNvSpPr/>
      </xdr:nvSpPr>
      <xdr:spPr>
        <a:xfrm>
          <a:off x="8699500" y="57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63858</xdr:rowOff>
    </xdr:from>
    <xdr:ext cx="534377" cy="259045"/>
    <xdr:sp macro="" textlink="">
      <xdr:nvSpPr>
        <xdr:cNvPr id="320" name="テキスト ボックス 319"/>
        <xdr:cNvSpPr txBox="1"/>
      </xdr:nvSpPr>
      <xdr:spPr>
        <a:xfrm>
          <a:off x="8483111" y="55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126619</xdr:rowOff>
    </xdr:from>
    <xdr:to>
      <xdr:col>11</xdr:col>
      <xdr:colOff>358775</xdr:colOff>
      <xdr:row>34</xdr:row>
      <xdr:rowOff>56769</xdr:rowOff>
    </xdr:to>
    <xdr:sp macro="" textlink="">
      <xdr:nvSpPr>
        <xdr:cNvPr id="321" name="円/楕円 320"/>
        <xdr:cNvSpPr/>
      </xdr:nvSpPr>
      <xdr:spPr>
        <a:xfrm>
          <a:off x="7810500" y="57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73296</xdr:rowOff>
    </xdr:from>
    <xdr:ext cx="534377" cy="259045"/>
    <xdr:sp macro="" textlink="">
      <xdr:nvSpPr>
        <xdr:cNvPr id="322" name="テキスト ボックス 321"/>
        <xdr:cNvSpPr txBox="1"/>
      </xdr:nvSpPr>
      <xdr:spPr>
        <a:xfrm>
          <a:off x="7594111" y="55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169857</xdr:rowOff>
    </xdr:from>
    <xdr:to>
      <xdr:col>10</xdr:col>
      <xdr:colOff>155575</xdr:colOff>
      <xdr:row>34</xdr:row>
      <xdr:rowOff>100007</xdr:rowOff>
    </xdr:to>
    <xdr:sp macro="" textlink="">
      <xdr:nvSpPr>
        <xdr:cNvPr id="323" name="円/楕円 322"/>
        <xdr:cNvSpPr/>
      </xdr:nvSpPr>
      <xdr:spPr>
        <a:xfrm>
          <a:off x="6921500" y="58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116534</xdr:rowOff>
    </xdr:from>
    <xdr:ext cx="534377" cy="259045"/>
    <xdr:sp macro="" textlink="">
      <xdr:nvSpPr>
        <xdr:cNvPr id="324" name="テキスト ボックス 323"/>
        <xdr:cNvSpPr txBox="1"/>
      </xdr:nvSpPr>
      <xdr:spPr>
        <a:xfrm>
          <a:off x="6705111" y="56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2527</xdr:rowOff>
    </xdr:from>
    <xdr:to>
      <xdr:col>15</xdr:col>
      <xdr:colOff>180975</xdr:colOff>
      <xdr:row>56</xdr:row>
      <xdr:rowOff>36296</xdr:rowOff>
    </xdr:to>
    <xdr:cxnSp macro="">
      <xdr:nvCxnSpPr>
        <xdr:cNvPr id="353" name="直線コネクタ 352"/>
        <xdr:cNvCxnSpPr/>
      </xdr:nvCxnSpPr>
      <xdr:spPr>
        <a:xfrm flipV="1">
          <a:off x="9639300" y="9603727"/>
          <a:ext cx="8382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36296</xdr:rowOff>
    </xdr:from>
    <xdr:to>
      <xdr:col>14</xdr:col>
      <xdr:colOff>28575</xdr:colOff>
      <xdr:row>57</xdr:row>
      <xdr:rowOff>19901</xdr:rowOff>
    </xdr:to>
    <xdr:cxnSp macro="">
      <xdr:nvCxnSpPr>
        <xdr:cNvPr id="356" name="直線コネクタ 355"/>
        <xdr:cNvCxnSpPr/>
      </xdr:nvCxnSpPr>
      <xdr:spPr>
        <a:xfrm flipV="1">
          <a:off x="8750300" y="9637496"/>
          <a:ext cx="889000" cy="1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19901</xdr:rowOff>
    </xdr:from>
    <xdr:to>
      <xdr:col>12</xdr:col>
      <xdr:colOff>511175</xdr:colOff>
      <xdr:row>57</xdr:row>
      <xdr:rowOff>43447</xdr:rowOff>
    </xdr:to>
    <xdr:cxnSp macro="">
      <xdr:nvCxnSpPr>
        <xdr:cNvPr id="359" name="直線コネクタ 358"/>
        <xdr:cNvCxnSpPr/>
      </xdr:nvCxnSpPr>
      <xdr:spPr>
        <a:xfrm flipV="1">
          <a:off x="7861300" y="979255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25108</xdr:rowOff>
    </xdr:from>
    <xdr:to>
      <xdr:col>11</xdr:col>
      <xdr:colOff>307975</xdr:colOff>
      <xdr:row>57</xdr:row>
      <xdr:rowOff>43447</xdr:rowOff>
    </xdr:to>
    <xdr:cxnSp macro="">
      <xdr:nvCxnSpPr>
        <xdr:cNvPr id="362" name="直線コネクタ 361"/>
        <xdr:cNvCxnSpPr/>
      </xdr:nvCxnSpPr>
      <xdr:spPr>
        <a:xfrm>
          <a:off x="6972300" y="979775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123177</xdr:rowOff>
    </xdr:from>
    <xdr:to>
      <xdr:col>15</xdr:col>
      <xdr:colOff>231775</xdr:colOff>
      <xdr:row>56</xdr:row>
      <xdr:rowOff>53327</xdr:rowOff>
    </xdr:to>
    <xdr:sp macro="" textlink="">
      <xdr:nvSpPr>
        <xdr:cNvPr id="372" name="円/楕円 371"/>
        <xdr:cNvSpPr/>
      </xdr:nvSpPr>
      <xdr:spPr>
        <a:xfrm>
          <a:off x="10426700" y="95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101604</xdr:rowOff>
    </xdr:from>
    <xdr:ext cx="534377" cy="259045"/>
    <xdr:sp macro="" textlink="">
      <xdr:nvSpPr>
        <xdr:cNvPr id="373" name="普通建設事業費該当値テキスト"/>
        <xdr:cNvSpPr txBox="1"/>
      </xdr:nvSpPr>
      <xdr:spPr>
        <a:xfrm>
          <a:off x="10528300" y="95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156946</xdr:rowOff>
    </xdr:from>
    <xdr:to>
      <xdr:col>14</xdr:col>
      <xdr:colOff>79375</xdr:colOff>
      <xdr:row>56</xdr:row>
      <xdr:rowOff>87096</xdr:rowOff>
    </xdr:to>
    <xdr:sp macro="" textlink="">
      <xdr:nvSpPr>
        <xdr:cNvPr id="374" name="円/楕円 373"/>
        <xdr:cNvSpPr/>
      </xdr:nvSpPr>
      <xdr:spPr>
        <a:xfrm>
          <a:off x="9588500" y="95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78223</xdr:rowOff>
    </xdr:from>
    <xdr:ext cx="534377" cy="259045"/>
    <xdr:sp macro="" textlink="">
      <xdr:nvSpPr>
        <xdr:cNvPr id="375" name="テキスト ボックス 374"/>
        <xdr:cNvSpPr txBox="1"/>
      </xdr:nvSpPr>
      <xdr:spPr>
        <a:xfrm>
          <a:off x="9372111" y="96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140551</xdr:rowOff>
    </xdr:from>
    <xdr:to>
      <xdr:col>12</xdr:col>
      <xdr:colOff>561975</xdr:colOff>
      <xdr:row>57</xdr:row>
      <xdr:rowOff>70701</xdr:rowOff>
    </xdr:to>
    <xdr:sp macro="" textlink="">
      <xdr:nvSpPr>
        <xdr:cNvPr id="376" name="円/楕円 375"/>
        <xdr:cNvSpPr/>
      </xdr:nvSpPr>
      <xdr:spPr>
        <a:xfrm>
          <a:off x="8699500" y="97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61828</xdr:rowOff>
    </xdr:from>
    <xdr:ext cx="534377" cy="259045"/>
    <xdr:sp macro="" textlink="">
      <xdr:nvSpPr>
        <xdr:cNvPr id="377" name="テキスト ボックス 376"/>
        <xdr:cNvSpPr txBox="1"/>
      </xdr:nvSpPr>
      <xdr:spPr>
        <a:xfrm>
          <a:off x="8483111" y="98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164097</xdr:rowOff>
    </xdr:from>
    <xdr:to>
      <xdr:col>11</xdr:col>
      <xdr:colOff>358775</xdr:colOff>
      <xdr:row>57</xdr:row>
      <xdr:rowOff>94247</xdr:rowOff>
    </xdr:to>
    <xdr:sp macro="" textlink="">
      <xdr:nvSpPr>
        <xdr:cNvPr id="378" name="円/楕円 377"/>
        <xdr:cNvSpPr/>
      </xdr:nvSpPr>
      <xdr:spPr>
        <a:xfrm>
          <a:off x="7810500" y="97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85374</xdr:rowOff>
    </xdr:from>
    <xdr:ext cx="534377" cy="259045"/>
    <xdr:sp macro="" textlink="">
      <xdr:nvSpPr>
        <xdr:cNvPr id="379" name="テキスト ボックス 378"/>
        <xdr:cNvSpPr txBox="1"/>
      </xdr:nvSpPr>
      <xdr:spPr>
        <a:xfrm>
          <a:off x="7594111" y="98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145758</xdr:rowOff>
    </xdr:from>
    <xdr:to>
      <xdr:col>10</xdr:col>
      <xdr:colOff>155575</xdr:colOff>
      <xdr:row>57</xdr:row>
      <xdr:rowOff>75908</xdr:rowOff>
    </xdr:to>
    <xdr:sp macro="" textlink="">
      <xdr:nvSpPr>
        <xdr:cNvPr id="380" name="円/楕円 379"/>
        <xdr:cNvSpPr/>
      </xdr:nvSpPr>
      <xdr:spPr>
        <a:xfrm>
          <a:off x="6921500" y="97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67035</xdr:rowOff>
    </xdr:from>
    <xdr:ext cx="534377" cy="259045"/>
    <xdr:sp macro="" textlink="">
      <xdr:nvSpPr>
        <xdr:cNvPr id="381" name="テキスト ボックス 380"/>
        <xdr:cNvSpPr txBox="1"/>
      </xdr:nvSpPr>
      <xdr:spPr>
        <a:xfrm>
          <a:off x="6705111" y="98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145205</xdr:rowOff>
    </xdr:from>
    <xdr:to>
      <xdr:col>15</xdr:col>
      <xdr:colOff>180975</xdr:colOff>
      <xdr:row>78</xdr:row>
      <xdr:rowOff>59367</xdr:rowOff>
    </xdr:to>
    <xdr:cxnSp macro="">
      <xdr:nvCxnSpPr>
        <xdr:cNvPr id="410" name="直線コネクタ 409"/>
        <xdr:cNvCxnSpPr/>
      </xdr:nvCxnSpPr>
      <xdr:spPr>
        <a:xfrm>
          <a:off x="9639300" y="13346855"/>
          <a:ext cx="838200" cy="8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8567</xdr:rowOff>
    </xdr:from>
    <xdr:to>
      <xdr:col>15</xdr:col>
      <xdr:colOff>231775</xdr:colOff>
      <xdr:row>78</xdr:row>
      <xdr:rowOff>110167</xdr:rowOff>
    </xdr:to>
    <xdr:sp macro="" textlink="">
      <xdr:nvSpPr>
        <xdr:cNvPr id="420" name="円/楕円 419"/>
        <xdr:cNvSpPr/>
      </xdr:nvSpPr>
      <xdr:spPr>
        <a:xfrm>
          <a:off x="10426700" y="13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158444</xdr:rowOff>
    </xdr:from>
    <xdr:ext cx="469744" cy="259045"/>
    <xdr:sp macro="" textlink="">
      <xdr:nvSpPr>
        <xdr:cNvPr id="421" name="普通建設事業費 （ うち新規整備　）該当値テキスト"/>
        <xdr:cNvSpPr txBox="1"/>
      </xdr:nvSpPr>
      <xdr:spPr>
        <a:xfrm>
          <a:off x="10528300" y="133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94405</xdr:rowOff>
    </xdr:from>
    <xdr:to>
      <xdr:col>14</xdr:col>
      <xdr:colOff>79375</xdr:colOff>
      <xdr:row>78</xdr:row>
      <xdr:rowOff>24555</xdr:rowOff>
    </xdr:to>
    <xdr:sp macro="" textlink="">
      <xdr:nvSpPr>
        <xdr:cNvPr id="422" name="円/楕円 421"/>
        <xdr:cNvSpPr/>
      </xdr:nvSpPr>
      <xdr:spPr>
        <a:xfrm>
          <a:off x="9588500" y="132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15682</xdr:rowOff>
    </xdr:from>
    <xdr:ext cx="534377" cy="259045"/>
    <xdr:sp macro="" textlink="">
      <xdr:nvSpPr>
        <xdr:cNvPr id="423" name="テキスト ボックス 422"/>
        <xdr:cNvSpPr txBox="1"/>
      </xdr:nvSpPr>
      <xdr:spPr>
        <a:xfrm>
          <a:off x="9372111" y="133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92174</xdr:rowOff>
    </xdr:from>
    <xdr:to>
      <xdr:col>15</xdr:col>
      <xdr:colOff>180975</xdr:colOff>
      <xdr:row>95</xdr:row>
      <xdr:rowOff>155839</xdr:rowOff>
    </xdr:to>
    <xdr:cxnSp macro="">
      <xdr:nvCxnSpPr>
        <xdr:cNvPr id="450" name="直線コネクタ 449"/>
        <xdr:cNvCxnSpPr/>
      </xdr:nvCxnSpPr>
      <xdr:spPr>
        <a:xfrm flipV="1">
          <a:off x="9639300" y="16379924"/>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41374</xdr:rowOff>
    </xdr:from>
    <xdr:to>
      <xdr:col>15</xdr:col>
      <xdr:colOff>231775</xdr:colOff>
      <xdr:row>95</xdr:row>
      <xdr:rowOff>142974</xdr:rowOff>
    </xdr:to>
    <xdr:sp macro="" textlink="">
      <xdr:nvSpPr>
        <xdr:cNvPr id="460" name="円/楕円 459"/>
        <xdr:cNvSpPr/>
      </xdr:nvSpPr>
      <xdr:spPr>
        <a:xfrm>
          <a:off x="10426700" y="163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64251</xdr:rowOff>
    </xdr:from>
    <xdr:ext cx="534377" cy="259045"/>
    <xdr:sp macro="" textlink="">
      <xdr:nvSpPr>
        <xdr:cNvPr id="461" name="普通建設事業費 （ うち更新整備　）該当値テキスト"/>
        <xdr:cNvSpPr txBox="1"/>
      </xdr:nvSpPr>
      <xdr:spPr>
        <a:xfrm>
          <a:off x="10528300" y="1618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105039</xdr:rowOff>
    </xdr:from>
    <xdr:to>
      <xdr:col>14</xdr:col>
      <xdr:colOff>79375</xdr:colOff>
      <xdr:row>96</xdr:row>
      <xdr:rowOff>35189</xdr:rowOff>
    </xdr:to>
    <xdr:sp macro="" textlink="">
      <xdr:nvSpPr>
        <xdr:cNvPr id="462" name="円/楕円 461"/>
        <xdr:cNvSpPr/>
      </xdr:nvSpPr>
      <xdr:spPr>
        <a:xfrm>
          <a:off x="9588500" y="163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51716</xdr:rowOff>
    </xdr:from>
    <xdr:ext cx="534377" cy="259045"/>
    <xdr:sp macro="" textlink="">
      <xdr:nvSpPr>
        <xdr:cNvPr id="463" name="テキスト ボックス 462"/>
        <xdr:cNvSpPr txBox="1"/>
      </xdr:nvSpPr>
      <xdr:spPr>
        <a:xfrm>
          <a:off x="9372111" y="161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152464</xdr:rowOff>
    </xdr:from>
    <xdr:to>
      <xdr:col>23</xdr:col>
      <xdr:colOff>517525</xdr:colOff>
      <xdr:row>38</xdr:row>
      <xdr:rowOff>167513</xdr:rowOff>
    </xdr:to>
    <xdr:cxnSp macro="">
      <xdr:nvCxnSpPr>
        <xdr:cNvPr id="492" name="直線コネクタ 491"/>
        <xdr:cNvCxnSpPr/>
      </xdr:nvCxnSpPr>
      <xdr:spPr>
        <a:xfrm flipV="1">
          <a:off x="15481300" y="6667564"/>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104457</xdr:rowOff>
    </xdr:from>
    <xdr:to>
      <xdr:col>22</xdr:col>
      <xdr:colOff>365125</xdr:colOff>
      <xdr:row>38</xdr:row>
      <xdr:rowOff>167513</xdr:rowOff>
    </xdr:to>
    <xdr:cxnSp macro="">
      <xdr:nvCxnSpPr>
        <xdr:cNvPr id="495" name="直線コネクタ 494"/>
        <xdr:cNvCxnSpPr/>
      </xdr:nvCxnSpPr>
      <xdr:spPr>
        <a:xfrm>
          <a:off x="14592300" y="6619557"/>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106363</xdr:rowOff>
    </xdr:from>
    <xdr:to>
      <xdr:col>21</xdr:col>
      <xdr:colOff>161925</xdr:colOff>
      <xdr:row>38</xdr:row>
      <xdr:rowOff>104457</xdr:rowOff>
    </xdr:to>
    <xdr:cxnSp macro="">
      <xdr:nvCxnSpPr>
        <xdr:cNvPr id="498" name="直線コネクタ 497"/>
        <xdr:cNvCxnSpPr/>
      </xdr:nvCxnSpPr>
      <xdr:spPr>
        <a:xfrm>
          <a:off x="13703300" y="6107113"/>
          <a:ext cx="889000" cy="5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150178</xdr:rowOff>
    </xdr:from>
    <xdr:to>
      <xdr:col>19</xdr:col>
      <xdr:colOff>644525</xdr:colOff>
      <xdr:row>35</xdr:row>
      <xdr:rowOff>106363</xdr:rowOff>
    </xdr:to>
    <xdr:cxnSp macro="">
      <xdr:nvCxnSpPr>
        <xdr:cNvPr id="501" name="直線コネクタ 500"/>
        <xdr:cNvCxnSpPr/>
      </xdr:nvCxnSpPr>
      <xdr:spPr>
        <a:xfrm>
          <a:off x="12814300" y="5979478"/>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28084</xdr:rowOff>
    </xdr:from>
    <xdr:ext cx="469744" cy="259045"/>
    <xdr:sp macro="" textlink="">
      <xdr:nvSpPr>
        <xdr:cNvPr id="503" name="テキスト ボックス 502"/>
        <xdr:cNvSpPr txBox="1"/>
      </xdr:nvSpPr>
      <xdr:spPr>
        <a:xfrm>
          <a:off x="13468427"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16273</xdr:rowOff>
    </xdr:from>
    <xdr:ext cx="469744" cy="259045"/>
    <xdr:sp macro="" textlink="">
      <xdr:nvSpPr>
        <xdr:cNvPr id="505" name="テキスト ボックス 504"/>
        <xdr:cNvSpPr txBox="1"/>
      </xdr:nvSpPr>
      <xdr:spPr>
        <a:xfrm>
          <a:off x="12579427"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101664</xdr:rowOff>
    </xdr:from>
    <xdr:to>
      <xdr:col>23</xdr:col>
      <xdr:colOff>568325</xdr:colOff>
      <xdr:row>39</xdr:row>
      <xdr:rowOff>31814</xdr:rowOff>
    </xdr:to>
    <xdr:sp macro="" textlink="">
      <xdr:nvSpPr>
        <xdr:cNvPr id="511" name="円/楕円 510"/>
        <xdr:cNvSpPr/>
      </xdr:nvSpPr>
      <xdr:spPr>
        <a:xfrm>
          <a:off x="162687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52659</xdr:rowOff>
    </xdr:from>
    <xdr:ext cx="378565" cy="259045"/>
    <xdr:sp macro="" textlink="">
      <xdr:nvSpPr>
        <xdr:cNvPr id="512" name="災害復旧事業費該当値テキスト"/>
        <xdr:cNvSpPr txBox="1"/>
      </xdr:nvSpPr>
      <xdr:spPr>
        <a:xfrm>
          <a:off x="16370300" y="6567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116713</xdr:rowOff>
    </xdr:from>
    <xdr:to>
      <xdr:col>22</xdr:col>
      <xdr:colOff>415925</xdr:colOff>
      <xdr:row>39</xdr:row>
      <xdr:rowOff>46863</xdr:rowOff>
    </xdr:to>
    <xdr:sp macro="" textlink="">
      <xdr:nvSpPr>
        <xdr:cNvPr id="513" name="円/楕円 512"/>
        <xdr:cNvSpPr/>
      </xdr:nvSpPr>
      <xdr:spPr>
        <a:xfrm>
          <a:off x="15430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37990</xdr:rowOff>
    </xdr:from>
    <xdr:ext cx="378565" cy="259045"/>
    <xdr:sp macro="" textlink="">
      <xdr:nvSpPr>
        <xdr:cNvPr id="514" name="テキスト ボックス 513"/>
        <xdr:cNvSpPr txBox="1"/>
      </xdr:nvSpPr>
      <xdr:spPr>
        <a:xfrm>
          <a:off x="15292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53657</xdr:rowOff>
    </xdr:from>
    <xdr:to>
      <xdr:col>21</xdr:col>
      <xdr:colOff>212725</xdr:colOff>
      <xdr:row>38</xdr:row>
      <xdr:rowOff>155257</xdr:rowOff>
    </xdr:to>
    <xdr:sp macro="" textlink="">
      <xdr:nvSpPr>
        <xdr:cNvPr id="515" name="円/楕円 514"/>
        <xdr:cNvSpPr/>
      </xdr:nvSpPr>
      <xdr:spPr>
        <a:xfrm>
          <a:off x="14541500" y="65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146384</xdr:rowOff>
    </xdr:from>
    <xdr:ext cx="378565" cy="259045"/>
    <xdr:sp macro="" textlink="">
      <xdr:nvSpPr>
        <xdr:cNvPr id="516" name="テキスト ボックス 515"/>
        <xdr:cNvSpPr txBox="1"/>
      </xdr:nvSpPr>
      <xdr:spPr>
        <a:xfrm>
          <a:off x="14403017" y="666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55563</xdr:rowOff>
    </xdr:from>
    <xdr:to>
      <xdr:col>20</xdr:col>
      <xdr:colOff>9525</xdr:colOff>
      <xdr:row>35</xdr:row>
      <xdr:rowOff>157163</xdr:rowOff>
    </xdr:to>
    <xdr:sp macro="" textlink="">
      <xdr:nvSpPr>
        <xdr:cNvPr id="517" name="円/楕円 516"/>
        <xdr:cNvSpPr/>
      </xdr:nvSpPr>
      <xdr:spPr>
        <a:xfrm>
          <a:off x="13652500" y="60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2240</xdr:rowOff>
    </xdr:from>
    <xdr:ext cx="469744" cy="259045"/>
    <xdr:sp macro="" textlink="">
      <xdr:nvSpPr>
        <xdr:cNvPr id="518" name="テキスト ボックス 517"/>
        <xdr:cNvSpPr txBox="1"/>
      </xdr:nvSpPr>
      <xdr:spPr>
        <a:xfrm>
          <a:off x="13468427" y="583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99378</xdr:rowOff>
    </xdr:from>
    <xdr:to>
      <xdr:col>18</xdr:col>
      <xdr:colOff>492125</xdr:colOff>
      <xdr:row>35</xdr:row>
      <xdr:rowOff>29528</xdr:rowOff>
    </xdr:to>
    <xdr:sp macro="" textlink="">
      <xdr:nvSpPr>
        <xdr:cNvPr id="519" name="円/楕円 518"/>
        <xdr:cNvSpPr/>
      </xdr:nvSpPr>
      <xdr:spPr>
        <a:xfrm>
          <a:off x="12763500" y="59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46055</xdr:rowOff>
    </xdr:from>
    <xdr:ext cx="469744" cy="259045"/>
    <xdr:sp macro="" textlink="">
      <xdr:nvSpPr>
        <xdr:cNvPr id="520" name="テキスト ボックス 519"/>
        <xdr:cNvSpPr txBox="1"/>
      </xdr:nvSpPr>
      <xdr:spPr>
        <a:xfrm>
          <a:off x="12579427" y="570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123078</xdr:rowOff>
    </xdr:from>
    <xdr:to>
      <xdr:col>23</xdr:col>
      <xdr:colOff>517525</xdr:colOff>
      <xdr:row>74</xdr:row>
      <xdr:rowOff>132417</xdr:rowOff>
    </xdr:to>
    <xdr:cxnSp macro="">
      <xdr:nvCxnSpPr>
        <xdr:cNvPr id="600" name="直線コネクタ 599"/>
        <xdr:cNvCxnSpPr/>
      </xdr:nvCxnSpPr>
      <xdr:spPr>
        <a:xfrm flipV="1">
          <a:off x="15481300" y="12810378"/>
          <a:ext cx="8382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132417</xdr:rowOff>
    </xdr:from>
    <xdr:to>
      <xdr:col>22</xdr:col>
      <xdr:colOff>365125</xdr:colOff>
      <xdr:row>74</xdr:row>
      <xdr:rowOff>132434</xdr:rowOff>
    </xdr:to>
    <xdr:cxnSp macro="">
      <xdr:nvCxnSpPr>
        <xdr:cNvPr id="603" name="直線コネクタ 602"/>
        <xdr:cNvCxnSpPr/>
      </xdr:nvCxnSpPr>
      <xdr:spPr>
        <a:xfrm flipV="1">
          <a:off x="14592300" y="1281971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132238</xdr:rowOff>
    </xdr:from>
    <xdr:to>
      <xdr:col>21</xdr:col>
      <xdr:colOff>161925</xdr:colOff>
      <xdr:row>74</xdr:row>
      <xdr:rowOff>132434</xdr:rowOff>
    </xdr:to>
    <xdr:cxnSp macro="">
      <xdr:nvCxnSpPr>
        <xdr:cNvPr id="606" name="直線コネクタ 605"/>
        <xdr:cNvCxnSpPr/>
      </xdr:nvCxnSpPr>
      <xdr:spPr>
        <a:xfrm>
          <a:off x="13703300" y="1281953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105280</xdr:rowOff>
    </xdr:from>
    <xdr:to>
      <xdr:col>19</xdr:col>
      <xdr:colOff>644525</xdr:colOff>
      <xdr:row>74</xdr:row>
      <xdr:rowOff>132238</xdr:rowOff>
    </xdr:to>
    <xdr:cxnSp macro="">
      <xdr:nvCxnSpPr>
        <xdr:cNvPr id="609" name="直線コネクタ 608"/>
        <xdr:cNvCxnSpPr/>
      </xdr:nvCxnSpPr>
      <xdr:spPr>
        <a:xfrm>
          <a:off x="12814300" y="1279258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72278</xdr:rowOff>
    </xdr:from>
    <xdr:to>
      <xdr:col>23</xdr:col>
      <xdr:colOff>568325</xdr:colOff>
      <xdr:row>75</xdr:row>
      <xdr:rowOff>2428</xdr:rowOff>
    </xdr:to>
    <xdr:sp macro="" textlink="">
      <xdr:nvSpPr>
        <xdr:cNvPr id="619" name="円/楕円 618"/>
        <xdr:cNvSpPr/>
      </xdr:nvSpPr>
      <xdr:spPr>
        <a:xfrm>
          <a:off x="16268700" y="127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95155</xdr:rowOff>
    </xdr:from>
    <xdr:ext cx="534377" cy="259045"/>
    <xdr:sp macro="" textlink="">
      <xdr:nvSpPr>
        <xdr:cNvPr id="620" name="公債費該当値テキスト"/>
        <xdr:cNvSpPr txBox="1"/>
      </xdr:nvSpPr>
      <xdr:spPr>
        <a:xfrm>
          <a:off x="16370300" y="126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81617</xdr:rowOff>
    </xdr:from>
    <xdr:to>
      <xdr:col>22</xdr:col>
      <xdr:colOff>415925</xdr:colOff>
      <xdr:row>75</xdr:row>
      <xdr:rowOff>11767</xdr:rowOff>
    </xdr:to>
    <xdr:sp macro="" textlink="">
      <xdr:nvSpPr>
        <xdr:cNvPr id="621" name="円/楕円 620"/>
        <xdr:cNvSpPr/>
      </xdr:nvSpPr>
      <xdr:spPr>
        <a:xfrm>
          <a:off x="15430500" y="127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28294</xdr:rowOff>
    </xdr:from>
    <xdr:ext cx="534377" cy="259045"/>
    <xdr:sp macro="" textlink="">
      <xdr:nvSpPr>
        <xdr:cNvPr id="622" name="テキスト ボックス 621"/>
        <xdr:cNvSpPr txBox="1"/>
      </xdr:nvSpPr>
      <xdr:spPr>
        <a:xfrm>
          <a:off x="15214111" y="125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81634</xdr:rowOff>
    </xdr:from>
    <xdr:to>
      <xdr:col>21</xdr:col>
      <xdr:colOff>212725</xdr:colOff>
      <xdr:row>75</xdr:row>
      <xdr:rowOff>11784</xdr:rowOff>
    </xdr:to>
    <xdr:sp macro="" textlink="">
      <xdr:nvSpPr>
        <xdr:cNvPr id="623" name="円/楕円 622"/>
        <xdr:cNvSpPr/>
      </xdr:nvSpPr>
      <xdr:spPr>
        <a:xfrm>
          <a:off x="14541500" y="127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28311</xdr:rowOff>
    </xdr:from>
    <xdr:ext cx="534377" cy="259045"/>
    <xdr:sp macro="" textlink="">
      <xdr:nvSpPr>
        <xdr:cNvPr id="624" name="テキスト ボックス 623"/>
        <xdr:cNvSpPr txBox="1"/>
      </xdr:nvSpPr>
      <xdr:spPr>
        <a:xfrm>
          <a:off x="14325111" y="125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81438</xdr:rowOff>
    </xdr:from>
    <xdr:to>
      <xdr:col>20</xdr:col>
      <xdr:colOff>9525</xdr:colOff>
      <xdr:row>75</xdr:row>
      <xdr:rowOff>11588</xdr:rowOff>
    </xdr:to>
    <xdr:sp macro="" textlink="">
      <xdr:nvSpPr>
        <xdr:cNvPr id="625" name="円/楕円 624"/>
        <xdr:cNvSpPr/>
      </xdr:nvSpPr>
      <xdr:spPr>
        <a:xfrm>
          <a:off x="13652500" y="127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28115</xdr:rowOff>
    </xdr:from>
    <xdr:ext cx="534377" cy="259045"/>
    <xdr:sp macro="" textlink="">
      <xdr:nvSpPr>
        <xdr:cNvPr id="626" name="テキスト ボックス 625"/>
        <xdr:cNvSpPr txBox="1"/>
      </xdr:nvSpPr>
      <xdr:spPr>
        <a:xfrm>
          <a:off x="13436111" y="12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54480</xdr:rowOff>
    </xdr:from>
    <xdr:to>
      <xdr:col>18</xdr:col>
      <xdr:colOff>492125</xdr:colOff>
      <xdr:row>74</xdr:row>
      <xdr:rowOff>156080</xdr:rowOff>
    </xdr:to>
    <xdr:sp macro="" textlink="">
      <xdr:nvSpPr>
        <xdr:cNvPr id="627" name="円/楕円 626"/>
        <xdr:cNvSpPr/>
      </xdr:nvSpPr>
      <xdr:spPr>
        <a:xfrm>
          <a:off x="12763500" y="127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1157</xdr:rowOff>
    </xdr:from>
    <xdr:ext cx="534377" cy="259045"/>
    <xdr:sp macro="" textlink="">
      <xdr:nvSpPr>
        <xdr:cNvPr id="628" name="テキスト ボックス 627"/>
        <xdr:cNvSpPr txBox="1"/>
      </xdr:nvSpPr>
      <xdr:spPr>
        <a:xfrm>
          <a:off x="12547111" y="125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164854</xdr:rowOff>
    </xdr:from>
    <xdr:to>
      <xdr:col>23</xdr:col>
      <xdr:colOff>517525</xdr:colOff>
      <xdr:row>99</xdr:row>
      <xdr:rowOff>28280</xdr:rowOff>
    </xdr:to>
    <xdr:cxnSp macro="">
      <xdr:nvCxnSpPr>
        <xdr:cNvPr id="657" name="直線コネクタ 656"/>
        <xdr:cNvCxnSpPr/>
      </xdr:nvCxnSpPr>
      <xdr:spPr>
        <a:xfrm>
          <a:off x="15481300" y="16966954"/>
          <a:ext cx="838200" cy="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90870</xdr:rowOff>
    </xdr:from>
    <xdr:to>
      <xdr:col>22</xdr:col>
      <xdr:colOff>365125</xdr:colOff>
      <xdr:row>98</xdr:row>
      <xdr:rowOff>164854</xdr:rowOff>
    </xdr:to>
    <xdr:cxnSp macro="">
      <xdr:nvCxnSpPr>
        <xdr:cNvPr id="660" name="直線コネクタ 659"/>
        <xdr:cNvCxnSpPr/>
      </xdr:nvCxnSpPr>
      <xdr:spPr>
        <a:xfrm>
          <a:off x="14592300" y="16892970"/>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90870</xdr:rowOff>
    </xdr:from>
    <xdr:to>
      <xdr:col>21</xdr:col>
      <xdr:colOff>161925</xdr:colOff>
      <xdr:row>99</xdr:row>
      <xdr:rowOff>34697</xdr:rowOff>
    </xdr:to>
    <xdr:cxnSp macro="">
      <xdr:nvCxnSpPr>
        <xdr:cNvPr id="663" name="直線コネクタ 662"/>
        <xdr:cNvCxnSpPr/>
      </xdr:nvCxnSpPr>
      <xdr:spPr>
        <a:xfrm flipV="1">
          <a:off x="13703300" y="16892970"/>
          <a:ext cx="889000" cy="11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163118</xdr:rowOff>
    </xdr:from>
    <xdr:ext cx="534377" cy="259045"/>
    <xdr:sp macro="" textlink="">
      <xdr:nvSpPr>
        <xdr:cNvPr id="665" name="テキスト ボックス 664"/>
        <xdr:cNvSpPr txBox="1"/>
      </xdr:nvSpPr>
      <xdr:spPr>
        <a:xfrm>
          <a:off x="14325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116802</xdr:rowOff>
    </xdr:from>
    <xdr:to>
      <xdr:col>19</xdr:col>
      <xdr:colOff>644525</xdr:colOff>
      <xdr:row>99</xdr:row>
      <xdr:rowOff>34697</xdr:rowOff>
    </xdr:to>
    <xdr:cxnSp macro="">
      <xdr:nvCxnSpPr>
        <xdr:cNvPr id="666" name="直線コネクタ 665"/>
        <xdr:cNvCxnSpPr/>
      </xdr:nvCxnSpPr>
      <xdr:spPr>
        <a:xfrm>
          <a:off x="12814300" y="16918902"/>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148930</xdr:rowOff>
    </xdr:from>
    <xdr:to>
      <xdr:col>23</xdr:col>
      <xdr:colOff>568325</xdr:colOff>
      <xdr:row>99</xdr:row>
      <xdr:rowOff>79080</xdr:rowOff>
    </xdr:to>
    <xdr:sp macro="" textlink="">
      <xdr:nvSpPr>
        <xdr:cNvPr id="676" name="円/楕円 675"/>
        <xdr:cNvSpPr/>
      </xdr:nvSpPr>
      <xdr:spPr>
        <a:xfrm>
          <a:off x="16268700" y="169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63857</xdr:rowOff>
    </xdr:from>
    <xdr:ext cx="469744" cy="259045"/>
    <xdr:sp macro="" textlink="">
      <xdr:nvSpPr>
        <xdr:cNvPr id="677" name="積立金該当値テキスト"/>
        <xdr:cNvSpPr txBox="1"/>
      </xdr:nvSpPr>
      <xdr:spPr>
        <a:xfrm>
          <a:off x="16370300" y="1686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114054</xdr:rowOff>
    </xdr:from>
    <xdr:to>
      <xdr:col>22</xdr:col>
      <xdr:colOff>415925</xdr:colOff>
      <xdr:row>99</xdr:row>
      <xdr:rowOff>44204</xdr:rowOff>
    </xdr:to>
    <xdr:sp macro="" textlink="">
      <xdr:nvSpPr>
        <xdr:cNvPr id="678" name="円/楕円 677"/>
        <xdr:cNvSpPr/>
      </xdr:nvSpPr>
      <xdr:spPr>
        <a:xfrm>
          <a:off x="15430500" y="169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35331</xdr:rowOff>
    </xdr:from>
    <xdr:ext cx="469744" cy="259045"/>
    <xdr:sp macro="" textlink="">
      <xdr:nvSpPr>
        <xdr:cNvPr id="679" name="テキスト ボックス 678"/>
        <xdr:cNvSpPr txBox="1"/>
      </xdr:nvSpPr>
      <xdr:spPr>
        <a:xfrm>
          <a:off x="15246427" y="170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40070</xdr:rowOff>
    </xdr:from>
    <xdr:to>
      <xdr:col>21</xdr:col>
      <xdr:colOff>212725</xdr:colOff>
      <xdr:row>98</xdr:row>
      <xdr:rowOff>141670</xdr:rowOff>
    </xdr:to>
    <xdr:sp macro="" textlink="">
      <xdr:nvSpPr>
        <xdr:cNvPr id="680" name="円/楕円 679"/>
        <xdr:cNvSpPr/>
      </xdr:nvSpPr>
      <xdr:spPr>
        <a:xfrm>
          <a:off x="14541500" y="168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158197</xdr:rowOff>
    </xdr:from>
    <xdr:ext cx="534377" cy="259045"/>
    <xdr:sp macro="" textlink="">
      <xdr:nvSpPr>
        <xdr:cNvPr id="681" name="テキスト ボックス 680"/>
        <xdr:cNvSpPr txBox="1"/>
      </xdr:nvSpPr>
      <xdr:spPr>
        <a:xfrm>
          <a:off x="14325111" y="166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155347</xdr:rowOff>
    </xdr:from>
    <xdr:to>
      <xdr:col>20</xdr:col>
      <xdr:colOff>9525</xdr:colOff>
      <xdr:row>99</xdr:row>
      <xdr:rowOff>85497</xdr:rowOff>
    </xdr:to>
    <xdr:sp macro="" textlink="">
      <xdr:nvSpPr>
        <xdr:cNvPr id="682" name="円/楕円 681"/>
        <xdr:cNvSpPr/>
      </xdr:nvSpPr>
      <xdr:spPr>
        <a:xfrm>
          <a:off x="13652500" y="169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76624</xdr:rowOff>
    </xdr:from>
    <xdr:ext cx="469744" cy="259045"/>
    <xdr:sp macro="" textlink="">
      <xdr:nvSpPr>
        <xdr:cNvPr id="683" name="テキスト ボックス 682"/>
        <xdr:cNvSpPr txBox="1"/>
      </xdr:nvSpPr>
      <xdr:spPr>
        <a:xfrm>
          <a:off x="13468427" y="1705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66002</xdr:rowOff>
    </xdr:from>
    <xdr:to>
      <xdr:col>18</xdr:col>
      <xdr:colOff>492125</xdr:colOff>
      <xdr:row>98</xdr:row>
      <xdr:rowOff>167602</xdr:rowOff>
    </xdr:to>
    <xdr:sp macro="" textlink="">
      <xdr:nvSpPr>
        <xdr:cNvPr id="684" name="円/楕円 683"/>
        <xdr:cNvSpPr/>
      </xdr:nvSpPr>
      <xdr:spPr>
        <a:xfrm>
          <a:off x="12763500" y="168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12679</xdr:rowOff>
    </xdr:from>
    <xdr:ext cx="534377" cy="259045"/>
    <xdr:sp macro="" textlink="">
      <xdr:nvSpPr>
        <xdr:cNvPr id="685" name="テキスト ボックス 684"/>
        <xdr:cNvSpPr txBox="1"/>
      </xdr:nvSpPr>
      <xdr:spPr>
        <a:xfrm>
          <a:off x="12547111" y="166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48031</xdr:rowOff>
    </xdr:from>
    <xdr:to>
      <xdr:col>32</xdr:col>
      <xdr:colOff>187325</xdr:colOff>
      <xdr:row>38</xdr:row>
      <xdr:rowOff>51232</xdr:rowOff>
    </xdr:to>
    <xdr:cxnSp macro="">
      <xdr:nvCxnSpPr>
        <xdr:cNvPr id="712" name="直線コネクタ 711"/>
        <xdr:cNvCxnSpPr/>
      </xdr:nvCxnSpPr>
      <xdr:spPr>
        <a:xfrm>
          <a:off x="21323300" y="656313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45974</xdr:rowOff>
    </xdr:from>
    <xdr:to>
      <xdr:col>31</xdr:col>
      <xdr:colOff>34925</xdr:colOff>
      <xdr:row>38</xdr:row>
      <xdr:rowOff>48031</xdr:rowOff>
    </xdr:to>
    <xdr:cxnSp macro="">
      <xdr:nvCxnSpPr>
        <xdr:cNvPr id="715" name="直線コネクタ 714"/>
        <xdr:cNvCxnSpPr/>
      </xdr:nvCxnSpPr>
      <xdr:spPr>
        <a:xfrm>
          <a:off x="20434300" y="656107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45974</xdr:rowOff>
    </xdr:from>
    <xdr:to>
      <xdr:col>29</xdr:col>
      <xdr:colOff>517525</xdr:colOff>
      <xdr:row>38</xdr:row>
      <xdr:rowOff>48489</xdr:rowOff>
    </xdr:to>
    <xdr:cxnSp macro="">
      <xdr:nvCxnSpPr>
        <xdr:cNvPr id="718" name="直線コネクタ 717"/>
        <xdr:cNvCxnSpPr/>
      </xdr:nvCxnSpPr>
      <xdr:spPr>
        <a:xfrm flipV="1">
          <a:off x="19545300" y="656107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48489</xdr:rowOff>
    </xdr:from>
    <xdr:to>
      <xdr:col>28</xdr:col>
      <xdr:colOff>314325</xdr:colOff>
      <xdr:row>38</xdr:row>
      <xdr:rowOff>51003</xdr:rowOff>
    </xdr:to>
    <xdr:cxnSp macro="">
      <xdr:nvCxnSpPr>
        <xdr:cNvPr id="721" name="直線コネクタ 720"/>
        <xdr:cNvCxnSpPr/>
      </xdr:nvCxnSpPr>
      <xdr:spPr>
        <a:xfrm flipV="1">
          <a:off x="18656300" y="656358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432</xdr:rowOff>
    </xdr:from>
    <xdr:to>
      <xdr:col>32</xdr:col>
      <xdr:colOff>238125</xdr:colOff>
      <xdr:row>38</xdr:row>
      <xdr:rowOff>102032</xdr:rowOff>
    </xdr:to>
    <xdr:sp macro="" textlink="">
      <xdr:nvSpPr>
        <xdr:cNvPr id="731" name="円/楕円 730"/>
        <xdr:cNvSpPr/>
      </xdr:nvSpPr>
      <xdr:spPr>
        <a:xfrm>
          <a:off x="221107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86809</xdr:rowOff>
    </xdr:from>
    <xdr:ext cx="378565" cy="259045"/>
    <xdr:sp macro="" textlink="">
      <xdr:nvSpPr>
        <xdr:cNvPr id="732" name="投資及び出資金該当値テキスト"/>
        <xdr:cNvSpPr txBox="1"/>
      </xdr:nvSpPr>
      <xdr:spPr>
        <a:xfrm>
          <a:off x="22212300" y="643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168681</xdr:rowOff>
    </xdr:from>
    <xdr:to>
      <xdr:col>31</xdr:col>
      <xdr:colOff>85725</xdr:colOff>
      <xdr:row>38</xdr:row>
      <xdr:rowOff>98831</xdr:rowOff>
    </xdr:to>
    <xdr:sp macro="" textlink="">
      <xdr:nvSpPr>
        <xdr:cNvPr id="733" name="円/楕円 732"/>
        <xdr:cNvSpPr/>
      </xdr:nvSpPr>
      <xdr:spPr>
        <a:xfrm>
          <a:off x="21272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89958</xdr:rowOff>
    </xdr:from>
    <xdr:ext cx="378565" cy="259045"/>
    <xdr:sp macro="" textlink="">
      <xdr:nvSpPr>
        <xdr:cNvPr id="734" name="テキスト ボックス 733"/>
        <xdr:cNvSpPr txBox="1"/>
      </xdr:nvSpPr>
      <xdr:spPr>
        <a:xfrm>
          <a:off x="21134017" y="660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166624</xdr:rowOff>
    </xdr:from>
    <xdr:to>
      <xdr:col>29</xdr:col>
      <xdr:colOff>568325</xdr:colOff>
      <xdr:row>38</xdr:row>
      <xdr:rowOff>96774</xdr:rowOff>
    </xdr:to>
    <xdr:sp macro="" textlink="">
      <xdr:nvSpPr>
        <xdr:cNvPr id="735" name="円/楕円 734"/>
        <xdr:cNvSpPr/>
      </xdr:nvSpPr>
      <xdr:spPr>
        <a:xfrm>
          <a:off x="20383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87901</xdr:rowOff>
    </xdr:from>
    <xdr:ext cx="378565" cy="259045"/>
    <xdr:sp macro="" textlink="">
      <xdr:nvSpPr>
        <xdr:cNvPr id="736" name="テキスト ボックス 735"/>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169139</xdr:rowOff>
    </xdr:from>
    <xdr:to>
      <xdr:col>28</xdr:col>
      <xdr:colOff>365125</xdr:colOff>
      <xdr:row>38</xdr:row>
      <xdr:rowOff>99289</xdr:rowOff>
    </xdr:to>
    <xdr:sp macro="" textlink="">
      <xdr:nvSpPr>
        <xdr:cNvPr id="737" name="円/楕円 736"/>
        <xdr:cNvSpPr/>
      </xdr:nvSpPr>
      <xdr:spPr>
        <a:xfrm>
          <a:off x="19494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90416</xdr:rowOff>
    </xdr:from>
    <xdr:ext cx="378565" cy="259045"/>
    <xdr:sp macro="" textlink="">
      <xdr:nvSpPr>
        <xdr:cNvPr id="738" name="テキスト ボックス 737"/>
        <xdr:cNvSpPr txBox="1"/>
      </xdr:nvSpPr>
      <xdr:spPr>
        <a:xfrm>
          <a:off x="19356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203</xdr:rowOff>
    </xdr:from>
    <xdr:to>
      <xdr:col>27</xdr:col>
      <xdr:colOff>161925</xdr:colOff>
      <xdr:row>38</xdr:row>
      <xdr:rowOff>101803</xdr:rowOff>
    </xdr:to>
    <xdr:sp macro="" textlink="">
      <xdr:nvSpPr>
        <xdr:cNvPr id="739" name="円/楕円 738"/>
        <xdr:cNvSpPr/>
      </xdr:nvSpPr>
      <xdr:spPr>
        <a:xfrm>
          <a:off x="18605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92930</xdr:rowOff>
    </xdr:from>
    <xdr:ext cx="378565" cy="259045"/>
    <xdr:sp macro="" textlink="">
      <xdr:nvSpPr>
        <xdr:cNvPr id="740" name="テキスト ボックス 739"/>
        <xdr:cNvSpPr txBox="1"/>
      </xdr:nvSpPr>
      <xdr:spPr>
        <a:xfrm>
          <a:off x="18467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109982</xdr:rowOff>
    </xdr:from>
    <xdr:to>
      <xdr:col>32</xdr:col>
      <xdr:colOff>187325</xdr:colOff>
      <xdr:row>56</xdr:row>
      <xdr:rowOff>112116</xdr:rowOff>
    </xdr:to>
    <xdr:cxnSp macro="">
      <xdr:nvCxnSpPr>
        <xdr:cNvPr id="769" name="直線コネクタ 768"/>
        <xdr:cNvCxnSpPr/>
      </xdr:nvCxnSpPr>
      <xdr:spPr>
        <a:xfrm>
          <a:off x="21323300" y="9711182"/>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109982</xdr:rowOff>
    </xdr:from>
    <xdr:to>
      <xdr:col>31</xdr:col>
      <xdr:colOff>34925</xdr:colOff>
      <xdr:row>56</xdr:row>
      <xdr:rowOff>112192</xdr:rowOff>
    </xdr:to>
    <xdr:cxnSp macro="">
      <xdr:nvCxnSpPr>
        <xdr:cNvPr id="772" name="直線コネクタ 771"/>
        <xdr:cNvCxnSpPr/>
      </xdr:nvCxnSpPr>
      <xdr:spPr>
        <a:xfrm flipV="1">
          <a:off x="20434300" y="971118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80645</xdr:rowOff>
    </xdr:from>
    <xdr:to>
      <xdr:col>29</xdr:col>
      <xdr:colOff>517525</xdr:colOff>
      <xdr:row>56</xdr:row>
      <xdr:rowOff>112192</xdr:rowOff>
    </xdr:to>
    <xdr:cxnSp macro="">
      <xdr:nvCxnSpPr>
        <xdr:cNvPr id="775" name="直線コネクタ 774"/>
        <xdr:cNvCxnSpPr/>
      </xdr:nvCxnSpPr>
      <xdr:spPr>
        <a:xfrm>
          <a:off x="19545300" y="968184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78130</xdr:rowOff>
    </xdr:from>
    <xdr:to>
      <xdr:col>28</xdr:col>
      <xdr:colOff>314325</xdr:colOff>
      <xdr:row>56</xdr:row>
      <xdr:rowOff>80645</xdr:rowOff>
    </xdr:to>
    <xdr:cxnSp macro="">
      <xdr:nvCxnSpPr>
        <xdr:cNvPr id="778" name="直線コネクタ 777"/>
        <xdr:cNvCxnSpPr/>
      </xdr:nvCxnSpPr>
      <xdr:spPr>
        <a:xfrm>
          <a:off x="18656300" y="96793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61316</xdr:rowOff>
    </xdr:from>
    <xdr:to>
      <xdr:col>32</xdr:col>
      <xdr:colOff>238125</xdr:colOff>
      <xdr:row>56</xdr:row>
      <xdr:rowOff>162916</xdr:rowOff>
    </xdr:to>
    <xdr:sp macro="" textlink="">
      <xdr:nvSpPr>
        <xdr:cNvPr id="788" name="円/楕円 787"/>
        <xdr:cNvSpPr/>
      </xdr:nvSpPr>
      <xdr:spPr>
        <a:xfrm>
          <a:off x="22110700" y="96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84193</xdr:rowOff>
    </xdr:from>
    <xdr:ext cx="469744" cy="259045"/>
    <xdr:sp macro="" textlink="">
      <xdr:nvSpPr>
        <xdr:cNvPr id="789" name="貸付金該当値テキスト"/>
        <xdr:cNvSpPr txBox="1"/>
      </xdr:nvSpPr>
      <xdr:spPr>
        <a:xfrm>
          <a:off x="22212300" y="951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59182</xdr:rowOff>
    </xdr:from>
    <xdr:to>
      <xdr:col>31</xdr:col>
      <xdr:colOff>85725</xdr:colOff>
      <xdr:row>56</xdr:row>
      <xdr:rowOff>160782</xdr:rowOff>
    </xdr:to>
    <xdr:sp macro="" textlink="">
      <xdr:nvSpPr>
        <xdr:cNvPr id="790" name="円/楕円 789"/>
        <xdr:cNvSpPr/>
      </xdr:nvSpPr>
      <xdr:spPr>
        <a:xfrm>
          <a:off x="21272500" y="96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151909</xdr:rowOff>
    </xdr:from>
    <xdr:ext cx="469744" cy="259045"/>
    <xdr:sp macro="" textlink="">
      <xdr:nvSpPr>
        <xdr:cNvPr id="791" name="テキスト ボックス 790"/>
        <xdr:cNvSpPr txBox="1"/>
      </xdr:nvSpPr>
      <xdr:spPr>
        <a:xfrm>
          <a:off x="21088427" y="9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61392</xdr:rowOff>
    </xdr:from>
    <xdr:to>
      <xdr:col>29</xdr:col>
      <xdr:colOff>568325</xdr:colOff>
      <xdr:row>56</xdr:row>
      <xdr:rowOff>162992</xdr:rowOff>
    </xdr:to>
    <xdr:sp macro="" textlink="">
      <xdr:nvSpPr>
        <xdr:cNvPr id="792" name="円/楕円 791"/>
        <xdr:cNvSpPr/>
      </xdr:nvSpPr>
      <xdr:spPr>
        <a:xfrm>
          <a:off x="20383500" y="96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154119</xdr:rowOff>
    </xdr:from>
    <xdr:ext cx="469744" cy="259045"/>
    <xdr:sp macro="" textlink="">
      <xdr:nvSpPr>
        <xdr:cNvPr id="793" name="テキスト ボックス 792"/>
        <xdr:cNvSpPr txBox="1"/>
      </xdr:nvSpPr>
      <xdr:spPr>
        <a:xfrm>
          <a:off x="20199427" y="97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29845</xdr:rowOff>
    </xdr:from>
    <xdr:to>
      <xdr:col>28</xdr:col>
      <xdr:colOff>365125</xdr:colOff>
      <xdr:row>56</xdr:row>
      <xdr:rowOff>131445</xdr:rowOff>
    </xdr:to>
    <xdr:sp macro="" textlink="">
      <xdr:nvSpPr>
        <xdr:cNvPr id="794" name="円/楕円 793"/>
        <xdr:cNvSpPr/>
      </xdr:nvSpPr>
      <xdr:spPr>
        <a:xfrm>
          <a:off x="19494500" y="96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122572</xdr:rowOff>
    </xdr:from>
    <xdr:ext cx="469744" cy="259045"/>
    <xdr:sp macro="" textlink="">
      <xdr:nvSpPr>
        <xdr:cNvPr id="795" name="テキスト ボックス 794"/>
        <xdr:cNvSpPr txBox="1"/>
      </xdr:nvSpPr>
      <xdr:spPr>
        <a:xfrm>
          <a:off x="19310427"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27330</xdr:rowOff>
    </xdr:from>
    <xdr:to>
      <xdr:col>27</xdr:col>
      <xdr:colOff>161925</xdr:colOff>
      <xdr:row>56</xdr:row>
      <xdr:rowOff>128930</xdr:rowOff>
    </xdr:to>
    <xdr:sp macro="" textlink="">
      <xdr:nvSpPr>
        <xdr:cNvPr id="796" name="円/楕円 795"/>
        <xdr:cNvSpPr/>
      </xdr:nvSpPr>
      <xdr:spPr>
        <a:xfrm>
          <a:off x="18605500" y="96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120057</xdr:rowOff>
    </xdr:from>
    <xdr:ext cx="469744" cy="259045"/>
    <xdr:sp macro="" textlink="">
      <xdr:nvSpPr>
        <xdr:cNvPr id="797" name="テキスト ボックス 796"/>
        <xdr:cNvSpPr txBox="1"/>
      </xdr:nvSpPr>
      <xdr:spPr>
        <a:xfrm>
          <a:off x="18421427" y="97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14610</xdr:rowOff>
    </xdr:from>
    <xdr:to>
      <xdr:col>32</xdr:col>
      <xdr:colOff>187325</xdr:colOff>
      <xdr:row>72</xdr:row>
      <xdr:rowOff>97637</xdr:rowOff>
    </xdr:to>
    <xdr:cxnSp macro="">
      <xdr:nvCxnSpPr>
        <xdr:cNvPr id="825" name="直線コネクタ 824"/>
        <xdr:cNvCxnSpPr/>
      </xdr:nvCxnSpPr>
      <xdr:spPr>
        <a:xfrm flipV="1">
          <a:off x="21323300" y="12359010"/>
          <a:ext cx="8382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97637</xdr:rowOff>
    </xdr:from>
    <xdr:to>
      <xdr:col>31</xdr:col>
      <xdr:colOff>34925</xdr:colOff>
      <xdr:row>72</xdr:row>
      <xdr:rowOff>169829</xdr:rowOff>
    </xdr:to>
    <xdr:cxnSp macro="">
      <xdr:nvCxnSpPr>
        <xdr:cNvPr id="828" name="直線コネクタ 827"/>
        <xdr:cNvCxnSpPr/>
      </xdr:nvCxnSpPr>
      <xdr:spPr>
        <a:xfrm flipV="1">
          <a:off x="20434300" y="12442037"/>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169829</xdr:rowOff>
    </xdr:from>
    <xdr:to>
      <xdr:col>29</xdr:col>
      <xdr:colOff>517525</xdr:colOff>
      <xdr:row>73</xdr:row>
      <xdr:rowOff>23526</xdr:rowOff>
    </xdr:to>
    <xdr:cxnSp macro="">
      <xdr:nvCxnSpPr>
        <xdr:cNvPr id="831" name="直線コネクタ 830"/>
        <xdr:cNvCxnSpPr/>
      </xdr:nvCxnSpPr>
      <xdr:spPr>
        <a:xfrm flipV="1">
          <a:off x="19545300" y="12514229"/>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134717</xdr:rowOff>
    </xdr:from>
    <xdr:to>
      <xdr:col>28</xdr:col>
      <xdr:colOff>314325</xdr:colOff>
      <xdr:row>73</xdr:row>
      <xdr:rowOff>23526</xdr:rowOff>
    </xdr:to>
    <xdr:cxnSp macro="">
      <xdr:nvCxnSpPr>
        <xdr:cNvPr id="834" name="直線コネクタ 833"/>
        <xdr:cNvCxnSpPr/>
      </xdr:nvCxnSpPr>
      <xdr:spPr>
        <a:xfrm>
          <a:off x="18656300" y="12479117"/>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135260</xdr:rowOff>
    </xdr:from>
    <xdr:to>
      <xdr:col>32</xdr:col>
      <xdr:colOff>238125</xdr:colOff>
      <xdr:row>72</xdr:row>
      <xdr:rowOff>65410</xdr:rowOff>
    </xdr:to>
    <xdr:sp macro="" textlink="">
      <xdr:nvSpPr>
        <xdr:cNvPr id="844" name="円/楕円 843"/>
        <xdr:cNvSpPr/>
      </xdr:nvSpPr>
      <xdr:spPr>
        <a:xfrm>
          <a:off x="22110700" y="123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158137</xdr:rowOff>
    </xdr:from>
    <xdr:ext cx="534377" cy="259045"/>
    <xdr:sp macro="" textlink="">
      <xdr:nvSpPr>
        <xdr:cNvPr id="845" name="繰出金該当値テキスト"/>
        <xdr:cNvSpPr txBox="1"/>
      </xdr:nvSpPr>
      <xdr:spPr>
        <a:xfrm>
          <a:off x="22212300" y="121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46837</xdr:rowOff>
    </xdr:from>
    <xdr:to>
      <xdr:col>31</xdr:col>
      <xdr:colOff>85725</xdr:colOff>
      <xdr:row>72</xdr:row>
      <xdr:rowOff>148437</xdr:rowOff>
    </xdr:to>
    <xdr:sp macro="" textlink="">
      <xdr:nvSpPr>
        <xdr:cNvPr id="846" name="円/楕円 845"/>
        <xdr:cNvSpPr/>
      </xdr:nvSpPr>
      <xdr:spPr>
        <a:xfrm>
          <a:off x="21272500" y="123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164964</xdr:rowOff>
    </xdr:from>
    <xdr:ext cx="534377" cy="259045"/>
    <xdr:sp macro="" textlink="">
      <xdr:nvSpPr>
        <xdr:cNvPr id="847" name="テキスト ボックス 846"/>
        <xdr:cNvSpPr txBox="1"/>
      </xdr:nvSpPr>
      <xdr:spPr>
        <a:xfrm>
          <a:off x="21056111" y="121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119029</xdr:rowOff>
    </xdr:from>
    <xdr:to>
      <xdr:col>29</xdr:col>
      <xdr:colOff>568325</xdr:colOff>
      <xdr:row>73</xdr:row>
      <xdr:rowOff>49179</xdr:rowOff>
    </xdr:to>
    <xdr:sp macro="" textlink="">
      <xdr:nvSpPr>
        <xdr:cNvPr id="848" name="円/楕円 847"/>
        <xdr:cNvSpPr/>
      </xdr:nvSpPr>
      <xdr:spPr>
        <a:xfrm>
          <a:off x="20383500" y="12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65706</xdr:rowOff>
    </xdr:from>
    <xdr:ext cx="534377" cy="259045"/>
    <xdr:sp macro="" textlink="">
      <xdr:nvSpPr>
        <xdr:cNvPr id="849" name="テキスト ボックス 848"/>
        <xdr:cNvSpPr txBox="1"/>
      </xdr:nvSpPr>
      <xdr:spPr>
        <a:xfrm>
          <a:off x="20167111" y="122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144176</xdr:rowOff>
    </xdr:from>
    <xdr:to>
      <xdr:col>28</xdr:col>
      <xdr:colOff>365125</xdr:colOff>
      <xdr:row>73</xdr:row>
      <xdr:rowOff>74326</xdr:rowOff>
    </xdr:to>
    <xdr:sp macro="" textlink="">
      <xdr:nvSpPr>
        <xdr:cNvPr id="850" name="円/楕円 849"/>
        <xdr:cNvSpPr/>
      </xdr:nvSpPr>
      <xdr:spPr>
        <a:xfrm>
          <a:off x="19494500" y="12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90853</xdr:rowOff>
    </xdr:from>
    <xdr:ext cx="534377" cy="259045"/>
    <xdr:sp macro="" textlink="">
      <xdr:nvSpPr>
        <xdr:cNvPr id="851" name="テキスト ボックス 850"/>
        <xdr:cNvSpPr txBox="1"/>
      </xdr:nvSpPr>
      <xdr:spPr>
        <a:xfrm>
          <a:off x="19278111" y="122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83917</xdr:rowOff>
    </xdr:from>
    <xdr:to>
      <xdr:col>27</xdr:col>
      <xdr:colOff>161925</xdr:colOff>
      <xdr:row>73</xdr:row>
      <xdr:rowOff>14067</xdr:rowOff>
    </xdr:to>
    <xdr:sp macro="" textlink="">
      <xdr:nvSpPr>
        <xdr:cNvPr id="852" name="円/楕円 851"/>
        <xdr:cNvSpPr/>
      </xdr:nvSpPr>
      <xdr:spPr>
        <a:xfrm>
          <a:off x="18605500" y="12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30594</xdr:rowOff>
    </xdr:from>
    <xdr:ext cx="534377" cy="259045"/>
    <xdr:sp macro="" textlink="">
      <xdr:nvSpPr>
        <xdr:cNvPr id="853" name="テキスト ボックス 852"/>
        <xdr:cNvSpPr txBox="1"/>
      </xdr:nvSpPr>
      <xdr:spPr>
        <a:xfrm>
          <a:off x="18389111" y="122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mn-ea"/>
              <a:ea typeface="+mn-ea"/>
            </a:rPr>
            <a:t>　歳出決算総額は、住民一人当たり</a:t>
          </a:r>
          <a:r>
            <a:rPr kumimoji="1" lang="en-US" altLang="ja-JP" sz="1600">
              <a:latin typeface="+mn-ea"/>
              <a:ea typeface="+mn-ea"/>
            </a:rPr>
            <a:t>403,526</a:t>
          </a:r>
          <a:r>
            <a:rPr kumimoji="1" lang="ja-JP" altLang="en-US" sz="1600">
              <a:latin typeface="+mn-ea"/>
              <a:ea typeface="+mn-ea"/>
            </a:rPr>
            <a:t>円となっている。最も構成割合の高い項目は扶助費であり、住民一人当たり</a:t>
          </a:r>
          <a:r>
            <a:rPr kumimoji="1" lang="en-US" altLang="ja-JP" sz="1600">
              <a:latin typeface="+mn-ea"/>
              <a:ea typeface="+mn-ea"/>
            </a:rPr>
            <a:t>97,409</a:t>
          </a:r>
          <a:r>
            <a:rPr kumimoji="1" lang="ja-JP" altLang="en-US" sz="1600">
              <a:latin typeface="+mn-ea"/>
              <a:ea typeface="+mn-ea"/>
            </a:rPr>
            <a:t>円で、類似団体平均よりも高い水準で推移している。これは、子ども・子育て支援事業費や、障がい者総合支援給付費の増が主な要因である。今後も少子高齢化の進行等に伴い増加していくことが見込まれるが、健康増進対策の充実などにより、扶助費の適正化に努めていく。</a:t>
          </a:r>
          <a:endParaRPr kumimoji="1" lang="en-US" altLang="ja-JP" sz="1600">
            <a:latin typeface="+mn-ea"/>
            <a:ea typeface="+mn-ea"/>
          </a:endParaRPr>
        </a:p>
        <a:p>
          <a:r>
            <a:rPr kumimoji="1" lang="ja-JP" altLang="en-US" sz="1600">
              <a:latin typeface="+mn-ea"/>
              <a:ea typeface="+mn-ea"/>
            </a:rPr>
            <a:t>　また、前年度と比較して大きく増減した項目は維持補修費で、住民一人当たり</a:t>
          </a:r>
          <a:r>
            <a:rPr kumimoji="1" lang="en-US" altLang="ja-JP" sz="1600">
              <a:latin typeface="+mn-ea"/>
              <a:ea typeface="+mn-ea"/>
            </a:rPr>
            <a:t>4,724</a:t>
          </a:r>
          <a:r>
            <a:rPr kumimoji="1" lang="ja-JP" altLang="en-US" sz="1600">
              <a:latin typeface="+mn-ea"/>
              <a:ea typeface="+mn-ea"/>
            </a:rPr>
            <a:t>円（前年度比</a:t>
          </a:r>
          <a:r>
            <a:rPr kumimoji="1" lang="en-US" altLang="ja-JP" sz="1600">
              <a:latin typeface="+mn-ea"/>
              <a:ea typeface="+mn-ea"/>
            </a:rPr>
            <a:t>49.6</a:t>
          </a:r>
          <a:r>
            <a:rPr kumimoji="1" lang="ja-JP" altLang="en-US" sz="1600">
              <a:latin typeface="+mn-ea"/>
              <a:ea typeface="+mn-ea"/>
            </a:rPr>
            <a:t>％減）となっている。これは、降雪量が少なかったため、除雪に係る雪害対策費が減少したことが主な要因である。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122,749
122,078
382.97
51,888,761
49,532,377
2,274,071
29,244,363
45,866,247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2540</xdr:rowOff>
    </xdr:from>
    <xdr:to>
      <xdr:col>6</xdr:col>
      <xdr:colOff>511175</xdr:colOff>
      <xdr:row>33</xdr:row>
      <xdr:rowOff>69977</xdr:rowOff>
    </xdr:to>
    <xdr:cxnSp macro="">
      <xdr:nvCxnSpPr>
        <xdr:cNvPr id="57" name="直線コネクタ 56"/>
        <xdr:cNvCxnSpPr/>
      </xdr:nvCxnSpPr>
      <xdr:spPr>
        <a:xfrm flipV="1">
          <a:off x="3797300" y="5660390"/>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69977</xdr:rowOff>
    </xdr:from>
    <xdr:to>
      <xdr:col>5</xdr:col>
      <xdr:colOff>358775</xdr:colOff>
      <xdr:row>33</xdr:row>
      <xdr:rowOff>128841</xdr:rowOff>
    </xdr:to>
    <xdr:cxnSp macro="">
      <xdr:nvCxnSpPr>
        <xdr:cNvPr id="60" name="直線コネクタ 59"/>
        <xdr:cNvCxnSpPr/>
      </xdr:nvCxnSpPr>
      <xdr:spPr>
        <a:xfrm flipV="1">
          <a:off x="2908300" y="5727827"/>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169418</xdr:rowOff>
    </xdr:from>
    <xdr:to>
      <xdr:col>4</xdr:col>
      <xdr:colOff>155575</xdr:colOff>
      <xdr:row>33</xdr:row>
      <xdr:rowOff>128841</xdr:rowOff>
    </xdr:to>
    <xdr:cxnSp macro="">
      <xdr:nvCxnSpPr>
        <xdr:cNvPr id="63" name="直線コネクタ 62"/>
        <xdr:cNvCxnSpPr/>
      </xdr:nvCxnSpPr>
      <xdr:spPr>
        <a:xfrm>
          <a:off x="2019300" y="5655818"/>
          <a:ext cx="8890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157988</xdr:rowOff>
    </xdr:from>
    <xdr:to>
      <xdr:col>2</xdr:col>
      <xdr:colOff>638175</xdr:colOff>
      <xdr:row>32</xdr:row>
      <xdr:rowOff>169418</xdr:rowOff>
    </xdr:to>
    <xdr:cxnSp macro="">
      <xdr:nvCxnSpPr>
        <xdr:cNvPr id="66" name="直線コネクタ 65"/>
        <xdr:cNvCxnSpPr/>
      </xdr:nvCxnSpPr>
      <xdr:spPr>
        <a:xfrm>
          <a:off x="1130300" y="547293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123190</xdr:rowOff>
    </xdr:from>
    <xdr:to>
      <xdr:col>6</xdr:col>
      <xdr:colOff>561975</xdr:colOff>
      <xdr:row>33</xdr:row>
      <xdr:rowOff>53340</xdr:rowOff>
    </xdr:to>
    <xdr:sp macro="" textlink="">
      <xdr:nvSpPr>
        <xdr:cNvPr id="76" name="円/楕円 75"/>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146067</xdr:rowOff>
    </xdr:from>
    <xdr:ext cx="469744" cy="259045"/>
    <xdr:sp macro="" textlink="">
      <xdr:nvSpPr>
        <xdr:cNvPr id="77" name="議会費該当値テキスト"/>
        <xdr:cNvSpPr txBox="1"/>
      </xdr:nvSpPr>
      <xdr:spPr>
        <a:xfrm>
          <a:off x="4686300"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19177</xdr:rowOff>
    </xdr:from>
    <xdr:to>
      <xdr:col>5</xdr:col>
      <xdr:colOff>409575</xdr:colOff>
      <xdr:row>33</xdr:row>
      <xdr:rowOff>120777</xdr:rowOff>
    </xdr:to>
    <xdr:sp macro="" textlink="">
      <xdr:nvSpPr>
        <xdr:cNvPr id="78" name="円/楕円 77"/>
        <xdr:cNvSpPr/>
      </xdr:nvSpPr>
      <xdr:spPr>
        <a:xfrm>
          <a:off x="3746500"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137304</xdr:rowOff>
    </xdr:from>
    <xdr:ext cx="469744" cy="259045"/>
    <xdr:sp macro="" textlink="">
      <xdr:nvSpPr>
        <xdr:cNvPr id="79" name="テキスト ボックス 78"/>
        <xdr:cNvSpPr txBox="1"/>
      </xdr:nvSpPr>
      <xdr:spPr>
        <a:xfrm>
          <a:off x="3562427" y="54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78041</xdr:rowOff>
    </xdr:from>
    <xdr:to>
      <xdr:col>4</xdr:col>
      <xdr:colOff>206375</xdr:colOff>
      <xdr:row>34</xdr:row>
      <xdr:rowOff>8191</xdr:rowOff>
    </xdr:to>
    <xdr:sp macro="" textlink="">
      <xdr:nvSpPr>
        <xdr:cNvPr id="80" name="円/楕円 79"/>
        <xdr:cNvSpPr/>
      </xdr:nvSpPr>
      <xdr:spPr>
        <a:xfrm>
          <a:off x="2857500" y="57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24718</xdr:rowOff>
    </xdr:from>
    <xdr:ext cx="469744" cy="259045"/>
    <xdr:sp macro="" textlink="">
      <xdr:nvSpPr>
        <xdr:cNvPr id="81" name="テキスト ボックス 80"/>
        <xdr:cNvSpPr txBox="1"/>
      </xdr:nvSpPr>
      <xdr:spPr>
        <a:xfrm>
          <a:off x="2673427" y="551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118618</xdr:rowOff>
    </xdr:from>
    <xdr:to>
      <xdr:col>3</xdr:col>
      <xdr:colOff>3175</xdr:colOff>
      <xdr:row>33</xdr:row>
      <xdr:rowOff>48768</xdr:rowOff>
    </xdr:to>
    <xdr:sp macro="" textlink="">
      <xdr:nvSpPr>
        <xdr:cNvPr id="82" name="円/楕円 81"/>
        <xdr:cNvSpPr/>
      </xdr:nvSpPr>
      <xdr:spPr>
        <a:xfrm>
          <a:off x="1968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65295</xdr:rowOff>
    </xdr:from>
    <xdr:ext cx="469744" cy="259045"/>
    <xdr:sp macro="" textlink="">
      <xdr:nvSpPr>
        <xdr:cNvPr id="83" name="テキスト ボックス 82"/>
        <xdr:cNvSpPr txBox="1"/>
      </xdr:nvSpPr>
      <xdr:spPr>
        <a:xfrm>
          <a:off x="1784427"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107188</xdr:rowOff>
    </xdr:from>
    <xdr:to>
      <xdr:col>1</xdr:col>
      <xdr:colOff>485775</xdr:colOff>
      <xdr:row>32</xdr:row>
      <xdr:rowOff>37338</xdr:rowOff>
    </xdr:to>
    <xdr:sp macro="" textlink="">
      <xdr:nvSpPr>
        <xdr:cNvPr id="84" name="円/楕円 83"/>
        <xdr:cNvSpPr/>
      </xdr:nvSpPr>
      <xdr:spPr>
        <a:xfrm>
          <a:off x="1079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53865</xdr:rowOff>
    </xdr:from>
    <xdr:ext cx="469744" cy="259045"/>
    <xdr:sp macro="" textlink="">
      <xdr:nvSpPr>
        <xdr:cNvPr id="85" name="テキスト ボックス 84"/>
        <xdr:cNvSpPr txBox="1"/>
      </xdr:nvSpPr>
      <xdr:spPr>
        <a:xfrm>
          <a:off x="895427"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128910</xdr:rowOff>
    </xdr:from>
    <xdr:to>
      <xdr:col>6</xdr:col>
      <xdr:colOff>511175</xdr:colOff>
      <xdr:row>57</xdr:row>
      <xdr:rowOff>156179</xdr:rowOff>
    </xdr:to>
    <xdr:cxnSp macro="">
      <xdr:nvCxnSpPr>
        <xdr:cNvPr id="116" name="直線コネクタ 115"/>
        <xdr:cNvCxnSpPr/>
      </xdr:nvCxnSpPr>
      <xdr:spPr>
        <a:xfrm>
          <a:off x="3797300" y="9901560"/>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54922</xdr:rowOff>
    </xdr:from>
    <xdr:to>
      <xdr:col>5</xdr:col>
      <xdr:colOff>358775</xdr:colOff>
      <xdr:row>57</xdr:row>
      <xdr:rowOff>128910</xdr:rowOff>
    </xdr:to>
    <xdr:cxnSp macro="">
      <xdr:nvCxnSpPr>
        <xdr:cNvPr id="119" name="直線コネクタ 118"/>
        <xdr:cNvCxnSpPr/>
      </xdr:nvCxnSpPr>
      <xdr:spPr>
        <a:xfrm>
          <a:off x="2908300" y="9827572"/>
          <a:ext cx="889000" cy="7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54922</xdr:rowOff>
    </xdr:from>
    <xdr:to>
      <xdr:col>4</xdr:col>
      <xdr:colOff>155575</xdr:colOff>
      <xdr:row>58</xdr:row>
      <xdr:rowOff>11619</xdr:rowOff>
    </xdr:to>
    <xdr:cxnSp macro="">
      <xdr:nvCxnSpPr>
        <xdr:cNvPr id="122" name="直線コネクタ 121"/>
        <xdr:cNvCxnSpPr/>
      </xdr:nvCxnSpPr>
      <xdr:spPr>
        <a:xfrm flipV="1">
          <a:off x="2019300" y="9827572"/>
          <a:ext cx="8890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4547</xdr:rowOff>
    </xdr:from>
    <xdr:ext cx="534377" cy="259045"/>
    <xdr:sp macro="" textlink="">
      <xdr:nvSpPr>
        <xdr:cNvPr id="124" name="テキスト ボックス 123"/>
        <xdr:cNvSpPr txBox="1"/>
      </xdr:nvSpPr>
      <xdr:spPr>
        <a:xfrm>
          <a:off x="2641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72021</xdr:rowOff>
    </xdr:from>
    <xdr:to>
      <xdr:col>2</xdr:col>
      <xdr:colOff>638175</xdr:colOff>
      <xdr:row>58</xdr:row>
      <xdr:rowOff>11619</xdr:rowOff>
    </xdr:to>
    <xdr:cxnSp macro="">
      <xdr:nvCxnSpPr>
        <xdr:cNvPr id="125" name="直線コネクタ 124"/>
        <xdr:cNvCxnSpPr/>
      </xdr:nvCxnSpPr>
      <xdr:spPr>
        <a:xfrm>
          <a:off x="1130300" y="9844671"/>
          <a:ext cx="889000" cy="1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15069</xdr:rowOff>
    </xdr:from>
    <xdr:ext cx="534377" cy="259045"/>
    <xdr:sp macro="" textlink="">
      <xdr:nvSpPr>
        <xdr:cNvPr id="129" name="テキスト ボックス 128"/>
        <xdr:cNvSpPr txBox="1"/>
      </xdr:nvSpPr>
      <xdr:spPr>
        <a:xfrm>
          <a:off x="863111" y="99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105379</xdr:rowOff>
    </xdr:from>
    <xdr:to>
      <xdr:col>6</xdr:col>
      <xdr:colOff>561975</xdr:colOff>
      <xdr:row>58</xdr:row>
      <xdr:rowOff>35529</xdr:rowOff>
    </xdr:to>
    <xdr:sp macro="" textlink="">
      <xdr:nvSpPr>
        <xdr:cNvPr id="135" name="円/楕円 134"/>
        <xdr:cNvSpPr/>
      </xdr:nvSpPr>
      <xdr:spPr>
        <a:xfrm>
          <a:off x="4584700" y="98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78110</xdr:rowOff>
    </xdr:from>
    <xdr:to>
      <xdr:col>5</xdr:col>
      <xdr:colOff>409575</xdr:colOff>
      <xdr:row>58</xdr:row>
      <xdr:rowOff>8260</xdr:rowOff>
    </xdr:to>
    <xdr:sp macro="" textlink="">
      <xdr:nvSpPr>
        <xdr:cNvPr id="137" name="円/楕円 136"/>
        <xdr:cNvSpPr/>
      </xdr:nvSpPr>
      <xdr:spPr>
        <a:xfrm>
          <a:off x="37465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24787</xdr:rowOff>
    </xdr:from>
    <xdr:ext cx="534377" cy="259045"/>
    <xdr:sp macro="" textlink="">
      <xdr:nvSpPr>
        <xdr:cNvPr id="138" name="テキスト ボックス 137"/>
        <xdr:cNvSpPr txBox="1"/>
      </xdr:nvSpPr>
      <xdr:spPr>
        <a:xfrm>
          <a:off x="3530111" y="96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4122</xdr:rowOff>
    </xdr:from>
    <xdr:to>
      <xdr:col>4</xdr:col>
      <xdr:colOff>206375</xdr:colOff>
      <xdr:row>57</xdr:row>
      <xdr:rowOff>105722</xdr:rowOff>
    </xdr:to>
    <xdr:sp macro="" textlink="">
      <xdr:nvSpPr>
        <xdr:cNvPr id="139" name="円/楕円 138"/>
        <xdr:cNvSpPr/>
      </xdr:nvSpPr>
      <xdr:spPr>
        <a:xfrm>
          <a:off x="2857500" y="97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122249</xdr:rowOff>
    </xdr:from>
    <xdr:ext cx="534377" cy="259045"/>
    <xdr:sp macro="" textlink="">
      <xdr:nvSpPr>
        <xdr:cNvPr id="140" name="テキスト ボックス 139"/>
        <xdr:cNvSpPr txBox="1"/>
      </xdr:nvSpPr>
      <xdr:spPr>
        <a:xfrm>
          <a:off x="2641111" y="95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132269</xdr:rowOff>
    </xdr:from>
    <xdr:to>
      <xdr:col>3</xdr:col>
      <xdr:colOff>3175</xdr:colOff>
      <xdr:row>58</xdr:row>
      <xdr:rowOff>62419</xdr:rowOff>
    </xdr:to>
    <xdr:sp macro="" textlink="">
      <xdr:nvSpPr>
        <xdr:cNvPr id="141" name="円/楕円 140"/>
        <xdr:cNvSpPr/>
      </xdr:nvSpPr>
      <xdr:spPr>
        <a:xfrm>
          <a:off x="1968500" y="990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53546</xdr:rowOff>
    </xdr:from>
    <xdr:ext cx="534377" cy="259045"/>
    <xdr:sp macro="" textlink="">
      <xdr:nvSpPr>
        <xdr:cNvPr id="142" name="テキスト ボックス 141"/>
        <xdr:cNvSpPr txBox="1"/>
      </xdr:nvSpPr>
      <xdr:spPr>
        <a:xfrm>
          <a:off x="1752111" y="99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21221</xdr:rowOff>
    </xdr:from>
    <xdr:to>
      <xdr:col>1</xdr:col>
      <xdr:colOff>485775</xdr:colOff>
      <xdr:row>57</xdr:row>
      <xdr:rowOff>122821</xdr:rowOff>
    </xdr:to>
    <xdr:sp macro="" textlink="">
      <xdr:nvSpPr>
        <xdr:cNvPr id="143" name="円/楕円 142"/>
        <xdr:cNvSpPr/>
      </xdr:nvSpPr>
      <xdr:spPr>
        <a:xfrm>
          <a:off x="1079500" y="97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139348</xdr:rowOff>
    </xdr:from>
    <xdr:ext cx="534377" cy="259045"/>
    <xdr:sp macro="" textlink="">
      <xdr:nvSpPr>
        <xdr:cNvPr id="144" name="テキスト ボックス 143"/>
        <xdr:cNvSpPr txBox="1"/>
      </xdr:nvSpPr>
      <xdr:spPr>
        <a:xfrm>
          <a:off x="863111" y="95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49555</xdr:rowOff>
    </xdr:from>
    <xdr:to>
      <xdr:col>6</xdr:col>
      <xdr:colOff>511175</xdr:colOff>
      <xdr:row>76</xdr:row>
      <xdr:rowOff>16343</xdr:rowOff>
    </xdr:to>
    <xdr:cxnSp macro="">
      <xdr:nvCxnSpPr>
        <xdr:cNvPr id="176" name="直線コネクタ 175"/>
        <xdr:cNvCxnSpPr/>
      </xdr:nvCxnSpPr>
      <xdr:spPr>
        <a:xfrm flipV="1">
          <a:off x="3797300" y="12908305"/>
          <a:ext cx="8382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16343</xdr:rowOff>
    </xdr:from>
    <xdr:to>
      <xdr:col>5</xdr:col>
      <xdr:colOff>358775</xdr:colOff>
      <xdr:row>76</xdr:row>
      <xdr:rowOff>147777</xdr:rowOff>
    </xdr:to>
    <xdr:cxnSp macro="">
      <xdr:nvCxnSpPr>
        <xdr:cNvPr id="179" name="直線コネクタ 178"/>
        <xdr:cNvCxnSpPr/>
      </xdr:nvCxnSpPr>
      <xdr:spPr>
        <a:xfrm flipV="1">
          <a:off x="2908300" y="13046543"/>
          <a:ext cx="889000" cy="1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53366</xdr:rowOff>
    </xdr:from>
    <xdr:to>
      <xdr:col>4</xdr:col>
      <xdr:colOff>155575</xdr:colOff>
      <xdr:row>76</xdr:row>
      <xdr:rowOff>147777</xdr:rowOff>
    </xdr:to>
    <xdr:cxnSp macro="">
      <xdr:nvCxnSpPr>
        <xdr:cNvPr id="182" name="直線コネクタ 181"/>
        <xdr:cNvCxnSpPr/>
      </xdr:nvCxnSpPr>
      <xdr:spPr>
        <a:xfrm>
          <a:off x="2019300" y="12397766"/>
          <a:ext cx="889000" cy="7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53366</xdr:rowOff>
    </xdr:from>
    <xdr:to>
      <xdr:col>2</xdr:col>
      <xdr:colOff>638175</xdr:colOff>
      <xdr:row>77</xdr:row>
      <xdr:rowOff>33336</xdr:rowOff>
    </xdr:to>
    <xdr:cxnSp macro="">
      <xdr:nvCxnSpPr>
        <xdr:cNvPr id="185" name="直線コネクタ 184"/>
        <xdr:cNvCxnSpPr/>
      </xdr:nvCxnSpPr>
      <xdr:spPr>
        <a:xfrm flipV="1">
          <a:off x="1130300" y="12397766"/>
          <a:ext cx="889000" cy="8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170205</xdr:rowOff>
    </xdr:from>
    <xdr:to>
      <xdr:col>6</xdr:col>
      <xdr:colOff>561975</xdr:colOff>
      <xdr:row>75</xdr:row>
      <xdr:rowOff>100355</xdr:rowOff>
    </xdr:to>
    <xdr:sp macro="" textlink="">
      <xdr:nvSpPr>
        <xdr:cNvPr id="195" name="円/楕円 194"/>
        <xdr:cNvSpPr/>
      </xdr:nvSpPr>
      <xdr:spPr>
        <a:xfrm>
          <a:off x="4584700" y="128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21632</xdr:rowOff>
    </xdr:from>
    <xdr:ext cx="599010" cy="259045"/>
    <xdr:sp macro="" textlink="">
      <xdr:nvSpPr>
        <xdr:cNvPr id="196" name="民生費該当値テキスト"/>
        <xdr:cNvSpPr txBox="1"/>
      </xdr:nvSpPr>
      <xdr:spPr>
        <a:xfrm>
          <a:off x="4686300" y="1270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157,531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136993</xdr:rowOff>
    </xdr:from>
    <xdr:to>
      <xdr:col>5</xdr:col>
      <xdr:colOff>409575</xdr:colOff>
      <xdr:row>76</xdr:row>
      <xdr:rowOff>67143</xdr:rowOff>
    </xdr:to>
    <xdr:sp macro="" textlink="">
      <xdr:nvSpPr>
        <xdr:cNvPr id="197" name="円/楕円 196"/>
        <xdr:cNvSpPr/>
      </xdr:nvSpPr>
      <xdr:spPr>
        <a:xfrm>
          <a:off x="3746500" y="129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83670</xdr:rowOff>
    </xdr:from>
    <xdr:ext cx="599010" cy="259045"/>
    <xdr:sp macro="" textlink="">
      <xdr:nvSpPr>
        <xdr:cNvPr id="198" name="テキスト ボックス 197"/>
        <xdr:cNvSpPr txBox="1"/>
      </xdr:nvSpPr>
      <xdr:spPr>
        <a:xfrm>
          <a:off x="3497794" y="1277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96977</xdr:rowOff>
    </xdr:from>
    <xdr:to>
      <xdr:col>4</xdr:col>
      <xdr:colOff>206375</xdr:colOff>
      <xdr:row>77</xdr:row>
      <xdr:rowOff>27127</xdr:rowOff>
    </xdr:to>
    <xdr:sp macro="" textlink="">
      <xdr:nvSpPr>
        <xdr:cNvPr id="199" name="円/楕円 198"/>
        <xdr:cNvSpPr/>
      </xdr:nvSpPr>
      <xdr:spPr>
        <a:xfrm>
          <a:off x="2857500" y="131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43654</xdr:rowOff>
    </xdr:from>
    <xdr:ext cx="599010" cy="259045"/>
    <xdr:sp macro="" textlink="">
      <xdr:nvSpPr>
        <xdr:cNvPr id="200" name="テキスト ボックス 199"/>
        <xdr:cNvSpPr txBox="1"/>
      </xdr:nvSpPr>
      <xdr:spPr>
        <a:xfrm>
          <a:off x="2608794" y="129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132,758</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2566</xdr:rowOff>
    </xdr:from>
    <xdr:to>
      <xdr:col>3</xdr:col>
      <xdr:colOff>3175</xdr:colOff>
      <xdr:row>72</xdr:row>
      <xdr:rowOff>104166</xdr:rowOff>
    </xdr:to>
    <xdr:sp macro="" textlink="">
      <xdr:nvSpPr>
        <xdr:cNvPr id="201" name="円/楕円 200"/>
        <xdr:cNvSpPr/>
      </xdr:nvSpPr>
      <xdr:spPr>
        <a:xfrm>
          <a:off x="1968500" y="123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120693</xdr:rowOff>
    </xdr:from>
    <xdr:ext cx="599010" cy="259045"/>
    <xdr:sp macro="" textlink="">
      <xdr:nvSpPr>
        <xdr:cNvPr id="202" name="テキスト ボックス 201"/>
        <xdr:cNvSpPr txBox="1"/>
      </xdr:nvSpPr>
      <xdr:spPr>
        <a:xfrm>
          <a:off x="1719794" y="121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153986</xdr:rowOff>
    </xdr:from>
    <xdr:to>
      <xdr:col>1</xdr:col>
      <xdr:colOff>485775</xdr:colOff>
      <xdr:row>77</xdr:row>
      <xdr:rowOff>84136</xdr:rowOff>
    </xdr:to>
    <xdr:sp macro="" textlink="">
      <xdr:nvSpPr>
        <xdr:cNvPr id="203" name="円/楕円 202"/>
        <xdr:cNvSpPr/>
      </xdr:nvSpPr>
      <xdr:spPr>
        <a:xfrm>
          <a:off x="1079500" y="131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100663</xdr:rowOff>
    </xdr:from>
    <xdr:ext cx="599010" cy="259045"/>
    <xdr:sp macro="" textlink="">
      <xdr:nvSpPr>
        <xdr:cNvPr id="204" name="テキスト ボックス 203"/>
        <xdr:cNvSpPr txBox="1"/>
      </xdr:nvSpPr>
      <xdr:spPr>
        <a:xfrm>
          <a:off x="830794" y="1295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143427</xdr:rowOff>
    </xdr:from>
    <xdr:to>
      <xdr:col>6</xdr:col>
      <xdr:colOff>511175</xdr:colOff>
      <xdr:row>97</xdr:row>
      <xdr:rowOff>165784</xdr:rowOff>
    </xdr:to>
    <xdr:cxnSp macro="">
      <xdr:nvCxnSpPr>
        <xdr:cNvPr id="232" name="直線コネクタ 231"/>
        <xdr:cNvCxnSpPr/>
      </xdr:nvCxnSpPr>
      <xdr:spPr>
        <a:xfrm flipV="1">
          <a:off x="3797300" y="16774077"/>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165784</xdr:rowOff>
    </xdr:from>
    <xdr:to>
      <xdr:col>5</xdr:col>
      <xdr:colOff>358775</xdr:colOff>
      <xdr:row>98</xdr:row>
      <xdr:rowOff>36830</xdr:rowOff>
    </xdr:to>
    <xdr:cxnSp macro="">
      <xdr:nvCxnSpPr>
        <xdr:cNvPr id="235" name="直線コネクタ 234"/>
        <xdr:cNvCxnSpPr/>
      </xdr:nvCxnSpPr>
      <xdr:spPr>
        <a:xfrm flipV="1">
          <a:off x="2908300" y="16796434"/>
          <a:ext cx="889000" cy="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26360</xdr:rowOff>
    </xdr:from>
    <xdr:to>
      <xdr:col>4</xdr:col>
      <xdr:colOff>155575</xdr:colOff>
      <xdr:row>98</xdr:row>
      <xdr:rowOff>36830</xdr:rowOff>
    </xdr:to>
    <xdr:cxnSp macro="">
      <xdr:nvCxnSpPr>
        <xdr:cNvPr id="238" name="直線コネクタ 237"/>
        <xdr:cNvCxnSpPr/>
      </xdr:nvCxnSpPr>
      <xdr:spPr>
        <a:xfrm>
          <a:off x="2019300" y="1682846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6838</xdr:rowOff>
    </xdr:from>
    <xdr:to>
      <xdr:col>2</xdr:col>
      <xdr:colOff>638175</xdr:colOff>
      <xdr:row>98</xdr:row>
      <xdr:rowOff>26360</xdr:rowOff>
    </xdr:to>
    <xdr:cxnSp macro="">
      <xdr:nvCxnSpPr>
        <xdr:cNvPr id="241" name="直線コネクタ 240"/>
        <xdr:cNvCxnSpPr/>
      </xdr:nvCxnSpPr>
      <xdr:spPr>
        <a:xfrm>
          <a:off x="1130300" y="16808938"/>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92627</xdr:rowOff>
    </xdr:from>
    <xdr:to>
      <xdr:col>6</xdr:col>
      <xdr:colOff>561975</xdr:colOff>
      <xdr:row>98</xdr:row>
      <xdr:rowOff>22777</xdr:rowOff>
    </xdr:to>
    <xdr:sp macro="" textlink="">
      <xdr:nvSpPr>
        <xdr:cNvPr id="251" name="円/楕円 250"/>
        <xdr:cNvSpPr/>
      </xdr:nvSpPr>
      <xdr:spPr>
        <a:xfrm>
          <a:off x="4584700" y="167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71054</xdr:rowOff>
    </xdr:from>
    <xdr:ext cx="534377" cy="259045"/>
    <xdr:sp macro="" textlink="">
      <xdr:nvSpPr>
        <xdr:cNvPr id="252" name="衛生費該当値テキスト"/>
        <xdr:cNvSpPr txBox="1"/>
      </xdr:nvSpPr>
      <xdr:spPr>
        <a:xfrm>
          <a:off x="4686300" y="167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114984</xdr:rowOff>
    </xdr:from>
    <xdr:to>
      <xdr:col>5</xdr:col>
      <xdr:colOff>409575</xdr:colOff>
      <xdr:row>98</xdr:row>
      <xdr:rowOff>45134</xdr:rowOff>
    </xdr:to>
    <xdr:sp macro="" textlink="">
      <xdr:nvSpPr>
        <xdr:cNvPr id="253" name="円/楕円 252"/>
        <xdr:cNvSpPr/>
      </xdr:nvSpPr>
      <xdr:spPr>
        <a:xfrm>
          <a:off x="3746500" y="16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36261</xdr:rowOff>
    </xdr:from>
    <xdr:ext cx="534377" cy="259045"/>
    <xdr:sp macro="" textlink="">
      <xdr:nvSpPr>
        <xdr:cNvPr id="254" name="テキスト ボックス 253"/>
        <xdr:cNvSpPr txBox="1"/>
      </xdr:nvSpPr>
      <xdr:spPr>
        <a:xfrm>
          <a:off x="3530111" y="168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157480</xdr:rowOff>
    </xdr:from>
    <xdr:to>
      <xdr:col>4</xdr:col>
      <xdr:colOff>206375</xdr:colOff>
      <xdr:row>98</xdr:row>
      <xdr:rowOff>87630</xdr:rowOff>
    </xdr:to>
    <xdr:sp macro="" textlink="">
      <xdr:nvSpPr>
        <xdr:cNvPr id="255" name="円/楕円 254"/>
        <xdr:cNvSpPr/>
      </xdr:nvSpPr>
      <xdr:spPr>
        <a:xfrm>
          <a:off x="2857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78757</xdr:rowOff>
    </xdr:from>
    <xdr:ext cx="534377" cy="259045"/>
    <xdr:sp macro="" textlink="">
      <xdr:nvSpPr>
        <xdr:cNvPr id="256" name="テキスト ボックス 255"/>
        <xdr:cNvSpPr txBox="1"/>
      </xdr:nvSpPr>
      <xdr:spPr>
        <a:xfrm>
          <a:off x="2641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147010</xdr:rowOff>
    </xdr:from>
    <xdr:to>
      <xdr:col>3</xdr:col>
      <xdr:colOff>3175</xdr:colOff>
      <xdr:row>98</xdr:row>
      <xdr:rowOff>77160</xdr:rowOff>
    </xdr:to>
    <xdr:sp macro="" textlink="">
      <xdr:nvSpPr>
        <xdr:cNvPr id="257" name="円/楕円 256"/>
        <xdr:cNvSpPr/>
      </xdr:nvSpPr>
      <xdr:spPr>
        <a:xfrm>
          <a:off x="1968500" y="167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68287</xdr:rowOff>
    </xdr:from>
    <xdr:ext cx="534377" cy="259045"/>
    <xdr:sp macro="" textlink="">
      <xdr:nvSpPr>
        <xdr:cNvPr id="258" name="テキスト ボックス 257"/>
        <xdr:cNvSpPr txBox="1"/>
      </xdr:nvSpPr>
      <xdr:spPr>
        <a:xfrm>
          <a:off x="1752111" y="168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127488</xdr:rowOff>
    </xdr:from>
    <xdr:to>
      <xdr:col>1</xdr:col>
      <xdr:colOff>485775</xdr:colOff>
      <xdr:row>98</xdr:row>
      <xdr:rowOff>57638</xdr:rowOff>
    </xdr:to>
    <xdr:sp macro="" textlink="">
      <xdr:nvSpPr>
        <xdr:cNvPr id="259" name="円/楕円 258"/>
        <xdr:cNvSpPr/>
      </xdr:nvSpPr>
      <xdr:spPr>
        <a:xfrm>
          <a:off x="1079500" y="167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48765</xdr:rowOff>
    </xdr:from>
    <xdr:ext cx="534377" cy="259045"/>
    <xdr:sp macro="" textlink="">
      <xdr:nvSpPr>
        <xdr:cNvPr id="260" name="テキスト ボックス 259"/>
        <xdr:cNvSpPr txBox="1"/>
      </xdr:nvSpPr>
      <xdr:spPr>
        <a:xfrm>
          <a:off x="863111" y="168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111582</xdr:rowOff>
    </xdr:from>
    <xdr:to>
      <xdr:col>15</xdr:col>
      <xdr:colOff>180975</xdr:colOff>
      <xdr:row>34</xdr:row>
      <xdr:rowOff>117983</xdr:rowOff>
    </xdr:to>
    <xdr:cxnSp macro="">
      <xdr:nvCxnSpPr>
        <xdr:cNvPr id="287" name="直線コネクタ 286"/>
        <xdr:cNvCxnSpPr/>
      </xdr:nvCxnSpPr>
      <xdr:spPr>
        <a:xfrm>
          <a:off x="9639300" y="5597982"/>
          <a:ext cx="838200" cy="3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105867</xdr:rowOff>
    </xdr:from>
    <xdr:to>
      <xdr:col>14</xdr:col>
      <xdr:colOff>28575</xdr:colOff>
      <xdr:row>32</xdr:row>
      <xdr:rowOff>111582</xdr:rowOff>
    </xdr:to>
    <xdr:cxnSp macro="">
      <xdr:nvCxnSpPr>
        <xdr:cNvPr id="290" name="直線コネクタ 289"/>
        <xdr:cNvCxnSpPr/>
      </xdr:nvCxnSpPr>
      <xdr:spPr>
        <a:xfrm>
          <a:off x="8750300" y="542081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125849</xdr:rowOff>
    </xdr:from>
    <xdr:ext cx="469744" cy="259045"/>
    <xdr:sp macro="" textlink="">
      <xdr:nvSpPr>
        <xdr:cNvPr id="292" name="テキスト ボックス 291"/>
        <xdr:cNvSpPr txBox="1"/>
      </xdr:nvSpPr>
      <xdr:spPr>
        <a:xfrm>
          <a:off x="9404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105867</xdr:rowOff>
    </xdr:from>
    <xdr:to>
      <xdr:col>12</xdr:col>
      <xdr:colOff>511175</xdr:colOff>
      <xdr:row>32</xdr:row>
      <xdr:rowOff>117068</xdr:rowOff>
    </xdr:to>
    <xdr:cxnSp macro="">
      <xdr:nvCxnSpPr>
        <xdr:cNvPr id="293" name="直線コネクタ 292"/>
        <xdr:cNvCxnSpPr/>
      </xdr:nvCxnSpPr>
      <xdr:spPr>
        <a:xfrm flipV="1">
          <a:off x="7861300" y="5420817"/>
          <a:ext cx="8890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79900</xdr:rowOff>
    </xdr:from>
    <xdr:ext cx="469744" cy="259045"/>
    <xdr:sp macro="" textlink="">
      <xdr:nvSpPr>
        <xdr:cNvPr id="295" name="テキスト ボックス 294"/>
        <xdr:cNvSpPr txBox="1"/>
      </xdr:nvSpPr>
      <xdr:spPr>
        <a:xfrm>
          <a:off x="8515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62433</xdr:rowOff>
    </xdr:from>
    <xdr:to>
      <xdr:col>11</xdr:col>
      <xdr:colOff>307975</xdr:colOff>
      <xdr:row>32</xdr:row>
      <xdr:rowOff>117068</xdr:rowOff>
    </xdr:to>
    <xdr:cxnSp macro="">
      <xdr:nvCxnSpPr>
        <xdr:cNvPr id="296" name="直線コネクタ 295"/>
        <xdr:cNvCxnSpPr/>
      </xdr:nvCxnSpPr>
      <xdr:spPr>
        <a:xfrm>
          <a:off x="6972300" y="5205933"/>
          <a:ext cx="889000" cy="3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27551</xdr:rowOff>
    </xdr:from>
    <xdr:ext cx="469744" cy="259045"/>
    <xdr:sp macro="" textlink="">
      <xdr:nvSpPr>
        <xdr:cNvPr id="300" name="テキスト ボックス 299"/>
        <xdr:cNvSpPr txBox="1"/>
      </xdr:nvSpPr>
      <xdr:spPr>
        <a:xfrm>
          <a:off x="6737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67183</xdr:rowOff>
    </xdr:from>
    <xdr:to>
      <xdr:col>15</xdr:col>
      <xdr:colOff>231775</xdr:colOff>
      <xdr:row>34</xdr:row>
      <xdr:rowOff>168783</xdr:rowOff>
    </xdr:to>
    <xdr:sp macro="" textlink="">
      <xdr:nvSpPr>
        <xdr:cNvPr id="306" name="円/楕円 305"/>
        <xdr:cNvSpPr/>
      </xdr:nvSpPr>
      <xdr:spPr>
        <a:xfrm>
          <a:off x="104267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90060</xdr:rowOff>
    </xdr:from>
    <xdr:ext cx="469744" cy="259045"/>
    <xdr:sp macro="" textlink="">
      <xdr:nvSpPr>
        <xdr:cNvPr id="307" name="労働費該当値テキスト"/>
        <xdr:cNvSpPr txBox="1"/>
      </xdr:nvSpPr>
      <xdr:spPr>
        <a:xfrm>
          <a:off x="10528300" y="5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60782</xdr:rowOff>
    </xdr:from>
    <xdr:to>
      <xdr:col>14</xdr:col>
      <xdr:colOff>79375</xdr:colOff>
      <xdr:row>32</xdr:row>
      <xdr:rowOff>162382</xdr:rowOff>
    </xdr:to>
    <xdr:sp macro="" textlink="">
      <xdr:nvSpPr>
        <xdr:cNvPr id="308" name="円/楕円 307"/>
        <xdr:cNvSpPr/>
      </xdr:nvSpPr>
      <xdr:spPr>
        <a:xfrm>
          <a:off x="9588500" y="55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7459</xdr:rowOff>
    </xdr:from>
    <xdr:ext cx="469744" cy="259045"/>
    <xdr:sp macro="" textlink="">
      <xdr:nvSpPr>
        <xdr:cNvPr id="309" name="テキスト ボックス 308"/>
        <xdr:cNvSpPr txBox="1"/>
      </xdr:nvSpPr>
      <xdr:spPr>
        <a:xfrm>
          <a:off x="9404427" y="532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55067</xdr:rowOff>
    </xdr:from>
    <xdr:to>
      <xdr:col>12</xdr:col>
      <xdr:colOff>561975</xdr:colOff>
      <xdr:row>31</xdr:row>
      <xdr:rowOff>156667</xdr:rowOff>
    </xdr:to>
    <xdr:sp macro="" textlink="">
      <xdr:nvSpPr>
        <xdr:cNvPr id="310" name="円/楕円 309"/>
        <xdr:cNvSpPr/>
      </xdr:nvSpPr>
      <xdr:spPr>
        <a:xfrm>
          <a:off x="8699500" y="53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1744</xdr:rowOff>
    </xdr:from>
    <xdr:ext cx="469744" cy="259045"/>
    <xdr:sp macro="" textlink="">
      <xdr:nvSpPr>
        <xdr:cNvPr id="311" name="テキスト ボックス 310"/>
        <xdr:cNvSpPr txBox="1"/>
      </xdr:nvSpPr>
      <xdr:spPr>
        <a:xfrm>
          <a:off x="8515427" y="51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66268</xdr:rowOff>
    </xdr:from>
    <xdr:to>
      <xdr:col>11</xdr:col>
      <xdr:colOff>358775</xdr:colOff>
      <xdr:row>32</xdr:row>
      <xdr:rowOff>167868</xdr:rowOff>
    </xdr:to>
    <xdr:sp macro="" textlink="">
      <xdr:nvSpPr>
        <xdr:cNvPr id="312" name="円/楕円 311"/>
        <xdr:cNvSpPr/>
      </xdr:nvSpPr>
      <xdr:spPr>
        <a:xfrm>
          <a:off x="7810500" y="5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12945</xdr:rowOff>
    </xdr:from>
    <xdr:ext cx="469744" cy="259045"/>
    <xdr:sp macro="" textlink="">
      <xdr:nvSpPr>
        <xdr:cNvPr id="313" name="テキスト ボックス 312"/>
        <xdr:cNvSpPr txBox="1"/>
      </xdr:nvSpPr>
      <xdr:spPr>
        <a:xfrm>
          <a:off x="7626427" y="53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11633</xdr:rowOff>
    </xdr:from>
    <xdr:to>
      <xdr:col>10</xdr:col>
      <xdr:colOff>155575</xdr:colOff>
      <xdr:row>30</xdr:row>
      <xdr:rowOff>113233</xdr:rowOff>
    </xdr:to>
    <xdr:sp macro="" textlink="">
      <xdr:nvSpPr>
        <xdr:cNvPr id="314" name="円/楕円 313"/>
        <xdr:cNvSpPr/>
      </xdr:nvSpPr>
      <xdr:spPr>
        <a:xfrm>
          <a:off x="6921500" y="51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129760</xdr:rowOff>
    </xdr:from>
    <xdr:ext cx="469744" cy="259045"/>
    <xdr:sp macro="" textlink="">
      <xdr:nvSpPr>
        <xdr:cNvPr id="315" name="テキスト ボックス 314"/>
        <xdr:cNvSpPr txBox="1"/>
      </xdr:nvSpPr>
      <xdr:spPr>
        <a:xfrm>
          <a:off x="6737427" y="493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48042</xdr:rowOff>
    </xdr:from>
    <xdr:to>
      <xdr:col>15</xdr:col>
      <xdr:colOff>180975</xdr:colOff>
      <xdr:row>51</xdr:row>
      <xdr:rowOff>165826</xdr:rowOff>
    </xdr:to>
    <xdr:cxnSp macro="">
      <xdr:nvCxnSpPr>
        <xdr:cNvPr id="346" name="直線コネクタ 345"/>
        <xdr:cNvCxnSpPr/>
      </xdr:nvCxnSpPr>
      <xdr:spPr>
        <a:xfrm flipV="1">
          <a:off x="9639300" y="8791992"/>
          <a:ext cx="838200" cy="1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165826</xdr:rowOff>
    </xdr:from>
    <xdr:to>
      <xdr:col>14</xdr:col>
      <xdr:colOff>28575</xdr:colOff>
      <xdr:row>54</xdr:row>
      <xdr:rowOff>6894</xdr:rowOff>
    </xdr:to>
    <xdr:cxnSp macro="">
      <xdr:nvCxnSpPr>
        <xdr:cNvPr id="349" name="直線コネクタ 348"/>
        <xdr:cNvCxnSpPr/>
      </xdr:nvCxnSpPr>
      <xdr:spPr>
        <a:xfrm flipV="1">
          <a:off x="8750300" y="8909776"/>
          <a:ext cx="889000" cy="35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91276</xdr:rowOff>
    </xdr:from>
    <xdr:ext cx="469744" cy="259045"/>
    <xdr:sp macro="" textlink="">
      <xdr:nvSpPr>
        <xdr:cNvPr id="351" name="テキスト ボックス 350"/>
        <xdr:cNvSpPr txBox="1"/>
      </xdr:nvSpPr>
      <xdr:spPr>
        <a:xfrm>
          <a:off x="9404427" y="93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6894</xdr:rowOff>
    </xdr:from>
    <xdr:to>
      <xdr:col>12</xdr:col>
      <xdr:colOff>511175</xdr:colOff>
      <xdr:row>54</xdr:row>
      <xdr:rowOff>54791</xdr:rowOff>
    </xdr:to>
    <xdr:cxnSp macro="">
      <xdr:nvCxnSpPr>
        <xdr:cNvPr id="352" name="直線コネクタ 351"/>
        <xdr:cNvCxnSpPr/>
      </xdr:nvCxnSpPr>
      <xdr:spPr>
        <a:xfrm flipV="1">
          <a:off x="7861300" y="9265194"/>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21062</xdr:rowOff>
    </xdr:from>
    <xdr:ext cx="469744" cy="259045"/>
    <xdr:sp macro="" textlink="">
      <xdr:nvSpPr>
        <xdr:cNvPr id="354" name="テキスト ボックス 353"/>
        <xdr:cNvSpPr txBox="1"/>
      </xdr:nvSpPr>
      <xdr:spPr>
        <a:xfrm>
          <a:off x="8515427" y="945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54791</xdr:rowOff>
    </xdr:from>
    <xdr:to>
      <xdr:col>11</xdr:col>
      <xdr:colOff>307975</xdr:colOff>
      <xdr:row>54</xdr:row>
      <xdr:rowOff>166697</xdr:rowOff>
    </xdr:to>
    <xdr:cxnSp macro="">
      <xdr:nvCxnSpPr>
        <xdr:cNvPr id="355" name="直線コネクタ 354"/>
        <xdr:cNvCxnSpPr/>
      </xdr:nvCxnSpPr>
      <xdr:spPr>
        <a:xfrm flipV="1">
          <a:off x="6972300" y="9313091"/>
          <a:ext cx="889000" cy="1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69939</xdr:rowOff>
    </xdr:from>
    <xdr:ext cx="469744" cy="259045"/>
    <xdr:sp macro="" textlink="">
      <xdr:nvSpPr>
        <xdr:cNvPr id="357" name="テキスト ボックス 356"/>
        <xdr:cNvSpPr txBox="1"/>
      </xdr:nvSpPr>
      <xdr:spPr>
        <a:xfrm>
          <a:off x="7626427" y="94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83873</xdr:rowOff>
    </xdr:from>
    <xdr:ext cx="469744" cy="259045"/>
    <xdr:sp macro="" textlink="">
      <xdr:nvSpPr>
        <xdr:cNvPr id="359" name="テキスト ボックス 358"/>
        <xdr:cNvSpPr txBox="1"/>
      </xdr:nvSpPr>
      <xdr:spPr>
        <a:xfrm>
          <a:off x="6737427" y="95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168692</xdr:rowOff>
    </xdr:from>
    <xdr:to>
      <xdr:col>15</xdr:col>
      <xdr:colOff>231775</xdr:colOff>
      <xdr:row>51</xdr:row>
      <xdr:rowOff>98842</xdr:rowOff>
    </xdr:to>
    <xdr:sp macro="" textlink="">
      <xdr:nvSpPr>
        <xdr:cNvPr id="365" name="円/楕円 364"/>
        <xdr:cNvSpPr/>
      </xdr:nvSpPr>
      <xdr:spPr>
        <a:xfrm>
          <a:off x="10426700" y="8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121719</xdr:rowOff>
    </xdr:from>
    <xdr:ext cx="534377" cy="259045"/>
    <xdr:sp macro="" textlink="">
      <xdr:nvSpPr>
        <xdr:cNvPr id="366" name="農林水産業費該当値テキスト"/>
        <xdr:cNvSpPr txBox="1"/>
      </xdr:nvSpPr>
      <xdr:spPr>
        <a:xfrm>
          <a:off x="10528300" y="8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115026</xdr:rowOff>
    </xdr:from>
    <xdr:to>
      <xdr:col>14</xdr:col>
      <xdr:colOff>79375</xdr:colOff>
      <xdr:row>52</xdr:row>
      <xdr:rowOff>45176</xdr:rowOff>
    </xdr:to>
    <xdr:sp macro="" textlink="">
      <xdr:nvSpPr>
        <xdr:cNvPr id="367" name="円/楕円 366"/>
        <xdr:cNvSpPr/>
      </xdr:nvSpPr>
      <xdr:spPr>
        <a:xfrm>
          <a:off x="9588500" y="88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61703</xdr:rowOff>
    </xdr:from>
    <xdr:ext cx="534377" cy="259045"/>
    <xdr:sp macro="" textlink="">
      <xdr:nvSpPr>
        <xdr:cNvPr id="368" name="テキスト ボックス 367"/>
        <xdr:cNvSpPr txBox="1"/>
      </xdr:nvSpPr>
      <xdr:spPr>
        <a:xfrm>
          <a:off x="9372111" y="86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127544</xdr:rowOff>
    </xdr:from>
    <xdr:to>
      <xdr:col>12</xdr:col>
      <xdr:colOff>561975</xdr:colOff>
      <xdr:row>54</xdr:row>
      <xdr:rowOff>57694</xdr:rowOff>
    </xdr:to>
    <xdr:sp macro="" textlink="">
      <xdr:nvSpPr>
        <xdr:cNvPr id="369" name="円/楕円 368"/>
        <xdr:cNvSpPr/>
      </xdr:nvSpPr>
      <xdr:spPr>
        <a:xfrm>
          <a:off x="8699500" y="92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52</xdr:row>
      <xdr:rowOff>74221</xdr:rowOff>
    </xdr:from>
    <xdr:ext cx="469744" cy="259045"/>
    <xdr:sp macro="" textlink="">
      <xdr:nvSpPr>
        <xdr:cNvPr id="370" name="テキスト ボックス 369"/>
        <xdr:cNvSpPr txBox="1"/>
      </xdr:nvSpPr>
      <xdr:spPr>
        <a:xfrm>
          <a:off x="8515427" y="89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3991</xdr:rowOff>
    </xdr:from>
    <xdr:to>
      <xdr:col>11</xdr:col>
      <xdr:colOff>358775</xdr:colOff>
      <xdr:row>54</xdr:row>
      <xdr:rowOff>105591</xdr:rowOff>
    </xdr:to>
    <xdr:sp macro="" textlink="">
      <xdr:nvSpPr>
        <xdr:cNvPr id="371" name="円/楕円 370"/>
        <xdr:cNvSpPr/>
      </xdr:nvSpPr>
      <xdr:spPr>
        <a:xfrm>
          <a:off x="7810500" y="92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52</xdr:row>
      <xdr:rowOff>122118</xdr:rowOff>
    </xdr:from>
    <xdr:ext cx="469744" cy="259045"/>
    <xdr:sp macro="" textlink="">
      <xdr:nvSpPr>
        <xdr:cNvPr id="372" name="テキスト ボックス 371"/>
        <xdr:cNvSpPr txBox="1"/>
      </xdr:nvSpPr>
      <xdr:spPr>
        <a:xfrm>
          <a:off x="7626427" y="903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115897</xdr:rowOff>
    </xdr:from>
    <xdr:to>
      <xdr:col>10</xdr:col>
      <xdr:colOff>155575</xdr:colOff>
      <xdr:row>55</xdr:row>
      <xdr:rowOff>46047</xdr:rowOff>
    </xdr:to>
    <xdr:sp macro="" textlink="">
      <xdr:nvSpPr>
        <xdr:cNvPr id="373" name="円/楕円 372"/>
        <xdr:cNvSpPr/>
      </xdr:nvSpPr>
      <xdr:spPr>
        <a:xfrm>
          <a:off x="6921500" y="93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62574</xdr:rowOff>
    </xdr:from>
    <xdr:ext cx="469744" cy="259045"/>
    <xdr:sp macro="" textlink="">
      <xdr:nvSpPr>
        <xdr:cNvPr id="374" name="テキスト ボックス 373"/>
        <xdr:cNvSpPr txBox="1"/>
      </xdr:nvSpPr>
      <xdr:spPr>
        <a:xfrm>
          <a:off x="6737427" y="914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97637</xdr:rowOff>
    </xdr:from>
    <xdr:to>
      <xdr:col>15</xdr:col>
      <xdr:colOff>180975</xdr:colOff>
      <xdr:row>73</xdr:row>
      <xdr:rowOff>140271</xdr:rowOff>
    </xdr:to>
    <xdr:cxnSp macro="">
      <xdr:nvCxnSpPr>
        <xdr:cNvPr id="399" name="直線コネクタ 398"/>
        <xdr:cNvCxnSpPr/>
      </xdr:nvCxnSpPr>
      <xdr:spPr>
        <a:xfrm>
          <a:off x="9639300" y="12613487"/>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82550</xdr:rowOff>
    </xdr:from>
    <xdr:to>
      <xdr:col>14</xdr:col>
      <xdr:colOff>28575</xdr:colOff>
      <xdr:row>73</xdr:row>
      <xdr:rowOff>97637</xdr:rowOff>
    </xdr:to>
    <xdr:cxnSp macro="">
      <xdr:nvCxnSpPr>
        <xdr:cNvPr id="402" name="直線コネクタ 401"/>
        <xdr:cNvCxnSpPr/>
      </xdr:nvCxnSpPr>
      <xdr:spPr>
        <a:xfrm>
          <a:off x="8750300" y="12598400"/>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107218</xdr:rowOff>
    </xdr:from>
    <xdr:ext cx="469744" cy="259045"/>
    <xdr:sp macro="" textlink="">
      <xdr:nvSpPr>
        <xdr:cNvPr id="404" name="テキスト ボックス 403"/>
        <xdr:cNvSpPr txBox="1"/>
      </xdr:nvSpPr>
      <xdr:spPr>
        <a:xfrm>
          <a:off x="9404427" y="129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26</xdr:rowOff>
    </xdr:from>
    <xdr:to>
      <xdr:col>12</xdr:col>
      <xdr:colOff>511175</xdr:colOff>
      <xdr:row>73</xdr:row>
      <xdr:rowOff>82550</xdr:rowOff>
    </xdr:to>
    <xdr:cxnSp macro="">
      <xdr:nvCxnSpPr>
        <xdr:cNvPr id="405" name="直線コネクタ 404"/>
        <xdr:cNvCxnSpPr/>
      </xdr:nvCxnSpPr>
      <xdr:spPr>
        <a:xfrm>
          <a:off x="7861300" y="125158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89902</xdr:rowOff>
    </xdr:from>
    <xdr:ext cx="469744" cy="259045"/>
    <xdr:sp macro="" textlink="">
      <xdr:nvSpPr>
        <xdr:cNvPr id="407" name="テキスト ボックス 406"/>
        <xdr:cNvSpPr txBox="1"/>
      </xdr:nvSpPr>
      <xdr:spPr>
        <a:xfrm>
          <a:off x="8515427" y="129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26</xdr:rowOff>
    </xdr:from>
    <xdr:to>
      <xdr:col>11</xdr:col>
      <xdr:colOff>307975</xdr:colOff>
      <xdr:row>73</xdr:row>
      <xdr:rowOff>171361</xdr:rowOff>
    </xdr:to>
    <xdr:cxnSp macro="">
      <xdr:nvCxnSpPr>
        <xdr:cNvPr id="408" name="直線コネクタ 407"/>
        <xdr:cNvCxnSpPr/>
      </xdr:nvCxnSpPr>
      <xdr:spPr>
        <a:xfrm flipV="1">
          <a:off x="6972300" y="12515876"/>
          <a:ext cx="889000" cy="1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106132</xdr:rowOff>
    </xdr:from>
    <xdr:ext cx="469744" cy="259045"/>
    <xdr:sp macro="" textlink="">
      <xdr:nvSpPr>
        <xdr:cNvPr id="410" name="テキスト ボックス 409"/>
        <xdr:cNvSpPr txBox="1"/>
      </xdr:nvSpPr>
      <xdr:spPr>
        <a:xfrm>
          <a:off x="7626427" y="129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115161</xdr:rowOff>
    </xdr:from>
    <xdr:ext cx="469744" cy="259045"/>
    <xdr:sp macro="" textlink="">
      <xdr:nvSpPr>
        <xdr:cNvPr id="412" name="テキスト ボックス 411"/>
        <xdr:cNvSpPr txBox="1"/>
      </xdr:nvSpPr>
      <xdr:spPr>
        <a:xfrm>
          <a:off x="6737427" y="129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89471</xdr:rowOff>
    </xdr:from>
    <xdr:to>
      <xdr:col>15</xdr:col>
      <xdr:colOff>231775</xdr:colOff>
      <xdr:row>74</xdr:row>
      <xdr:rowOff>19621</xdr:rowOff>
    </xdr:to>
    <xdr:sp macro="" textlink="">
      <xdr:nvSpPr>
        <xdr:cNvPr id="418" name="円/楕円 417"/>
        <xdr:cNvSpPr/>
      </xdr:nvSpPr>
      <xdr:spPr>
        <a:xfrm>
          <a:off x="10426700" y="126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112348</xdr:rowOff>
    </xdr:from>
    <xdr:ext cx="534377" cy="259045"/>
    <xdr:sp macro="" textlink="">
      <xdr:nvSpPr>
        <xdr:cNvPr id="419" name="商工費該当値テキスト"/>
        <xdr:cNvSpPr txBox="1"/>
      </xdr:nvSpPr>
      <xdr:spPr>
        <a:xfrm>
          <a:off x="10528300" y="124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46837</xdr:rowOff>
    </xdr:from>
    <xdr:to>
      <xdr:col>14</xdr:col>
      <xdr:colOff>79375</xdr:colOff>
      <xdr:row>73</xdr:row>
      <xdr:rowOff>148437</xdr:rowOff>
    </xdr:to>
    <xdr:sp macro="" textlink="">
      <xdr:nvSpPr>
        <xdr:cNvPr id="420" name="円/楕円 419"/>
        <xdr:cNvSpPr/>
      </xdr:nvSpPr>
      <xdr:spPr>
        <a:xfrm>
          <a:off x="9588500" y="125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164964</xdr:rowOff>
    </xdr:from>
    <xdr:ext cx="534377" cy="259045"/>
    <xdr:sp macro="" textlink="">
      <xdr:nvSpPr>
        <xdr:cNvPr id="421" name="テキスト ボックス 420"/>
        <xdr:cNvSpPr txBox="1"/>
      </xdr:nvSpPr>
      <xdr:spPr>
        <a:xfrm>
          <a:off x="9372111" y="123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31750</xdr:rowOff>
    </xdr:from>
    <xdr:to>
      <xdr:col>12</xdr:col>
      <xdr:colOff>561975</xdr:colOff>
      <xdr:row>73</xdr:row>
      <xdr:rowOff>133350</xdr:rowOff>
    </xdr:to>
    <xdr:sp macro="" textlink="">
      <xdr:nvSpPr>
        <xdr:cNvPr id="422" name="円/楕円 421"/>
        <xdr:cNvSpPr/>
      </xdr:nvSpPr>
      <xdr:spPr>
        <a:xfrm>
          <a:off x="8699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149877</xdr:rowOff>
    </xdr:from>
    <xdr:ext cx="534377" cy="259045"/>
    <xdr:sp macro="" textlink="">
      <xdr:nvSpPr>
        <xdr:cNvPr id="423" name="テキスト ボックス 422"/>
        <xdr:cNvSpPr txBox="1"/>
      </xdr:nvSpPr>
      <xdr:spPr>
        <a:xfrm>
          <a:off x="8483111" y="123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14,000</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120676</xdr:rowOff>
    </xdr:from>
    <xdr:to>
      <xdr:col>11</xdr:col>
      <xdr:colOff>358775</xdr:colOff>
      <xdr:row>73</xdr:row>
      <xdr:rowOff>50826</xdr:rowOff>
    </xdr:to>
    <xdr:sp macro="" textlink="">
      <xdr:nvSpPr>
        <xdr:cNvPr id="424" name="円/楕円 423"/>
        <xdr:cNvSpPr/>
      </xdr:nvSpPr>
      <xdr:spPr>
        <a:xfrm>
          <a:off x="7810500" y="124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67353</xdr:rowOff>
    </xdr:from>
    <xdr:ext cx="534377" cy="259045"/>
    <xdr:sp macro="" textlink="">
      <xdr:nvSpPr>
        <xdr:cNvPr id="425" name="テキスト ボックス 424"/>
        <xdr:cNvSpPr txBox="1"/>
      </xdr:nvSpPr>
      <xdr:spPr>
        <a:xfrm>
          <a:off x="7594111" y="122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120561</xdr:rowOff>
    </xdr:from>
    <xdr:to>
      <xdr:col>10</xdr:col>
      <xdr:colOff>155575</xdr:colOff>
      <xdr:row>74</xdr:row>
      <xdr:rowOff>50711</xdr:rowOff>
    </xdr:to>
    <xdr:sp macro="" textlink="">
      <xdr:nvSpPr>
        <xdr:cNvPr id="426" name="円/楕円 425"/>
        <xdr:cNvSpPr/>
      </xdr:nvSpPr>
      <xdr:spPr>
        <a:xfrm>
          <a:off x="6921500" y="126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67238</xdr:rowOff>
    </xdr:from>
    <xdr:ext cx="534377" cy="259045"/>
    <xdr:sp macro="" textlink="">
      <xdr:nvSpPr>
        <xdr:cNvPr id="427" name="テキスト ボックス 426"/>
        <xdr:cNvSpPr txBox="1"/>
      </xdr:nvSpPr>
      <xdr:spPr>
        <a:xfrm>
          <a:off x="6705111" y="124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139178</xdr:rowOff>
    </xdr:from>
    <xdr:to>
      <xdr:col>15</xdr:col>
      <xdr:colOff>180975</xdr:colOff>
      <xdr:row>97</xdr:row>
      <xdr:rowOff>145741</xdr:rowOff>
    </xdr:to>
    <xdr:cxnSp macro="">
      <xdr:nvCxnSpPr>
        <xdr:cNvPr id="459" name="直線コネクタ 458"/>
        <xdr:cNvCxnSpPr/>
      </xdr:nvCxnSpPr>
      <xdr:spPr>
        <a:xfrm>
          <a:off x="9639300" y="16426928"/>
          <a:ext cx="838200" cy="3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139178</xdr:rowOff>
    </xdr:from>
    <xdr:to>
      <xdr:col>14</xdr:col>
      <xdr:colOff>28575</xdr:colOff>
      <xdr:row>97</xdr:row>
      <xdr:rowOff>43199</xdr:rowOff>
    </xdr:to>
    <xdr:cxnSp macro="">
      <xdr:nvCxnSpPr>
        <xdr:cNvPr id="462" name="直線コネクタ 461"/>
        <xdr:cNvCxnSpPr/>
      </xdr:nvCxnSpPr>
      <xdr:spPr>
        <a:xfrm flipV="1">
          <a:off x="8750300" y="16426928"/>
          <a:ext cx="889000" cy="24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32748</xdr:rowOff>
    </xdr:from>
    <xdr:to>
      <xdr:col>12</xdr:col>
      <xdr:colOff>511175</xdr:colOff>
      <xdr:row>97</xdr:row>
      <xdr:rowOff>43199</xdr:rowOff>
    </xdr:to>
    <xdr:cxnSp macro="">
      <xdr:nvCxnSpPr>
        <xdr:cNvPr id="465" name="直線コネクタ 464"/>
        <xdr:cNvCxnSpPr/>
      </xdr:nvCxnSpPr>
      <xdr:spPr>
        <a:xfrm>
          <a:off x="7861300" y="1666339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151718</xdr:rowOff>
    </xdr:from>
    <xdr:to>
      <xdr:col>11</xdr:col>
      <xdr:colOff>307975</xdr:colOff>
      <xdr:row>97</xdr:row>
      <xdr:rowOff>32748</xdr:rowOff>
    </xdr:to>
    <xdr:cxnSp macro="">
      <xdr:nvCxnSpPr>
        <xdr:cNvPr id="468" name="直線コネクタ 467"/>
        <xdr:cNvCxnSpPr/>
      </xdr:nvCxnSpPr>
      <xdr:spPr>
        <a:xfrm>
          <a:off x="6972300" y="16610918"/>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94941</xdr:rowOff>
    </xdr:from>
    <xdr:to>
      <xdr:col>15</xdr:col>
      <xdr:colOff>231775</xdr:colOff>
      <xdr:row>98</xdr:row>
      <xdr:rowOff>25091</xdr:rowOff>
    </xdr:to>
    <xdr:sp macro="" textlink="">
      <xdr:nvSpPr>
        <xdr:cNvPr id="478" name="円/楕円 477"/>
        <xdr:cNvSpPr/>
      </xdr:nvSpPr>
      <xdr:spPr>
        <a:xfrm>
          <a:off x="10426700" y="167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73368</xdr:rowOff>
    </xdr:from>
    <xdr:ext cx="534377" cy="259045"/>
    <xdr:sp macro="" textlink="">
      <xdr:nvSpPr>
        <xdr:cNvPr id="479" name="土木費該当値テキスト"/>
        <xdr:cNvSpPr txBox="1"/>
      </xdr:nvSpPr>
      <xdr:spPr>
        <a:xfrm>
          <a:off x="10528300" y="167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88378</xdr:rowOff>
    </xdr:from>
    <xdr:to>
      <xdr:col>14</xdr:col>
      <xdr:colOff>79375</xdr:colOff>
      <xdr:row>96</xdr:row>
      <xdr:rowOff>18528</xdr:rowOff>
    </xdr:to>
    <xdr:sp macro="" textlink="">
      <xdr:nvSpPr>
        <xdr:cNvPr id="480" name="円/楕円 479"/>
        <xdr:cNvSpPr/>
      </xdr:nvSpPr>
      <xdr:spPr>
        <a:xfrm>
          <a:off x="9588500" y="163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9655</xdr:rowOff>
    </xdr:from>
    <xdr:ext cx="534377" cy="259045"/>
    <xdr:sp macro="" textlink="">
      <xdr:nvSpPr>
        <xdr:cNvPr id="481" name="テキスト ボックス 480"/>
        <xdr:cNvSpPr txBox="1"/>
      </xdr:nvSpPr>
      <xdr:spPr>
        <a:xfrm>
          <a:off x="9372111" y="1646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163849</xdr:rowOff>
    </xdr:from>
    <xdr:to>
      <xdr:col>12</xdr:col>
      <xdr:colOff>561975</xdr:colOff>
      <xdr:row>97</xdr:row>
      <xdr:rowOff>93999</xdr:rowOff>
    </xdr:to>
    <xdr:sp macro="" textlink="">
      <xdr:nvSpPr>
        <xdr:cNvPr id="482" name="円/楕円 481"/>
        <xdr:cNvSpPr/>
      </xdr:nvSpPr>
      <xdr:spPr>
        <a:xfrm>
          <a:off x="8699500" y="16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85126</xdr:rowOff>
    </xdr:from>
    <xdr:ext cx="534377" cy="259045"/>
    <xdr:sp macro="" textlink="">
      <xdr:nvSpPr>
        <xdr:cNvPr id="483" name="テキスト ボックス 482"/>
        <xdr:cNvSpPr txBox="1"/>
      </xdr:nvSpPr>
      <xdr:spPr>
        <a:xfrm>
          <a:off x="8483111" y="167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153398</xdr:rowOff>
    </xdr:from>
    <xdr:to>
      <xdr:col>11</xdr:col>
      <xdr:colOff>358775</xdr:colOff>
      <xdr:row>97</xdr:row>
      <xdr:rowOff>83548</xdr:rowOff>
    </xdr:to>
    <xdr:sp macro="" textlink="">
      <xdr:nvSpPr>
        <xdr:cNvPr id="484" name="円/楕円 483"/>
        <xdr:cNvSpPr/>
      </xdr:nvSpPr>
      <xdr:spPr>
        <a:xfrm>
          <a:off x="7810500" y="166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74675</xdr:rowOff>
    </xdr:from>
    <xdr:ext cx="534377" cy="259045"/>
    <xdr:sp macro="" textlink="">
      <xdr:nvSpPr>
        <xdr:cNvPr id="485" name="テキスト ボックス 484"/>
        <xdr:cNvSpPr txBox="1"/>
      </xdr:nvSpPr>
      <xdr:spPr>
        <a:xfrm>
          <a:off x="7594111" y="167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100918</xdr:rowOff>
    </xdr:from>
    <xdr:to>
      <xdr:col>10</xdr:col>
      <xdr:colOff>155575</xdr:colOff>
      <xdr:row>97</xdr:row>
      <xdr:rowOff>31068</xdr:rowOff>
    </xdr:to>
    <xdr:sp macro="" textlink="">
      <xdr:nvSpPr>
        <xdr:cNvPr id="486" name="円/楕円 485"/>
        <xdr:cNvSpPr/>
      </xdr:nvSpPr>
      <xdr:spPr>
        <a:xfrm>
          <a:off x="6921500" y="165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22195</xdr:rowOff>
    </xdr:from>
    <xdr:ext cx="534377" cy="259045"/>
    <xdr:sp macro="" textlink="">
      <xdr:nvSpPr>
        <xdr:cNvPr id="487" name="テキスト ボックス 486"/>
        <xdr:cNvSpPr txBox="1"/>
      </xdr:nvSpPr>
      <xdr:spPr>
        <a:xfrm>
          <a:off x="6705111" y="166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118852</xdr:rowOff>
    </xdr:from>
    <xdr:to>
      <xdr:col>23</xdr:col>
      <xdr:colOff>517525</xdr:colOff>
      <xdr:row>37</xdr:row>
      <xdr:rowOff>142580</xdr:rowOff>
    </xdr:to>
    <xdr:cxnSp macro="">
      <xdr:nvCxnSpPr>
        <xdr:cNvPr id="515" name="直線コネクタ 514"/>
        <xdr:cNvCxnSpPr/>
      </xdr:nvCxnSpPr>
      <xdr:spPr>
        <a:xfrm flipV="1">
          <a:off x="15481300" y="6462502"/>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142580</xdr:rowOff>
    </xdr:from>
    <xdr:to>
      <xdr:col>22</xdr:col>
      <xdr:colOff>365125</xdr:colOff>
      <xdr:row>37</xdr:row>
      <xdr:rowOff>169418</xdr:rowOff>
    </xdr:to>
    <xdr:cxnSp macro="">
      <xdr:nvCxnSpPr>
        <xdr:cNvPr id="518" name="直線コネクタ 517"/>
        <xdr:cNvCxnSpPr/>
      </xdr:nvCxnSpPr>
      <xdr:spPr>
        <a:xfrm flipV="1">
          <a:off x="14592300" y="6486230"/>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169418</xdr:rowOff>
    </xdr:from>
    <xdr:to>
      <xdr:col>21</xdr:col>
      <xdr:colOff>161925</xdr:colOff>
      <xdr:row>38</xdr:row>
      <xdr:rowOff>44237</xdr:rowOff>
    </xdr:to>
    <xdr:cxnSp macro="">
      <xdr:nvCxnSpPr>
        <xdr:cNvPr id="521" name="直線コネクタ 520"/>
        <xdr:cNvCxnSpPr/>
      </xdr:nvCxnSpPr>
      <xdr:spPr>
        <a:xfrm flipV="1">
          <a:off x="13703300" y="651306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163978</xdr:rowOff>
    </xdr:from>
    <xdr:to>
      <xdr:col>19</xdr:col>
      <xdr:colOff>644525</xdr:colOff>
      <xdr:row>38</xdr:row>
      <xdr:rowOff>44237</xdr:rowOff>
    </xdr:to>
    <xdr:cxnSp macro="">
      <xdr:nvCxnSpPr>
        <xdr:cNvPr id="524" name="直線コネクタ 523"/>
        <xdr:cNvCxnSpPr/>
      </xdr:nvCxnSpPr>
      <xdr:spPr>
        <a:xfrm>
          <a:off x="12814300" y="6507628"/>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68052</xdr:rowOff>
    </xdr:from>
    <xdr:to>
      <xdr:col>23</xdr:col>
      <xdr:colOff>568325</xdr:colOff>
      <xdr:row>37</xdr:row>
      <xdr:rowOff>169652</xdr:rowOff>
    </xdr:to>
    <xdr:sp macro="" textlink="">
      <xdr:nvSpPr>
        <xdr:cNvPr id="534" name="円/楕円 533"/>
        <xdr:cNvSpPr/>
      </xdr:nvSpPr>
      <xdr:spPr>
        <a:xfrm>
          <a:off x="16268700" y="64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46479</xdr:rowOff>
    </xdr:from>
    <xdr:ext cx="534377" cy="259045"/>
    <xdr:sp macro="" textlink="">
      <xdr:nvSpPr>
        <xdr:cNvPr id="535" name="消防費該当値テキスト"/>
        <xdr:cNvSpPr txBox="1"/>
      </xdr:nvSpPr>
      <xdr:spPr>
        <a:xfrm>
          <a:off x="16370300" y="63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91780</xdr:rowOff>
    </xdr:from>
    <xdr:to>
      <xdr:col>22</xdr:col>
      <xdr:colOff>415925</xdr:colOff>
      <xdr:row>38</xdr:row>
      <xdr:rowOff>21930</xdr:rowOff>
    </xdr:to>
    <xdr:sp macro="" textlink="">
      <xdr:nvSpPr>
        <xdr:cNvPr id="536" name="円/楕円 535"/>
        <xdr:cNvSpPr/>
      </xdr:nvSpPr>
      <xdr:spPr>
        <a:xfrm>
          <a:off x="15430500" y="64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13057</xdr:rowOff>
    </xdr:from>
    <xdr:ext cx="534377" cy="259045"/>
    <xdr:sp macro="" textlink="">
      <xdr:nvSpPr>
        <xdr:cNvPr id="537" name="テキスト ボックス 536"/>
        <xdr:cNvSpPr txBox="1"/>
      </xdr:nvSpPr>
      <xdr:spPr>
        <a:xfrm>
          <a:off x="15214111" y="65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118618</xdr:rowOff>
    </xdr:from>
    <xdr:to>
      <xdr:col>21</xdr:col>
      <xdr:colOff>212725</xdr:colOff>
      <xdr:row>38</xdr:row>
      <xdr:rowOff>48768</xdr:rowOff>
    </xdr:to>
    <xdr:sp macro="" textlink="">
      <xdr:nvSpPr>
        <xdr:cNvPr id="538" name="円/楕円 537"/>
        <xdr:cNvSpPr/>
      </xdr:nvSpPr>
      <xdr:spPr>
        <a:xfrm>
          <a:off x="1454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39895</xdr:rowOff>
    </xdr:from>
    <xdr:ext cx="534377" cy="259045"/>
    <xdr:sp macro="" textlink="">
      <xdr:nvSpPr>
        <xdr:cNvPr id="539" name="テキスト ボックス 538"/>
        <xdr:cNvSpPr txBox="1"/>
      </xdr:nvSpPr>
      <xdr:spPr>
        <a:xfrm>
          <a:off x="14325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164887</xdr:rowOff>
    </xdr:from>
    <xdr:to>
      <xdr:col>20</xdr:col>
      <xdr:colOff>9525</xdr:colOff>
      <xdr:row>38</xdr:row>
      <xdr:rowOff>95037</xdr:rowOff>
    </xdr:to>
    <xdr:sp macro="" textlink="">
      <xdr:nvSpPr>
        <xdr:cNvPr id="540" name="円/楕円 539"/>
        <xdr:cNvSpPr/>
      </xdr:nvSpPr>
      <xdr:spPr>
        <a:xfrm>
          <a:off x="13652500" y="65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86164</xdr:rowOff>
    </xdr:from>
    <xdr:ext cx="534377" cy="259045"/>
    <xdr:sp macro="" textlink="">
      <xdr:nvSpPr>
        <xdr:cNvPr id="541" name="テキスト ボックス 540"/>
        <xdr:cNvSpPr txBox="1"/>
      </xdr:nvSpPr>
      <xdr:spPr>
        <a:xfrm>
          <a:off x="13436111" y="66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113177</xdr:rowOff>
    </xdr:from>
    <xdr:to>
      <xdr:col>18</xdr:col>
      <xdr:colOff>492125</xdr:colOff>
      <xdr:row>38</xdr:row>
      <xdr:rowOff>43328</xdr:rowOff>
    </xdr:to>
    <xdr:sp macro="" textlink="">
      <xdr:nvSpPr>
        <xdr:cNvPr id="542" name="円/楕円 541"/>
        <xdr:cNvSpPr/>
      </xdr:nvSpPr>
      <xdr:spPr>
        <a:xfrm>
          <a:off x="12763500" y="64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59854</xdr:rowOff>
    </xdr:from>
    <xdr:ext cx="534377" cy="259045"/>
    <xdr:sp macro="" textlink="">
      <xdr:nvSpPr>
        <xdr:cNvPr id="543" name="テキスト ボックス 542"/>
        <xdr:cNvSpPr txBox="1"/>
      </xdr:nvSpPr>
      <xdr:spPr>
        <a:xfrm>
          <a:off x="12547111" y="62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22726</xdr:rowOff>
    </xdr:from>
    <xdr:to>
      <xdr:col>23</xdr:col>
      <xdr:colOff>517525</xdr:colOff>
      <xdr:row>55</xdr:row>
      <xdr:rowOff>117640</xdr:rowOff>
    </xdr:to>
    <xdr:cxnSp macro="">
      <xdr:nvCxnSpPr>
        <xdr:cNvPr id="571" name="直線コネクタ 570"/>
        <xdr:cNvCxnSpPr/>
      </xdr:nvCxnSpPr>
      <xdr:spPr>
        <a:xfrm flipV="1">
          <a:off x="15481300" y="9452476"/>
          <a:ext cx="8382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117640</xdr:rowOff>
    </xdr:from>
    <xdr:to>
      <xdr:col>22</xdr:col>
      <xdr:colOff>365125</xdr:colOff>
      <xdr:row>56</xdr:row>
      <xdr:rowOff>110234</xdr:rowOff>
    </xdr:to>
    <xdr:cxnSp macro="">
      <xdr:nvCxnSpPr>
        <xdr:cNvPr id="574" name="直線コネクタ 573"/>
        <xdr:cNvCxnSpPr/>
      </xdr:nvCxnSpPr>
      <xdr:spPr>
        <a:xfrm flipV="1">
          <a:off x="14592300" y="9547390"/>
          <a:ext cx="889000" cy="1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92220</xdr:rowOff>
    </xdr:from>
    <xdr:to>
      <xdr:col>21</xdr:col>
      <xdr:colOff>161925</xdr:colOff>
      <xdr:row>56</xdr:row>
      <xdr:rowOff>110234</xdr:rowOff>
    </xdr:to>
    <xdr:cxnSp macro="">
      <xdr:nvCxnSpPr>
        <xdr:cNvPr id="577" name="直線コネクタ 576"/>
        <xdr:cNvCxnSpPr/>
      </xdr:nvCxnSpPr>
      <xdr:spPr>
        <a:xfrm>
          <a:off x="13703300" y="9693420"/>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92220</xdr:rowOff>
    </xdr:from>
    <xdr:to>
      <xdr:col>19</xdr:col>
      <xdr:colOff>644525</xdr:colOff>
      <xdr:row>56</xdr:row>
      <xdr:rowOff>124430</xdr:rowOff>
    </xdr:to>
    <xdr:cxnSp macro="">
      <xdr:nvCxnSpPr>
        <xdr:cNvPr id="580" name="直線コネクタ 579"/>
        <xdr:cNvCxnSpPr/>
      </xdr:nvCxnSpPr>
      <xdr:spPr>
        <a:xfrm flipV="1">
          <a:off x="12814300" y="9693420"/>
          <a:ext cx="889000" cy="3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143376</xdr:rowOff>
    </xdr:from>
    <xdr:to>
      <xdr:col>23</xdr:col>
      <xdr:colOff>568325</xdr:colOff>
      <xdr:row>55</xdr:row>
      <xdr:rowOff>73526</xdr:rowOff>
    </xdr:to>
    <xdr:sp macro="" textlink="">
      <xdr:nvSpPr>
        <xdr:cNvPr id="590" name="円/楕円 589"/>
        <xdr:cNvSpPr/>
      </xdr:nvSpPr>
      <xdr:spPr>
        <a:xfrm>
          <a:off x="16268700" y="94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166253</xdr:rowOff>
    </xdr:from>
    <xdr:ext cx="534377" cy="259045"/>
    <xdr:sp macro="" textlink="">
      <xdr:nvSpPr>
        <xdr:cNvPr id="591" name="教育費該当値テキスト"/>
        <xdr:cNvSpPr txBox="1"/>
      </xdr:nvSpPr>
      <xdr:spPr>
        <a:xfrm>
          <a:off x="16370300" y="92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66840</xdr:rowOff>
    </xdr:from>
    <xdr:to>
      <xdr:col>22</xdr:col>
      <xdr:colOff>415925</xdr:colOff>
      <xdr:row>55</xdr:row>
      <xdr:rowOff>168440</xdr:rowOff>
    </xdr:to>
    <xdr:sp macro="" textlink="">
      <xdr:nvSpPr>
        <xdr:cNvPr id="592" name="円/楕円 591"/>
        <xdr:cNvSpPr/>
      </xdr:nvSpPr>
      <xdr:spPr>
        <a:xfrm>
          <a:off x="15430500" y="94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159567</xdr:rowOff>
    </xdr:from>
    <xdr:ext cx="534377" cy="259045"/>
    <xdr:sp macro="" textlink="">
      <xdr:nvSpPr>
        <xdr:cNvPr id="593" name="テキスト ボックス 592"/>
        <xdr:cNvSpPr txBox="1"/>
      </xdr:nvSpPr>
      <xdr:spPr>
        <a:xfrm>
          <a:off x="15214111" y="95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59434</xdr:rowOff>
    </xdr:from>
    <xdr:to>
      <xdr:col>21</xdr:col>
      <xdr:colOff>212725</xdr:colOff>
      <xdr:row>56</xdr:row>
      <xdr:rowOff>161034</xdr:rowOff>
    </xdr:to>
    <xdr:sp macro="" textlink="">
      <xdr:nvSpPr>
        <xdr:cNvPr id="594" name="円/楕円 593"/>
        <xdr:cNvSpPr/>
      </xdr:nvSpPr>
      <xdr:spPr>
        <a:xfrm>
          <a:off x="14541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152161</xdr:rowOff>
    </xdr:from>
    <xdr:ext cx="534377" cy="259045"/>
    <xdr:sp macro="" textlink="">
      <xdr:nvSpPr>
        <xdr:cNvPr id="595" name="テキスト ボックス 594"/>
        <xdr:cNvSpPr txBox="1"/>
      </xdr:nvSpPr>
      <xdr:spPr>
        <a:xfrm>
          <a:off x="14325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41420</xdr:rowOff>
    </xdr:from>
    <xdr:to>
      <xdr:col>20</xdr:col>
      <xdr:colOff>9525</xdr:colOff>
      <xdr:row>56</xdr:row>
      <xdr:rowOff>143020</xdr:rowOff>
    </xdr:to>
    <xdr:sp macro="" textlink="">
      <xdr:nvSpPr>
        <xdr:cNvPr id="596" name="円/楕円 595"/>
        <xdr:cNvSpPr/>
      </xdr:nvSpPr>
      <xdr:spPr>
        <a:xfrm>
          <a:off x="13652500" y="96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134147</xdr:rowOff>
    </xdr:from>
    <xdr:ext cx="534377" cy="259045"/>
    <xdr:sp macro="" textlink="">
      <xdr:nvSpPr>
        <xdr:cNvPr id="597" name="テキスト ボックス 596"/>
        <xdr:cNvSpPr txBox="1"/>
      </xdr:nvSpPr>
      <xdr:spPr>
        <a:xfrm>
          <a:off x="13436111" y="97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73630</xdr:rowOff>
    </xdr:from>
    <xdr:to>
      <xdr:col>18</xdr:col>
      <xdr:colOff>492125</xdr:colOff>
      <xdr:row>57</xdr:row>
      <xdr:rowOff>3780</xdr:rowOff>
    </xdr:to>
    <xdr:sp macro="" textlink="">
      <xdr:nvSpPr>
        <xdr:cNvPr id="598" name="円/楕円 597"/>
        <xdr:cNvSpPr/>
      </xdr:nvSpPr>
      <xdr:spPr>
        <a:xfrm>
          <a:off x="12763500" y="96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166357</xdr:rowOff>
    </xdr:from>
    <xdr:ext cx="534377" cy="259045"/>
    <xdr:sp macro="" textlink="">
      <xdr:nvSpPr>
        <xdr:cNvPr id="599" name="テキスト ボックス 598"/>
        <xdr:cNvSpPr txBox="1"/>
      </xdr:nvSpPr>
      <xdr:spPr>
        <a:xfrm>
          <a:off x="12547111" y="97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152464</xdr:rowOff>
    </xdr:from>
    <xdr:to>
      <xdr:col>23</xdr:col>
      <xdr:colOff>517525</xdr:colOff>
      <xdr:row>78</xdr:row>
      <xdr:rowOff>167512</xdr:rowOff>
    </xdr:to>
    <xdr:cxnSp macro="">
      <xdr:nvCxnSpPr>
        <xdr:cNvPr id="628" name="直線コネクタ 627"/>
        <xdr:cNvCxnSpPr/>
      </xdr:nvCxnSpPr>
      <xdr:spPr>
        <a:xfrm flipV="1">
          <a:off x="15481300" y="13525564"/>
          <a:ext cx="8382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104457</xdr:rowOff>
    </xdr:from>
    <xdr:to>
      <xdr:col>22</xdr:col>
      <xdr:colOff>365125</xdr:colOff>
      <xdr:row>78</xdr:row>
      <xdr:rowOff>167512</xdr:rowOff>
    </xdr:to>
    <xdr:cxnSp macro="">
      <xdr:nvCxnSpPr>
        <xdr:cNvPr id="631" name="直線コネクタ 630"/>
        <xdr:cNvCxnSpPr/>
      </xdr:nvCxnSpPr>
      <xdr:spPr>
        <a:xfrm>
          <a:off x="14592300" y="13477557"/>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106363</xdr:rowOff>
    </xdr:from>
    <xdr:to>
      <xdr:col>21</xdr:col>
      <xdr:colOff>161925</xdr:colOff>
      <xdr:row>78</xdr:row>
      <xdr:rowOff>104457</xdr:rowOff>
    </xdr:to>
    <xdr:cxnSp macro="">
      <xdr:nvCxnSpPr>
        <xdr:cNvPr id="634" name="直線コネクタ 633"/>
        <xdr:cNvCxnSpPr/>
      </xdr:nvCxnSpPr>
      <xdr:spPr>
        <a:xfrm>
          <a:off x="13703300" y="12965113"/>
          <a:ext cx="889000" cy="5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150178</xdr:rowOff>
    </xdr:from>
    <xdr:to>
      <xdr:col>19</xdr:col>
      <xdr:colOff>644525</xdr:colOff>
      <xdr:row>75</xdr:row>
      <xdr:rowOff>106363</xdr:rowOff>
    </xdr:to>
    <xdr:cxnSp macro="">
      <xdr:nvCxnSpPr>
        <xdr:cNvPr id="637" name="直線コネクタ 636"/>
        <xdr:cNvCxnSpPr/>
      </xdr:nvCxnSpPr>
      <xdr:spPr>
        <a:xfrm>
          <a:off x="12814300" y="12837478"/>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28084</xdr:rowOff>
    </xdr:from>
    <xdr:ext cx="469744" cy="259045"/>
    <xdr:sp macro="" textlink="">
      <xdr:nvSpPr>
        <xdr:cNvPr id="639" name="テキスト ボックス 638"/>
        <xdr:cNvSpPr txBox="1"/>
      </xdr:nvSpPr>
      <xdr:spPr>
        <a:xfrm>
          <a:off x="13468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16273</xdr:rowOff>
    </xdr:from>
    <xdr:ext cx="469744" cy="259045"/>
    <xdr:sp macro="" textlink="">
      <xdr:nvSpPr>
        <xdr:cNvPr id="641" name="テキスト ボックス 640"/>
        <xdr:cNvSpPr txBox="1"/>
      </xdr:nvSpPr>
      <xdr:spPr>
        <a:xfrm>
          <a:off x="1257942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101664</xdr:rowOff>
    </xdr:from>
    <xdr:to>
      <xdr:col>23</xdr:col>
      <xdr:colOff>568325</xdr:colOff>
      <xdr:row>79</xdr:row>
      <xdr:rowOff>31814</xdr:rowOff>
    </xdr:to>
    <xdr:sp macro="" textlink="">
      <xdr:nvSpPr>
        <xdr:cNvPr id="647" name="円/楕円 646"/>
        <xdr:cNvSpPr/>
      </xdr:nvSpPr>
      <xdr:spPr>
        <a:xfrm>
          <a:off x="162687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52659</xdr:rowOff>
    </xdr:from>
    <xdr:ext cx="378565" cy="259045"/>
    <xdr:sp macro="" textlink="">
      <xdr:nvSpPr>
        <xdr:cNvPr id="648" name="災害復旧費該当値テキスト"/>
        <xdr:cNvSpPr txBox="1"/>
      </xdr:nvSpPr>
      <xdr:spPr>
        <a:xfrm>
          <a:off x="16370300" y="13425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116712</xdr:rowOff>
    </xdr:from>
    <xdr:to>
      <xdr:col>22</xdr:col>
      <xdr:colOff>415925</xdr:colOff>
      <xdr:row>79</xdr:row>
      <xdr:rowOff>46862</xdr:rowOff>
    </xdr:to>
    <xdr:sp macro="" textlink="">
      <xdr:nvSpPr>
        <xdr:cNvPr id="649" name="円/楕円 648"/>
        <xdr:cNvSpPr/>
      </xdr:nvSpPr>
      <xdr:spPr>
        <a:xfrm>
          <a:off x="15430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37989</xdr:rowOff>
    </xdr:from>
    <xdr:ext cx="378565" cy="259045"/>
    <xdr:sp macro="" textlink="">
      <xdr:nvSpPr>
        <xdr:cNvPr id="650" name="テキスト ボックス 649"/>
        <xdr:cNvSpPr txBox="1"/>
      </xdr:nvSpPr>
      <xdr:spPr>
        <a:xfrm>
          <a:off x="15292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53657</xdr:rowOff>
    </xdr:from>
    <xdr:to>
      <xdr:col>21</xdr:col>
      <xdr:colOff>212725</xdr:colOff>
      <xdr:row>78</xdr:row>
      <xdr:rowOff>155257</xdr:rowOff>
    </xdr:to>
    <xdr:sp macro="" textlink="">
      <xdr:nvSpPr>
        <xdr:cNvPr id="651" name="円/楕円 650"/>
        <xdr:cNvSpPr/>
      </xdr:nvSpPr>
      <xdr:spPr>
        <a:xfrm>
          <a:off x="14541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146384</xdr:rowOff>
    </xdr:from>
    <xdr:ext cx="378565" cy="259045"/>
    <xdr:sp macro="" textlink="">
      <xdr:nvSpPr>
        <xdr:cNvPr id="652" name="テキスト ボックス 651"/>
        <xdr:cNvSpPr txBox="1"/>
      </xdr:nvSpPr>
      <xdr:spPr>
        <a:xfrm>
          <a:off x="14403017" y="1351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55563</xdr:rowOff>
    </xdr:from>
    <xdr:to>
      <xdr:col>20</xdr:col>
      <xdr:colOff>9525</xdr:colOff>
      <xdr:row>75</xdr:row>
      <xdr:rowOff>157163</xdr:rowOff>
    </xdr:to>
    <xdr:sp macro="" textlink="">
      <xdr:nvSpPr>
        <xdr:cNvPr id="653" name="円/楕円 652"/>
        <xdr:cNvSpPr/>
      </xdr:nvSpPr>
      <xdr:spPr>
        <a:xfrm>
          <a:off x="13652500" y="129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2240</xdr:rowOff>
    </xdr:from>
    <xdr:ext cx="469744" cy="259045"/>
    <xdr:sp macro="" textlink="">
      <xdr:nvSpPr>
        <xdr:cNvPr id="654" name="テキスト ボックス 653"/>
        <xdr:cNvSpPr txBox="1"/>
      </xdr:nvSpPr>
      <xdr:spPr>
        <a:xfrm>
          <a:off x="13468427" y="126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99378</xdr:rowOff>
    </xdr:from>
    <xdr:to>
      <xdr:col>18</xdr:col>
      <xdr:colOff>492125</xdr:colOff>
      <xdr:row>75</xdr:row>
      <xdr:rowOff>29528</xdr:rowOff>
    </xdr:to>
    <xdr:sp macro="" textlink="">
      <xdr:nvSpPr>
        <xdr:cNvPr id="655" name="円/楕円 654"/>
        <xdr:cNvSpPr/>
      </xdr:nvSpPr>
      <xdr:spPr>
        <a:xfrm>
          <a:off x="12763500" y="127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46055</xdr:rowOff>
    </xdr:from>
    <xdr:ext cx="469744" cy="259045"/>
    <xdr:sp macro="" textlink="">
      <xdr:nvSpPr>
        <xdr:cNvPr id="656" name="テキスト ボックス 655"/>
        <xdr:cNvSpPr txBox="1"/>
      </xdr:nvSpPr>
      <xdr:spPr>
        <a:xfrm>
          <a:off x="12579427" y="125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123078</xdr:rowOff>
    </xdr:from>
    <xdr:to>
      <xdr:col>23</xdr:col>
      <xdr:colOff>517525</xdr:colOff>
      <xdr:row>94</xdr:row>
      <xdr:rowOff>132417</xdr:rowOff>
    </xdr:to>
    <xdr:cxnSp macro="">
      <xdr:nvCxnSpPr>
        <xdr:cNvPr id="687" name="直線コネクタ 686"/>
        <xdr:cNvCxnSpPr/>
      </xdr:nvCxnSpPr>
      <xdr:spPr>
        <a:xfrm flipV="1">
          <a:off x="15481300" y="16239378"/>
          <a:ext cx="8382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132417</xdr:rowOff>
    </xdr:from>
    <xdr:to>
      <xdr:col>22</xdr:col>
      <xdr:colOff>365125</xdr:colOff>
      <xdr:row>94</xdr:row>
      <xdr:rowOff>132434</xdr:rowOff>
    </xdr:to>
    <xdr:cxnSp macro="">
      <xdr:nvCxnSpPr>
        <xdr:cNvPr id="690" name="直線コネクタ 689"/>
        <xdr:cNvCxnSpPr/>
      </xdr:nvCxnSpPr>
      <xdr:spPr>
        <a:xfrm flipV="1">
          <a:off x="14592300" y="1624871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132238</xdr:rowOff>
    </xdr:from>
    <xdr:to>
      <xdr:col>21</xdr:col>
      <xdr:colOff>161925</xdr:colOff>
      <xdr:row>94</xdr:row>
      <xdr:rowOff>132434</xdr:rowOff>
    </xdr:to>
    <xdr:cxnSp macro="">
      <xdr:nvCxnSpPr>
        <xdr:cNvPr id="693" name="直線コネクタ 692"/>
        <xdr:cNvCxnSpPr/>
      </xdr:nvCxnSpPr>
      <xdr:spPr>
        <a:xfrm>
          <a:off x="13703300" y="1624853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105279</xdr:rowOff>
    </xdr:from>
    <xdr:to>
      <xdr:col>19</xdr:col>
      <xdr:colOff>644525</xdr:colOff>
      <xdr:row>94</xdr:row>
      <xdr:rowOff>132238</xdr:rowOff>
    </xdr:to>
    <xdr:cxnSp macro="">
      <xdr:nvCxnSpPr>
        <xdr:cNvPr id="696" name="直線コネクタ 695"/>
        <xdr:cNvCxnSpPr/>
      </xdr:nvCxnSpPr>
      <xdr:spPr>
        <a:xfrm>
          <a:off x="12814300" y="16221579"/>
          <a:ext cx="8890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72278</xdr:rowOff>
    </xdr:from>
    <xdr:to>
      <xdr:col>23</xdr:col>
      <xdr:colOff>568325</xdr:colOff>
      <xdr:row>95</xdr:row>
      <xdr:rowOff>2428</xdr:rowOff>
    </xdr:to>
    <xdr:sp macro="" textlink="">
      <xdr:nvSpPr>
        <xdr:cNvPr id="706" name="円/楕円 705"/>
        <xdr:cNvSpPr/>
      </xdr:nvSpPr>
      <xdr:spPr>
        <a:xfrm>
          <a:off x="16268700" y="161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95155</xdr:rowOff>
    </xdr:from>
    <xdr:ext cx="534377" cy="259045"/>
    <xdr:sp macro="" textlink="">
      <xdr:nvSpPr>
        <xdr:cNvPr id="707" name="公債費該当値テキスト"/>
        <xdr:cNvSpPr txBox="1"/>
      </xdr:nvSpPr>
      <xdr:spPr>
        <a:xfrm>
          <a:off x="16370300" y="160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81617</xdr:rowOff>
    </xdr:from>
    <xdr:to>
      <xdr:col>22</xdr:col>
      <xdr:colOff>415925</xdr:colOff>
      <xdr:row>95</xdr:row>
      <xdr:rowOff>11767</xdr:rowOff>
    </xdr:to>
    <xdr:sp macro="" textlink="">
      <xdr:nvSpPr>
        <xdr:cNvPr id="708" name="円/楕円 707"/>
        <xdr:cNvSpPr/>
      </xdr:nvSpPr>
      <xdr:spPr>
        <a:xfrm>
          <a:off x="15430500" y="161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28294</xdr:rowOff>
    </xdr:from>
    <xdr:ext cx="534377" cy="259045"/>
    <xdr:sp macro="" textlink="">
      <xdr:nvSpPr>
        <xdr:cNvPr id="709" name="テキスト ボックス 708"/>
        <xdr:cNvSpPr txBox="1"/>
      </xdr:nvSpPr>
      <xdr:spPr>
        <a:xfrm>
          <a:off x="15214111" y="159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81634</xdr:rowOff>
    </xdr:from>
    <xdr:to>
      <xdr:col>21</xdr:col>
      <xdr:colOff>212725</xdr:colOff>
      <xdr:row>95</xdr:row>
      <xdr:rowOff>11784</xdr:rowOff>
    </xdr:to>
    <xdr:sp macro="" textlink="">
      <xdr:nvSpPr>
        <xdr:cNvPr id="710" name="円/楕円 709"/>
        <xdr:cNvSpPr/>
      </xdr:nvSpPr>
      <xdr:spPr>
        <a:xfrm>
          <a:off x="14541500" y="161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28311</xdr:rowOff>
    </xdr:from>
    <xdr:ext cx="534377" cy="259045"/>
    <xdr:sp macro="" textlink="">
      <xdr:nvSpPr>
        <xdr:cNvPr id="711" name="テキスト ボックス 710"/>
        <xdr:cNvSpPr txBox="1"/>
      </xdr:nvSpPr>
      <xdr:spPr>
        <a:xfrm>
          <a:off x="14325111" y="159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81438</xdr:rowOff>
    </xdr:from>
    <xdr:to>
      <xdr:col>20</xdr:col>
      <xdr:colOff>9525</xdr:colOff>
      <xdr:row>95</xdr:row>
      <xdr:rowOff>11588</xdr:rowOff>
    </xdr:to>
    <xdr:sp macro="" textlink="">
      <xdr:nvSpPr>
        <xdr:cNvPr id="712" name="円/楕円 711"/>
        <xdr:cNvSpPr/>
      </xdr:nvSpPr>
      <xdr:spPr>
        <a:xfrm>
          <a:off x="13652500" y="161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28115</xdr:rowOff>
    </xdr:from>
    <xdr:ext cx="534377" cy="259045"/>
    <xdr:sp macro="" textlink="">
      <xdr:nvSpPr>
        <xdr:cNvPr id="713" name="テキスト ボックス 712"/>
        <xdr:cNvSpPr txBox="1"/>
      </xdr:nvSpPr>
      <xdr:spPr>
        <a:xfrm>
          <a:off x="13436111" y="1597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54479</xdr:rowOff>
    </xdr:from>
    <xdr:to>
      <xdr:col>18</xdr:col>
      <xdr:colOff>492125</xdr:colOff>
      <xdr:row>94</xdr:row>
      <xdr:rowOff>156079</xdr:rowOff>
    </xdr:to>
    <xdr:sp macro="" textlink="">
      <xdr:nvSpPr>
        <xdr:cNvPr id="714" name="円/楕円 713"/>
        <xdr:cNvSpPr/>
      </xdr:nvSpPr>
      <xdr:spPr>
        <a:xfrm>
          <a:off x="12763500" y="161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1156</xdr:rowOff>
    </xdr:from>
    <xdr:ext cx="534377" cy="259045"/>
    <xdr:sp macro="" textlink="">
      <xdr:nvSpPr>
        <xdr:cNvPr id="715" name="テキスト ボックス 714"/>
        <xdr:cNvSpPr txBox="1"/>
      </xdr:nvSpPr>
      <xdr:spPr>
        <a:xfrm>
          <a:off x="12547111" y="1594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latin typeface="+mn-ea"/>
              <a:ea typeface="+mn-ea"/>
              <a:cs typeface="+mn-cs"/>
            </a:rPr>
            <a:t>　歳出決算総額</a:t>
          </a:r>
          <a:r>
            <a:rPr kumimoji="1" lang="ja-JP" altLang="en-US" sz="1600">
              <a:solidFill>
                <a:schemeClr val="dk1"/>
              </a:solidFill>
              <a:latin typeface="+mn-ea"/>
              <a:ea typeface="+mn-ea"/>
              <a:cs typeface="+mn-cs"/>
            </a:rPr>
            <a:t>において、</a:t>
          </a:r>
          <a:r>
            <a:rPr kumimoji="1" lang="ja-JP" altLang="ja-JP" sz="1600">
              <a:solidFill>
                <a:schemeClr val="dk1"/>
              </a:solidFill>
              <a:latin typeface="+mn-ea"/>
              <a:ea typeface="+mn-ea"/>
              <a:cs typeface="+mn-cs"/>
            </a:rPr>
            <a:t>最も構成割合の高い項目は</a:t>
          </a:r>
          <a:r>
            <a:rPr kumimoji="1" lang="ja-JP" altLang="en-US" sz="1600">
              <a:solidFill>
                <a:schemeClr val="dk1"/>
              </a:solidFill>
              <a:latin typeface="+mn-ea"/>
              <a:ea typeface="+mn-ea"/>
              <a:cs typeface="+mn-cs"/>
            </a:rPr>
            <a:t>民生</a:t>
          </a:r>
          <a:r>
            <a:rPr kumimoji="1" lang="ja-JP" altLang="ja-JP" sz="1600">
              <a:solidFill>
                <a:schemeClr val="dk1"/>
              </a:solidFill>
              <a:latin typeface="+mn-ea"/>
              <a:ea typeface="+mn-ea"/>
              <a:cs typeface="+mn-cs"/>
            </a:rPr>
            <a:t>費であり、住民一人当たり</a:t>
          </a:r>
          <a:r>
            <a:rPr kumimoji="1" lang="en-US" altLang="ja-JP" sz="1600">
              <a:solidFill>
                <a:schemeClr val="dk1"/>
              </a:solidFill>
              <a:latin typeface="+mn-ea"/>
              <a:ea typeface="+mn-ea"/>
              <a:cs typeface="+mn-cs"/>
            </a:rPr>
            <a:t>157,531</a:t>
          </a:r>
          <a:r>
            <a:rPr kumimoji="1" lang="ja-JP" altLang="ja-JP" sz="1600">
              <a:solidFill>
                <a:schemeClr val="dk1"/>
              </a:solidFill>
              <a:latin typeface="+mn-ea"/>
              <a:ea typeface="+mn-ea"/>
              <a:cs typeface="+mn-cs"/>
            </a:rPr>
            <a:t>円</a:t>
          </a:r>
          <a:r>
            <a:rPr kumimoji="1" lang="ja-JP" altLang="en-US" sz="1600">
              <a:solidFill>
                <a:schemeClr val="dk1"/>
              </a:solidFill>
              <a:latin typeface="+mn-ea"/>
              <a:ea typeface="+mn-ea"/>
              <a:cs typeface="+mn-cs"/>
            </a:rPr>
            <a:t>で、</a:t>
          </a:r>
          <a:r>
            <a:rPr kumimoji="1" lang="ja-JP" altLang="ja-JP" sz="1600">
              <a:solidFill>
                <a:schemeClr val="dk1"/>
              </a:solidFill>
              <a:latin typeface="+mn-ea"/>
              <a:ea typeface="+mn-ea"/>
              <a:cs typeface="+mn-cs"/>
            </a:rPr>
            <a:t>類似団体平均よりも高い水準で推移している</a:t>
          </a:r>
          <a:r>
            <a:rPr kumimoji="1" lang="ja-JP" altLang="en-US" sz="1600">
              <a:solidFill>
                <a:schemeClr val="dk1"/>
              </a:solidFill>
              <a:latin typeface="+mn-ea"/>
              <a:ea typeface="+mn-ea"/>
              <a:cs typeface="+mn-cs"/>
            </a:rPr>
            <a:t>。</a:t>
          </a:r>
          <a:r>
            <a:rPr kumimoji="1" lang="ja-JP" altLang="ja-JP" sz="1600">
              <a:solidFill>
                <a:schemeClr val="dk1"/>
              </a:solidFill>
              <a:latin typeface="+mn-ea"/>
              <a:ea typeface="+mn-ea"/>
              <a:cs typeface="+mn-cs"/>
            </a:rPr>
            <a:t>これは、子ども・子育て支援事業費や、</a:t>
          </a:r>
          <a:r>
            <a:rPr kumimoji="1" lang="ja-JP" altLang="en-US" sz="1600">
              <a:solidFill>
                <a:schemeClr val="dk1"/>
              </a:solidFill>
              <a:latin typeface="+mn-ea"/>
              <a:ea typeface="+mn-ea"/>
              <a:cs typeface="+mn-cs"/>
            </a:rPr>
            <a:t>北会津地区認定こども園整備事業費</a:t>
          </a:r>
          <a:r>
            <a:rPr kumimoji="1" lang="ja-JP" altLang="ja-JP" sz="1600">
              <a:solidFill>
                <a:schemeClr val="dk1"/>
              </a:solidFill>
              <a:latin typeface="+mn-ea"/>
              <a:ea typeface="+mn-ea"/>
              <a:cs typeface="+mn-cs"/>
            </a:rPr>
            <a:t>の増が主な要因である。今後も少子高齢化の進行等に伴い増加していくことが見込まれるが、</a:t>
          </a:r>
          <a:r>
            <a:rPr kumimoji="1" lang="ja-JP" altLang="en-US" sz="1600">
              <a:solidFill>
                <a:schemeClr val="dk1"/>
              </a:solidFill>
              <a:latin typeface="+mn-ea"/>
              <a:ea typeface="+mn-ea"/>
              <a:cs typeface="+mn-cs"/>
            </a:rPr>
            <a:t>必要性・有効性の観点から見直しを行いながら民生費</a:t>
          </a:r>
          <a:r>
            <a:rPr kumimoji="1" lang="ja-JP" altLang="ja-JP" sz="1600">
              <a:solidFill>
                <a:schemeClr val="dk1"/>
              </a:solidFill>
              <a:latin typeface="+mn-ea"/>
              <a:ea typeface="+mn-ea"/>
              <a:cs typeface="+mn-cs"/>
            </a:rPr>
            <a:t>の適正化に努めていく。</a:t>
          </a:r>
          <a:endParaRPr kumimoji="1" lang="en-US" altLang="ja-JP" sz="16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latin typeface="+mn-ea"/>
              <a:ea typeface="+mn-ea"/>
              <a:cs typeface="+mn-cs"/>
            </a:rPr>
            <a:t>　また、前年度と比較して大きく増減した項目は</a:t>
          </a:r>
          <a:r>
            <a:rPr kumimoji="1" lang="ja-JP" altLang="en-US" sz="1600">
              <a:solidFill>
                <a:schemeClr val="dk1"/>
              </a:solidFill>
              <a:latin typeface="+mn-ea"/>
              <a:ea typeface="+mn-ea"/>
              <a:cs typeface="+mn-cs"/>
            </a:rPr>
            <a:t>労働費</a:t>
          </a:r>
          <a:r>
            <a:rPr kumimoji="1" lang="ja-JP" altLang="ja-JP" sz="1600">
              <a:solidFill>
                <a:schemeClr val="dk1"/>
              </a:solidFill>
              <a:latin typeface="+mn-ea"/>
              <a:ea typeface="+mn-ea"/>
              <a:cs typeface="+mn-cs"/>
            </a:rPr>
            <a:t>で、住民一人当たり</a:t>
          </a:r>
          <a:r>
            <a:rPr kumimoji="1" lang="en-US" altLang="ja-JP" sz="1600">
              <a:solidFill>
                <a:schemeClr val="dk1"/>
              </a:solidFill>
              <a:latin typeface="+mn-ea"/>
              <a:ea typeface="+mn-ea"/>
              <a:cs typeface="+mn-cs"/>
            </a:rPr>
            <a:t>3,095</a:t>
          </a:r>
          <a:r>
            <a:rPr kumimoji="1" lang="ja-JP" altLang="ja-JP" sz="1600">
              <a:solidFill>
                <a:schemeClr val="dk1"/>
              </a:solidFill>
              <a:latin typeface="+mn-ea"/>
              <a:ea typeface="+mn-ea"/>
              <a:cs typeface="+mn-cs"/>
            </a:rPr>
            <a:t>円（前年度比</a:t>
          </a:r>
          <a:r>
            <a:rPr kumimoji="1" lang="en-US" altLang="ja-JP" sz="1600">
              <a:solidFill>
                <a:schemeClr val="dk1"/>
              </a:solidFill>
              <a:latin typeface="+mn-ea"/>
              <a:ea typeface="+mn-ea"/>
              <a:cs typeface="+mn-cs"/>
            </a:rPr>
            <a:t>33.1</a:t>
          </a:r>
          <a:r>
            <a:rPr kumimoji="1" lang="ja-JP" altLang="ja-JP" sz="1600">
              <a:solidFill>
                <a:schemeClr val="dk1"/>
              </a:solidFill>
              <a:latin typeface="+mn-ea"/>
              <a:ea typeface="+mn-ea"/>
              <a:cs typeface="+mn-cs"/>
            </a:rPr>
            <a:t>％減）となっている。これは、</a:t>
          </a:r>
          <a:r>
            <a:rPr kumimoji="1" lang="ja-JP" altLang="en-US" sz="1600">
              <a:solidFill>
                <a:schemeClr val="dk1"/>
              </a:solidFill>
              <a:latin typeface="+mn-ea"/>
              <a:ea typeface="+mn-ea"/>
              <a:cs typeface="+mn-cs"/>
            </a:rPr>
            <a:t>緊急雇用創出事業の減が</a:t>
          </a:r>
          <a:r>
            <a:rPr kumimoji="1" lang="ja-JP" altLang="ja-JP" sz="1600">
              <a:solidFill>
                <a:schemeClr val="dk1"/>
              </a:solidFill>
              <a:latin typeface="+mn-ea"/>
              <a:ea typeface="+mn-ea"/>
              <a:cs typeface="+mn-cs"/>
            </a:rPr>
            <a:t>主な要因である。</a:t>
          </a:r>
          <a:endParaRPr lang="ja-JP" altLang="ja-JP" sz="1600">
            <a:latin typeface="+mn-ea"/>
            <a:ea typeface="+mn-ea"/>
          </a:endParaRPr>
        </a:p>
        <a:p>
          <a:endParaRPr kumimoji="1" lang="en-US" altLang="ja-JP" sz="1600">
            <a:solidFill>
              <a:schemeClr val="dk1"/>
            </a:solidFill>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　実質単年度収支については、前年度と比較して</a:t>
          </a:r>
          <a:r>
            <a:rPr kumimoji="1" lang="en-US" altLang="ja-JP" sz="1300">
              <a:solidFill>
                <a:schemeClr val="dk1"/>
              </a:solidFill>
              <a:latin typeface="+mn-ea"/>
              <a:ea typeface="+mn-ea"/>
              <a:cs typeface="+mn-cs"/>
            </a:rPr>
            <a:t>6.69</a:t>
          </a:r>
          <a:r>
            <a:rPr kumimoji="1" lang="ja-JP" altLang="ja-JP" sz="1300">
              <a:solidFill>
                <a:schemeClr val="dk1"/>
              </a:solidFill>
              <a:latin typeface="+mn-ea"/>
              <a:ea typeface="+mn-ea"/>
              <a:cs typeface="+mn-cs"/>
            </a:rPr>
            <a:t>ポイントの増となっている。また、決算剰余金については、平成</a:t>
          </a:r>
          <a:r>
            <a:rPr kumimoji="1" lang="en-US" altLang="ja-JP" sz="1300">
              <a:solidFill>
                <a:schemeClr val="dk1"/>
              </a:solidFill>
              <a:latin typeface="+mn-ea"/>
              <a:ea typeface="+mn-ea"/>
              <a:cs typeface="+mn-cs"/>
            </a:rPr>
            <a:t>15</a:t>
          </a:r>
          <a:r>
            <a:rPr kumimoji="1" lang="ja-JP" altLang="ja-JP" sz="1300">
              <a:solidFill>
                <a:schemeClr val="dk1"/>
              </a:solidFill>
              <a:latin typeface="+mn-ea"/>
              <a:ea typeface="+mn-ea"/>
              <a:cs typeface="+mn-cs"/>
            </a:rPr>
            <a:t>年度の「行財政再建プログラム」実施以降、予算の効率的な執行や徴収率の向上など市税の確保に向けた取り組みを強化してきたところである。平成</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年度においても、前年度の決算剰余金の</a:t>
          </a:r>
          <a:r>
            <a:rPr kumimoji="1" lang="en-US" altLang="ja-JP" sz="1300">
              <a:solidFill>
                <a:schemeClr val="dk1"/>
              </a:solidFill>
              <a:latin typeface="+mn-ea"/>
              <a:ea typeface="+mn-ea"/>
              <a:cs typeface="+mn-cs"/>
            </a:rPr>
            <a:t>1/2</a:t>
          </a:r>
          <a:r>
            <a:rPr kumimoji="1" lang="ja-JP" altLang="ja-JP" sz="1300">
              <a:solidFill>
                <a:schemeClr val="dk1"/>
              </a:solidFill>
              <a:latin typeface="+mn-ea"/>
              <a:ea typeface="+mn-ea"/>
              <a:cs typeface="+mn-cs"/>
            </a:rPr>
            <a:t>の額を基本として財政調整基金への積み立てを行ったことにより年度末基金残高は増加したが、今後も適正とされる標準財政規模の</a:t>
          </a:r>
          <a:r>
            <a:rPr kumimoji="1" lang="en-US" altLang="ja-JP" sz="1300">
              <a:solidFill>
                <a:schemeClr val="dk1"/>
              </a:solidFill>
              <a:latin typeface="+mn-ea"/>
              <a:ea typeface="+mn-ea"/>
              <a:cs typeface="+mn-cs"/>
            </a:rPr>
            <a:t>10</a:t>
          </a:r>
          <a:r>
            <a:rPr kumimoji="1" lang="ja-JP" altLang="ja-JP" sz="1300">
              <a:solidFill>
                <a:schemeClr val="dk1"/>
              </a:solidFill>
              <a:latin typeface="+mn-ea"/>
              <a:ea typeface="+mn-ea"/>
              <a:cs typeface="+mn-cs"/>
            </a:rPr>
            <a:t>％の財政調整基金残高の安定的な確保を目標に同様の取り組みを継続していく。</a:t>
          </a:r>
          <a:endParaRPr lang="ja-JP" altLang="ja-JP" sz="13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すべての会計において黒字決算が続いており、今後も各会計において赤字額が生じないよう、適正かつ健全な財政運営を図っていく。</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51888761</v>
      </c>
      <c r="BO4" s="379"/>
      <c r="BP4" s="379"/>
      <c r="BQ4" s="379"/>
      <c r="BR4" s="379"/>
      <c r="BS4" s="379"/>
      <c r="BT4" s="379"/>
      <c r="BU4" s="380"/>
      <c r="BV4" s="378">
        <v>50792446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3.9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49532377</v>
      </c>
      <c r="BO5" s="416"/>
      <c r="BP5" s="416"/>
      <c r="BQ5" s="416"/>
      <c r="BR5" s="416"/>
      <c r="BS5" s="416"/>
      <c r="BT5" s="416"/>
      <c r="BU5" s="417"/>
      <c r="BV5" s="415">
        <v>49574936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89.8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2356384</v>
      </c>
      <c r="BO6" s="416"/>
      <c r="BP6" s="416"/>
      <c r="BQ6" s="416"/>
      <c r="BR6" s="416"/>
      <c r="BS6" s="416"/>
      <c r="BT6" s="416"/>
      <c r="BU6" s="417"/>
      <c r="BV6" s="415">
        <v>1217510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v>
      </c>
      <c r="CU6" s="453"/>
      <c r="CV6" s="453"/>
      <c r="CW6" s="453"/>
      <c r="CX6" s="453"/>
      <c r="CY6" s="453"/>
      <c r="CZ6" s="453"/>
      <c r="DA6" s="454"/>
      <c r="DB6" s="452">
        <v>97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82313</v>
      </c>
      <c r="BO7" s="416"/>
      <c r="BP7" s="416"/>
      <c r="BQ7" s="416"/>
      <c r="BR7" s="416"/>
      <c r="BS7" s="416"/>
      <c r="BT7" s="416"/>
      <c r="BU7" s="417"/>
      <c r="BV7" s="415">
        <v>71721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29244363</v>
      </c>
      <c r="CU7" s="416"/>
      <c r="CV7" s="416"/>
      <c r="CW7" s="416"/>
      <c r="CX7" s="416"/>
      <c r="CY7" s="416"/>
      <c r="CZ7" s="416"/>
      <c r="DA7" s="417"/>
      <c r="DB7" s="415">
        <v>29107058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2274071</v>
      </c>
      <c r="BO8" s="416"/>
      <c r="BP8" s="416"/>
      <c r="BQ8" s="416"/>
      <c r="BR8" s="416"/>
      <c r="BS8" s="416"/>
      <c r="BT8" s="416"/>
      <c r="BU8" s="417"/>
      <c r="BV8" s="415">
        <v>1145789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0.62</v>
      </c>
      <c r="CU8" s="456"/>
      <c r="CV8" s="456"/>
      <c r="CW8" s="456"/>
      <c r="CX8" s="456"/>
      <c r="CY8" s="456"/>
      <c r="CZ8" s="456"/>
      <c r="DA8" s="457"/>
      <c r="DB8" s="455">
        <v>0.6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124062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1128282</v>
      </c>
      <c r="BO9" s="416"/>
      <c r="BP9" s="416"/>
      <c r="BQ9" s="416"/>
      <c r="BR9" s="416"/>
      <c r="BS9" s="416"/>
      <c r="BT9" s="416"/>
      <c r="BU9" s="417"/>
      <c r="BV9" s="415">
        <v>-599958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17.7</v>
      </c>
      <c r="CU9" s="413"/>
      <c r="CV9" s="413"/>
      <c r="CW9" s="413"/>
      <c r="CX9" s="413"/>
      <c r="CY9" s="413"/>
      <c r="CZ9" s="413"/>
      <c r="DA9" s="414"/>
      <c r="DB9" s="412">
        <v>17.899999999999999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126220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254406</v>
      </c>
      <c r="BO10" s="416"/>
      <c r="BP10" s="416"/>
      <c r="BQ10" s="416"/>
      <c r="BR10" s="416"/>
      <c r="BS10" s="416"/>
      <c r="BT10" s="416"/>
      <c r="BU10" s="417"/>
      <c r="BV10" s="415">
        <v>350842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v>771603</v>
      </c>
      <c r="BO11" s="416"/>
      <c r="BP11" s="416"/>
      <c r="BQ11" s="416"/>
      <c r="BR11" s="416"/>
      <c r="BS11" s="416"/>
      <c r="BT11" s="416"/>
      <c r="BU11" s="417"/>
      <c r="BV11" s="415">
        <v>447998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122749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122078</v>
      </c>
      <c r="S13" s="497"/>
      <c r="T13" s="497"/>
      <c r="U13" s="497"/>
      <c r="V13" s="498"/>
      <c r="W13" s="431" t="s">
        <v>121</v>
      </c>
      <c r="X13" s="432"/>
      <c r="Y13" s="432"/>
      <c r="Z13" s="432"/>
      <c r="AA13" s="432"/>
      <c r="AB13" s="422"/>
      <c r="AC13" s="466">
        <v>3137</v>
      </c>
      <c r="AD13" s="467"/>
      <c r="AE13" s="467"/>
      <c r="AF13" s="467"/>
      <c r="AG13" s="506"/>
      <c r="AH13" s="466">
        <v>4185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2154291</v>
      </c>
      <c r="BO13" s="416"/>
      <c r="BP13" s="416"/>
      <c r="BQ13" s="416"/>
      <c r="BR13" s="416"/>
      <c r="BS13" s="416"/>
      <c r="BT13" s="416"/>
      <c r="BU13" s="417"/>
      <c r="BV13" s="415">
        <v>198882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10.8</v>
      </c>
      <c r="CU13" s="413"/>
      <c r="CV13" s="413"/>
      <c r="CW13" s="413"/>
      <c r="CX13" s="413"/>
      <c r="CY13" s="413"/>
      <c r="CZ13" s="413"/>
      <c r="DA13" s="414"/>
      <c r="DB13" s="412">
        <v>12.6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123790</v>
      </c>
      <c r="S14" s="497"/>
      <c r="T14" s="497"/>
      <c r="U14" s="497"/>
      <c r="V14" s="498"/>
      <c r="W14" s="405"/>
      <c r="X14" s="406"/>
      <c r="Y14" s="406"/>
      <c r="Z14" s="406"/>
      <c r="AA14" s="406"/>
      <c r="AB14" s="395"/>
      <c r="AC14" s="499">
        <v>5.7</v>
      </c>
      <c r="AD14" s="500"/>
      <c r="AE14" s="500"/>
      <c r="AF14" s="500"/>
      <c r="AG14" s="501"/>
      <c r="AH14" s="499">
        <v>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36.299999999999997</v>
      </c>
      <c r="CU14" s="511"/>
      <c r="CV14" s="511"/>
      <c r="CW14" s="511"/>
      <c r="CX14" s="511"/>
      <c r="CY14" s="511"/>
      <c r="CZ14" s="511"/>
      <c r="DA14" s="512"/>
      <c r="DB14" s="510">
        <v>39.299999999999997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123113</v>
      </c>
      <c r="S15" s="497"/>
      <c r="T15" s="497"/>
      <c r="U15" s="497"/>
      <c r="V15" s="498"/>
      <c r="W15" s="431" t="s">
        <v>128</v>
      </c>
      <c r="X15" s="432"/>
      <c r="Y15" s="432"/>
      <c r="Z15" s="432"/>
      <c r="AA15" s="432"/>
      <c r="AB15" s="422"/>
      <c r="AC15" s="466">
        <v>14181</v>
      </c>
      <c r="AD15" s="467"/>
      <c r="AE15" s="467"/>
      <c r="AF15" s="467"/>
      <c r="AG15" s="506"/>
      <c r="AH15" s="466">
        <v>16656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13692779</v>
      </c>
      <c r="BO15" s="379"/>
      <c r="BP15" s="379"/>
      <c r="BQ15" s="379"/>
      <c r="BR15" s="379"/>
      <c r="BS15" s="379"/>
      <c r="BT15" s="379"/>
      <c r="BU15" s="380"/>
      <c r="BV15" s="378">
        <v>13350147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25.7</v>
      </c>
      <c r="AD16" s="500"/>
      <c r="AE16" s="500"/>
      <c r="AF16" s="500"/>
      <c r="AG16" s="501"/>
      <c r="AH16" s="499">
        <v>26.6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22303766</v>
      </c>
      <c r="BO16" s="416"/>
      <c r="BP16" s="416"/>
      <c r="BQ16" s="416"/>
      <c r="BR16" s="416"/>
      <c r="BS16" s="416"/>
      <c r="BT16" s="416"/>
      <c r="BU16" s="417"/>
      <c r="BV16" s="415">
        <v>21536685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37934</v>
      </c>
      <c r="AD17" s="467"/>
      <c r="AE17" s="467"/>
      <c r="AF17" s="467"/>
      <c r="AG17" s="506"/>
      <c r="AH17" s="466">
        <v>41065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17454262</v>
      </c>
      <c r="BO17" s="416"/>
      <c r="BP17" s="416"/>
      <c r="BQ17" s="416"/>
      <c r="BR17" s="416"/>
      <c r="BS17" s="416"/>
      <c r="BT17" s="416"/>
      <c r="BU17" s="417"/>
      <c r="BV17" s="415">
        <v>17257935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382.97</v>
      </c>
      <c r="M18" s="528"/>
      <c r="N18" s="528"/>
      <c r="O18" s="528"/>
      <c r="P18" s="528"/>
      <c r="Q18" s="528"/>
      <c r="R18" s="529"/>
      <c r="S18" s="529"/>
      <c r="T18" s="529"/>
      <c r="U18" s="529"/>
      <c r="V18" s="530"/>
      <c r="W18" s="433"/>
      <c r="X18" s="434"/>
      <c r="Y18" s="434"/>
      <c r="Z18" s="434"/>
      <c r="AA18" s="434"/>
      <c r="AB18" s="425"/>
      <c r="AC18" s="531">
        <v>68.7</v>
      </c>
      <c r="AD18" s="532"/>
      <c r="AE18" s="532"/>
      <c r="AF18" s="532"/>
      <c r="AG18" s="533"/>
      <c r="AH18" s="531">
        <v>65.599999999999994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26201935</v>
      </c>
      <c r="BO18" s="416"/>
      <c r="BP18" s="416"/>
      <c r="BQ18" s="416"/>
      <c r="BR18" s="416"/>
      <c r="BS18" s="416"/>
      <c r="BT18" s="416"/>
      <c r="BU18" s="417"/>
      <c r="BV18" s="415">
        <v>26456732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34405109</v>
      </c>
      <c r="BO19" s="416"/>
      <c r="BP19" s="416"/>
      <c r="BQ19" s="416"/>
      <c r="BR19" s="416"/>
      <c r="BS19" s="416"/>
      <c r="BT19" s="416"/>
      <c r="BU19" s="417"/>
      <c r="BV19" s="415">
        <v>34027091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49431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45866247</v>
      </c>
      <c r="BO23" s="416"/>
      <c r="BP23" s="416"/>
      <c r="BQ23" s="416"/>
      <c r="BR23" s="416"/>
      <c r="BS23" s="416"/>
      <c r="BT23" s="416"/>
      <c r="BU23" s="417"/>
      <c r="BV23" s="415">
        <v>46900752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9370</v>
      </c>
      <c r="R24" s="467"/>
      <c r="S24" s="467"/>
      <c r="T24" s="467"/>
      <c r="U24" s="467"/>
      <c r="V24" s="506"/>
      <c r="W24" s="561"/>
      <c r="X24" s="549"/>
      <c r="Y24" s="550"/>
      <c r="Z24" s="465" t="s">
        <v>151</v>
      </c>
      <c r="AA24" s="445"/>
      <c r="AB24" s="445"/>
      <c r="AC24" s="445"/>
      <c r="AD24" s="445"/>
      <c r="AE24" s="445"/>
      <c r="AF24" s="445"/>
      <c r="AG24" s="446"/>
      <c r="AH24" s="466">
        <v>838</v>
      </c>
      <c r="AI24" s="467"/>
      <c r="AJ24" s="467"/>
      <c r="AK24" s="467"/>
      <c r="AL24" s="506"/>
      <c r="AM24" s="466">
        <v>2778808</v>
      </c>
      <c r="AN24" s="467"/>
      <c r="AO24" s="467"/>
      <c r="AP24" s="467"/>
      <c r="AQ24" s="467"/>
      <c r="AR24" s="506"/>
      <c r="AS24" s="466">
        <v>3316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39849121</v>
      </c>
      <c r="BO24" s="416"/>
      <c r="BP24" s="416"/>
      <c r="BQ24" s="416"/>
      <c r="BR24" s="416"/>
      <c r="BS24" s="416"/>
      <c r="BT24" s="416"/>
      <c r="BU24" s="417"/>
      <c r="BV24" s="415">
        <v>38814866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7520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1782280</v>
      </c>
      <c r="BO25" s="379"/>
      <c r="BP25" s="379"/>
      <c r="BQ25" s="379"/>
      <c r="BR25" s="379"/>
      <c r="BS25" s="379"/>
      <c r="BT25" s="379"/>
      <c r="BU25" s="380"/>
      <c r="BV25" s="378">
        <v>2678467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6680</v>
      </c>
      <c r="R26" s="467"/>
      <c r="S26" s="467"/>
      <c r="T26" s="467"/>
      <c r="U26" s="467"/>
      <c r="V26" s="506"/>
      <c r="W26" s="561"/>
      <c r="X26" s="549"/>
      <c r="Y26" s="550"/>
      <c r="Z26" s="465" t="s">
        <v>157</v>
      </c>
      <c r="AA26" s="571"/>
      <c r="AB26" s="571"/>
      <c r="AC26" s="571"/>
      <c r="AD26" s="571"/>
      <c r="AE26" s="571"/>
      <c r="AF26" s="571"/>
      <c r="AG26" s="572"/>
      <c r="AH26" s="466">
        <v>61</v>
      </c>
      <c r="AI26" s="467"/>
      <c r="AJ26" s="467"/>
      <c r="AK26" s="467"/>
      <c r="AL26" s="506"/>
      <c r="AM26" s="466">
        <v>217282</v>
      </c>
      <c r="AN26" s="467"/>
      <c r="AO26" s="467"/>
      <c r="AP26" s="467"/>
      <c r="AQ26" s="467"/>
      <c r="AR26" s="506"/>
      <c r="AS26" s="466">
        <v>3562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5140</v>
      </c>
      <c r="R27" s="467"/>
      <c r="S27" s="467"/>
      <c r="T27" s="467"/>
      <c r="U27" s="467"/>
      <c r="V27" s="506"/>
      <c r="W27" s="561"/>
      <c r="X27" s="549"/>
      <c r="Y27" s="550"/>
      <c r="Z27" s="465" t="s">
        <v>160</v>
      </c>
      <c r="AA27" s="445"/>
      <c r="AB27" s="445"/>
      <c r="AC27" s="445"/>
      <c r="AD27" s="445"/>
      <c r="AE27" s="445"/>
      <c r="AF27" s="445"/>
      <c r="AG27" s="446"/>
      <c r="AH27" s="466">
        <v>15</v>
      </c>
      <c r="AI27" s="467"/>
      <c r="AJ27" s="467"/>
      <c r="AK27" s="467"/>
      <c r="AL27" s="506"/>
      <c r="AM27" s="466">
        <v>63299</v>
      </c>
      <c r="AN27" s="467"/>
      <c r="AO27" s="467"/>
      <c r="AP27" s="467"/>
      <c r="AQ27" s="467"/>
      <c r="AR27" s="506"/>
      <c r="AS27" s="466">
        <v>4220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4770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3384354</v>
      </c>
      <c r="BO28" s="379"/>
      <c r="BP28" s="379"/>
      <c r="BQ28" s="379"/>
      <c r="BR28" s="379"/>
      <c r="BS28" s="379"/>
      <c r="BT28" s="379"/>
      <c r="BU28" s="380"/>
      <c r="BV28" s="378">
        <v>3129948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28</v>
      </c>
      <c r="M29" s="467"/>
      <c r="N29" s="467"/>
      <c r="O29" s="467"/>
      <c r="P29" s="506"/>
      <c r="Q29" s="466">
        <v>4470</v>
      </c>
      <c r="R29" s="467"/>
      <c r="S29" s="467"/>
      <c r="T29" s="467"/>
      <c r="U29" s="467"/>
      <c r="V29" s="506"/>
      <c r="W29" s="562"/>
      <c r="X29" s="563"/>
      <c r="Y29" s="564"/>
      <c r="Z29" s="465" t="s">
        <v>167</v>
      </c>
      <c r="AA29" s="445"/>
      <c r="AB29" s="445"/>
      <c r="AC29" s="445"/>
      <c r="AD29" s="445"/>
      <c r="AE29" s="445"/>
      <c r="AF29" s="445"/>
      <c r="AG29" s="446"/>
      <c r="AH29" s="466">
        <v>853</v>
      </c>
      <c r="AI29" s="467"/>
      <c r="AJ29" s="467"/>
      <c r="AK29" s="467"/>
      <c r="AL29" s="506"/>
      <c r="AM29" s="466">
        <v>2842107</v>
      </c>
      <c r="AN29" s="467"/>
      <c r="AO29" s="467"/>
      <c r="AP29" s="467"/>
      <c r="AQ29" s="467"/>
      <c r="AR29" s="506"/>
      <c r="AS29" s="466">
        <v>3332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430079</v>
      </c>
      <c r="BO29" s="416"/>
      <c r="BP29" s="416"/>
      <c r="BQ29" s="416"/>
      <c r="BR29" s="416"/>
      <c r="BS29" s="416"/>
      <c r="BT29" s="416"/>
      <c r="BU29" s="417"/>
      <c r="BV29" s="415">
        <v>1201262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5191420</v>
      </c>
      <c r="BO30" s="585"/>
      <c r="BP30" s="585"/>
      <c r="BQ30" s="585"/>
      <c r="BR30" s="585"/>
      <c r="BS30" s="585"/>
      <c r="BT30" s="585"/>
      <c r="BU30" s="586"/>
      <c r="BV30" s="584">
        <v>5480811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湊町簡易水道事業特別会計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会津若松地方広域市町村圏整備組合一般会計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まちづくり会津</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扇町土地区画整理事業特別会計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西田面簡易水道事業特別会計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会津若松地方広域市町村圏整備組合会津若松地方水道用水供給事業会計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会津若松市勤労者福祉サービスセンター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観光施設事業特別会計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福島県後期高齢者医療広域連合一般会計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会津若松文化振興財団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下水道事業特別会計</v>
      </c>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福島県後期高齢者医療広域連合後期高齢者医療特別会計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会津若松地方土地開発公社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IF('各会計、関係団体の財政状況及び健全化判断比率'!B36="","",'各会計、関係団体の財政状況及び健全化判断比率'!B36)</f>
        <v>地方卸売市場事業特別会計</v>
      </c>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福島県市町村総合事務組合一般会計</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会津若松観光ビューロー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12</v>
      </c>
      <c r="BF39" s="596"/>
      <c r="BG39" s="597" t="str">
        <f>IF('各会計、関係団体の財政状況及び健全化判断比率'!B37="","",'各会計、関係団体の財政状況及び健全化判断比率'!B37)</f>
        <v>農業集落排水事業特別会計</v>
      </c>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福島県市町村総合事務組合消防補償等特別会計</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会津地域教育・学術振興財団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13</v>
      </c>
      <c r="BF40" s="596"/>
      <c r="BG40" s="597" t="str">
        <f>IF('各会計、関係団体の財政状況及び健全化判断比率'!B38="","",'各会計、関係団体の財政状況及び健全化判断比率'!B38)</f>
        <v>個別生活排水事業特別会計</v>
      </c>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福島県市町村総合事務組合消防賞じゅつ金特別会計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14</v>
      </c>
      <c r="BF41" s="596"/>
      <c r="BG41" s="597" t="str">
        <f>IF('各会計、関係団体の財政状況及び健全化判断比率'!B39="","",'各会計、関係団体の財政状況及び健全化判断比率'!B39)</f>
        <v>三本松地区宅地整備事業特別会計</v>
      </c>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福島県市町村総合事務組合非常勤職員公務災害補償特別会計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福島県市町村総合事務組合自治会館管理特別会計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福島県市町村民交通災害共済組合一般会計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1" t="s">
        <v>539</v>
      </c>
      <c r="D34" s="1181"/>
      <c r="E34" s="1182"/>
      <c r="F34" s="32">
        <v>9.17</v>
      </c>
      <c r="G34" s="33">
        <v>10.25</v>
      </c>
      <c r="H34" s="33">
        <v>10.89</v>
      </c>
      <c r="I34" s="33">
        <v>11.11</v>
      </c>
      <c r="J34" s="34">
        <v>9.3800000000000008</v>
      </c>
      <c r="K34" s="22"/>
      <c r="L34" s="22"/>
      <c r="M34" s="22"/>
      <c r="N34" s="22"/>
      <c r="O34" s="22"/>
      <c r="P34" s="22"/>
    </row>
    <row r="35" spans="1:16" ht="39" customHeight="1">
      <c r="A35" s="22"/>
      <c r="B35" s="35"/>
      <c r="C35" s="1175" t="s">
        <v>540</v>
      </c>
      <c r="D35" s="1176"/>
      <c r="E35" s="1177"/>
      <c r="F35" s="36">
        <v>4.41</v>
      </c>
      <c r="G35" s="37">
        <v>9.1300000000000008</v>
      </c>
      <c r="H35" s="37">
        <v>5.98</v>
      </c>
      <c r="I35" s="37">
        <v>3.93</v>
      </c>
      <c r="J35" s="38">
        <v>7.77</v>
      </c>
      <c r="K35" s="22"/>
      <c r="L35" s="22"/>
      <c r="M35" s="22"/>
      <c r="N35" s="22"/>
      <c r="O35" s="22"/>
      <c r="P35" s="22"/>
    </row>
    <row r="36" spans="1:16" ht="39" customHeight="1">
      <c r="A36" s="22"/>
      <c r="B36" s="35"/>
      <c r="C36" s="1175" t="s">
        <v>541</v>
      </c>
      <c r="D36" s="1176"/>
      <c r="E36" s="1177"/>
      <c r="F36" s="36">
        <v>0.67</v>
      </c>
      <c r="G36" s="37">
        <v>0.75</v>
      </c>
      <c r="H36" s="37">
        <v>0.76</v>
      </c>
      <c r="I36" s="37">
        <v>0.79</v>
      </c>
      <c r="J36" s="38">
        <v>0.55000000000000004</v>
      </c>
      <c r="K36" s="22"/>
      <c r="L36" s="22"/>
      <c r="M36" s="22"/>
      <c r="N36" s="22"/>
      <c r="O36" s="22"/>
      <c r="P36" s="22"/>
    </row>
    <row r="37" spans="1:16" ht="39" customHeight="1">
      <c r="A37" s="22"/>
      <c r="B37" s="35"/>
      <c r="C37" s="1175" t="s">
        <v>542</v>
      </c>
      <c r="D37" s="1176"/>
      <c r="E37" s="1177"/>
      <c r="F37" s="36">
        <v>0.34</v>
      </c>
      <c r="G37" s="37">
        <v>0.09</v>
      </c>
      <c r="H37" s="37">
        <v>7.0000000000000007E-2</v>
      </c>
      <c r="I37" s="37">
        <v>0.31</v>
      </c>
      <c r="J37" s="38">
        <v>0.47</v>
      </c>
      <c r="K37" s="22"/>
      <c r="L37" s="22"/>
      <c r="M37" s="22"/>
      <c r="N37" s="22"/>
      <c r="O37" s="22"/>
      <c r="P37" s="22"/>
    </row>
    <row r="38" spans="1:16" ht="39" customHeight="1">
      <c r="A38" s="22"/>
      <c r="B38" s="35"/>
      <c r="C38" s="1175" t="s">
        <v>543</v>
      </c>
      <c r="D38" s="1176"/>
      <c r="E38" s="1177"/>
      <c r="F38" s="36">
        <v>0.4</v>
      </c>
      <c r="G38" s="37">
        <v>0.42</v>
      </c>
      <c r="H38" s="37">
        <v>0.41</v>
      </c>
      <c r="I38" s="37">
        <v>0.42</v>
      </c>
      <c r="J38" s="38">
        <v>0.43</v>
      </c>
      <c r="K38" s="22"/>
      <c r="L38" s="22"/>
      <c r="M38" s="22"/>
      <c r="N38" s="22"/>
      <c r="O38" s="22"/>
      <c r="P38" s="22"/>
    </row>
    <row r="39" spans="1:16" ht="39" customHeight="1">
      <c r="A39" s="22"/>
      <c r="B39" s="35"/>
      <c r="C39" s="1175" t="s">
        <v>544</v>
      </c>
      <c r="D39" s="1176"/>
      <c r="E39" s="1177"/>
      <c r="F39" s="36">
        <v>0.65</v>
      </c>
      <c r="G39" s="37">
        <v>0.6</v>
      </c>
      <c r="H39" s="37">
        <v>0.36</v>
      </c>
      <c r="I39" s="37">
        <v>0.24</v>
      </c>
      <c r="J39" s="38">
        <v>0.16</v>
      </c>
      <c r="K39" s="22"/>
      <c r="L39" s="22"/>
      <c r="M39" s="22"/>
      <c r="N39" s="22"/>
      <c r="O39" s="22"/>
      <c r="P39" s="22"/>
    </row>
    <row r="40" spans="1:16" ht="39" customHeight="1">
      <c r="A40" s="22"/>
      <c r="B40" s="35"/>
      <c r="C40" s="1175" t="s">
        <v>545</v>
      </c>
      <c r="D40" s="1176"/>
      <c r="E40" s="1177"/>
      <c r="F40" s="36">
        <v>0.06</v>
      </c>
      <c r="G40" s="37">
        <v>0.06</v>
      </c>
      <c r="H40" s="37">
        <v>0.09</v>
      </c>
      <c r="I40" s="37">
        <v>0.08</v>
      </c>
      <c r="J40" s="38">
        <v>7.0000000000000007E-2</v>
      </c>
      <c r="K40" s="22"/>
      <c r="L40" s="22"/>
      <c r="M40" s="22"/>
      <c r="N40" s="22"/>
      <c r="O40" s="22"/>
      <c r="P40" s="22"/>
    </row>
    <row r="41" spans="1:16" ht="39" customHeight="1">
      <c r="A41" s="22"/>
      <c r="B41" s="35"/>
      <c r="C41" s="1175" t="s">
        <v>546</v>
      </c>
      <c r="D41" s="1176"/>
      <c r="E41" s="1177"/>
      <c r="F41" s="36">
        <v>0.13</v>
      </c>
      <c r="G41" s="37">
        <v>0.06</v>
      </c>
      <c r="H41" s="37">
        <v>0.06</v>
      </c>
      <c r="I41" s="37">
        <v>0.06</v>
      </c>
      <c r="J41" s="38">
        <v>0.06</v>
      </c>
      <c r="K41" s="22"/>
      <c r="L41" s="22"/>
      <c r="M41" s="22"/>
      <c r="N41" s="22"/>
      <c r="O41" s="22"/>
      <c r="P41" s="22"/>
    </row>
    <row r="42" spans="1:16" ht="39" customHeight="1">
      <c r="A42" s="22"/>
      <c r="B42" s="39"/>
      <c r="C42" s="1175" t="s">
        <v>547</v>
      </c>
      <c r="D42" s="1176"/>
      <c r="E42" s="1177"/>
      <c r="F42" s="36" t="s">
        <v>493</v>
      </c>
      <c r="G42" s="37" t="s">
        <v>493</v>
      </c>
      <c r="H42" s="37" t="s">
        <v>493</v>
      </c>
      <c r="I42" s="37" t="s">
        <v>493</v>
      </c>
      <c r="J42" s="38" t="s">
        <v>493</v>
      </c>
      <c r="K42" s="22"/>
      <c r="L42" s="22"/>
      <c r="M42" s="22"/>
      <c r="N42" s="22"/>
      <c r="O42" s="22"/>
      <c r="P42" s="22"/>
    </row>
    <row r="43" spans="1:16" ht="39" customHeight="1" thickBot="1">
      <c r="A43" s="22"/>
      <c r="B43" s="40"/>
      <c r="C43" s="1178" t="s">
        <v>548</v>
      </c>
      <c r="D43" s="1179"/>
      <c r="E43" s="1180"/>
      <c r="F43" s="41">
        <v>0.17</v>
      </c>
      <c r="G43" s="42">
        <v>0.14000000000000001</v>
      </c>
      <c r="H43" s="42">
        <v>0.14000000000000001</v>
      </c>
      <c r="I43" s="42">
        <v>0.15</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P56" sqref="P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1" t="s">
        <v>11</v>
      </c>
      <c r="C45" s="1192"/>
      <c r="D45" s="58"/>
      <c r="E45" s="1197" t="s">
        <v>12</v>
      </c>
      <c r="F45" s="1197"/>
      <c r="G45" s="1197"/>
      <c r="H45" s="1197"/>
      <c r="I45" s="1197"/>
      <c r="J45" s="1198"/>
      <c r="K45" s="59">
        <v>6576</v>
      </c>
      <c r="L45" s="60">
        <v>6332</v>
      </c>
      <c r="M45" s="60">
        <v>6314</v>
      </c>
      <c r="N45" s="60">
        <v>5809</v>
      </c>
      <c r="O45" s="61">
        <v>5491</v>
      </c>
      <c r="P45" s="48"/>
      <c r="Q45" s="48"/>
      <c r="R45" s="48"/>
      <c r="S45" s="48"/>
      <c r="T45" s="48"/>
      <c r="U45" s="48"/>
    </row>
    <row r="46" spans="1:21" ht="30.75" customHeight="1">
      <c r="A46" s="48"/>
      <c r="B46" s="1193"/>
      <c r="C46" s="1194"/>
      <c r="D46" s="62"/>
      <c r="E46" s="1185" t="s">
        <v>13</v>
      </c>
      <c r="F46" s="1185"/>
      <c r="G46" s="1185"/>
      <c r="H46" s="1185"/>
      <c r="I46" s="1185"/>
      <c r="J46" s="1186"/>
      <c r="K46" s="63" t="s">
        <v>493</v>
      </c>
      <c r="L46" s="64" t="s">
        <v>493</v>
      </c>
      <c r="M46" s="64" t="s">
        <v>493</v>
      </c>
      <c r="N46" s="64" t="s">
        <v>493</v>
      </c>
      <c r="O46" s="65" t="s">
        <v>493</v>
      </c>
      <c r="P46" s="48"/>
      <c r="Q46" s="48"/>
      <c r="R46" s="48"/>
      <c r="S46" s="48"/>
      <c r="T46" s="48"/>
      <c r="U46" s="48"/>
    </row>
    <row r="47" spans="1:21" ht="30.75" customHeight="1">
      <c r="A47" s="48"/>
      <c r="B47" s="1193"/>
      <c r="C47" s="1194"/>
      <c r="D47" s="62"/>
      <c r="E47" s="1185" t="s">
        <v>14</v>
      </c>
      <c r="F47" s="1185"/>
      <c r="G47" s="1185"/>
      <c r="H47" s="1185"/>
      <c r="I47" s="1185"/>
      <c r="J47" s="1186"/>
      <c r="K47" s="63" t="s">
        <v>493</v>
      </c>
      <c r="L47" s="64" t="s">
        <v>493</v>
      </c>
      <c r="M47" s="64" t="s">
        <v>493</v>
      </c>
      <c r="N47" s="64" t="s">
        <v>493</v>
      </c>
      <c r="O47" s="65" t="s">
        <v>493</v>
      </c>
      <c r="P47" s="48"/>
      <c r="Q47" s="48"/>
      <c r="R47" s="48"/>
      <c r="S47" s="48"/>
      <c r="T47" s="48"/>
      <c r="U47" s="48"/>
    </row>
    <row r="48" spans="1:21" ht="30.75" customHeight="1">
      <c r="A48" s="48"/>
      <c r="B48" s="1193"/>
      <c r="C48" s="1194"/>
      <c r="D48" s="62"/>
      <c r="E48" s="1185" t="s">
        <v>15</v>
      </c>
      <c r="F48" s="1185"/>
      <c r="G48" s="1185"/>
      <c r="H48" s="1185"/>
      <c r="I48" s="1185"/>
      <c r="J48" s="1186"/>
      <c r="K48" s="63">
        <v>1014</v>
      </c>
      <c r="L48" s="64">
        <v>846</v>
      </c>
      <c r="M48" s="64">
        <v>799</v>
      </c>
      <c r="N48" s="64">
        <v>797</v>
      </c>
      <c r="O48" s="65">
        <v>738</v>
      </c>
      <c r="P48" s="48"/>
      <c r="Q48" s="48"/>
      <c r="R48" s="48"/>
      <c r="S48" s="48"/>
      <c r="T48" s="48"/>
      <c r="U48" s="48"/>
    </row>
    <row r="49" spans="1:21" ht="30.75" customHeight="1">
      <c r="A49" s="48"/>
      <c r="B49" s="1193"/>
      <c r="C49" s="1194"/>
      <c r="D49" s="62"/>
      <c r="E49" s="1185" t="s">
        <v>16</v>
      </c>
      <c r="F49" s="1185"/>
      <c r="G49" s="1185"/>
      <c r="H49" s="1185"/>
      <c r="I49" s="1185"/>
      <c r="J49" s="1186"/>
      <c r="K49" s="63">
        <v>442</v>
      </c>
      <c r="L49" s="64">
        <v>314</v>
      </c>
      <c r="M49" s="64">
        <v>231</v>
      </c>
      <c r="N49" s="64">
        <v>166</v>
      </c>
      <c r="O49" s="65">
        <v>156</v>
      </c>
      <c r="P49" s="48"/>
      <c r="Q49" s="48"/>
      <c r="R49" s="48"/>
      <c r="S49" s="48"/>
      <c r="T49" s="48"/>
      <c r="U49" s="48"/>
    </row>
    <row r="50" spans="1:21" ht="30.75" customHeight="1">
      <c r="A50" s="48"/>
      <c r="B50" s="1193"/>
      <c r="C50" s="1194"/>
      <c r="D50" s="62"/>
      <c r="E50" s="1185" t="s">
        <v>17</v>
      </c>
      <c r="F50" s="1185"/>
      <c r="G50" s="1185"/>
      <c r="H50" s="1185"/>
      <c r="I50" s="1185"/>
      <c r="J50" s="1186"/>
      <c r="K50" s="63">
        <v>337</v>
      </c>
      <c r="L50" s="64">
        <v>330</v>
      </c>
      <c r="M50" s="64">
        <v>292</v>
      </c>
      <c r="N50" s="64">
        <v>246</v>
      </c>
      <c r="O50" s="65">
        <v>229</v>
      </c>
      <c r="P50" s="48"/>
      <c r="Q50" s="48"/>
      <c r="R50" s="48"/>
      <c r="S50" s="48"/>
      <c r="T50" s="48"/>
      <c r="U50" s="48"/>
    </row>
    <row r="51" spans="1:21" ht="30.75" customHeight="1">
      <c r="A51" s="48"/>
      <c r="B51" s="1195"/>
      <c r="C51" s="1196"/>
      <c r="D51" s="66"/>
      <c r="E51" s="1185" t="s">
        <v>18</v>
      </c>
      <c r="F51" s="1185"/>
      <c r="G51" s="1185"/>
      <c r="H51" s="1185"/>
      <c r="I51" s="1185"/>
      <c r="J51" s="1186"/>
      <c r="K51" s="63">
        <v>0</v>
      </c>
      <c r="L51" s="64" t="s">
        <v>493</v>
      </c>
      <c r="M51" s="64" t="s">
        <v>493</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4399</v>
      </c>
      <c r="L52" s="64">
        <v>4289</v>
      </c>
      <c r="M52" s="64">
        <v>4394</v>
      </c>
      <c r="N52" s="64">
        <v>4424</v>
      </c>
      <c r="O52" s="65">
        <v>4360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3970</v>
      </c>
      <c r="L53" s="69">
        <v>3533</v>
      </c>
      <c r="M53" s="69">
        <v>3242</v>
      </c>
      <c r="N53" s="69">
        <v>2594</v>
      </c>
      <c r="O53" s="70">
        <v>2254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199" t="s">
        <v>24</v>
      </c>
      <c r="C41" s="1200"/>
      <c r="D41" s="81"/>
      <c r="E41" s="1205" t="s">
        <v>25</v>
      </c>
      <c r="F41" s="1205"/>
      <c r="G41" s="1205"/>
      <c r="H41" s="1206"/>
      <c r="I41" s="82">
        <v>51264</v>
      </c>
      <c r="J41" s="83">
        <v>49409</v>
      </c>
      <c r="K41" s="83">
        <v>47791</v>
      </c>
      <c r="L41" s="83">
        <v>46901</v>
      </c>
      <c r="M41" s="84">
        <v>45866</v>
      </c>
    </row>
    <row r="42" spans="2:13" ht="27.75" customHeight="1">
      <c r="B42" s="1201"/>
      <c r="C42" s="1202"/>
      <c r="D42" s="85"/>
      <c r="E42" s="1207" t="s">
        <v>26</v>
      </c>
      <c r="F42" s="1207"/>
      <c r="G42" s="1207"/>
      <c r="H42" s="1208"/>
      <c r="I42" s="86">
        <v>2423</v>
      </c>
      <c r="J42" s="87">
        <v>1949</v>
      </c>
      <c r="K42" s="87">
        <v>1503</v>
      </c>
      <c r="L42" s="87">
        <v>527</v>
      </c>
      <c r="M42" s="88">
        <v>316</v>
      </c>
    </row>
    <row r="43" spans="2:13" ht="27.75" customHeight="1">
      <c r="B43" s="1201"/>
      <c r="C43" s="1202"/>
      <c r="D43" s="85"/>
      <c r="E43" s="1207" t="s">
        <v>27</v>
      </c>
      <c r="F43" s="1207"/>
      <c r="G43" s="1207"/>
      <c r="H43" s="1208"/>
      <c r="I43" s="86">
        <v>12698</v>
      </c>
      <c r="J43" s="87">
        <v>11735</v>
      </c>
      <c r="K43" s="87">
        <v>11012</v>
      </c>
      <c r="L43" s="87">
        <v>10392</v>
      </c>
      <c r="M43" s="88">
        <v>9743</v>
      </c>
    </row>
    <row r="44" spans="2:13" ht="27.75" customHeight="1">
      <c r="B44" s="1201"/>
      <c r="C44" s="1202"/>
      <c r="D44" s="85"/>
      <c r="E44" s="1207" t="s">
        <v>28</v>
      </c>
      <c r="F44" s="1207"/>
      <c r="G44" s="1207"/>
      <c r="H44" s="1208"/>
      <c r="I44" s="86">
        <v>879</v>
      </c>
      <c r="J44" s="87">
        <v>705</v>
      </c>
      <c r="K44" s="87">
        <v>633</v>
      </c>
      <c r="L44" s="87">
        <v>520</v>
      </c>
      <c r="M44" s="88">
        <v>416</v>
      </c>
    </row>
    <row r="45" spans="2:13" ht="27.75" customHeight="1">
      <c r="B45" s="1201"/>
      <c r="C45" s="1202"/>
      <c r="D45" s="85"/>
      <c r="E45" s="1207" t="s">
        <v>29</v>
      </c>
      <c r="F45" s="1207"/>
      <c r="G45" s="1207"/>
      <c r="H45" s="1208"/>
      <c r="I45" s="86">
        <v>8817</v>
      </c>
      <c r="J45" s="87">
        <v>9061</v>
      </c>
      <c r="K45" s="87">
        <v>8557</v>
      </c>
      <c r="L45" s="87">
        <v>8001</v>
      </c>
      <c r="M45" s="88">
        <v>8198</v>
      </c>
    </row>
    <row r="46" spans="2:13" ht="27.75" customHeight="1">
      <c r="B46" s="1201"/>
      <c r="C46" s="1202"/>
      <c r="D46" s="85"/>
      <c r="E46" s="1207" t="s">
        <v>30</v>
      </c>
      <c r="F46" s="1207"/>
      <c r="G46" s="1207"/>
      <c r="H46" s="1208"/>
      <c r="I46" s="86" t="s">
        <v>493</v>
      </c>
      <c r="J46" s="87" t="s">
        <v>493</v>
      </c>
      <c r="K46" s="87" t="s">
        <v>493</v>
      </c>
      <c r="L46" s="87" t="s">
        <v>493</v>
      </c>
      <c r="M46" s="88">
        <v>59</v>
      </c>
    </row>
    <row r="47" spans="2:13" ht="27.75" customHeight="1">
      <c r="B47" s="1201"/>
      <c r="C47" s="1202"/>
      <c r="D47" s="85"/>
      <c r="E47" s="1207" t="s">
        <v>31</v>
      </c>
      <c r="F47" s="1207"/>
      <c r="G47" s="1207"/>
      <c r="H47" s="1208"/>
      <c r="I47" s="86" t="s">
        <v>493</v>
      </c>
      <c r="J47" s="87" t="s">
        <v>493</v>
      </c>
      <c r="K47" s="87" t="s">
        <v>493</v>
      </c>
      <c r="L47" s="87" t="s">
        <v>493</v>
      </c>
      <c r="M47" s="88" t="s">
        <v>493</v>
      </c>
    </row>
    <row r="48" spans="2:13" ht="27.75" customHeight="1">
      <c r="B48" s="1203"/>
      <c r="C48" s="1204"/>
      <c r="D48" s="85"/>
      <c r="E48" s="1207" t="s">
        <v>32</v>
      </c>
      <c r="F48" s="1207"/>
      <c r="G48" s="1207"/>
      <c r="H48" s="1208"/>
      <c r="I48" s="86" t="s">
        <v>493</v>
      </c>
      <c r="J48" s="87" t="s">
        <v>493</v>
      </c>
      <c r="K48" s="87" t="s">
        <v>493</v>
      </c>
      <c r="L48" s="87" t="s">
        <v>493</v>
      </c>
      <c r="M48" s="88" t="s">
        <v>493</v>
      </c>
    </row>
    <row r="49" spans="2:13" ht="27.75" customHeight="1">
      <c r="B49" s="1209" t="s">
        <v>33</v>
      </c>
      <c r="C49" s="1210"/>
      <c r="D49" s="89"/>
      <c r="E49" s="1207" t="s">
        <v>34</v>
      </c>
      <c r="F49" s="1207"/>
      <c r="G49" s="1207"/>
      <c r="H49" s="1208"/>
      <c r="I49" s="86">
        <v>8060</v>
      </c>
      <c r="J49" s="87">
        <v>8039</v>
      </c>
      <c r="K49" s="87">
        <v>9577</v>
      </c>
      <c r="L49" s="87">
        <v>9977</v>
      </c>
      <c r="M49" s="88">
        <v>9422</v>
      </c>
    </row>
    <row r="50" spans="2:13" ht="27.75" customHeight="1">
      <c r="B50" s="1201"/>
      <c r="C50" s="1202"/>
      <c r="D50" s="85"/>
      <c r="E50" s="1207" t="s">
        <v>35</v>
      </c>
      <c r="F50" s="1207"/>
      <c r="G50" s="1207"/>
      <c r="H50" s="1208"/>
      <c r="I50" s="86">
        <v>1909</v>
      </c>
      <c r="J50" s="87">
        <v>1364</v>
      </c>
      <c r="K50" s="87">
        <v>1080</v>
      </c>
      <c r="L50" s="87">
        <v>968</v>
      </c>
      <c r="M50" s="88">
        <v>1012</v>
      </c>
    </row>
    <row r="51" spans="2:13" ht="27.75" customHeight="1">
      <c r="B51" s="1203"/>
      <c r="C51" s="1204"/>
      <c r="D51" s="85"/>
      <c r="E51" s="1207" t="s">
        <v>36</v>
      </c>
      <c r="F51" s="1207"/>
      <c r="G51" s="1207"/>
      <c r="H51" s="1208"/>
      <c r="I51" s="86">
        <v>45383</v>
      </c>
      <c r="J51" s="87">
        <v>45776</v>
      </c>
      <c r="K51" s="87">
        <v>45565</v>
      </c>
      <c r="L51" s="87">
        <v>45618</v>
      </c>
      <c r="M51" s="88">
        <v>45066</v>
      </c>
    </row>
    <row r="52" spans="2:13" ht="27.75" customHeight="1" thickBot="1">
      <c r="B52" s="1211" t="s">
        <v>37</v>
      </c>
      <c r="C52" s="1212"/>
      <c r="D52" s="90"/>
      <c r="E52" s="1213" t="s">
        <v>38</v>
      </c>
      <c r="F52" s="1213"/>
      <c r="G52" s="1213"/>
      <c r="H52" s="1214"/>
      <c r="I52" s="91">
        <v>20728</v>
      </c>
      <c r="J52" s="92">
        <v>17682</v>
      </c>
      <c r="K52" s="92">
        <v>13273</v>
      </c>
      <c r="L52" s="92">
        <v>9778</v>
      </c>
      <c r="M52" s="93">
        <v>9098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J10" sqref="J1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533</v>
      </c>
      <c r="L50" s="354" t="s">
        <v>534</v>
      </c>
      <c r="M50" s="354" t="s">
        <v>535</v>
      </c>
      <c r="N50" s="354" t="s">
        <v>536</v>
      </c>
      <c r="O50" s="354" t="s">
        <v>537</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573</v>
      </c>
      <c r="H55" s="1241"/>
      <c r="I55" s="1237" t="s">
        <v>571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24"/>
      <c r="H72" s="1225"/>
      <c r="I72" s="1225"/>
      <c r="J72" s="1226"/>
      <c r="K72" s="354" t="s">
        <v>533</v>
      </c>
      <c r="L72" s="354" t="s">
        <v>534</v>
      </c>
      <c r="M72" s="354" t="s">
        <v>535</v>
      </c>
      <c r="N72" s="354" t="s">
        <v>536</v>
      </c>
      <c r="O72" s="354" t="s">
        <v>537</v>
      </c>
    </row>
    <row r="73" spans="2:30">
      <c r="B73" s="248"/>
      <c r="C73" s="244"/>
      <c r="D73" s="244"/>
      <c r="E73" s="244"/>
      <c r="F73" s="244"/>
      <c r="G73" s="1227" t="s">
        <v>570</v>
      </c>
      <c r="H73" s="1228"/>
      <c r="I73" s="1233" t="s">
        <v>571</v>
      </c>
      <c r="J73" s="1233"/>
      <c r="K73" s="1248">
        <v>83.5</v>
      </c>
      <c r="L73" s="1248">
        <v>71.8</v>
      </c>
      <c r="M73" s="1236">
        <v>53.2</v>
      </c>
      <c r="N73" s="1236">
        <v>39.299999999999997</v>
      </c>
      <c r="O73" s="1236">
        <v>36.299999999999997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576</v>
      </c>
      <c r="J75" s="1237"/>
      <c r="K75" s="1249">
        <v>16.5</v>
      </c>
      <c r="L75" s="1249">
        <v>15.3</v>
      </c>
      <c r="M75" s="1249">
        <v>14.4</v>
      </c>
      <c r="N75" s="1249">
        <v>12.6</v>
      </c>
      <c r="O75" s="1249">
        <v>10.8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573</v>
      </c>
      <c r="H77" s="1241"/>
      <c r="I77" s="1237" t="s">
        <v>571</v>
      </c>
      <c r="J77" s="1237"/>
      <c r="K77" s="1248">
        <v>55.5</v>
      </c>
      <c r="L77" s="1248">
        <v>46.1</v>
      </c>
      <c r="M77" s="1236">
        <v>37.6</v>
      </c>
      <c r="N77" s="1236">
        <v>33.799999999999997</v>
      </c>
      <c r="O77" s="1236">
        <v>17.8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576</v>
      </c>
      <c r="J79" s="1246"/>
      <c r="K79" s="1251">
        <v>9.3000000000000007</v>
      </c>
      <c r="L79" s="1251">
        <v>8.5</v>
      </c>
      <c r="M79" s="1251">
        <v>7.9</v>
      </c>
      <c r="N79" s="1251">
        <v>7.1</v>
      </c>
      <c r="O79" s="1251">
        <v>5.3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532</v>
      </c>
      <c r="G2" s="111"/>
      <c r="H2" s="112"/>
    </row>
    <row r="3" spans="1:8">
      <c r="A3" s="108" t="s">
        <v>525</v>
      </c>
      <c r="B3" s="113"/>
      <c r="C3" s="114"/>
      <c r="D3" s="115">
        <v>28523</v>
      </c>
      <c r="E3" s="116"/>
      <c r="F3" s="117">
        <v>41433</v>
      </c>
      <c r="G3" s="118"/>
      <c r="H3" s="119"/>
    </row>
    <row r="4" spans="1:8">
      <c r="A4" s="120"/>
      <c r="B4" s="121"/>
      <c r="C4" s="122"/>
      <c r="D4" s="123">
        <v>12573</v>
      </c>
      <c r="E4" s="124"/>
      <c r="F4" s="125">
        <v>22351</v>
      </c>
      <c r="G4" s="126"/>
      <c r="H4" s="127"/>
    </row>
    <row r="5" spans="1:8">
      <c r="A5" s="108" t="s">
        <v>527</v>
      </c>
      <c r="B5" s="113"/>
      <c r="C5" s="114"/>
      <c r="D5" s="115">
        <v>27079</v>
      </c>
      <c r="E5" s="116"/>
      <c r="F5" s="117">
        <v>43493</v>
      </c>
      <c r="G5" s="118"/>
      <c r="H5" s="119"/>
    </row>
    <row r="6" spans="1:8">
      <c r="A6" s="120"/>
      <c r="B6" s="121"/>
      <c r="C6" s="122"/>
      <c r="D6" s="123">
        <v>13670</v>
      </c>
      <c r="E6" s="124"/>
      <c r="F6" s="125">
        <v>23254</v>
      </c>
      <c r="G6" s="126"/>
      <c r="H6" s="127"/>
    </row>
    <row r="7" spans="1:8">
      <c r="A7" s="108" t="s">
        <v>528</v>
      </c>
      <c r="B7" s="113"/>
      <c r="C7" s="114"/>
      <c r="D7" s="115">
        <v>28933</v>
      </c>
      <c r="E7" s="116"/>
      <c r="F7" s="117">
        <v>50840</v>
      </c>
      <c r="G7" s="118"/>
      <c r="H7" s="119"/>
    </row>
    <row r="8" spans="1:8">
      <c r="A8" s="120"/>
      <c r="B8" s="121"/>
      <c r="C8" s="122"/>
      <c r="D8" s="123">
        <v>14084</v>
      </c>
      <c r="E8" s="124"/>
      <c r="F8" s="125">
        <v>25367</v>
      </c>
      <c r="G8" s="126"/>
      <c r="H8" s="127"/>
    </row>
    <row r="9" spans="1:8">
      <c r="A9" s="108" t="s">
        <v>529</v>
      </c>
      <c r="B9" s="113"/>
      <c r="C9" s="114"/>
      <c r="D9" s="115">
        <v>41142</v>
      </c>
      <c r="E9" s="116"/>
      <c r="F9" s="117">
        <v>53605</v>
      </c>
      <c r="G9" s="118"/>
      <c r="H9" s="119"/>
    </row>
    <row r="10" spans="1:8">
      <c r="A10" s="120"/>
      <c r="B10" s="121"/>
      <c r="C10" s="122"/>
      <c r="D10" s="123">
        <v>17540</v>
      </c>
      <c r="E10" s="124"/>
      <c r="F10" s="125">
        <v>28343</v>
      </c>
      <c r="G10" s="126"/>
      <c r="H10" s="127"/>
    </row>
    <row r="11" spans="1:8">
      <c r="A11" s="108" t="s">
        <v>530</v>
      </c>
      <c r="B11" s="113"/>
      <c r="C11" s="114"/>
      <c r="D11" s="115">
        <v>43801</v>
      </c>
      <c r="E11" s="116"/>
      <c r="F11" s="117">
        <v>44267</v>
      </c>
      <c r="G11" s="118"/>
      <c r="H11" s="119"/>
    </row>
    <row r="12" spans="1:8">
      <c r="A12" s="120"/>
      <c r="B12" s="121"/>
      <c r="C12" s="128"/>
      <c r="D12" s="123">
        <v>18529</v>
      </c>
      <c r="E12" s="124"/>
      <c r="F12" s="125">
        <v>26161</v>
      </c>
      <c r="G12" s="126"/>
      <c r="H12" s="127"/>
    </row>
    <row r="13" spans="1:8">
      <c r="A13" s="108"/>
      <c r="B13" s="113"/>
      <c r="C13" s="129"/>
      <c r="D13" s="130">
        <v>33896</v>
      </c>
      <c r="E13" s="131"/>
      <c r="F13" s="132">
        <v>46728</v>
      </c>
      <c r="G13" s="133"/>
      <c r="H13" s="119"/>
    </row>
    <row r="14" spans="1:8">
      <c r="A14" s="120"/>
      <c r="B14" s="121"/>
      <c r="C14" s="122"/>
      <c r="D14" s="123">
        <v>15279</v>
      </c>
      <c r="E14" s="124"/>
      <c r="F14" s="125">
        <v>25095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4.42</v>
      </c>
      <c r="C19" s="134">
        <f>ROUND(VALUE(SUBSTITUTE(実質収支比率等に係る経年分析!G$48,"▲","-")),2)</f>
        <v>9.1300000000000008</v>
      </c>
      <c r="D19" s="134">
        <f>ROUND(VALUE(SUBSTITUTE(実質収支比率等に係る経年分析!H$48,"▲","-")),2)</f>
        <v>5.99</v>
      </c>
      <c r="E19" s="134">
        <f>ROUND(VALUE(SUBSTITUTE(実質収支比率等に係る経年分析!I$48,"▲","-")),2)</f>
        <v>3.94</v>
      </c>
      <c r="F19" s="134">
        <f>ROUND(VALUE(SUBSTITUTE(実質収支比率等に係る経年分析!J$48,"▲","-")),2)</f>
        <v>7.78</v>
      </c>
    </row>
    <row r="20" spans="1:11">
      <c r="A20" s="134" t="s">
        <v>43</v>
      </c>
      <c r="B20" s="134">
        <f>ROUND(VALUE(SUBSTITUTE(実質収支比率等に係る経年分析!F$47,"▲","-")),2)</f>
        <v>8.31</v>
      </c>
      <c r="C20" s="134">
        <f>ROUND(VALUE(SUBSTITUTE(実質収支比率等に係る経年分析!G$47,"▲","-")),2)</f>
        <v>8.4499999999999993</v>
      </c>
      <c r="D20" s="134">
        <f>ROUND(VALUE(SUBSTITUTE(実質収支比率等に係る経年分析!H$47,"▲","-")),2)</f>
        <v>9.5299999999999994</v>
      </c>
      <c r="E20" s="134">
        <f>ROUND(VALUE(SUBSTITUTE(実質収支比率等に係る経年分析!I$47,"▲","-")),2)</f>
        <v>10.75</v>
      </c>
      <c r="F20" s="134">
        <f>ROUND(VALUE(SUBSTITUTE(実質収支比率等に係る経年分析!J$47,"▲","-")),2)</f>
        <v>11.57</v>
      </c>
    </row>
    <row r="21" spans="1:11">
      <c r="A21" s="134" t="s">
        <v>44</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4.75</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0.68</v>
      </c>
      <c r="F21" s="134">
        <f>IF(ISNUMBER(VALUE(SUBSTITUTE(実質収支比率等に係る経年分析!J$49,"▲","-"))),ROUND(VALUE(SUBSTITUTE(実質収支比率等に係る経年分析!J$49,"▲","-")),2),NA())</f>
        <v>7.37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観光施設事業特別会計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扇町土地区画整理事業特別会計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三本松地区宅地整備事業特別会計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9.3800000000000008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4399</v>
      </c>
      <c r="E42" s="136"/>
      <c r="F42" s="136"/>
      <c r="G42" s="136">
        <f>'実質公債費比率（分子）の構造'!L$52</f>
        <v>4289</v>
      </c>
      <c r="H42" s="136"/>
      <c r="I42" s="136"/>
      <c r="J42" s="136">
        <f>'実質公債費比率（分子）の構造'!M$52</f>
        <v>4394</v>
      </c>
      <c r="K42" s="136"/>
      <c r="L42" s="136"/>
      <c r="M42" s="136">
        <f>'実質公債費比率（分子）の構造'!N$52</f>
        <v>4424</v>
      </c>
      <c r="N42" s="136"/>
      <c r="O42" s="136"/>
      <c r="P42" s="136">
        <f>'実質公債費比率（分子）の構造'!O$52</f>
        <v>4360</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337</v>
      </c>
      <c r="C44" s="136"/>
      <c r="D44" s="136"/>
      <c r="E44" s="136">
        <f>'実質公債費比率（分子）の構造'!L$50</f>
        <v>330</v>
      </c>
      <c r="F44" s="136"/>
      <c r="G44" s="136"/>
      <c r="H44" s="136">
        <f>'実質公債費比率（分子）の構造'!M$50</f>
        <v>292</v>
      </c>
      <c r="I44" s="136"/>
      <c r="J44" s="136"/>
      <c r="K44" s="136">
        <f>'実質公債費比率（分子）の構造'!N$50</f>
        <v>246</v>
      </c>
      <c r="L44" s="136"/>
      <c r="M44" s="136"/>
      <c r="N44" s="136">
        <f>'実質公債費比率（分子）の構造'!O$50</f>
        <v>229</v>
      </c>
      <c r="O44" s="136"/>
      <c r="P44" s="136"/>
    </row>
    <row r="45" spans="1:16">
      <c r="A45" s="136" t="s">
        <v>54</v>
      </c>
      <c r="B45" s="136">
        <f>'実質公債費比率（分子）の構造'!K$49</f>
        <v>442</v>
      </c>
      <c r="C45" s="136"/>
      <c r="D45" s="136"/>
      <c r="E45" s="136">
        <f>'実質公債費比率（分子）の構造'!L$49</f>
        <v>314</v>
      </c>
      <c r="F45" s="136"/>
      <c r="G45" s="136"/>
      <c r="H45" s="136">
        <f>'実質公債費比率（分子）の構造'!M$49</f>
        <v>231</v>
      </c>
      <c r="I45" s="136"/>
      <c r="J45" s="136"/>
      <c r="K45" s="136">
        <f>'実質公債費比率（分子）の構造'!N$49</f>
        <v>166</v>
      </c>
      <c r="L45" s="136"/>
      <c r="M45" s="136"/>
      <c r="N45" s="136">
        <f>'実質公債費比率（分子）の構造'!O$49</f>
        <v>156</v>
      </c>
      <c r="O45" s="136"/>
      <c r="P45" s="136"/>
    </row>
    <row r="46" spans="1:16">
      <c r="A46" s="136" t="s">
        <v>55</v>
      </c>
      <c r="B46" s="136">
        <f>'実質公債費比率（分子）の構造'!K$48</f>
        <v>1014</v>
      </c>
      <c r="C46" s="136"/>
      <c r="D46" s="136"/>
      <c r="E46" s="136">
        <f>'実質公債費比率（分子）の構造'!L$48</f>
        <v>846</v>
      </c>
      <c r="F46" s="136"/>
      <c r="G46" s="136"/>
      <c r="H46" s="136">
        <f>'実質公債費比率（分子）の構造'!M$48</f>
        <v>799</v>
      </c>
      <c r="I46" s="136"/>
      <c r="J46" s="136"/>
      <c r="K46" s="136">
        <f>'実質公債費比率（分子）の構造'!N$48</f>
        <v>797</v>
      </c>
      <c r="L46" s="136"/>
      <c r="M46" s="136"/>
      <c r="N46" s="136">
        <f>'実質公債費比率（分子）の構造'!O$48</f>
        <v>738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6576</v>
      </c>
      <c r="C49" s="136"/>
      <c r="D49" s="136"/>
      <c r="E49" s="136">
        <f>'実質公債費比率（分子）の構造'!L$45</f>
        <v>6332</v>
      </c>
      <c r="F49" s="136"/>
      <c r="G49" s="136"/>
      <c r="H49" s="136">
        <f>'実質公債費比率（分子）の構造'!M$45</f>
        <v>6314</v>
      </c>
      <c r="I49" s="136"/>
      <c r="J49" s="136"/>
      <c r="K49" s="136">
        <f>'実質公債費比率（分子）の構造'!N$45</f>
        <v>5809</v>
      </c>
      <c r="L49" s="136"/>
      <c r="M49" s="136"/>
      <c r="N49" s="136">
        <f>'実質公債費比率（分子）の構造'!O$45</f>
        <v>5491</v>
      </c>
      <c r="O49" s="136"/>
      <c r="P49" s="136"/>
    </row>
    <row r="50" spans="1:16">
      <c r="A50" s="136" t="s">
        <v>59</v>
      </c>
      <c r="B50" s="136" t="e">
        <f>NA()</f>
        <v>#N/A</v>
      </c>
      <c r="C50" s="136">
        <f>IF(ISNUMBER('実質公債費比率（分子）の構造'!K$53),'実質公債費比率（分子）の構造'!K$53,NA())</f>
        <v>3970</v>
      </c>
      <c r="D50" s="136" t="e">
        <f>NA()</f>
        <v>#N/A</v>
      </c>
      <c r="E50" s="136" t="e">
        <f>NA()</f>
        <v>#N/A</v>
      </c>
      <c r="F50" s="136">
        <f>IF(ISNUMBER('実質公債費比率（分子）の構造'!L$53),'実質公債費比率（分子）の構造'!L$53,NA())</f>
        <v>3533</v>
      </c>
      <c r="G50" s="136" t="e">
        <f>NA()</f>
        <v>#N/A</v>
      </c>
      <c r="H50" s="136" t="e">
        <f>NA()</f>
        <v>#N/A</v>
      </c>
      <c r="I50" s="136">
        <f>IF(ISNUMBER('実質公債費比率（分子）の構造'!M$53),'実質公債費比率（分子）の構造'!M$53,NA())</f>
        <v>3242</v>
      </c>
      <c r="J50" s="136" t="e">
        <f>NA()</f>
        <v>#N/A</v>
      </c>
      <c r="K50" s="136" t="e">
        <f>NA()</f>
        <v>#N/A</v>
      </c>
      <c r="L50" s="136">
        <f>IF(ISNUMBER('実質公債費比率（分子）の構造'!N$53),'実質公債費比率（分子）の構造'!N$53,NA())</f>
        <v>2594</v>
      </c>
      <c r="M50" s="136" t="e">
        <f>NA()</f>
        <v>#N/A</v>
      </c>
      <c r="N50" s="136" t="e">
        <f>NA()</f>
        <v>#N/A</v>
      </c>
      <c r="O50" s="136">
        <f>IF(ISNUMBER('実質公債費比率（分子）の構造'!O$53),'実質公債費比率（分子）の構造'!O$53,NA())</f>
        <v>2254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45383</v>
      </c>
      <c r="E56" s="135"/>
      <c r="F56" s="135"/>
      <c r="G56" s="135">
        <f>'将来負担比率（分子）の構造'!J$51</f>
        <v>45776</v>
      </c>
      <c r="H56" s="135"/>
      <c r="I56" s="135"/>
      <c r="J56" s="135">
        <f>'将来負担比率（分子）の構造'!K$51</f>
        <v>45565</v>
      </c>
      <c r="K56" s="135"/>
      <c r="L56" s="135"/>
      <c r="M56" s="135">
        <f>'将来負担比率（分子）の構造'!L$51</f>
        <v>45618</v>
      </c>
      <c r="N56" s="135"/>
      <c r="O56" s="135"/>
      <c r="P56" s="135">
        <f>'将来負担比率（分子）の構造'!M$51</f>
        <v>45066</v>
      </c>
    </row>
    <row r="57" spans="1:16">
      <c r="A57" s="135" t="s">
        <v>35</v>
      </c>
      <c r="B57" s="135"/>
      <c r="C57" s="135"/>
      <c r="D57" s="135">
        <f>'将来負担比率（分子）の構造'!I$50</f>
        <v>1909</v>
      </c>
      <c r="E57" s="135"/>
      <c r="F57" s="135"/>
      <c r="G57" s="135">
        <f>'将来負担比率（分子）の構造'!J$50</f>
        <v>1364</v>
      </c>
      <c r="H57" s="135"/>
      <c r="I57" s="135"/>
      <c r="J57" s="135">
        <f>'将来負担比率（分子）の構造'!K$50</f>
        <v>1080</v>
      </c>
      <c r="K57" s="135"/>
      <c r="L57" s="135"/>
      <c r="M57" s="135">
        <f>'将来負担比率（分子）の構造'!L$50</f>
        <v>968</v>
      </c>
      <c r="N57" s="135"/>
      <c r="O57" s="135"/>
      <c r="P57" s="135">
        <f>'将来負担比率（分子）の構造'!M$50</f>
        <v>1012</v>
      </c>
    </row>
    <row r="58" spans="1:16">
      <c r="A58" s="135" t="s">
        <v>34</v>
      </c>
      <c r="B58" s="135"/>
      <c r="C58" s="135"/>
      <c r="D58" s="135">
        <f>'将来負担比率（分子）の構造'!I$49</f>
        <v>8060</v>
      </c>
      <c r="E58" s="135"/>
      <c r="F58" s="135"/>
      <c r="G58" s="135">
        <f>'将来負担比率（分子）の構造'!J$49</f>
        <v>8039</v>
      </c>
      <c r="H58" s="135"/>
      <c r="I58" s="135"/>
      <c r="J58" s="135">
        <f>'将来負担比率（分子）の構造'!K$49</f>
        <v>9577</v>
      </c>
      <c r="K58" s="135"/>
      <c r="L58" s="135"/>
      <c r="M58" s="135">
        <f>'将来負担比率（分子）の構造'!L$49</f>
        <v>9977</v>
      </c>
      <c r="N58" s="135"/>
      <c r="O58" s="135"/>
      <c r="P58" s="135">
        <f>'将来負担比率（分子）の構造'!M$49</f>
        <v>9422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59</v>
      </c>
      <c r="O61" s="135"/>
      <c r="P61" s="135"/>
    </row>
    <row r="62" spans="1:16">
      <c r="A62" s="135" t="s">
        <v>29</v>
      </c>
      <c r="B62" s="135">
        <f>'将来負担比率（分子）の構造'!I$45</f>
        <v>8817</v>
      </c>
      <c r="C62" s="135"/>
      <c r="D62" s="135"/>
      <c r="E62" s="135">
        <f>'将来負担比率（分子）の構造'!J$45</f>
        <v>9061</v>
      </c>
      <c r="F62" s="135"/>
      <c r="G62" s="135"/>
      <c r="H62" s="135">
        <f>'将来負担比率（分子）の構造'!K$45</f>
        <v>8557</v>
      </c>
      <c r="I62" s="135"/>
      <c r="J62" s="135"/>
      <c r="K62" s="135">
        <f>'将来負担比率（分子）の構造'!L$45</f>
        <v>8001</v>
      </c>
      <c r="L62" s="135"/>
      <c r="M62" s="135"/>
      <c r="N62" s="135">
        <f>'将来負担比率（分子）の構造'!M$45</f>
        <v>8198</v>
      </c>
      <c r="O62" s="135"/>
      <c r="P62" s="135"/>
    </row>
    <row r="63" spans="1:16">
      <c r="A63" s="135" t="s">
        <v>28</v>
      </c>
      <c r="B63" s="135">
        <f>'将来負担比率（分子）の構造'!I$44</f>
        <v>879</v>
      </c>
      <c r="C63" s="135"/>
      <c r="D63" s="135"/>
      <c r="E63" s="135">
        <f>'将来負担比率（分子）の構造'!J$44</f>
        <v>705</v>
      </c>
      <c r="F63" s="135"/>
      <c r="G63" s="135"/>
      <c r="H63" s="135">
        <f>'将来負担比率（分子）の構造'!K$44</f>
        <v>633</v>
      </c>
      <c r="I63" s="135"/>
      <c r="J63" s="135"/>
      <c r="K63" s="135">
        <f>'将来負担比率（分子）の構造'!L$44</f>
        <v>520</v>
      </c>
      <c r="L63" s="135"/>
      <c r="M63" s="135"/>
      <c r="N63" s="135">
        <f>'将来負担比率（分子）の構造'!M$44</f>
        <v>416</v>
      </c>
      <c r="O63" s="135"/>
      <c r="P63" s="135"/>
    </row>
    <row r="64" spans="1:16">
      <c r="A64" s="135" t="s">
        <v>27</v>
      </c>
      <c r="B64" s="135">
        <f>'将来負担比率（分子）の構造'!I$43</f>
        <v>12698</v>
      </c>
      <c r="C64" s="135"/>
      <c r="D64" s="135"/>
      <c r="E64" s="135">
        <f>'将来負担比率（分子）の構造'!J$43</f>
        <v>11735</v>
      </c>
      <c r="F64" s="135"/>
      <c r="G64" s="135"/>
      <c r="H64" s="135">
        <f>'将来負担比率（分子）の構造'!K$43</f>
        <v>11012</v>
      </c>
      <c r="I64" s="135"/>
      <c r="J64" s="135"/>
      <c r="K64" s="135">
        <f>'将来負担比率（分子）の構造'!L$43</f>
        <v>10392</v>
      </c>
      <c r="L64" s="135"/>
      <c r="M64" s="135"/>
      <c r="N64" s="135">
        <f>'将来負担比率（分子）の構造'!M$43</f>
        <v>9743</v>
      </c>
      <c r="O64" s="135"/>
      <c r="P64" s="135"/>
    </row>
    <row r="65" spans="1:16">
      <c r="A65" s="135" t="s">
        <v>26</v>
      </c>
      <c r="B65" s="135">
        <f>'将来負担比率（分子）の構造'!I$42</f>
        <v>2423</v>
      </c>
      <c r="C65" s="135"/>
      <c r="D65" s="135"/>
      <c r="E65" s="135">
        <f>'将来負担比率（分子）の構造'!J$42</f>
        <v>1949</v>
      </c>
      <c r="F65" s="135"/>
      <c r="G65" s="135"/>
      <c r="H65" s="135">
        <f>'将来負担比率（分子）の構造'!K$42</f>
        <v>1503</v>
      </c>
      <c r="I65" s="135"/>
      <c r="J65" s="135"/>
      <c r="K65" s="135">
        <f>'将来負担比率（分子）の構造'!L$42</f>
        <v>527</v>
      </c>
      <c r="L65" s="135"/>
      <c r="M65" s="135"/>
      <c r="N65" s="135">
        <f>'将来負担比率（分子）の構造'!M$42</f>
        <v>316</v>
      </c>
      <c r="O65" s="135"/>
      <c r="P65" s="135"/>
    </row>
    <row r="66" spans="1:16">
      <c r="A66" s="135" t="s">
        <v>25</v>
      </c>
      <c r="B66" s="135">
        <f>'将来負担比率（分子）の構造'!I$41</f>
        <v>51264</v>
      </c>
      <c r="C66" s="135"/>
      <c r="D66" s="135"/>
      <c r="E66" s="135">
        <f>'将来負担比率（分子）の構造'!J$41</f>
        <v>49409</v>
      </c>
      <c r="F66" s="135"/>
      <c r="G66" s="135"/>
      <c r="H66" s="135">
        <f>'将来負担比率（分子）の構造'!K$41</f>
        <v>47791</v>
      </c>
      <c r="I66" s="135"/>
      <c r="J66" s="135"/>
      <c r="K66" s="135">
        <f>'将来負担比率（分子）の構造'!L$41</f>
        <v>46901</v>
      </c>
      <c r="L66" s="135"/>
      <c r="M66" s="135"/>
      <c r="N66" s="135">
        <f>'将来負担比率（分子）の構造'!M$41</f>
        <v>45866</v>
      </c>
      <c r="O66" s="135"/>
      <c r="P66" s="135"/>
    </row>
    <row r="67" spans="1:16">
      <c r="A67" s="135" t="s">
        <v>63</v>
      </c>
      <c r="B67" s="135" t="e">
        <f>NA()</f>
        <v>#N/A</v>
      </c>
      <c r="C67" s="135">
        <f>IF(ISNUMBER('将来負担比率（分子）の構造'!I$52), IF('将来負担比率（分子）の構造'!I$52 &lt; 0, 0, '将来負担比率（分子）の構造'!I$52), NA())</f>
        <v>20728</v>
      </c>
      <c r="D67" s="135" t="e">
        <f>NA()</f>
        <v>#N/A</v>
      </c>
      <c r="E67" s="135" t="e">
        <f>NA()</f>
        <v>#N/A</v>
      </c>
      <c r="F67" s="135">
        <f>IF(ISNUMBER('将来負担比率（分子）の構造'!J$52), IF('将来負担比率（分子）の構造'!J$52 &lt; 0, 0, '将来負担比率（分子）の構造'!J$52), NA())</f>
        <v>17682</v>
      </c>
      <c r="G67" s="135" t="e">
        <f>NA()</f>
        <v>#N/A</v>
      </c>
      <c r="H67" s="135" t="e">
        <f>NA()</f>
        <v>#N/A</v>
      </c>
      <c r="I67" s="135">
        <f>IF(ISNUMBER('将来負担比率（分子）の構造'!K$52), IF('将来負担比率（分子）の構造'!K$52 &lt; 0, 0, '将来負担比率（分子）の構造'!K$52), NA())</f>
        <v>13273</v>
      </c>
      <c r="J67" s="135" t="e">
        <f>NA()</f>
        <v>#N/A</v>
      </c>
      <c r="K67" s="135" t="e">
        <f>NA()</f>
        <v>#N/A</v>
      </c>
      <c r="L67" s="135">
        <f>IF(ISNUMBER('将来負担比率（分子）の構造'!L$52), IF('将来負担比率（分子）の構造'!L$52 &lt; 0, 0, '将来負担比率（分子）の構造'!L$52), NA())</f>
        <v>9778</v>
      </c>
      <c r="M67" s="135" t="e">
        <f>NA()</f>
        <v>#N/A</v>
      </c>
      <c r="N67" s="135" t="e">
        <f>NA()</f>
        <v>#N/A</v>
      </c>
      <c r="O67" s="135">
        <f>IF(ISNUMBER('将来負担比率（分子）の構造'!M$52), IF('将来負担比率（分子）の構造'!M$52 &lt; 0, 0, '将来負担比率（分子）の構造'!M$52), NA())</f>
        <v>9098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15223035</v>
      </c>
      <c r="S5" s="613"/>
      <c r="T5" s="613"/>
      <c r="U5" s="613"/>
      <c r="V5" s="613"/>
      <c r="W5" s="613"/>
      <c r="X5" s="613"/>
      <c r="Y5" s="614"/>
      <c r="Z5" s="615">
        <v>29.3</v>
      </c>
      <c r="AA5" s="615"/>
      <c r="AB5" s="615"/>
      <c r="AC5" s="615"/>
      <c r="AD5" s="616">
        <v>15223035</v>
      </c>
      <c r="AE5" s="616"/>
      <c r="AF5" s="616"/>
      <c r="AG5" s="616"/>
      <c r="AH5" s="616"/>
      <c r="AI5" s="616"/>
      <c r="AJ5" s="616"/>
      <c r="AK5" s="616"/>
      <c r="AL5" s="617">
        <v>54</v>
      </c>
      <c r="AM5" s="618"/>
      <c r="AN5" s="618"/>
      <c r="AO5" s="619"/>
      <c r="AP5" s="609" t="s">
        <v>206</v>
      </c>
      <c r="AQ5" s="610"/>
      <c r="AR5" s="610"/>
      <c r="AS5" s="610"/>
      <c r="AT5" s="610"/>
      <c r="AU5" s="610"/>
      <c r="AV5" s="610"/>
      <c r="AW5" s="610"/>
      <c r="AX5" s="610"/>
      <c r="AY5" s="610"/>
      <c r="AZ5" s="610"/>
      <c r="BA5" s="610"/>
      <c r="BB5" s="610"/>
      <c r="BC5" s="610"/>
      <c r="BD5" s="610"/>
      <c r="BE5" s="610"/>
      <c r="BF5" s="611"/>
      <c r="BG5" s="623">
        <v>15106987</v>
      </c>
      <c r="BH5" s="624"/>
      <c r="BI5" s="624"/>
      <c r="BJ5" s="624"/>
      <c r="BK5" s="624"/>
      <c r="BL5" s="624"/>
      <c r="BM5" s="624"/>
      <c r="BN5" s="625"/>
      <c r="BO5" s="626">
        <v>99.2</v>
      </c>
      <c r="BP5" s="626"/>
      <c r="BQ5" s="626"/>
      <c r="BR5" s="626"/>
      <c r="BS5" s="627">
        <v>529649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455402</v>
      </c>
      <c r="S6" s="624"/>
      <c r="T6" s="624"/>
      <c r="U6" s="624"/>
      <c r="V6" s="624"/>
      <c r="W6" s="624"/>
      <c r="X6" s="624"/>
      <c r="Y6" s="625"/>
      <c r="Z6" s="626">
        <v>0.9</v>
      </c>
      <c r="AA6" s="626"/>
      <c r="AB6" s="626"/>
      <c r="AC6" s="626"/>
      <c r="AD6" s="627">
        <v>455402</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15106987</v>
      </c>
      <c r="BH6" s="624"/>
      <c r="BI6" s="624"/>
      <c r="BJ6" s="624"/>
      <c r="BK6" s="624"/>
      <c r="BL6" s="624"/>
      <c r="BM6" s="624"/>
      <c r="BN6" s="625"/>
      <c r="BO6" s="626">
        <v>99.2</v>
      </c>
      <c r="BP6" s="626"/>
      <c r="BQ6" s="626"/>
      <c r="BR6" s="626"/>
      <c r="BS6" s="627">
        <v>529649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434511</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434431</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22964</v>
      </c>
      <c r="S7" s="624"/>
      <c r="T7" s="624"/>
      <c r="U7" s="624"/>
      <c r="V7" s="624"/>
      <c r="W7" s="624"/>
      <c r="X7" s="624"/>
      <c r="Y7" s="625"/>
      <c r="Z7" s="626">
        <v>0</v>
      </c>
      <c r="AA7" s="626"/>
      <c r="AB7" s="626"/>
      <c r="AC7" s="626"/>
      <c r="AD7" s="627">
        <v>22964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6473011</v>
      </c>
      <c r="BH7" s="624"/>
      <c r="BI7" s="624"/>
      <c r="BJ7" s="624"/>
      <c r="BK7" s="624"/>
      <c r="BL7" s="624"/>
      <c r="BM7" s="624"/>
      <c r="BN7" s="625"/>
      <c r="BO7" s="626">
        <v>42.5</v>
      </c>
      <c r="BP7" s="626"/>
      <c r="BQ7" s="626"/>
      <c r="BR7" s="626"/>
      <c r="BS7" s="627">
        <v>28899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5367480</v>
      </c>
      <c r="CS7" s="624"/>
      <c r="CT7" s="624"/>
      <c r="CU7" s="624"/>
      <c r="CV7" s="624"/>
      <c r="CW7" s="624"/>
      <c r="CX7" s="624"/>
      <c r="CY7" s="625"/>
      <c r="CZ7" s="626">
        <v>10.8</v>
      </c>
      <c r="DA7" s="626"/>
      <c r="DB7" s="626"/>
      <c r="DC7" s="626"/>
      <c r="DD7" s="632">
        <v>81154</v>
      </c>
      <c r="DE7" s="624"/>
      <c r="DF7" s="624"/>
      <c r="DG7" s="624"/>
      <c r="DH7" s="624"/>
      <c r="DI7" s="624"/>
      <c r="DJ7" s="624"/>
      <c r="DK7" s="624"/>
      <c r="DL7" s="624"/>
      <c r="DM7" s="624"/>
      <c r="DN7" s="624"/>
      <c r="DO7" s="624"/>
      <c r="DP7" s="625"/>
      <c r="DQ7" s="632">
        <v>4795840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57127</v>
      </c>
      <c r="S8" s="624"/>
      <c r="T8" s="624"/>
      <c r="U8" s="624"/>
      <c r="V8" s="624"/>
      <c r="W8" s="624"/>
      <c r="X8" s="624"/>
      <c r="Y8" s="625"/>
      <c r="Z8" s="626">
        <v>0.1</v>
      </c>
      <c r="AA8" s="626"/>
      <c r="AB8" s="626"/>
      <c r="AC8" s="626"/>
      <c r="AD8" s="627">
        <v>57127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202101</v>
      </c>
      <c r="BH8" s="624"/>
      <c r="BI8" s="624"/>
      <c r="BJ8" s="624"/>
      <c r="BK8" s="624"/>
      <c r="BL8" s="624"/>
      <c r="BM8" s="624"/>
      <c r="BN8" s="625"/>
      <c r="BO8" s="626">
        <v>1.3</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19336809</v>
      </c>
      <c r="CS8" s="624"/>
      <c r="CT8" s="624"/>
      <c r="CU8" s="624"/>
      <c r="CV8" s="624"/>
      <c r="CW8" s="624"/>
      <c r="CX8" s="624"/>
      <c r="CY8" s="625"/>
      <c r="CZ8" s="626">
        <v>39</v>
      </c>
      <c r="DA8" s="626"/>
      <c r="DB8" s="626"/>
      <c r="DC8" s="626"/>
      <c r="DD8" s="632">
        <v>796829</v>
      </c>
      <c r="DE8" s="624"/>
      <c r="DF8" s="624"/>
      <c r="DG8" s="624"/>
      <c r="DH8" s="624"/>
      <c r="DI8" s="624"/>
      <c r="DJ8" s="624"/>
      <c r="DK8" s="624"/>
      <c r="DL8" s="624"/>
      <c r="DM8" s="624"/>
      <c r="DN8" s="624"/>
      <c r="DO8" s="624"/>
      <c r="DP8" s="625"/>
      <c r="DQ8" s="632">
        <v>8949653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46236</v>
      </c>
      <c r="S9" s="624"/>
      <c r="T9" s="624"/>
      <c r="U9" s="624"/>
      <c r="V9" s="624"/>
      <c r="W9" s="624"/>
      <c r="X9" s="624"/>
      <c r="Y9" s="625"/>
      <c r="Z9" s="626">
        <v>0.1</v>
      </c>
      <c r="AA9" s="626"/>
      <c r="AB9" s="626"/>
      <c r="AC9" s="626"/>
      <c r="AD9" s="627">
        <v>46236</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4971659</v>
      </c>
      <c r="BH9" s="624"/>
      <c r="BI9" s="624"/>
      <c r="BJ9" s="624"/>
      <c r="BK9" s="624"/>
      <c r="BL9" s="624"/>
      <c r="BM9" s="624"/>
      <c r="BN9" s="625"/>
      <c r="BO9" s="626">
        <v>32.700000000000003</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3355558</v>
      </c>
      <c r="CS9" s="624"/>
      <c r="CT9" s="624"/>
      <c r="CU9" s="624"/>
      <c r="CV9" s="624"/>
      <c r="CW9" s="624"/>
      <c r="CX9" s="624"/>
      <c r="CY9" s="625"/>
      <c r="CZ9" s="626">
        <v>6.8</v>
      </c>
      <c r="DA9" s="626"/>
      <c r="DB9" s="626"/>
      <c r="DC9" s="626"/>
      <c r="DD9" s="632">
        <v>137028</v>
      </c>
      <c r="DE9" s="624"/>
      <c r="DF9" s="624"/>
      <c r="DG9" s="624"/>
      <c r="DH9" s="624"/>
      <c r="DI9" s="624"/>
      <c r="DJ9" s="624"/>
      <c r="DK9" s="624"/>
      <c r="DL9" s="624"/>
      <c r="DM9" s="624"/>
      <c r="DN9" s="624"/>
      <c r="DO9" s="624"/>
      <c r="DP9" s="625"/>
      <c r="DQ9" s="632">
        <v>3077464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2400638</v>
      </c>
      <c r="S10" s="624"/>
      <c r="T10" s="624"/>
      <c r="U10" s="624"/>
      <c r="V10" s="624"/>
      <c r="W10" s="624"/>
      <c r="X10" s="624"/>
      <c r="Y10" s="625"/>
      <c r="Z10" s="626">
        <v>4.5999999999999996</v>
      </c>
      <c r="AA10" s="626"/>
      <c r="AB10" s="626"/>
      <c r="AC10" s="626"/>
      <c r="AD10" s="627">
        <v>2400638</v>
      </c>
      <c r="AE10" s="627"/>
      <c r="AF10" s="627"/>
      <c r="AG10" s="627"/>
      <c r="AH10" s="627"/>
      <c r="AI10" s="627"/>
      <c r="AJ10" s="627"/>
      <c r="AK10" s="627"/>
      <c r="AL10" s="628">
        <v>8.5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386721</v>
      </c>
      <c r="BH10" s="624"/>
      <c r="BI10" s="624"/>
      <c r="BJ10" s="624"/>
      <c r="BK10" s="624"/>
      <c r="BL10" s="624"/>
      <c r="BM10" s="624"/>
      <c r="BN10" s="625"/>
      <c r="BO10" s="626">
        <v>2.5</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379931</v>
      </c>
      <c r="CS10" s="624"/>
      <c r="CT10" s="624"/>
      <c r="CU10" s="624"/>
      <c r="CV10" s="624"/>
      <c r="CW10" s="624"/>
      <c r="CX10" s="624"/>
      <c r="CY10" s="625"/>
      <c r="CZ10" s="626">
        <v>0.8</v>
      </c>
      <c r="DA10" s="626"/>
      <c r="DB10" s="626"/>
      <c r="DC10" s="626"/>
      <c r="DD10" s="632" t="s">
        <v>110</v>
      </c>
      <c r="DE10" s="624"/>
      <c r="DF10" s="624"/>
      <c r="DG10" s="624"/>
      <c r="DH10" s="624"/>
      <c r="DI10" s="624"/>
      <c r="DJ10" s="624"/>
      <c r="DK10" s="624"/>
      <c r="DL10" s="624"/>
      <c r="DM10" s="624"/>
      <c r="DN10" s="624"/>
      <c r="DO10" s="624"/>
      <c r="DP10" s="625"/>
      <c r="DQ10" s="632">
        <v>68974</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15848</v>
      </c>
      <c r="S11" s="624"/>
      <c r="T11" s="624"/>
      <c r="U11" s="624"/>
      <c r="V11" s="624"/>
      <c r="W11" s="624"/>
      <c r="X11" s="624"/>
      <c r="Y11" s="625"/>
      <c r="Z11" s="626">
        <v>0</v>
      </c>
      <c r="AA11" s="626"/>
      <c r="AB11" s="626"/>
      <c r="AC11" s="626"/>
      <c r="AD11" s="627">
        <v>15848</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912530</v>
      </c>
      <c r="BH11" s="624"/>
      <c r="BI11" s="624"/>
      <c r="BJ11" s="624"/>
      <c r="BK11" s="624"/>
      <c r="BL11" s="624"/>
      <c r="BM11" s="624"/>
      <c r="BN11" s="625"/>
      <c r="BO11" s="626">
        <v>6</v>
      </c>
      <c r="BP11" s="626"/>
      <c r="BQ11" s="626"/>
      <c r="BR11" s="626"/>
      <c r="BS11" s="632">
        <v>28899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1603974</v>
      </c>
      <c r="CS11" s="624"/>
      <c r="CT11" s="624"/>
      <c r="CU11" s="624"/>
      <c r="CV11" s="624"/>
      <c r="CW11" s="624"/>
      <c r="CX11" s="624"/>
      <c r="CY11" s="625"/>
      <c r="CZ11" s="626">
        <v>3.2</v>
      </c>
      <c r="DA11" s="626"/>
      <c r="DB11" s="626"/>
      <c r="DC11" s="626"/>
      <c r="DD11" s="632">
        <v>215449</v>
      </c>
      <c r="DE11" s="624"/>
      <c r="DF11" s="624"/>
      <c r="DG11" s="624"/>
      <c r="DH11" s="624"/>
      <c r="DI11" s="624"/>
      <c r="DJ11" s="624"/>
      <c r="DK11" s="624"/>
      <c r="DL11" s="624"/>
      <c r="DM11" s="624"/>
      <c r="DN11" s="624"/>
      <c r="DO11" s="624"/>
      <c r="DP11" s="625"/>
      <c r="DQ11" s="632">
        <v>918653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7352177</v>
      </c>
      <c r="BH12" s="624"/>
      <c r="BI12" s="624"/>
      <c r="BJ12" s="624"/>
      <c r="BK12" s="624"/>
      <c r="BL12" s="624"/>
      <c r="BM12" s="624"/>
      <c r="BN12" s="625"/>
      <c r="BO12" s="626">
        <v>48.3</v>
      </c>
      <c r="BP12" s="626"/>
      <c r="BQ12" s="626"/>
      <c r="BR12" s="626"/>
      <c r="BS12" s="632">
        <v>500750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1594466</v>
      </c>
      <c r="CS12" s="624"/>
      <c r="CT12" s="624"/>
      <c r="CU12" s="624"/>
      <c r="CV12" s="624"/>
      <c r="CW12" s="624"/>
      <c r="CX12" s="624"/>
      <c r="CY12" s="625"/>
      <c r="CZ12" s="626">
        <v>3.2</v>
      </c>
      <c r="DA12" s="626"/>
      <c r="DB12" s="626"/>
      <c r="DC12" s="626"/>
      <c r="DD12" s="632">
        <v>48372</v>
      </c>
      <c r="DE12" s="624"/>
      <c r="DF12" s="624"/>
      <c r="DG12" s="624"/>
      <c r="DH12" s="624"/>
      <c r="DI12" s="624"/>
      <c r="DJ12" s="624"/>
      <c r="DK12" s="624"/>
      <c r="DL12" s="624"/>
      <c r="DM12" s="624"/>
      <c r="DN12" s="624"/>
      <c r="DO12" s="624"/>
      <c r="DP12" s="625"/>
      <c r="DQ12" s="632">
        <v>805258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82871</v>
      </c>
      <c r="S13" s="624"/>
      <c r="T13" s="624"/>
      <c r="U13" s="624"/>
      <c r="V13" s="624"/>
      <c r="W13" s="624"/>
      <c r="X13" s="624"/>
      <c r="Y13" s="625"/>
      <c r="Z13" s="626">
        <v>0.2</v>
      </c>
      <c r="AA13" s="626"/>
      <c r="AB13" s="626"/>
      <c r="AC13" s="626"/>
      <c r="AD13" s="627">
        <v>82871</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7266895</v>
      </c>
      <c r="BH13" s="624"/>
      <c r="BI13" s="624"/>
      <c r="BJ13" s="624"/>
      <c r="BK13" s="624"/>
      <c r="BL13" s="624"/>
      <c r="BM13" s="624"/>
      <c r="BN13" s="625"/>
      <c r="BO13" s="626">
        <v>47.7</v>
      </c>
      <c r="BP13" s="626"/>
      <c r="BQ13" s="626"/>
      <c r="BR13" s="626"/>
      <c r="BS13" s="632">
        <v>500750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3567689</v>
      </c>
      <c r="CS13" s="624"/>
      <c r="CT13" s="624"/>
      <c r="CU13" s="624"/>
      <c r="CV13" s="624"/>
      <c r="CW13" s="624"/>
      <c r="CX13" s="624"/>
      <c r="CY13" s="625"/>
      <c r="CZ13" s="626">
        <v>7.2</v>
      </c>
      <c r="DA13" s="626"/>
      <c r="DB13" s="626"/>
      <c r="DC13" s="626"/>
      <c r="DD13" s="632">
        <v>1500150</v>
      </c>
      <c r="DE13" s="624"/>
      <c r="DF13" s="624"/>
      <c r="DG13" s="624"/>
      <c r="DH13" s="624"/>
      <c r="DI13" s="624"/>
      <c r="DJ13" s="624"/>
      <c r="DK13" s="624"/>
      <c r="DL13" s="624"/>
      <c r="DM13" s="624"/>
      <c r="DN13" s="624"/>
      <c r="DO13" s="624"/>
      <c r="DP13" s="625"/>
      <c r="DQ13" s="632">
        <v>2110602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242298</v>
      </c>
      <c r="BH14" s="624"/>
      <c r="BI14" s="624"/>
      <c r="BJ14" s="624"/>
      <c r="BK14" s="624"/>
      <c r="BL14" s="624"/>
      <c r="BM14" s="624"/>
      <c r="BN14" s="625"/>
      <c r="BO14" s="626">
        <v>1.6</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1743722</v>
      </c>
      <c r="CS14" s="624"/>
      <c r="CT14" s="624"/>
      <c r="CU14" s="624"/>
      <c r="CV14" s="624"/>
      <c r="CW14" s="624"/>
      <c r="CX14" s="624"/>
      <c r="CY14" s="625"/>
      <c r="CZ14" s="626">
        <v>3.5</v>
      </c>
      <c r="DA14" s="626"/>
      <c r="DB14" s="626"/>
      <c r="DC14" s="626"/>
      <c r="DD14" s="632">
        <v>136695</v>
      </c>
      <c r="DE14" s="624"/>
      <c r="DF14" s="624"/>
      <c r="DG14" s="624"/>
      <c r="DH14" s="624"/>
      <c r="DI14" s="624"/>
      <c r="DJ14" s="624"/>
      <c r="DK14" s="624"/>
      <c r="DL14" s="624"/>
      <c r="DM14" s="624"/>
      <c r="DN14" s="624"/>
      <c r="DO14" s="624"/>
      <c r="DP14" s="625"/>
      <c r="DQ14" s="632">
        <v>1358515</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51682</v>
      </c>
      <c r="S15" s="624"/>
      <c r="T15" s="624"/>
      <c r="U15" s="624"/>
      <c r="V15" s="624"/>
      <c r="W15" s="624"/>
      <c r="X15" s="624"/>
      <c r="Y15" s="625"/>
      <c r="Z15" s="626">
        <v>0.1</v>
      </c>
      <c r="AA15" s="626"/>
      <c r="AB15" s="626"/>
      <c r="AC15" s="626"/>
      <c r="AD15" s="627">
        <v>51682</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1039501</v>
      </c>
      <c r="BH15" s="624"/>
      <c r="BI15" s="624"/>
      <c r="BJ15" s="624"/>
      <c r="BK15" s="624"/>
      <c r="BL15" s="624"/>
      <c r="BM15" s="624"/>
      <c r="BN15" s="625"/>
      <c r="BO15" s="626">
        <v>6.8</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5844955</v>
      </c>
      <c r="CS15" s="624"/>
      <c r="CT15" s="624"/>
      <c r="CU15" s="624"/>
      <c r="CV15" s="624"/>
      <c r="CW15" s="624"/>
      <c r="CX15" s="624"/>
      <c r="CY15" s="625"/>
      <c r="CZ15" s="626">
        <v>11.8</v>
      </c>
      <c r="DA15" s="626"/>
      <c r="DB15" s="626"/>
      <c r="DC15" s="626"/>
      <c r="DD15" s="632">
        <v>2460853</v>
      </c>
      <c r="DE15" s="624"/>
      <c r="DF15" s="624"/>
      <c r="DG15" s="624"/>
      <c r="DH15" s="624"/>
      <c r="DI15" s="624"/>
      <c r="DJ15" s="624"/>
      <c r="DK15" s="624"/>
      <c r="DL15" s="624"/>
      <c r="DM15" s="624"/>
      <c r="DN15" s="624"/>
      <c r="DO15" s="624"/>
      <c r="DP15" s="625"/>
      <c r="DQ15" s="632">
        <v>3423265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11399498</v>
      </c>
      <c r="S16" s="624"/>
      <c r="T16" s="624"/>
      <c r="U16" s="624"/>
      <c r="V16" s="624"/>
      <c r="W16" s="624"/>
      <c r="X16" s="624"/>
      <c r="Y16" s="625"/>
      <c r="Z16" s="626">
        <v>22</v>
      </c>
      <c r="AA16" s="626"/>
      <c r="AB16" s="626"/>
      <c r="AC16" s="626"/>
      <c r="AD16" s="627">
        <v>9713761</v>
      </c>
      <c r="AE16" s="627"/>
      <c r="AF16" s="627"/>
      <c r="AG16" s="627"/>
      <c r="AH16" s="627"/>
      <c r="AI16" s="627"/>
      <c r="AJ16" s="627"/>
      <c r="AK16" s="627"/>
      <c r="AL16" s="628">
        <v>34.5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40900</v>
      </c>
      <c r="CS16" s="624"/>
      <c r="CT16" s="624"/>
      <c r="CU16" s="624"/>
      <c r="CV16" s="624"/>
      <c r="CW16" s="624"/>
      <c r="CX16" s="624"/>
      <c r="CY16" s="625"/>
      <c r="CZ16" s="626">
        <v>0.1</v>
      </c>
      <c r="DA16" s="626"/>
      <c r="DB16" s="626"/>
      <c r="DC16" s="626"/>
      <c r="DD16" s="632" t="s">
        <v>110</v>
      </c>
      <c r="DE16" s="624"/>
      <c r="DF16" s="624"/>
      <c r="DG16" s="624"/>
      <c r="DH16" s="624"/>
      <c r="DI16" s="624"/>
      <c r="DJ16" s="624"/>
      <c r="DK16" s="624"/>
      <c r="DL16" s="624"/>
      <c r="DM16" s="624"/>
      <c r="DN16" s="624"/>
      <c r="DO16" s="624"/>
      <c r="DP16" s="625"/>
      <c r="DQ16" s="632">
        <v>11534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9713761</v>
      </c>
      <c r="S17" s="624"/>
      <c r="T17" s="624"/>
      <c r="U17" s="624"/>
      <c r="V17" s="624"/>
      <c r="W17" s="624"/>
      <c r="X17" s="624"/>
      <c r="Y17" s="625"/>
      <c r="Z17" s="626">
        <v>18.7</v>
      </c>
      <c r="AA17" s="626"/>
      <c r="AB17" s="626"/>
      <c r="AC17" s="626"/>
      <c r="AD17" s="627">
        <v>9713761</v>
      </c>
      <c r="AE17" s="627"/>
      <c r="AF17" s="627"/>
      <c r="AG17" s="627"/>
      <c r="AH17" s="627"/>
      <c r="AI17" s="627"/>
      <c r="AJ17" s="627"/>
      <c r="AK17" s="627"/>
      <c r="AL17" s="628">
        <v>34.5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6262382</v>
      </c>
      <c r="CS17" s="624"/>
      <c r="CT17" s="624"/>
      <c r="CU17" s="624"/>
      <c r="CV17" s="624"/>
      <c r="CW17" s="624"/>
      <c r="CX17" s="624"/>
      <c r="CY17" s="625"/>
      <c r="CZ17" s="626">
        <v>12.6</v>
      </c>
      <c r="DA17" s="626"/>
      <c r="DB17" s="626"/>
      <c r="DC17" s="626"/>
      <c r="DD17" s="632" t="s">
        <v>110</v>
      </c>
      <c r="DE17" s="624"/>
      <c r="DF17" s="624"/>
      <c r="DG17" s="624"/>
      <c r="DH17" s="624"/>
      <c r="DI17" s="624"/>
      <c r="DJ17" s="624"/>
      <c r="DK17" s="624"/>
      <c r="DL17" s="624"/>
      <c r="DM17" s="624"/>
      <c r="DN17" s="624"/>
      <c r="DO17" s="624"/>
      <c r="DP17" s="625"/>
      <c r="DQ17" s="632">
        <v>6094536</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1385387</v>
      </c>
      <c r="S18" s="624"/>
      <c r="T18" s="624"/>
      <c r="U18" s="624"/>
      <c r="V18" s="624"/>
      <c r="W18" s="624"/>
      <c r="X18" s="624"/>
      <c r="Y18" s="625"/>
      <c r="Z18" s="626">
        <v>2.7</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300350</v>
      </c>
      <c r="S19" s="624"/>
      <c r="T19" s="624"/>
      <c r="U19" s="624"/>
      <c r="V19" s="624"/>
      <c r="W19" s="624"/>
      <c r="X19" s="624"/>
      <c r="Y19" s="625"/>
      <c r="Z19" s="626">
        <v>0.6</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116048</v>
      </c>
      <c r="BH19" s="624"/>
      <c r="BI19" s="624"/>
      <c r="BJ19" s="624"/>
      <c r="BK19" s="624"/>
      <c r="BL19" s="624"/>
      <c r="BM19" s="624"/>
      <c r="BN19" s="625"/>
      <c r="BO19" s="626">
        <v>0.8</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29755301</v>
      </c>
      <c r="S20" s="624"/>
      <c r="T20" s="624"/>
      <c r="U20" s="624"/>
      <c r="V20" s="624"/>
      <c r="W20" s="624"/>
      <c r="X20" s="624"/>
      <c r="Y20" s="625"/>
      <c r="Z20" s="626">
        <v>57.3</v>
      </c>
      <c r="AA20" s="626"/>
      <c r="AB20" s="626"/>
      <c r="AC20" s="626"/>
      <c r="AD20" s="627">
        <v>28069564</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116048</v>
      </c>
      <c r="BH20" s="624"/>
      <c r="BI20" s="624"/>
      <c r="BJ20" s="624"/>
      <c r="BK20" s="624"/>
      <c r="BL20" s="624"/>
      <c r="BM20" s="624"/>
      <c r="BN20" s="625"/>
      <c r="BO20" s="626">
        <v>0.8</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49532377</v>
      </c>
      <c r="CS20" s="624"/>
      <c r="CT20" s="624"/>
      <c r="CU20" s="624"/>
      <c r="CV20" s="624"/>
      <c r="CW20" s="624"/>
      <c r="CX20" s="624"/>
      <c r="CY20" s="625"/>
      <c r="CZ20" s="626">
        <v>100</v>
      </c>
      <c r="DA20" s="626"/>
      <c r="DB20" s="626"/>
      <c r="DC20" s="626"/>
      <c r="DD20" s="632">
        <v>5376530</v>
      </c>
      <c r="DE20" s="624"/>
      <c r="DF20" s="624"/>
      <c r="DG20" s="624"/>
      <c r="DH20" s="624"/>
      <c r="DI20" s="624"/>
      <c r="DJ20" s="624"/>
      <c r="DK20" s="624"/>
      <c r="DL20" s="624"/>
      <c r="DM20" s="624"/>
      <c r="DN20" s="624"/>
      <c r="DO20" s="624"/>
      <c r="DP20" s="625"/>
      <c r="DQ20" s="632">
        <v>32048725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25491</v>
      </c>
      <c r="S21" s="624"/>
      <c r="T21" s="624"/>
      <c r="U21" s="624"/>
      <c r="V21" s="624"/>
      <c r="W21" s="624"/>
      <c r="X21" s="624"/>
      <c r="Y21" s="625"/>
      <c r="Z21" s="626">
        <v>0</v>
      </c>
      <c r="AA21" s="626"/>
      <c r="AB21" s="626"/>
      <c r="AC21" s="626"/>
      <c r="AD21" s="627">
        <v>25491</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116048</v>
      </c>
      <c r="BH21" s="624"/>
      <c r="BI21" s="624"/>
      <c r="BJ21" s="624"/>
      <c r="BK21" s="624"/>
      <c r="BL21" s="624"/>
      <c r="BM21" s="624"/>
      <c r="BN21" s="625"/>
      <c r="BO21" s="626">
        <v>0.8</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485072</v>
      </c>
      <c r="S22" s="624"/>
      <c r="T22" s="624"/>
      <c r="U22" s="624"/>
      <c r="V22" s="624"/>
      <c r="W22" s="624"/>
      <c r="X22" s="624"/>
      <c r="Y22" s="625"/>
      <c r="Z22" s="626">
        <v>0.9</v>
      </c>
      <c r="AA22" s="626"/>
      <c r="AB22" s="626"/>
      <c r="AC22" s="626"/>
      <c r="AD22" s="627">
        <v>1471</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667100</v>
      </c>
      <c r="S23" s="624"/>
      <c r="T23" s="624"/>
      <c r="U23" s="624"/>
      <c r="V23" s="624"/>
      <c r="W23" s="624"/>
      <c r="X23" s="624"/>
      <c r="Y23" s="625"/>
      <c r="Z23" s="626">
        <v>1.3</v>
      </c>
      <c r="AA23" s="626"/>
      <c r="AB23" s="626"/>
      <c r="AC23" s="626"/>
      <c r="AD23" s="627">
        <v>30704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175832</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26065682</v>
      </c>
      <c r="CS24" s="613"/>
      <c r="CT24" s="613"/>
      <c r="CU24" s="613"/>
      <c r="CV24" s="613"/>
      <c r="CW24" s="613"/>
      <c r="CX24" s="613"/>
      <c r="CY24" s="614"/>
      <c r="CZ24" s="650">
        <v>52.6</v>
      </c>
      <c r="DA24" s="651"/>
      <c r="DB24" s="651"/>
      <c r="DC24" s="652"/>
      <c r="DD24" s="649">
        <v>16958257</v>
      </c>
      <c r="DE24" s="613"/>
      <c r="DF24" s="613"/>
      <c r="DG24" s="613"/>
      <c r="DH24" s="613"/>
      <c r="DI24" s="613"/>
      <c r="DJ24" s="613"/>
      <c r="DK24" s="614"/>
      <c r="DL24" s="649">
        <v>15843862</v>
      </c>
      <c r="DM24" s="613"/>
      <c r="DN24" s="613"/>
      <c r="DO24" s="613"/>
      <c r="DP24" s="613"/>
      <c r="DQ24" s="613"/>
      <c r="DR24" s="613"/>
      <c r="DS24" s="613"/>
      <c r="DT24" s="613"/>
      <c r="DU24" s="613"/>
      <c r="DV24" s="614"/>
      <c r="DW24" s="617">
        <v>52.8</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8221562</v>
      </c>
      <c r="S25" s="624"/>
      <c r="T25" s="624"/>
      <c r="U25" s="624"/>
      <c r="V25" s="624"/>
      <c r="W25" s="624"/>
      <c r="X25" s="624"/>
      <c r="Y25" s="625"/>
      <c r="Z25" s="626">
        <v>15.8</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7846441</v>
      </c>
      <c r="CS25" s="655"/>
      <c r="CT25" s="655"/>
      <c r="CU25" s="655"/>
      <c r="CV25" s="655"/>
      <c r="CW25" s="655"/>
      <c r="CX25" s="655"/>
      <c r="CY25" s="656"/>
      <c r="CZ25" s="657">
        <v>15.8</v>
      </c>
      <c r="DA25" s="658"/>
      <c r="DB25" s="658"/>
      <c r="DC25" s="659"/>
      <c r="DD25" s="632">
        <v>7310502</v>
      </c>
      <c r="DE25" s="655"/>
      <c r="DF25" s="655"/>
      <c r="DG25" s="655"/>
      <c r="DH25" s="655"/>
      <c r="DI25" s="655"/>
      <c r="DJ25" s="655"/>
      <c r="DK25" s="656"/>
      <c r="DL25" s="632">
        <v>7065945</v>
      </c>
      <c r="DM25" s="655"/>
      <c r="DN25" s="655"/>
      <c r="DO25" s="655"/>
      <c r="DP25" s="655"/>
      <c r="DQ25" s="655"/>
      <c r="DR25" s="655"/>
      <c r="DS25" s="655"/>
      <c r="DT25" s="655"/>
      <c r="DU25" s="655"/>
      <c r="DV25" s="656"/>
      <c r="DW25" s="628">
        <v>23.6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5407887</v>
      </c>
      <c r="CS26" s="624"/>
      <c r="CT26" s="624"/>
      <c r="CU26" s="624"/>
      <c r="CV26" s="624"/>
      <c r="CW26" s="624"/>
      <c r="CX26" s="624"/>
      <c r="CY26" s="625"/>
      <c r="CZ26" s="657">
        <v>10.9</v>
      </c>
      <c r="DA26" s="658"/>
      <c r="DB26" s="658"/>
      <c r="DC26" s="659"/>
      <c r="DD26" s="632">
        <v>4961575</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4414708</v>
      </c>
      <c r="S27" s="624"/>
      <c r="T27" s="624"/>
      <c r="U27" s="624"/>
      <c r="V27" s="624"/>
      <c r="W27" s="624"/>
      <c r="X27" s="624"/>
      <c r="Y27" s="625"/>
      <c r="Z27" s="626">
        <v>8.5</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15223035</v>
      </c>
      <c r="BH27" s="624"/>
      <c r="BI27" s="624"/>
      <c r="BJ27" s="624"/>
      <c r="BK27" s="624"/>
      <c r="BL27" s="624"/>
      <c r="BM27" s="624"/>
      <c r="BN27" s="625"/>
      <c r="BO27" s="626">
        <v>100</v>
      </c>
      <c r="BP27" s="626"/>
      <c r="BQ27" s="626"/>
      <c r="BR27" s="626"/>
      <c r="BS27" s="632">
        <v>529649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11956859</v>
      </c>
      <c r="CS27" s="655"/>
      <c r="CT27" s="655"/>
      <c r="CU27" s="655"/>
      <c r="CV27" s="655"/>
      <c r="CW27" s="655"/>
      <c r="CX27" s="655"/>
      <c r="CY27" s="656"/>
      <c r="CZ27" s="657">
        <v>24.1</v>
      </c>
      <c r="DA27" s="658"/>
      <c r="DB27" s="658"/>
      <c r="DC27" s="659"/>
      <c r="DD27" s="632">
        <v>3553219</v>
      </c>
      <c r="DE27" s="655"/>
      <c r="DF27" s="655"/>
      <c r="DG27" s="655"/>
      <c r="DH27" s="655"/>
      <c r="DI27" s="655"/>
      <c r="DJ27" s="655"/>
      <c r="DK27" s="656"/>
      <c r="DL27" s="632">
        <v>3454984</v>
      </c>
      <c r="DM27" s="655"/>
      <c r="DN27" s="655"/>
      <c r="DO27" s="655"/>
      <c r="DP27" s="655"/>
      <c r="DQ27" s="655"/>
      <c r="DR27" s="655"/>
      <c r="DS27" s="655"/>
      <c r="DT27" s="655"/>
      <c r="DU27" s="655"/>
      <c r="DV27" s="656"/>
      <c r="DW27" s="628">
        <v>11.5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75552</v>
      </c>
      <c r="S28" s="624"/>
      <c r="T28" s="624"/>
      <c r="U28" s="624"/>
      <c r="V28" s="624"/>
      <c r="W28" s="624"/>
      <c r="X28" s="624"/>
      <c r="Y28" s="625"/>
      <c r="Z28" s="626">
        <v>0.1</v>
      </c>
      <c r="AA28" s="626"/>
      <c r="AB28" s="626"/>
      <c r="AC28" s="626"/>
      <c r="AD28" s="627">
        <v>33558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6262382</v>
      </c>
      <c r="CS28" s="624"/>
      <c r="CT28" s="624"/>
      <c r="CU28" s="624"/>
      <c r="CV28" s="624"/>
      <c r="CW28" s="624"/>
      <c r="CX28" s="624"/>
      <c r="CY28" s="625"/>
      <c r="CZ28" s="657">
        <v>12.6</v>
      </c>
      <c r="DA28" s="658"/>
      <c r="DB28" s="658"/>
      <c r="DC28" s="659"/>
      <c r="DD28" s="632">
        <v>6094536</v>
      </c>
      <c r="DE28" s="624"/>
      <c r="DF28" s="624"/>
      <c r="DG28" s="624"/>
      <c r="DH28" s="624"/>
      <c r="DI28" s="624"/>
      <c r="DJ28" s="624"/>
      <c r="DK28" s="625"/>
      <c r="DL28" s="632">
        <v>5322933</v>
      </c>
      <c r="DM28" s="624"/>
      <c r="DN28" s="624"/>
      <c r="DO28" s="624"/>
      <c r="DP28" s="624"/>
      <c r="DQ28" s="624"/>
      <c r="DR28" s="624"/>
      <c r="DS28" s="624"/>
      <c r="DT28" s="624"/>
      <c r="DU28" s="624"/>
      <c r="DV28" s="625"/>
      <c r="DW28" s="628">
        <v>17.8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66524</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6262366</v>
      </c>
      <c r="CS29" s="655"/>
      <c r="CT29" s="655"/>
      <c r="CU29" s="655"/>
      <c r="CV29" s="655"/>
      <c r="CW29" s="655"/>
      <c r="CX29" s="655"/>
      <c r="CY29" s="656"/>
      <c r="CZ29" s="657">
        <v>12.6</v>
      </c>
      <c r="DA29" s="658"/>
      <c r="DB29" s="658"/>
      <c r="DC29" s="659"/>
      <c r="DD29" s="632">
        <v>6094520</v>
      </c>
      <c r="DE29" s="655"/>
      <c r="DF29" s="655"/>
      <c r="DG29" s="655"/>
      <c r="DH29" s="655"/>
      <c r="DI29" s="655"/>
      <c r="DJ29" s="655"/>
      <c r="DK29" s="656"/>
      <c r="DL29" s="632">
        <v>5322917</v>
      </c>
      <c r="DM29" s="655"/>
      <c r="DN29" s="655"/>
      <c r="DO29" s="655"/>
      <c r="DP29" s="655"/>
      <c r="DQ29" s="655"/>
      <c r="DR29" s="655"/>
      <c r="DS29" s="655"/>
      <c r="DT29" s="655"/>
      <c r="DU29" s="655"/>
      <c r="DV29" s="656"/>
      <c r="DW29" s="628">
        <v>17.8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1112075</v>
      </c>
      <c r="S30" s="624"/>
      <c r="T30" s="624"/>
      <c r="U30" s="624"/>
      <c r="V30" s="624"/>
      <c r="W30" s="624"/>
      <c r="X30" s="624"/>
      <c r="Y30" s="625"/>
      <c r="Z30" s="626">
        <v>2.1</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97.1</v>
      </c>
      <c r="BN30" s="682"/>
      <c r="BO30" s="682"/>
      <c r="BP30" s="682"/>
      <c r="BQ30" s="683"/>
      <c r="BR30" s="681">
        <v>99.1</v>
      </c>
      <c r="BS30" s="682"/>
      <c r="BT30" s="682"/>
      <c r="BU30" s="682"/>
      <c r="BV30" s="682"/>
      <c r="BW30" s="682"/>
      <c r="BX30" s="618">
        <v>96.9</v>
      </c>
      <c r="BY30" s="682"/>
      <c r="BZ30" s="682"/>
      <c r="CA30" s="682"/>
      <c r="CB30" s="683"/>
      <c r="CD30" s="686"/>
      <c r="CE30" s="687"/>
      <c r="CF30" s="637" t="s">
        <v>290</v>
      </c>
      <c r="CG30" s="638"/>
      <c r="CH30" s="638"/>
      <c r="CI30" s="638"/>
      <c r="CJ30" s="638"/>
      <c r="CK30" s="638"/>
      <c r="CL30" s="638"/>
      <c r="CM30" s="638"/>
      <c r="CN30" s="638"/>
      <c r="CO30" s="638"/>
      <c r="CP30" s="638"/>
      <c r="CQ30" s="639"/>
      <c r="CR30" s="623">
        <v>5717805</v>
      </c>
      <c r="CS30" s="624"/>
      <c r="CT30" s="624"/>
      <c r="CU30" s="624"/>
      <c r="CV30" s="624"/>
      <c r="CW30" s="624"/>
      <c r="CX30" s="624"/>
      <c r="CY30" s="625"/>
      <c r="CZ30" s="657">
        <v>11.5</v>
      </c>
      <c r="DA30" s="658"/>
      <c r="DB30" s="658"/>
      <c r="DC30" s="659"/>
      <c r="DD30" s="632">
        <v>5549959</v>
      </c>
      <c r="DE30" s="624"/>
      <c r="DF30" s="624"/>
      <c r="DG30" s="624"/>
      <c r="DH30" s="624"/>
      <c r="DI30" s="624"/>
      <c r="DJ30" s="624"/>
      <c r="DK30" s="625"/>
      <c r="DL30" s="632">
        <v>4778356</v>
      </c>
      <c r="DM30" s="624"/>
      <c r="DN30" s="624"/>
      <c r="DO30" s="624"/>
      <c r="DP30" s="624"/>
      <c r="DQ30" s="624"/>
      <c r="DR30" s="624"/>
      <c r="DS30" s="624"/>
      <c r="DT30" s="624"/>
      <c r="DU30" s="624"/>
      <c r="DV30" s="625"/>
      <c r="DW30" s="628">
        <v>15.9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1217510</v>
      </c>
      <c r="S31" s="624"/>
      <c r="T31" s="624"/>
      <c r="U31" s="624"/>
      <c r="V31" s="624"/>
      <c r="W31" s="624"/>
      <c r="X31" s="624"/>
      <c r="Y31" s="625"/>
      <c r="Z31" s="626">
        <v>2.2999999999999998</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98.1</v>
      </c>
      <c r="BN31" s="679"/>
      <c r="BO31" s="679"/>
      <c r="BP31" s="679"/>
      <c r="BQ31" s="680"/>
      <c r="BR31" s="678">
        <v>99.2</v>
      </c>
      <c r="BS31" s="655"/>
      <c r="BT31" s="655"/>
      <c r="BU31" s="655"/>
      <c r="BV31" s="655"/>
      <c r="BW31" s="655"/>
      <c r="BX31" s="629">
        <v>97.8</v>
      </c>
      <c r="BY31" s="679"/>
      <c r="BZ31" s="679"/>
      <c r="CA31" s="679"/>
      <c r="CB31" s="680"/>
      <c r="CD31" s="686"/>
      <c r="CE31" s="687"/>
      <c r="CF31" s="637" t="s">
        <v>294</v>
      </c>
      <c r="CG31" s="638"/>
      <c r="CH31" s="638"/>
      <c r="CI31" s="638"/>
      <c r="CJ31" s="638"/>
      <c r="CK31" s="638"/>
      <c r="CL31" s="638"/>
      <c r="CM31" s="638"/>
      <c r="CN31" s="638"/>
      <c r="CO31" s="638"/>
      <c r="CP31" s="638"/>
      <c r="CQ31" s="639"/>
      <c r="CR31" s="623">
        <v>544561</v>
      </c>
      <c r="CS31" s="655"/>
      <c r="CT31" s="655"/>
      <c r="CU31" s="655"/>
      <c r="CV31" s="655"/>
      <c r="CW31" s="655"/>
      <c r="CX31" s="655"/>
      <c r="CY31" s="656"/>
      <c r="CZ31" s="657">
        <v>1.1000000000000001</v>
      </c>
      <c r="DA31" s="658"/>
      <c r="DB31" s="658"/>
      <c r="DC31" s="659"/>
      <c r="DD31" s="632">
        <v>544561</v>
      </c>
      <c r="DE31" s="655"/>
      <c r="DF31" s="655"/>
      <c r="DG31" s="655"/>
      <c r="DH31" s="655"/>
      <c r="DI31" s="655"/>
      <c r="DJ31" s="655"/>
      <c r="DK31" s="656"/>
      <c r="DL31" s="632">
        <v>544561</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988734</v>
      </c>
      <c r="S32" s="624"/>
      <c r="T32" s="624"/>
      <c r="U32" s="624"/>
      <c r="V32" s="624"/>
      <c r="W32" s="624"/>
      <c r="X32" s="624"/>
      <c r="Y32" s="625"/>
      <c r="Z32" s="626">
        <v>1.9</v>
      </c>
      <c r="AA32" s="626"/>
      <c r="AB32" s="626"/>
      <c r="AC32" s="626"/>
      <c r="AD32" s="627">
        <v>19547</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95.8</v>
      </c>
      <c r="BN32" s="691"/>
      <c r="BO32" s="691"/>
      <c r="BP32" s="691"/>
      <c r="BQ32" s="693"/>
      <c r="BR32" s="690">
        <v>98.9</v>
      </c>
      <c r="BS32" s="691"/>
      <c r="BT32" s="691"/>
      <c r="BU32" s="691"/>
      <c r="BV32" s="691"/>
      <c r="BW32" s="691"/>
      <c r="BX32" s="692">
        <v>95.7</v>
      </c>
      <c r="BY32" s="691"/>
      <c r="BZ32" s="691"/>
      <c r="CA32" s="691"/>
      <c r="CB32" s="693"/>
      <c r="CD32" s="688"/>
      <c r="CE32" s="689"/>
      <c r="CF32" s="637" t="s">
        <v>297</v>
      </c>
      <c r="CG32" s="638"/>
      <c r="CH32" s="638"/>
      <c r="CI32" s="638"/>
      <c r="CJ32" s="638"/>
      <c r="CK32" s="638"/>
      <c r="CL32" s="638"/>
      <c r="CM32" s="638"/>
      <c r="CN32" s="638"/>
      <c r="CO32" s="638"/>
      <c r="CP32" s="638"/>
      <c r="CQ32" s="639"/>
      <c r="CR32" s="623">
        <v>16</v>
      </c>
      <c r="CS32" s="624"/>
      <c r="CT32" s="624"/>
      <c r="CU32" s="624"/>
      <c r="CV32" s="624"/>
      <c r="CW32" s="624"/>
      <c r="CX32" s="624"/>
      <c r="CY32" s="625"/>
      <c r="CZ32" s="657">
        <v>0</v>
      </c>
      <c r="DA32" s="658"/>
      <c r="DB32" s="658"/>
      <c r="DC32" s="659"/>
      <c r="DD32" s="632">
        <v>16</v>
      </c>
      <c r="DE32" s="624"/>
      <c r="DF32" s="624"/>
      <c r="DG32" s="624"/>
      <c r="DH32" s="624"/>
      <c r="DI32" s="624"/>
      <c r="DJ32" s="624"/>
      <c r="DK32" s="625"/>
      <c r="DL32" s="632">
        <v>16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4683300</v>
      </c>
      <c r="S33" s="624"/>
      <c r="T33" s="624"/>
      <c r="U33" s="624"/>
      <c r="V33" s="624"/>
      <c r="W33" s="624"/>
      <c r="X33" s="624"/>
      <c r="Y33" s="625"/>
      <c r="Z33" s="626">
        <v>9</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18049265</v>
      </c>
      <c r="CS33" s="655"/>
      <c r="CT33" s="655"/>
      <c r="CU33" s="655"/>
      <c r="CV33" s="655"/>
      <c r="CW33" s="655"/>
      <c r="CX33" s="655"/>
      <c r="CY33" s="656"/>
      <c r="CZ33" s="657">
        <v>36.4</v>
      </c>
      <c r="DA33" s="658"/>
      <c r="DB33" s="658"/>
      <c r="DC33" s="659"/>
      <c r="DD33" s="632">
        <v>14206516</v>
      </c>
      <c r="DE33" s="655"/>
      <c r="DF33" s="655"/>
      <c r="DG33" s="655"/>
      <c r="DH33" s="655"/>
      <c r="DI33" s="655"/>
      <c r="DJ33" s="655"/>
      <c r="DK33" s="656"/>
      <c r="DL33" s="632">
        <v>10358073</v>
      </c>
      <c r="DM33" s="655"/>
      <c r="DN33" s="655"/>
      <c r="DO33" s="655"/>
      <c r="DP33" s="655"/>
      <c r="DQ33" s="655"/>
      <c r="DR33" s="655"/>
      <c r="DS33" s="655"/>
      <c r="DT33" s="655"/>
      <c r="DU33" s="655"/>
      <c r="DV33" s="656"/>
      <c r="DW33" s="628">
        <v>34.5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5842527</v>
      </c>
      <c r="CS34" s="624"/>
      <c r="CT34" s="624"/>
      <c r="CU34" s="624"/>
      <c r="CV34" s="624"/>
      <c r="CW34" s="624"/>
      <c r="CX34" s="624"/>
      <c r="CY34" s="625"/>
      <c r="CZ34" s="657">
        <v>11.8</v>
      </c>
      <c r="DA34" s="658"/>
      <c r="DB34" s="658"/>
      <c r="DC34" s="659"/>
      <c r="DD34" s="632">
        <v>4542534</v>
      </c>
      <c r="DE34" s="624"/>
      <c r="DF34" s="624"/>
      <c r="DG34" s="624"/>
      <c r="DH34" s="624"/>
      <c r="DI34" s="624"/>
      <c r="DJ34" s="624"/>
      <c r="DK34" s="625"/>
      <c r="DL34" s="632">
        <v>3851343</v>
      </c>
      <c r="DM34" s="624"/>
      <c r="DN34" s="624"/>
      <c r="DO34" s="624"/>
      <c r="DP34" s="624"/>
      <c r="DQ34" s="624"/>
      <c r="DR34" s="624"/>
      <c r="DS34" s="624"/>
      <c r="DT34" s="624"/>
      <c r="DU34" s="624"/>
      <c r="DV34" s="625"/>
      <c r="DW34" s="628">
        <v>12.8</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1800000</v>
      </c>
      <c r="S35" s="624"/>
      <c r="T35" s="624"/>
      <c r="U35" s="624"/>
      <c r="V35" s="624"/>
      <c r="W35" s="624"/>
      <c r="X35" s="624"/>
      <c r="Y35" s="625"/>
      <c r="Z35" s="626">
        <v>3.5</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5620678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139103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579876</v>
      </c>
      <c r="CS35" s="655"/>
      <c r="CT35" s="655"/>
      <c r="CU35" s="655"/>
      <c r="CV35" s="655"/>
      <c r="CW35" s="655"/>
      <c r="CX35" s="655"/>
      <c r="CY35" s="656"/>
      <c r="CZ35" s="657">
        <v>1.2</v>
      </c>
      <c r="DA35" s="658"/>
      <c r="DB35" s="658"/>
      <c r="DC35" s="659"/>
      <c r="DD35" s="632">
        <v>476181</v>
      </c>
      <c r="DE35" s="655"/>
      <c r="DF35" s="655"/>
      <c r="DG35" s="655"/>
      <c r="DH35" s="655"/>
      <c r="DI35" s="655"/>
      <c r="DJ35" s="655"/>
      <c r="DK35" s="656"/>
      <c r="DL35" s="632">
        <v>455266</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51888761</v>
      </c>
      <c r="S36" s="696"/>
      <c r="T36" s="696"/>
      <c r="U36" s="696"/>
      <c r="V36" s="696"/>
      <c r="W36" s="696"/>
      <c r="X36" s="696"/>
      <c r="Y36" s="697"/>
      <c r="Z36" s="698">
        <v>100</v>
      </c>
      <c r="AA36" s="698"/>
      <c r="AB36" s="698"/>
      <c r="AC36" s="698"/>
      <c r="AD36" s="699">
        <v>28180335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859714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-172429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5046682</v>
      </c>
      <c r="CS36" s="624"/>
      <c r="CT36" s="624"/>
      <c r="CU36" s="624"/>
      <c r="CV36" s="624"/>
      <c r="CW36" s="624"/>
      <c r="CX36" s="624"/>
      <c r="CY36" s="625"/>
      <c r="CZ36" s="657">
        <v>10.199999999999999</v>
      </c>
      <c r="DA36" s="658"/>
      <c r="DB36" s="658"/>
      <c r="DC36" s="659"/>
      <c r="DD36" s="632">
        <v>4092790</v>
      </c>
      <c r="DE36" s="624"/>
      <c r="DF36" s="624"/>
      <c r="DG36" s="624"/>
      <c r="DH36" s="624"/>
      <c r="DI36" s="624"/>
      <c r="DJ36" s="624"/>
      <c r="DK36" s="625"/>
      <c r="DL36" s="632">
        <v>2398885</v>
      </c>
      <c r="DM36" s="624"/>
      <c r="DN36" s="624"/>
      <c r="DO36" s="624"/>
      <c r="DP36" s="624"/>
      <c r="DQ36" s="624"/>
      <c r="DR36" s="624"/>
      <c r="DS36" s="624"/>
      <c r="DT36" s="624"/>
      <c r="DU36" s="624"/>
      <c r="DV36" s="625"/>
      <c r="DW36" s="628">
        <v>8</v>
      </c>
      <c r="DX36" s="653"/>
      <c r="DY36" s="653"/>
      <c r="DZ36" s="653"/>
      <c r="EA36" s="653"/>
      <c r="EB36" s="653"/>
      <c r="EC36" s="654"/>
    </row>
    <row r="37" spans="2:133" ht="11.25" customHeight="1">
      <c r="AQ37" s="702" t="s">
        <v>312</v>
      </c>
      <c r="AR37" s="703"/>
      <c r="AS37" s="703"/>
      <c r="AT37" s="703"/>
      <c r="AU37" s="703"/>
      <c r="AV37" s="703"/>
      <c r="AW37" s="703"/>
      <c r="AX37" s="703"/>
      <c r="AY37" s="704"/>
      <c r="AZ37" s="623">
        <v>95320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18331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2509627</v>
      </c>
      <c r="CS37" s="655"/>
      <c r="CT37" s="655"/>
      <c r="CU37" s="655"/>
      <c r="CV37" s="655"/>
      <c r="CW37" s="655"/>
      <c r="CX37" s="655"/>
      <c r="CY37" s="656"/>
      <c r="CZ37" s="657">
        <v>5.0999999999999996</v>
      </c>
      <c r="DA37" s="658"/>
      <c r="DB37" s="658"/>
      <c r="DC37" s="659"/>
      <c r="DD37" s="632">
        <v>2273627</v>
      </c>
      <c r="DE37" s="655"/>
      <c r="DF37" s="655"/>
      <c r="DG37" s="655"/>
      <c r="DH37" s="655"/>
      <c r="DI37" s="655"/>
      <c r="DJ37" s="655"/>
      <c r="DK37" s="656"/>
      <c r="DL37" s="632">
        <v>1892322</v>
      </c>
      <c r="DM37" s="655"/>
      <c r="DN37" s="655"/>
      <c r="DO37" s="655"/>
      <c r="DP37" s="655"/>
      <c r="DQ37" s="655"/>
      <c r="DR37" s="655"/>
      <c r="DS37" s="655"/>
      <c r="DT37" s="655"/>
      <c r="DU37" s="655"/>
      <c r="DV37" s="656"/>
      <c r="DW37" s="628">
        <v>6.3</v>
      </c>
      <c r="DX37" s="653"/>
      <c r="DY37" s="653"/>
      <c r="DZ37" s="653"/>
      <c r="EA37" s="653"/>
      <c r="EB37" s="653"/>
      <c r="EC37" s="654"/>
    </row>
    <row r="38" spans="2:133" ht="11.25" customHeight="1">
      <c r="AQ38" s="702" t="s">
        <v>315</v>
      </c>
      <c r="AR38" s="703"/>
      <c r="AS38" s="703"/>
      <c r="AT38" s="703"/>
      <c r="AU38" s="703"/>
      <c r="AV38" s="703"/>
      <c r="AW38" s="703"/>
      <c r="AX38" s="703"/>
      <c r="AY38" s="704"/>
      <c r="AZ38" s="623">
        <v>67997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30415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5552681</v>
      </c>
      <c r="CS38" s="624"/>
      <c r="CT38" s="624"/>
      <c r="CU38" s="624"/>
      <c r="CV38" s="624"/>
      <c r="CW38" s="624"/>
      <c r="CX38" s="624"/>
      <c r="CY38" s="625"/>
      <c r="CZ38" s="657">
        <v>11.2</v>
      </c>
      <c r="DA38" s="658"/>
      <c r="DB38" s="658"/>
      <c r="DC38" s="659"/>
      <c r="DD38" s="632">
        <v>4793098</v>
      </c>
      <c r="DE38" s="624"/>
      <c r="DF38" s="624"/>
      <c r="DG38" s="624"/>
      <c r="DH38" s="624"/>
      <c r="DI38" s="624"/>
      <c r="DJ38" s="624"/>
      <c r="DK38" s="625"/>
      <c r="DL38" s="632">
        <v>3652579</v>
      </c>
      <c r="DM38" s="624"/>
      <c r="DN38" s="624"/>
      <c r="DO38" s="624"/>
      <c r="DP38" s="624"/>
      <c r="DQ38" s="624"/>
      <c r="DR38" s="624"/>
      <c r="DS38" s="624"/>
      <c r="DT38" s="624"/>
      <c r="DU38" s="624"/>
      <c r="DV38" s="625"/>
      <c r="DW38" s="628">
        <v>12.2</v>
      </c>
      <c r="DX38" s="653"/>
      <c r="DY38" s="653"/>
      <c r="DZ38" s="653"/>
      <c r="EA38" s="653"/>
      <c r="EB38" s="653"/>
      <c r="EC38" s="654"/>
    </row>
    <row r="39" spans="2:133" ht="11.25" customHeight="1">
      <c r="AQ39" s="702" t="s">
        <v>318</v>
      </c>
      <c r="AR39" s="703"/>
      <c r="AS39" s="703"/>
      <c r="AT39" s="703"/>
      <c r="AU39" s="703"/>
      <c r="AV39" s="703"/>
      <c r="AW39" s="703"/>
      <c r="AX39" s="703"/>
      <c r="AY39" s="704"/>
      <c r="AZ39" s="623">
        <v>62526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260510</v>
      </c>
      <c r="CS39" s="655"/>
      <c r="CT39" s="655"/>
      <c r="CU39" s="655"/>
      <c r="CV39" s="655"/>
      <c r="CW39" s="655"/>
      <c r="CX39" s="655"/>
      <c r="CY39" s="656"/>
      <c r="CZ39" s="657">
        <v>0.5</v>
      </c>
      <c r="DA39" s="658"/>
      <c r="DB39" s="658"/>
      <c r="DC39" s="659"/>
      <c r="DD39" s="632">
        <v>254424</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1415388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766989</v>
      </c>
      <c r="CS40" s="624"/>
      <c r="CT40" s="624"/>
      <c r="CU40" s="624"/>
      <c r="CV40" s="624"/>
      <c r="CW40" s="624"/>
      <c r="CX40" s="624"/>
      <c r="CY40" s="625"/>
      <c r="CZ40" s="657">
        <v>1.5</v>
      </c>
      <c r="DA40" s="658"/>
      <c r="DB40" s="658"/>
      <c r="DC40" s="659"/>
      <c r="DD40" s="632">
        <v>47489</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3119733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5417430</v>
      </c>
      <c r="CS42" s="624"/>
      <c r="CT42" s="624"/>
      <c r="CU42" s="624"/>
      <c r="CV42" s="624"/>
      <c r="CW42" s="624"/>
      <c r="CX42" s="624"/>
      <c r="CY42" s="625"/>
      <c r="CZ42" s="657">
        <v>10.9</v>
      </c>
      <c r="DA42" s="706"/>
      <c r="DB42" s="706"/>
      <c r="DC42" s="707"/>
      <c r="DD42" s="632">
        <v>883952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40834</v>
      </c>
      <c r="CS43" s="655"/>
      <c r="CT43" s="655"/>
      <c r="CU43" s="655"/>
      <c r="CV43" s="655"/>
      <c r="CW43" s="655"/>
      <c r="CX43" s="655"/>
      <c r="CY43" s="656"/>
      <c r="CZ43" s="657">
        <v>0.1</v>
      </c>
      <c r="DA43" s="658"/>
      <c r="DB43" s="658"/>
      <c r="DC43" s="659"/>
      <c r="DD43" s="632">
        <v>40834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5376530</v>
      </c>
      <c r="CS44" s="624"/>
      <c r="CT44" s="624"/>
      <c r="CU44" s="624"/>
      <c r="CV44" s="624"/>
      <c r="CW44" s="624"/>
      <c r="CX44" s="624"/>
      <c r="CY44" s="625"/>
      <c r="CZ44" s="657">
        <v>10.9</v>
      </c>
      <c r="DA44" s="706"/>
      <c r="DB44" s="706"/>
      <c r="DC44" s="707"/>
      <c r="DD44" s="632">
        <v>872418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3002127</v>
      </c>
      <c r="CS45" s="655"/>
      <c r="CT45" s="655"/>
      <c r="CU45" s="655"/>
      <c r="CV45" s="655"/>
      <c r="CW45" s="655"/>
      <c r="CX45" s="655"/>
      <c r="CY45" s="656"/>
      <c r="CZ45" s="657">
        <v>6.1</v>
      </c>
      <c r="DA45" s="658"/>
      <c r="DB45" s="658"/>
      <c r="DC45" s="659"/>
      <c r="DD45" s="632">
        <v>62679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2274364</v>
      </c>
      <c r="CS46" s="624"/>
      <c r="CT46" s="624"/>
      <c r="CU46" s="624"/>
      <c r="CV46" s="624"/>
      <c r="CW46" s="624"/>
      <c r="CX46" s="624"/>
      <c r="CY46" s="625"/>
      <c r="CZ46" s="657">
        <v>4.5999999999999996</v>
      </c>
      <c r="DA46" s="706"/>
      <c r="DB46" s="706"/>
      <c r="DC46" s="707"/>
      <c r="DD46" s="632">
        <v>782600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40900</v>
      </c>
      <c r="CS47" s="655"/>
      <c r="CT47" s="655"/>
      <c r="CU47" s="655"/>
      <c r="CV47" s="655"/>
      <c r="CW47" s="655"/>
      <c r="CX47" s="655"/>
      <c r="CY47" s="656"/>
      <c r="CZ47" s="657">
        <v>0.1</v>
      </c>
      <c r="DA47" s="658"/>
      <c r="DB47" s="658"/>
      <c r="DC47" s="659"/>
      <c r="DD47" s="632">
        <v>11534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49532377</v>
      </c>
      <c r="CS49" s="691"/>
      <c r="CT49" s="691"/>
      <c r="CU49" s="691"/>
      <c r="CV49" s="691"/>
      <c r="CW49" s="691"/>
      <c r="CX49" s="691"/>
      <c r="CY49" s="718"/>
      <c r="CZ49" s="719">
        <v>100</v>
      </c>
      <c r="DA49" s="720"/>
      <c r="DB49" s="720"/>
      <c r="DC49" s="721"/>
      <c r="DD49" s="722">
        <v>32048725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4" sqref="A4:AY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51765</v>
      </c>
      <c r="R7" s="753"/>
      <c r="S7" s="753"/>
      <c r="T7" s="753"/>
      <c r="U7" s="753"/>
      <c r="V7" s="753">
        <v>49409</v>
      </c>
      <c r="W7" s="753"/>
      <c r="X7" s="753"/>
      <c r="Y7" s="753"/>
      <c r="Z7" s="753"/>
      <c r="AA7" s="753">
        <v>2356</v>
      </c>
      <c r="AB7" s="753"/>
      <c r="AC7" s="753"/>
      <c r="AD7" s="753"/>
      <c r="AE7" s="754"/>
      <c r="AF7" s="755">
        <v>2274</v>
      </c>
      <c r="AG7" s="756"/>
      <c r="AH7" s="756"/>
      <c r="AI7" s="756"/>
      <c r="AJ7" s="757"/>
      <c r="AK7" s="792">
        <v>1110</v>
      </c>
      <c r="AL7" s="793"/>
      <c r="AM7" s="793"/>
      <c r="AN7" s="793"/>
      <c r="AO7" s="793"/>
      <c r="AP7" s="793">
        <v>41190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2</v>
      </c>
      <c r="CI7" s="790"/>
      <c r="CJ7" s="790"/>
      <c r="CK7" s="790"/>
      <c r="CL7" s="791"/>
      <c r="CM7" s="789">
        <v>56</v>
      </c>
      <c r="CN7" s="790"/>
      <c r="CO7" s="790"/>
      <c r="CP7" s="790"/>
      <c r="CQ7" s="791"/>
      <c r="CR7" s="789">
        <v>29</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1268</v>
      </c>
      <c r="R8" s="777"/>
      <c r="S8" s="777"/>
      <c r="T8" s="777"/>
      <c r="U8" s="777"/>
      <c r="V8" s="777">
        <v>1245</v>
      </c>
      <c r="W8" s="777"/>
      <c r="X8" s="777"/>
      <c r="Y8" s="777"/>
      <c r="Z8" s="777"/>
      <c r="AA8" s="777">
        <v>23</v>
      </c>
      <c r="AB8" s="777"/>
      <c r="AC8" s="777"/>
      <c r="AD8" s="777"/>
      <c r="AE8" s="778"/>
      <c r="AF8" s="779">
        <v>23</v>
      </c>
      <c r="AG8" s="780"/>
      <c r="AH8" s="780"/>
      <c r="AI8" s="780"/>
      <c r="AJ8" s="781"/>
      <c r="AK8" s="782">
        <v>899</v>
      </c>
      <c r="AL8" s="783"/>
      <c r="AM8" s="783"/>
      <c r="AN8" s="783"/>
      <c r="AO8" s="783"/>
      <c r="AP8" s="783">
        <v>4676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563</v>
      </c>
      <c r="BT8" s="787"/>
      <c r="BU8" s="787"/>
      <c r="BV8" s="787"/>
      <c r="BW8" s="787"/>
      <c r="BX8" s="787"/>
      <c r="BY8" s="787"/>
      <c r="BZ8" s="787"/>
      <c r="CA8" s="787"/>
      <c r="CB8" s="787"/>
      <c r="CC8" s="787"/>
      <c r="CD8" s="787"/>
      <c r="CE8" s="787"/>
      <c r="CF8" s="787"/>
      <c r="CG8" s="788"/>
      <c r="CH8" s="799">
        <v>2</v>
      </c>
      <c r="CI8" s="800"/>
      <c r="CJ8" s="800"/>
      <c r="CK8" s="800"/>
      <c r="CL8" s="801"/>
      <c r="CM8" s="799">
        <v>48</v>
      </c>
      <c r="CN8" s="800"/>
      <c r="CO8" s="800"/>
      <c r="CP8" s="800"/>
      <c r="CQ8" s="801"/>
      <c r="CR8" s="799">
        <v>30</v>
      </c>
      <c r="CS8" s="800"/>
      <c r="CT8" s="800"/>
      <c r="CU8" s="800"/>
      <c r="CV8" s="801"/>
      <c r="CW8" s="799">
        <v>16</v>
      </c>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561</v>
      </c>
      <c r="BT9" s="787"/>
      <c r="BU9" s="787"/>
      <c r="BV9" s="787"/>
      <c r="BW9" s="787"/>
      <c r="BX9" s="787"/>
      <c r="BY9" s="787"/>
      <c r="BZ9" s="787"/>
      <c r="CA9" s="787"/>
      <c r="CB9" s="787"/>
      <c r="CC9" s="787"/>
      <c r="CD9" s="787"/>
      <c r="CE9" s="787"/>
      <c r="CF9" s="787"/>
      <c r="CG9" s="788"/>
      <c r="CH9" s="799">
        <v>10</v>
      </c>
      <c r="CI9" s="800"/>
      <c r="CJ9" s="800"/>
      <c r="CK9" s="800"/>
      <c r="CL9" s="801"/>
      <c r="CM9" s="799">
        <v>286</v>
      </c>
      <c r="CN9" s="800"/>
      <c r="CO9" s="800"/>
      <c r="CP9" s="800"/>
      <c r="CQ9" s="801"/>
      <c r="CR9" s="799">
        <v>200</v>
      </c>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562</v>
      </c>
      <c r="BT10" s="787"/>
      <c r="BU10" s="787"/>
      <c r="BV10" s="787"/>
      <c r="BW10" s="787"/>
      <c r="BX10" s="787"/>
      <c r="BY10" s="787"/>
      <c r="BZ10" s="787"/>
      <c r="CA10" s="787"/>
      <c r="CB10" s="787"/>
      <c r="CC10" s="787"/>
      <c r="CD10" s="787"/>
      <c r="CE10" s="787"/>
      <c r="CF10" s="787"/>
      <c r="CG10" s="788"/>
      <c r="CH10" s="799">
        <v>44</v>
      </c>
      <c r="CI10" s="800"/>
      <c r="CJ10" s="800"/>
      <c r="CK10" s="800"/>
      <c r="CL10" s="801"/>
      <c r="CM10" s="799">
        <v>386</v>
      </c>
      <c r="CN10" s="800"/>
      <c r="CO10" s="800"/>
      <c r="CP10" s="800"/>
      <c r="CQ10" s="801"/>
      <c r="CR10" s="799">
        <v>4</v>
      </c>
      <c r="CS10" s="800"/>
      <c r="CT10" s="800"/>
      <c r="CU10" s="800"/>
      <c r="CV10" s="801"/>
      <c r="CW10" s="799"/>
      <c r="CX10" s="800"/>
      <c r="CY10" s="800"/>
      <c r="CZ10" s="800"/>
      <c r="DA10" s="801"/>
      <c r="DB10" s="799"/>
      <c r="DC10" s="800"/>
      <c r="DD10" s="800"/>
      <c r="DE10" s="800"/>
      <c r="DF10" s="801"/>
      <c r="DG10" s="799">
        <v>1168</v>
      </c>
      <c r="DH10" s="800"/>
      <c r="DI10" s="800"/>
      <c r="DJ10" s="800"/>
      <c r="DK10" s="801"/>
      <c r="DL10" s="799"/>
      <c r="DM10" s="800"/>
      <c r="DN10" s="800"/>
      <c r="DO10" s="800"/>
      <c r="DP10" s="801"/>
      <c r="DQ10" s="799">
        <v>59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564</v>
      </c>
      <c r="BT11" s="787"/>
      <c r="BU11" s="787"/>
      <c r="BV11" s="787"/>
      <c r="BW11" s="787"/>
      <c r="BX11" s="787"/>
      <c r="BY11" s="787"/>
      <c r="BZ11" s="787"/>
      <c r="CA11" s="787"/>
      <c r="CB11" s="787"/>
      <c r="CC11" s="787"/>
      <c r="CD11" s="787"/>
      <c r="CE11" s="787"/>
      <c r="CF11" s="787"/>
      <c r="CG11" s="788"/>
      <c r="CH11" s="799">
        <v>-27</v>
      </c>
      <c r="CI11" s="800"/>
      <c r="CJ11" s="800"/>
      <c r="CK11" s="800"/>
      <c r="CL11" s="801"/>
      <c r="CM11" s="799">
        <v>269</v>
      </c>
      <c r="CN11" s="800"/>
      <c r="CO11" s="800"/>
      <c r="CP11" s="800"/>
      <c r="CQ11" s="801"/>
      <c r="CR11" s="799">
        <v>30</v>
      </c>
      <c r="CS11" s="800"/>
      <c r="CT11" s="800"/>
      <c r="CU11" s="800"/>
      <c r="CV11" s="801"/>
      <c r="CW11" s="799">
        <v>52</v>
      </c>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565</v>
      </c>
      <c r="BT12" s="787"/>
      <c r="BU12" s="787"/>
      <c r="BV12" s="787"/>
      <c r="BW12" s="787"/>
      <c r="BX12" s="787"/>
      <c r="BY12" s="787"/>
      <c r="BZ12" s="787"/>
      <c r="CA12" s="787"/>
      <c r="CB12" s="787"/>
      <c r="CC12" s="787"/>
      <c r="CD12" s="787"/>
      <c r="CE12" s="787"/>
      <c r="CF12" s="787"/>
      <c r="CG12" s="788"/>
      <c r="CH12" s="799">
        <v>1</v>
      </c>
      <c r="CI12" s="800"/>
      <c r="CJ12" s="800"/>
      <c r="CK12" s="800"/>
      <c r="CL12" s="801"/>
      <c r="CM12" s="799">
        <v>235</v>
      </c>
      <c r="CN12" s="800"/>
      <c r="CO12" s="800"/>
      <c r="CP12" s="800"/>
      <c r="CQ12" s="801"/>
      <c r="CR12" s="799">
        <v>82</v>
      </c>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2297</v>
      </c>
      <c r="AG23" s="812"/>
      <c r="AH23" s="812"/>
      <c r="AI23" s="812"/>
      <c r="AJ23" s="815"/>
      <c r="AK23" s="816"/>
      <c r="AL23" s="817"/>
      <c r="AM23" s="817"/>
      <c r="AN23" s="817"/>
      <c r="AO23" s="817"/>
      <c r="AP23" s="812"/>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14998</v>
      </c>
      <c r="R28" s="841"/>
      <c r="S28" s="841"/>
      <c r="T28" s="841"/>
      <c r="U28" s="841"/>
      <c r="V28" s="841">
        <v>14859</v>
      </c>
      <c r="W28" s="841"/>
      <c r="X28" s="841"/>
      <c r="Y28" s="841"/>
      <c r="Z28" s="841"/>
      <c r="AA28" s="841">
        <v>139</v>
      </c>
      <c r="AB28" s="841"/>
      <c r="AC28" s="841"/>
      <c r="AD28" s="841"/>
      <c r="AE28" s="842"/>
      <c r="AF28" s="843">
        <v>139</v>
      </c>
      <c r="AG28" s="841"/>
      <c r="AH28" s="841"/>
      <c r="AI28" s="841"/>
      <c r="AJ28" s="844"/>
      <c r="AK28" s="845">
        <v>1414</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10890</v>
      </c>
      <c r="R29" s="777"/>
      <c r="S29" s="777"/>
      <c r="T29" s="777"/>
      <c r="U29" s="777"/>
      <c r="V29" s="777">
        <v>10729</v>
      </c>
      <c r="W29" s="777"/>
      <c r="X29" s="777"/>
      <c r="Y29" s="777"/>
      <c r="Z29" s="777"/>
      <c r="AA29" s="777">
        <v>161</v>
      </c>
      <c r="AB29" s="777"/>
      <c r="AC29" s="777"/>
      <c r="AD29" s="777"/>
      <c r="AE29" s="778"/>
      <c r="AF29" s="779">
        <v>161</v>
      </c>
      <c r="AG29" s="780"/>
      <c r="AH29" s="780"/>
      <c r="AI29" s="780"/>
      <c r="AJ29" s="781"/>
      <c r="AK29" s="848">
        <v>1671</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1220</v>
      </c>
      <c r="R30" s="777"/>
      <c r="S30" s="777"/>
      <c r="T30" s="777"/>
      <c r="U30" s="777"/>
      <c r="V30" s="777">
        <v>1208</v>
      </c>
      <c r="W30" s="777"/>
      <c r="X30" s="777"/>
      <c r="Y30" s="777"/>
      <c r="Z30" s="777"/>
      <c r="AA30" s="777">
        <v>11</v>
      </c>
      <c r="AB30" s="777"/>
      <c r="AC30" s="777"/>
      <c r="AD30" s="777"/>
      <c r="AE30" s="778"/>
      <c r="AF30" s="779">
        <v>11</v>
      </c>
      <c r="AG30" s="780"/>
      <c r="AH30" s="780"/>
      <c r="AI30" s="780"/>
      <c r="AJ30" s="781"/>
      <c r="AK30" s="848">
        <v>354</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3085</v>
      </c>
      <c r="R31" s="777"/>
      <c r="S31" s="777"/>
      <c r="T31" s="777"/>
      <c r="U31" s="777"/>
      <c r="V31" s="777">
        <v>340</v>
      </c>
      <c r="W31" s="777"/>
      <c r="X31" s="777"/>
      <c r="Y31" s="777"/>
      <c r="Z31" s="777"/>
      <c r="AA31" s="777">
        <v>2745</v>
      </c>
      <c r="AB31" s="777"/>
      <c r="AC31" s="777"/>
      <c r="AD31" s="777"/>
      <c r="AE31" s="778"/>
      <c r="AF31" s="779">
        <v>2745</v>
      </c>
      <c r="AG31" s="780"/>
      <c r="AH31" s="780"/>
      <c r="AI31" s="780"/>
      <c r="AJ31" s="781"/>
      <c r="AK31" s="848"/>
      <c r="AL31" s="849"/>
      <c r="AM31" s="849"/>
      <c r="AN31" s="849"/>
      <c r="AO31" s="849"/>
      <c r="AP31" s="849">
        <v>10608</v>
      </c>
      <c r="AQ31" s="849"/>
      <c r="AR31" s="849"/>
      <c r="AS31" s="849"/>
      <c r="AT31" s="849"/>
      <c r="AU31" s="849">
        <v>318</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7</v>
      </c>
      <c r="R32" s="777"/>
      <c r="S32" s="777"/>
      <c r="T32" s="777"/>
      <c r="U32" s="777"/>
      <c r="V32" s="777">
        <v>5</v>
      </c>
      <c r="W32" s="777"/>
      <c r="X32" s="777"/>
      <c r="Y32" s="777"/>
      <c r="Z32" s="777"/>
      <c r="AA32" s="777">
        <v>2</v>
      </c>
      <c r="AB32" s="777"/>
      <c r="AC32" s="777"/>
      <c r="AD32" s="777"/>
      <c r="AE32" s="778"/>
      <c r="AF32" s="779">
        <v>2</v>
      </c>
      <c r="AG32" s="780"/>
      <c r="AH32" s="780"/>
      <c r="AI32" s="780"/>
      <c r="AJ32" s="781"/>
      <c r="AK32" s="848">
        <v>4</v>
      </c>
      <c r="AL32" s="849"/>
      <c r="AM32" s="849"/>
      <c r="AN32" s="849"/>
      <c r="AO32" s="849"/>
      <c r="AP32" s="849"/>
      <c r="AQ32" s="849"/>
      <c r="AR32" s="849"/>
      <c r="AS32" s="849"/>
      <c r="AT32" s="849"/>
      <c r="AU32" s="849"/>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5</v>
      </c>
      <c r="R33" s="777"/>
      <c r="S33" s="777"/>
      <c r="T33" s="777"/>
      <c r="U33" s="777"/>
      <c r="V33" s="777">
        <v>2</v>
      </c>
      <c r="W33" s="777"/>
      <c r="X33" s="777"/>
      <c r="Y33" s="777"/>
      <c r="Z33" s="777"/>
      <c r="AA33" s="777">
        <v>2</v>
      </c>
      <c r="AB33" s="777"/>
      <c r="AC33" s="777"/>
      <c r="AD33" s="777"/>
      <c r="AE33" s="778"/>
      <c r="AF33" s="779">
        <v>2</v>
      </c>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210</v>
      </c>
      <c r="R34" s="777"/>
      <c r="S34" s="777"/>
      <c r="T34" s="777"/>
      <c r="U34" s="777"/>
      <c r="V34" s="777">
        <v>189</v>
      </c>
      <c r="W34" s="777"/>
      <c r="X34" s="777"/>
      <c r="Y34" s="777"/>
      <c r="Z34" s="777"/>
      <c r="AA34" s="777">
        <v>20</v>
      </c>
      <c r="AB34" s="777"/>
      <c r="AC34" s="777"/>
      <c r="AD34" s="777"/>
      <c r="AE34" s="778"/>
      <c r="AF34" s="779">
        <v>20</v>
      </c>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3340</v>
      </c>
      <c r="R35" s="777"/>
      <c r="S35" s="777"/>
      <c r="T35" s="777"/>
      <c r="U35" s="777"/>
      <c r="V35" s="777">
        <v>3284</v>
      </c>
      <c r="W35" s="777"/>
      <c r="X35" s="777"/>
      <c r="Y35" s="777"/>
      <c r="Z35" s="777"/>
      <c r="AA35" s="777">
        <v>48</v>
      </c>
      <c r="AB35" s="777"/>
      <c r="AC35" s="777"/>
      <c r="AD35" s="777"/>
      <c r="AE35" s="778"/>
      <c r="AF35" s="779">
        <v>48</v>
      </c>
      <c r="AG35" s="780"/>
      <c r="AH35" s="780"/>
      <c r="AI35" s="780"/>
      <c r="AJ35" s="781"/>
      <c r="AK35" s="848">
        <v>586</v>
      </c>
      <c r="AL35" s="849"/>
      <c r="AM35" s="849"/>
      <c r="AN35" s="849"/>
      <c r="AO35" s="849"/>
      <c r="AP35" s="849">
        <v>18239</v>
      </c>
      <c r="AQ35" s="849"/>
      <c r="AR35" s="849"/>
      <c r="AS35" s="849"/>
      <c r="AT35" s="849"/>
      <c r="AU35" s="849">
        <v>6566</v>
      </c>
      <c r="AV35" s="849"/>
      <c r="AW35" s="849"/>
      <c r="AX35" s="849"/>
      <c r="AY35" s="849"/>
      <c r="AZ35" s="850"/>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190</v>
      </c>
      <c r="R36" s="777"/>
      <c r="S36" s="777"/>
      <c r="T36" s="777"/>
      <c r="U36" s="777"/>
      <c r="V36" s="777">
        <v>184</v>
      </c>
      <c r="W36" s="777"/>
      <c r="X36" s="777"/>
      <c r="Y36" s="777"/>
      <c r="Z36" s="777"/>
      <c r="AA36" s="777">
        <v>6</v>
      </c>
      <c r="AB36" s="777"/>
      <c r="AC36" s="777"/>
      <c r="AD36" s="777"/>
      <c r="AE36" s="778"/>
      <c r="AF36" s="779">
        <v>6</v>
      </c>
      <c r="AG36" s="780"/>
      <c r="AH36" s="780"/>
      <c r="AI36" s="780"/>
      <c r="AJ36" s="781"/>
      <c r="AK36" s="848">
        <v>63</v>
      </c>
      <c r="AL36" s="849"/>
      <c r="AM36" s="849"/>
      <c r="AN36" s="849"/>
      <c r="AO36" s="849"/>
      <c r="AP36" s="849">
        <v>134</v>
      </c>
      <c r="AQ36" s="849"/>
      <c r="AR36" s="849"/>
      <c r="AS36" s="849"/>
      <c r="AT36" s="849"/>
      <c r="AU36" s="849">
        <v>89</v>
      </c>
      <c r="AV36" s="849"/>
      <c r="AW36" s="849"/>
      <c r="AX36" s="849"/>
      <c r="AY36" s="849"/>
      <c r="AZ36" s="850"/>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331</v>
      </c>
      <c r="R37" s="777"/>
      <c r="S37" s="777"/>
      <c r="T37" s="777"/>
      <c r="U37" s="777"/>
      <c r="V37" s="777">
        <v>320</v>
      </c>
      <c r="W37" s="777"/>
      <c r="X37" s="777"/>
      <c r="Y37" s="777"/>
      <c r="Z37" s="777"/>
      <c r="AA37" s="777">
        <v>11</v>
      </c>
      <c r="AB37" s="777"/>
      <c r="AC37" s="777"/>
      <c r="AD37" s="777"/>
      <c r="AE37" s="778"/>
      <c r="AF37" s="779">
        <v>11</v>
      </c>
      <c r="AG37" s="780"/>
      <c r="AH37" s="780"/>
      <c r="AI37" s="780"/>
      <c r="AJ37" s="781"/>
      <c r="AK37" s="848">
        <v>191</v>
      </c>
      <c r="AL37" s="849"/>
      <c r="AM37" s="849"/>
      <c r="AN37" s="849"/>
      <c r="AO37" s="849"/>
      <c r="AP37" s="849">
        <v>2418</v>
      </c>
      <c r="AQ37" s="849"/>
      <c r="AR37" s="849"/>
      <c r="AS37" s="849"/>
      <c r="AT37" s="849"/>
      <c r="AU37" s="849">
        <v>2164</v>
      </c>
      <c r="AV37" s="849"/>
      <c r="AW37" s="849"/>
      <c r="AX37" s="849"/>
      <c r="AY37" s="849"/>
      <c r="AZ37" s="850"/>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389</v>
      </c>
      <c r="C38" s="774"/>
      <c r="D38" s="774"/>
      <c r="E38" s="774"/>
      <c r="F38" s="774"/>
      <c r="G38" s="774"/>
      <c r="H38" s="774"/>
      <c r="I38" s="774"/>
      <c r="J38" s="774"/>
      <c r="K38" s="774"/>
      <c r="L38" s="774"/>
      <c r="M38" s="774"/>
      <c r="N38" s="774"/>
      <c r="O38" s="774"/>
      <c r="P38" s="775"/>
      <c r="Q38" s="776">
        <v>234</v>
      </c>
      <c r="R38" s="777"/>
      <c r="S38" s="777"/>
      <c r="T38" s="777"/>
      <c r="U38" s="777"/>
      <c r="V38" s="777">
        <v>222</v>
      </c>
      <c r="W38" s="777"/>
      <c r="X38" s="777"/>
      <c r="Y38" s="777"/>
      <c r="Z38" s="777"/>
      <c r="AA38" s="777">
        <v>12</v>
      </c>
      <c r="AB38" s="777"/>
      <c r="AC38" s="777"/>
      <c r="AD38" s="777"/>
      <c r="AE38" s="778"/>
      <c r="AF38" s="779">
        <v>12</v>
      </c>
      <c r="AG38" s="780"/>
      <c r="AH38" s="780"/>
      <c r="AI38" s="780"/>
      <c r="AJ38" s="781"/>
      <c r="AK38" s="848">
        <v>83</v>
      </c>
      <c r="AL38" s="849"/>
      <c r="AM38" s="849"/>
      <c r="AN38" s="849"/>
      <c r="AO38" s="849"/>
      <c r="AP38" s="849">
        <v>890</v>
      </c>
      <c r="AQ38" s="849"/>
      <c r="AR38" s="849"/>
      <c r="AS38" s="849"/>
      <c r="AT38" s="849"/>
      <c r="AU38" s="849">
        <v>605</v>
      </c>
      <c r="AV38" s="849"/>
      <c r="AW38" s="849"/>
      <c r="AX38" s="849"/>
      <c r="AY38" s="849"/>
      <c r="AZ38" s="850"/>
      <c r="BA38" s="850"/>
      <c r="BB38" s="850"/>
      <c r="BC38" s="850"/>
      <c r="BD38" s="850"/>
      <c r="BE38" s="846" t="s">
        <v>383</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390</v>
      </c>
      <c r="C39" s="774"/>
      <c r="D39" s="774"/>
      <c r="E39" s="774"/>
      <c r="F39" s="774"/>
      <c r="G39" s="774"/>
      <c r="H39" s="774"/>
      <c r="I39" s="774"/>
      <c r="J39" s="774"/>
      <c r="K39" s="774"/>
      <c r="L39" s="774"/>
      <c r="M39" s="774"/>
      <c r="N39" s="774"/>
      <c r="O39" s="774"/>
      <c r="P39" s="775"/>
      <c r="Q39" s="776">
        <v>127</v>
      </c>
      <c r="R39" s="777"/>
      <c r="S39" s="777"/>
      <c r="T39" s="777"/>
      <c r="U39" s="777"/>
      <c r="V39" s="777">
        <v>1</v>
      </c>
      <c r="W39" s="777"/>
      <c r="X39" s="777"/>
      <c r="Y39" s="777"/>
      <c r="Z39" s="777"/>
      <c r="AA39" s="777">
        <v>126</v>
      </c>
      <c r="AB39" s="777"/>
      <c r="AC39" s="777"/>
      <c r="AD39" s="777"/>
      <c r="AE39" s="778"/>
      <c r="AF39" s="779">
        <v>126</v>
      </c>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t="s">
        <v>383</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3285</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395</v>
      </c>
      <c r="R66" s="736"/>
      <c r="S66" s="736"/>
      <c r="T66" s="736"/>
      <c r="U66" s="737"/>
      <c r="V66" s="735" t="s">
        <v>396</v>
      </c>
      <c r="W66" s="736"/>
      <c r="X66" s="736"/>
      <c r="Y66" s="736"/>
      <c r="Z66" s="737"/>
      <c r="AA66" s="735" t="s">
        <v>397</v>
      </c>
      <c r="AB66" s="736"/>
      <c r="AC66" s="736"/>
      <c r="AD66" s="736"/>
      <c r="AE66" s="737"/>
      <c r="AF66" s="870" t="s">
        <v>398</v>
      </c>
      <c r="AG66" s="831"/>
      <c r="AH66" s="831"/>
      <c r="AI66" s="831"/>
      <c r="AJ66" s="871"/>
      <c r="AK66" s="735" t="s">
        <v>399</v>
      </c>
      <c r="AL66" s="759"/>
      <c r="AM66" s="759"/>
      <c r="AN66" s="759"/>
      <c r="AO66" s="760"/>
      <c r="AP66" s="735" t="s">
        <v>400</v>
      </c>
      <c r="AQ66" s="736"/>
      <c r="AR66" s="736"/>
      <c r="AS66" s="736"/>
      <c r="AT66" s="737"/>
      <c r="AU66" s="735" t="s">
        <v>401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5449</v>
      </c>
      <c r="R68" s="884"/>
      <c r="S68" s="884"/>
      <c r="T68" s="884"/>
      <c r="U68" s="884"/>
      <c r="V68" s="884">
        <v>5297</v>
      </c>
      <c r="W68" s="884"/>
      <c r="X68" s="884"/>
      <c r="Y68" s="884"/>
      <c r="Z68" s="884"/>
      <c r="AA68" s="884">
        <v>152</v>
      </c>
      <c r="AB68" s="884"/>
      <c r="AC68" s="884"/>
      <c r="AD68" s="884"/>
      <c r="AE68" s="884"/>
      <c r="AF68" s="884">
        <v>152</v>
      </c>
      <c r="AG68" s="884"/>
      <c r="AH68" s="884"/>
      <c r="AI68" s="884"/>
      <c r="AJ68" s="884"/>
      <c r="AK68" s="884">
        <v>339</v>
      </c>
      <c r="AL68" s="884"/>
      <c r="AM68" s="884"/>
      <c r="AN68" s="884"/>
      <c r="AO68" s="884"/>
      <c r="AP68" s="884">
        <v>550</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710</v>
      </c>
      <c r="R69" s="849"/>
      <c r="S69" s="849"/>
      <c r="T69" s="849"/>
      <c r="U69" s="849"/>
      <c r="V69" s="849">
        <v>565</v>
      </c>
      <c r="W69" s="849"/>
      <c r="X69" s="849"/>
      <c r="Y69" s="849"/>
      <c r="Z69" s="849"/>
      <c r="AA69" s="849">
        <v>145</v>
      </c>
      <c r="AB69" s="849"/>
      <c r="AC69" s="849"/>
      <c r="AD69" s="849"/>
      <c r="AE69" s="849"/>
      <c r="AF69" s="849">
        <v>781</v>
      </c>
      <c r="AG69" s="849"/>
      <c r="AH69" s="849"/>
      <c r="AI69" s="849"/>
      <c r="AJ69" s="849"/>
      <c r="AK69" s="849"/>
      <c r="AL69" s="849"/>
      <c r="AM69" s="849"/>
      <c r="AN69" s="849"/>
      <c r="AO69" s="849"/>
      <c r="AP69" s="849">
        <v>403</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729</v>
      </c>
      <c r="R70" s="849"/>
      <c r="S70" s="849"/>
      <c r="T70" s="849"/>
      <c r="U70" s="849"/>
      <c r="V70" s="849">
        <v>688</v>
      </c>
      <c r="W70" s="849"/>
      <c r="X70" s="849"/>
      <c r="Y70" s="849"/>
      <c r="Z70" s="849"/>
      <c r="AA70" s="849">
        <v>41</v>
      </c>
      <c r="AB70" s="849"/>
      <c r="AC70" s="849"/>
      <c r="AD70" s="849"/>
      <c r="AE70" s="849"/>
      <c r="AF70" s="849">
        <v>41</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552</v>
      </c>
      <c r="C71" s="892"/>
      <c r="D71" s="892"/>
      <c r="E71" s="892"/>
      <c r="F71" s="892"/>
      <c r="G71" s="892"/>
      <c r="H71" s="892"/>
      <c r="I71" s="892"/>
      <c r="J71" s="892"/>
      <c r="K71" s="892"/>
      <c r="L71" s="892"/>
      <c r="M71" s="892"/>
      <c r="N71" s="892"/>
      <c r="O71" s="892"/>
      <c r="P71" s="893"/>
      <c r="Q71" s="894">
        <v>250943</v>
      </c>
      <c r="R71" s="849"/>
      <c r="S71" s="849"/>
      <c r="T71" s="849"/>
      <c r="U71" s="849"/>
      <c r="V71" s="849">
        <v>239378</v>
      </c>
      <c r="W71" s="849"/>
      <c r="X71" s="849"/>
      <c r="Y71" s="849"/>
      <c r="Z71" s="849"/>
      <c r="AA71" s="849">
        <v>11565</v>
      </c>
      <c r="AB71" s="849"/>
      <c r="AC71" s="849"/>
      <c r="AD71" s="849"/>
      <c r="AE71" s="849"/>
      <c r="AF71" s="849">
        <v>11565</v>
      </c>
      <c r="AG71" s="849"/>
      <c r="AH71" s="849"/>
      <c r="AI71" s="849"/>
      <c r="AJ71" s="849"/>
      <c r="AK71" s="849">
        <v>726</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553</v>
      </c>
      <c r="C72" s="892"/>
      <c r="D72" s="892"/>
      <c r="E72" s="892"/>
      <c r="F72" s="892"/>
      <c r="G72" s="892"/>
      <c r="H72" s="892"/>
      <c r="I72" s="892"/>
      <c r="J72" s="892"/>
      <c r="K72" s="892"/>
      <c r="L72" s="892"/>
      <c r="M72" s="892"/>
      <c r="N72" s="892"/>
      <c r="O72" s="892"/>
      <c r="P72" s="893"/>
      <c r="Q72" s="894">
        <v>10258</v>
      </c>
      <c r="R72" s="849"/>
      <c r="S72" s="849"/>
      <c r="T72" s="849"/>
      <c r="U72" s="849"/>
      <c r="V72" s="849">
        <v>8973</v>
      </c>
      <c r="W72" s="849"/>
      <c r="X72" s="849"/>
      <c r="Y72" s="849"/>
      <c r="Z72" s="849"/>
      <c r="AA72" s="849">
        <v>1285</v>
      </c>
      <c r="AB72" s="849"/>
      <c r="AC72" s="849"/>
      <c r="AD72" s="849"/>
      <c r="AE72" s="849"/>
      <c r="AF72" s="849"/>
      <c r="AG72" s="849"/>
      <c r="AH72" s="849"/>
      <c r="AI72" s="849"/>
      <c r="AJ72" s="849"/>
      <c r="AK72" s="849">
        <v>16</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554</v>
      </c>
      <c r="C73" s="892"/>
      <c r="D73" s="892"/>
      <c r="E73" s="892"/>
      <c r="F73" s="892"/>
      <c r="G73" s="892"/>
      <c r="H73" s="892"/>
      <c r="I73" s="892"/>
      <c r="J73" s="892"/>
      <c r="K73" s="892"/>
      <c r="L73" s="892"/>
      <c r="M73" s="892"/>
      <c r="N73" s="892"/>
      <c r="O73" s="892"/>
      <c r="P73" s="893"/>
      <c r="Q73" s="894">
        <v>1171</v>
      </c>
      <c r="R73" s="849"/>
      <c r="S73" s="849"/>
      <c r="T73" s="849"/>
      <c r="U73" s="849"/>
      <c r="V73" s="849">
        <v>1170</v>
      </c>
      <c r="W73" s="849"/>
      <c r="X73" s="849"/>
      <c r="Y73" s="849"/>
      <c r="Z73" s="849"/>
      <c r="AA73" s="849">
        <v>1</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555</v>
      </c>
      <c r="C74" s="892"/>
      <c r="D74" s="892"/>
      <c r="E74" s="892"/>
      <c r="F74" s="892"/>
      <c r="G74" s="892"/>
      <c r="H74" s="892"/>
      <c r="I74" s="892"/>
      <c r="J74" s="892"/>
      <c r="K74" s="892"/>
      <c r="L74" s="892"/>
      <c r="M74" s="892"/>
      <c r="N74" s="892"/>
      <c r="O74" s="892"/>
      <c r="P74" s="893"/>
      <c r="Q74" s="894">
        <v>1</v>
      </c>
      <c r="R74" s="849"/>
      <c r="S74" s="849"/>
      <c r="T74" s="849"/>
      <c r="U74" s="849"/>
      <c r="V74" s="849"/>
      <c r="W74" s="849"/>
      <c r="X74" s="849"/>
      <c r="Y74" s="849"/>
      <c r="Z74" s="849"/>
      <c r="AA74" s="849">
        <v>1</v>
      </c>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556</v>
      </c>
      <c r="C75" s="892"/>
      <c r="D75" s="892"/>
      <c r="E75" s="892"/>
      <c r="F75" s="892"/>
      <c r="G75" s="892"/>
      <c r="H75" s="892"/>
      <c r="I75" s="892"/>
      <c r="J75" s="892"/>
      <c r="K75" s="892"/>
      <c r="L75" s="892"/>
      <c r="M75" s="892"/>
      <c r="N75" s="892"/>
      <c r="O75" s="892"/>
      <c r="P75" s="893"/>
      <c r="Q75" s="897">
        <v>47</v>
      </c>
      <c r="R75" s="898"/>
      <c r="S75" s="898"/>
      <c r="T75" s="898"/>
      <c r="U75" s="848"/>
      <c r="V75" s="899">
        <v>34</v>
      </c>
      <c r="W75" s="898"/>
      <c r="X75" s="898"/>
      <c r="Y75" s="898"/>
      <c r="Z75" s="848"/>
      <c r="AA75" s="899">
        <v>13</v>
      </c>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557</v>
      </c>
      <c r="C76" s="892"/>
      <c r="D76" s="892"/>
      <c r="E76" s="892"/>
      <c r="F76" s="892"/>
      <c r="G76" s="892"/>
      <c r="H76" s="892"/>
      <c r="I76" s="892"/>
      <c r="J76" s="892"/>
      <c r="K76" s="892"/>
      <c r="L76" s="892"/>
      <c r="M76" s="892"/>
      <c r="N76" s="892"/>
      <c r="O76" s="892"/>
      <c r="P76" s="893"/>
      <c r="Q76" s="897">
        <v>28</v>
      </c>
      <c r="R76" s="898"/>
      <c r="S76" s="898"/>
      <c r="T76" s="898"/>
      <c r="U76" s="848"/>
      <c r="V76" s="899">
        <v>22</v>
      </c>
      <c r="W76" s="898"/>
      <c r="X76" s="898"/>
      <c r="Y76" s="898"/>
      <c r="Z76" s="848"/>
      <c r="AA76" s="899">
        <v>6</v>
      </c>
      <c r="AB76" s="898"/>
      <c r="AC76" s="898"/>
      <c r="AD76" s="898"/>
      <c r="AE76" s="848"/>
      <c r="AF76" s="899"/>
      <c r="AG76" s="898"/>
      <c r="AH76" s="898"/>
      <c r="AI76" s="898"/>
      <c r="AJ76" s="848"/>
      <c r="AK76" s="899">
        <v>12</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558</v>
      </c>
      <c r="C77" s="892"/>
      <c r="D77" s="892"/>
      <c r="E77" s="892"/>
      <c r="F77" s="892"/>
      <c r="G77" s="892"/>
      <c r="H77" s="892"/>
      <c r="I77" s="892"/>
      <c r="J77" s="892"/>
      <c r="K77" s="892"/>
      <c r="L77" s="892"/>
      <c r="M77" s="892"/>
      <c r="N77" s="892"/>
      <c r="O77" s="892"/>
      <c r="P77" s="893"/>
      <c r="Q77" s="897">
        <v>330</v>
      </c>
      <c r="R77" s="898"/>
      <c r="S77" s="898"/>
      <c r="T77" s="898"/>
      <c r="U77" s="848"/>
      <c r="V77" s="899">
        <v>294</v>
      </c>
      <c r="W77" s="898"/>
      <c r="X77" s="898"/>
      <c r="Y77" s="898"/>
      <c r="Z77" s="848"/>
      <c r="AA77" s="899">
        <v>36</v>
      </c>
      <c r="AB77" s="898"/>
      <c r="AC77" s="898"/>
      <c r="AD77" s="898"/>
      <c r="AE77" s="848"/>
      <c r="AF77" s="899">
        <v>36</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559</v>
      </c>
      <c r="C78" s="892"/>
      <c r="D78" s="892"/>
      <c r="E78" s="892"/>
      <c r="F78" s="892"/>
      <c r="G78" s="892"/>
      <c r="H78" s="892"/>
      <c r="I78" s="892"/>
      <c r="J78" s="892"/>
      <c r="K78" s="892"/>
      <c r="L78" s="892"/>
      <c r="M78" s="892"/>
      <c r="N78" s="892"/>
      <c r="O78" s="892"/>
      <c r="P78" s="893"/>
      <c r="Q78" s="894">
        <v>24</v>
      </c>
      <c r="R78" s="849"/>
      <c r="S78" s="849"/>
      <c r="T78" s="849"/>
      <c r="U78" s="849"/>
      <c r="V78" s="849">
        <v>23</v>
      </c>
      <c r="W78" s="849"/>
      <c r="X78" s="849"/>
      <c r="Y78" s="849"/>
      <c r="Z78" s="849"/>
      <c r="AA78" s="849">
        <v>1</v>
      </c>
      <c r="AB78" s="849"/>
      <c r="AC78" s="849"/>
      <c r="AD78" s="849"/>
      <c r="AE78" s="849"/>
      <c r="AF78" s="849">
        <v>1</v>
      </c>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284</v>
      </c>
      <c r="AG109" s="913"/>
      <c r="AH109" s="913"/>
      <c r="AI109" s="913"/>
      <c r="AJ109" s="914"/>
      <c r="AK109" s="912" t="s">
        <v>283</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284</v>
      </c>
      <c r="BW109" s="913"/>
      <c r="BX109" s="913"/>
      <c r="BY109" s="913"/>
      <c r="BZ109" s="914"/>
      <c r="CA109" s="912" t="s">
        <v>283</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284</v>
      </c>
      <c r="DM109" s="913"/>
      <c r="DN109" s="913"/>
      <c r="DO109" s="913"/>
      <c r="DP109" s="914"/>
      <c r="DQ109" s="912" t="s">
        <v>283</v>
      </c>
      <c r="DR109" s="913"/>
      <c r="DS109" s="913"/>
      <c r="DT109" s="913"/>
      <c r="DU109" s="914"/>
      <c r="DV109" s="912" t="s">
        <v>412</v>
      </c>
      <c r="DW109" s="913"/>
      <c r="DX109" s="913"/>
      <c r="DY109" s="913"/>
      <c r="DZ109" s="915"/>
    </row>
    <row r="110" spans="1:131" s="197" customFormat="1" ht="26.25" customHeight="1">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6314314</v>
      </c>
      <c r="AB110" s="920"/>
      <c r="AC110" s="920"/>
      <c r="AD110" s="920"/>
      <c r="AE110" s="921"/>
      <c r="AF110" s="922">
        <v>5808598</v>
      </c>
      <c r="AG110" s="920"/>
      <c r="AH110" s="920"/>
      <c r="AI110" s="920"/>
      <c r="AJ110" s="921"/>
      <c r="AK110" s="922">
        <v>5490763</v>
      </c>
      <c r="AL110" s="920"/>
      <c r="AM110" s="920"/>
      <c r="AN110" s="920"/>
      <c r="AO110" s="921"/>
      <c r="AP110" s="923">
        <v>21.9</v>
      </c>
      <c r="AQ110" s="924"/>
      <c r="AR110" s="924"/>
      <c r="AS110" s="924"/>
      <c r="AT110" s="925"/>
      <c r="AU110" s="926" t="s">
        <v>61</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47791153</v>
      </c>
      <c r="BR110" s="957"/>
      <c r="BS110" s="957"/>
      <c r="BT110" s="957"/>
      <c r="BU110" s="957"/>
      <c r="BV110" s="957">
        <v>46900752</v>
      </c>
      <c r="BW110" s="957"/>
      <c r="BX110" s="957"/>
      <c r="BY110" s="957"/>
      <c r="BZ110" s="957"/>
      <c r="CA110" s="957">
        <v>45866247</v>
      </c>
      <c r="CB110" s="957"/>
      <c r="CC110" s="957"/>
      <c r="CD110" s="957"/>
      <c r="CE110" s="957"/>
      <c r="CF110" s="971">
        <v>183.1</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7"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418</v>
      </c>
      <c r="AB111" s="964"/>
      <c r="AC111" s="964"/>
      <c r="AD111" s="964"/>
      <c r="AE111" s="965"/>
      <c r="AF111" s="966" t="s">
        <v>418</v>
      </c>
      <c r="AG111" s="964"/>
      <c r="AH111" s="964"/>
      <c r="AI111" s="964"/>
      <c r="AJ111" s="965"/>
      <c r="AK111" s="966" t="s">
        <v>418</v>
      </c>
      <c r="AL111" s="964"/>
      <c r="AM111" s="964"/>
      <c r="AN111" s="964"/>
      <c r="AO111" s="965"/>
      <c r="AP111" s="967" t="s">
        <v>418</v>
      </c>
      <c r="AQ111" s="968"/>
      <c r="AR111" s="968"/>
      <c r="AS111" s="968"/>
      <c r="AT111" s="969"/>
      <c r="AU111" s="929"/>
      <c r="AV111" s="930"/>
      <c r="AW111" s="930"/>
      <c r="AX111" s="930"/>
      <c r="AY111" s="931"/>
      <c r="AZ111" s="979" t="s">
        <v>420</v>
      </c>
      <c r="BA111" s="980"/>
      <c r="BB111" s="980"/>
      <c r="BC111" s="980"/>
      <c r="BD111" s="980"/>
      <c r="BE111" s="980"/>
      <c r="BF111" s="980"/>
      <c r="BG111" s="980"/>
      <c r="BH111" s="980"/>
      <c r="BI111" s="980"/>
      <c r="BJ111" s="980"/>
      <c r="BK111" s="980"/>
      <c r="BL111" s="980"/>
      <c r="BM111" s="980"/>
      <c r="BN111" s="980"/>
      <c r="BO111" s="980"/>
      <c r="BP111" s="981"/>
      <c r="BQ111" s="949">
        <v>1502984</v>
      </c>
      <c r="BR111" s="950"/>
      <c r="BS111" s="950"/>
      <c r="BT111" s="950"/>
      <c r="BU111" s="950"/>
      <c r="BV111" s="950">
        <v>526845</v>
      </c>
      <c r="BW111" s="950"/>
      <c r="BX111" s="950"/>
      <c r="BY111" s="950"/>
      <c r="BZ111" s="950"/>
      <c r="CA111" s="950">
        <v>315784</v>
      </c>
      <c r="CB111" s="950"/>
      <c r="CC111" s="950"/>
      <c r="CD111" s="950"/>
      <c r="CE111" s="950"/>
      <c r="CF111" s="944">
        <v>1.3</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418</v>
      </c>
      <c r="DH111" s="950"/>
      <c r="DI111" s="950"/>
      <c r="DJ111" s="950"/>
      <c r="DK111" s="950"/>
      <c r="DL111" s="950" t="s">
        <v>418</v>
      </c>
      <c r="DM111" s="950"/>
      <c r="DN111" s="950"/>
      <c r="DO111" s="950"/>
      <c r="DP111" s="950"/>
      <c r="DQ111" s="950" t="s">
        <v>418</v>
      </c>
      <c r="DR111" s="950"/>
      <c r="DS111" s="950"/>
      <c r="DT111" s="950"/>
      <c r="DU111" s="950"/>
      <c r="DV111" s="951" t="s">
        <v>418</v>
      </c>
      <c r="DW111" s="951"/>
      <c r="DX111" s="951"/>
      <c r="DY111" s="951"/>
      <c r="DZ111" s="952"/>
    </row>
    <row r="112" spans="1:131" s="197"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11012224</v>
      </c>
      <c r="BR112" s="950"/>
      <c r="BS112" s="950"/>
      <c r="BT112" s="950"/>
      <c r="BU112" s="950"/>
      <c r="BV112" s="950">
        <v>10392260</v>
      </c>
      <c r="BW112" s="950"/>
      <c r="BX112" s="950"/>
      <c r="BY112" s="950"/>
      <c r="BZ112" s="950"/>
      <c r="CA112" s="950">
        <v>9742983</v>
      </c>
      <c r="CB112" s="950"/>
      <c r="CC112" s="950"/>
      <c r="CD112" s="950"/>
      <c r="CE112" s="950"/>
      <c r="CF112" s="944">
        <v>38.9</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798623</v>
      </c>
      <c r="AB113" s="964"/>
      <c r="AC113" s="964"/>
      <c r="AD113" s="964"/>
      <c r="AE113" s="965"/>
      <c r="AF113" s="966">
        <v>796647</v>
      </c>
      <c r="AG113" s="964"/>
      <c r="AH113" s="964"/>
      <c r="AI113" s="964"/>
      <c r="AJ113" s="965"/>
      <c r="AK113" s="966">
        <v>738241</v>
      </c>
      <c r="AL113" s="964"/>
      <c r="AM113" s="964"/>
      <c r="AN113" s="964"/>
      <c r="AO113" s="965"/>
      <c r="AP113" s="967">
        <v>2.9</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v>632935</v>
      </c>
      <c r="BR113" s="950"/>
      <c r="BS113" s="950"/>
      <c r="BT113" s="950"/>
      <c r="BU113" s="950"/>
      <c r="BV113" s="950">
        <v>519910</v>
      </c>
      <c r="BW113" s="950"/>
      <c r="BX113" s="950"/>
      <c r="BY113" s="950"/>
      <c r="BZ113" s="950"/>
      <c r="CA113" s="950">
        <v>416118</v>
      </c>
      <c r="CB113" s="950"/>
      <c r="CC113" s="950"/>
      <c r="CD113" s="950"/>
      <c r="CE113" s="950"/>
      <c r="CF113" s="944">
        <v>1.7</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231243</v>
      </c>
      <c r="AB114" s="989"/>
      <c r="AC114" s="989"/>
      <c r="AD114" s="989"/>
      <c r="AE114" s="990"/>
      <c r="AF114" s="991">
        <v>166162</v>
      </c>
      <c r="AG114" s="989"/>
      <c r="AH114" s="989"/>
      <c r="AI114" s="989"/>
      <c r="AJ114" s="990"/>
      <c r="AK114" s="991">
        <v>156053</v>
      </c>
      <c r="AL114" s="989"/>
      <c r="AM114" s="989"/>
      <c r="AN114" s="989"/>
      <c r="AO114" s="990"/>
      <c r="AP114" s="992">
        <v>0.6</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8556564</v>
      </c>
      <c r="BR114" s="950"/>
      <c r="BS114" s="950"/>
      <c r="BT114" s="950"/>
      <c r="BU114" s="950"/>
      <c r="BV114" s="950">
        <v>8001454</v>
      </c>
      <c r="BW114" s="950"/>
      <c r="BX114" s="950"/>
      <c r="BY114" s="950"/>
      <c r="BZ114" s="950"/>
      <c r="CA114" s="950">
        <v>8198454</v>
      </c>
      <c r="CB114" s="950"/>
      <c r="CC114" s="950"/>
      <c r="CD114" s="950"/>
      <c r="CE114" s="950"/>
      <c r="CF114" s="944">
        <v>32.700000000000003</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292048</v>
      </c>
      <c r="AB115" s="964"/>
      <c r="AC115" s="964"/>
      <c r="AD115" s="964"/>
      <c r="AE115" s="965"/>
      <c r="AF115" s="966">
        <v>246202</v>
      </c>
      <c r="AG115" s="964"/>
      <c r="AH115" s="964"/>
      <c r="AI115" s="964"/>
      <c r="AJ115" s="965"/>
      <c r="AK115" s="966">
        <v>229073</v>
      </c>
      <c r="AL115" s="964"/>
      <c r="AM115" s="964"/>
      <c r="AN115" s="964"/>
      <c r="AO115" s="965"/>
      <c r="AP115" s="967">
        <v>0.9</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v>59087</v>
      </c>
      <c r="CB115" s="950"/>
      <c r="CC115" s="950"/>
      <c r="CD115" s="950"/>
      <c r="CE115" s="950"/>
      <c r="CF115" s="944">
        <v>0.2</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718879</v>
      </c>
      <c r="DH115" s="989"/>
      <c r="DI115" s="989"/>
      <c r="DJ115" s="989"/>
      <c r="DK115" s="990"/>
      <c r="DL115" s="991">
        <v>496611</v>
      </c>
      <c r="DM115" s="989"/>
      <c r="DN115" s="989"/>
      <c r="DO115" s="989"/>
      <c r="DP115" s="990"/>
      <c r="DQ115" s="991">
        <v>292343</v>
      </c>
      <c r="DR115" s="989"/>
      <c r="DS115" s="989"/>
      <c r="DT115" s="989"/>
      <c r="DU115" s="990"/>
      <c r="DV115" s="992">
        <v>1.2</v>
      </c>
      <c r="DW115" s="993"/>
      <c r="DX115" s="993"/>
      <c r="DY115" s="993"/>
      <c r="DZ115" s="994"/>
    </row>
    <row r="116" spans="1:130" s="197" customFormat="1" ht="26.25" customHeight="1">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v>12</v>
      </c>
      <c r="AG116" s="989"/>
      <c r="AH116" s="989"/>
      <c r="AI116" s="989"/>
      <c r="AJ116" s="990"/>
      <c r="AK116" s="991">
        <v>16</v>
      </c>
      <c r="AL116" s="989"/>
      <c r="AM116" s="989"/>
      <c r="AN116" s="989"/>
      <c r="AO116" s="990"/>
      <c r="AP116" s="992">
        <v>0</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743710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7636228</v>
      </c>
      <c r="AB117" s="996"/>
      <c r="AC117" s="996"/>
      <c r="AD117" s="996"/>
      <c r="AE117" s="997"/>
      <c r="AF117" s="995">
        <v>7017621</v>
      </c>
      <c r="AG117" s="996"/>
      <c r="AH117" s="996"/>
      <c r="AI117" s="996"/>
      <c r="AJ117" s="997"/>
      <c r="AK117" s="995">
        <v>6614146</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284</v>
      </c>
      <c r="AG118" s="913"/>
      <c r="AH118" s="913"/>
      <c r="AI118" s="913"/>
      <c r="AJ118" s="914"/>
      <c r="AK118" s="912" t="s">
        <v>283</v>
      </c>
      <c r="AL118" s="913"/>
      <c r="AM118" s="913"/>
      <c r="AN118" s="913"/>
      <c r="AO118" s="914"/>
      <c r="AP118" s="1020" t="s">
        <v>412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441</v>
      </c>
      <c r="BP118" s="1024"/>
      <c r="BQ118" s="1015">
        <v>69495860</v>
      </c>
      <c r="BR118" s="1016"/>
      <c r="BS118" s="1016"/>
      <c r="BT118" s="1016"/>
      <c r="BU118" s="1016"/>
      <c r="BV118" s="1016">
        <v>66341221</v>
      </c>
      <c r="BW118" s="1016"/>
      <c r="BX118" s="1016"/>
      <c r="BY118" s="1016"/>
      <c r="BZ118" s="1016"/>
      <c r="CA118" s="1016">
        <v>64598673</v>
      </c>
      <c r="CB118" s="1016"/>
      <c r="CC118" s="1016"/>
      <c r="CD118" s="1016"/>
      <c r="CE118" s="1016"/>
      <c r="CF118" s="1017"/>
      <c r="CG118" s="1018"/>
      <c r="CH118" s="1018"/>
      <c r="CI118" s="1018"/>
      <c r="CJ118" s="1019"/>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443</v>
      </c>
      <c r="AV119" s="1008"/>
      <c r="AW119" s="1008"/>
      <c r="AX119" s="1008"/>
      <c r="AY119" s="1009"/>
      <c r="AZ119" s="970" t="s">
        <v>444</v>
      </c>
      <c r="BA119" s="917"/>
      <c r="BB119" s="917"/>
      <c r="BC119" s="917"/>
      <c r="BD119" s="917"/>
      <c r="BE119" s="917"/>
      <c r="BF119" s="917"/>
      <c r="BG119" s="917"/>
      <c r="BH119" s="917"/>
      <c r="BI119" s="917"/>
      <c r="BJ119" s="917"/>
      <c r="BK119" s="917"/>
      <c r="BL119" s="917"/>
      <c r="BM119" s="917"/>
      <c r="BN119" s="917"/>
      <c r="BO119" s="917"/>
      <c r="BP119" s="918"/>
      <c r="BQ119" s="956">
        <v>9577236</v>
      </c>
      <c r="BR119" s="957"/>
      <c r="BS119" s="957"/>
      <c r="BT119" s="957"/>
      <c r="BU119" s="957"/>
      <c r="BV119" s="957">
        <v>9976899</v>
      </c>
      <c r="BW119" s="957"/>
      <c r="BX119" s="957"/>
      <c r="BY119" s="957"/>
      <c r="BZ119" s="957"/>
      <c r="CA119" s="957">
        <v>9422322</v>
      </c>
      <c r="CB119" s="957"/>
      <c r="CC119" s="957"/>
      <c r="CD119" s="957"/>
      <c r="CE119" s="957"/>
      <c r="CF119" s="971">
        <v>37.6</v>
      </c>
      <c r="CG119" s="972"/>
      <c r="CH119" s="972"/>
      <c r="CI119" s="972"/>
      <c r="CJ119" s="972"/>
      <c r="CK119" s="977"/>
      <c r="CL119" s="978"/>
      <c r="CM119" s="1034" t="s">
        <v>445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40395</v>
      </c>
      <c r="DH119" s="1028"/>
      <c r="DI119" s="1028"/>
      <c r="DJ119" s="1028"/>
      <c r="DK119" s="1029"/>
      <c r="DL119" s="1030">
        <v>30234</v>
      </c>
      <c r="DM119" s="1028"/>
      <c r="DN119" s="1028"/>
      <c r="DO119" s="1028"/>
      <c r="DP119" s="1029"/>
      <c r="DQ119" s="1030">
        <v>23441</v>
      </c>
      <c r="DR119" s="1028"/>
      <c r="DS119" s="1028"/>
      <c r="DT119" s="1028"/>
      <c r="DU119" s="1029"/>
      <c r="DV119" s="1031">
        <v>0.1</v>
      </c>
      <c r="DW119" s="1032"/>
      <c r="DX119" s="1032"/>
      <c r="DY119" s="1032"/>
      <c r="DZ119" s="1033"/>
    </row>
    <row r="120" spans="1:130" s="197" customFormat="1" ht="26.25" customHeight="1">
      <c r="A120" s="1005"/>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446</v>
      </c>
      <c r="BA120" s="980"/>
      <c r="BB120" s="980"/>
      <c r="BC120" s="980"/>
      <c r="BD120" s="980"/>
      <c r="BE120" s="980"/>
      <c r="BF120" s="980"/>
      <c r="BG120" s="980"/>
      <c r="BH120" s="980"/>
      <c r="BI120" s="980"/>
      <c r="BJ120" s="980"/>
      <c r="BK120" s="980"/>
      <c r="BL120" s="980"/>
      <c r="BM120" s="980"/>
      <c r="BN120" s="980"/>
      <c r="BO120" s="980"/>
      <c r="BP120" s="981"/>
      <c r="BQ120" s="949">
        <v>1080204</v>
      </c>
      <c r="BR120" s="950"/>
      <c r="BS120" s="950"/>
      <c r="BT120" s="950"/>
      <c r="BU120" s="950"/>
      <c r="BV120" s="950">
        <v>968126</v>
      </c>
      <c r="BW120" s="950"/>
      <c r="BX120" s="950"/>
      <c r="BY120" s="950"/>
      <c r="BZ120" s="950"/>
      <c r="CA120" s="950">
        <v>1011517</v>
      </c>
      <c r="CB120" s="950"/>
      <c r="CC120" s="950"/>
      <c r="CD120" s="950"/>
      <c r="CE120" s="950"/>
      <c r="CF120" s="944">
        <v>4</v>
      </c>
      <c r="CG120" s="945"/>
      <c r="CH120" s="945"/>
      <c r="CI120" s="945"/>
      <c r="CJ120" s="945"/>
      <c r="CK120" s="1043" t="s">
        <v>447</v>
      </c>
      <c r="CL120" s="1044"/>
      <c r="CM120" s="1044"/>
      <c r="CN120" s="1044"/>
      <c r="CO120" s="1045"/>
      <c r="CP120" s="1051" t="s">
        <v>448</v>
      </c>
      <c r="CQ120" s="1052"/>
      <c r="CR120" s="1052"/>
      <c r="CS120" s="1052"/>
      <c r="CT120" s="1052"/>
      <c r="CU120" s="1052"/>
      <c r="CV120" s="1052"/>
      <c r="CW120" s="1052"/>
      <c r="CX120" s="1052"/>
      <c r="CY120" s="1052"/>
      <c r="CZ120" s="1052"/>
      <c r="DA120" s="1052"/>
      <c r="DB120" s="1052"/>
      <c r="DC120" s="1052"/>
      <c r="DD120" s="1052"/>
      <c r="DE120" s="1052"/>
      <c r="DF120" s="1053"/>
      <c r="DG120" s="956">
        <v>7970588</v>
      </c>
      <c r="DH120" s="957"/>
      <c r="DI120" s="957"/>
      <c r="DJ120" s="957"/>
      <c r="DK120" s="957"/>
      <c r="DL120" s="957">
        <v>7187067</v>
      </c>
      <c r="DM120" s="957"/>
      <c r="DN120" s="957"/>
      <c r="DO120" s="957"/>
      <c r="DP120" s="957"/>
      <c r="DQ120" s="957">
        <v>6566180</v>
      </c>
      <c r="DR120" s="957"/>
      <c r="DS120" s="957"/>
      <c r="DT120" s="957"/>
      <c r="DU120" s="957"/>
      <c r="DV120" s="958">
        <v>26.2</v>
      </c>
      <c r="DW120" s="958"/>
      <c r="DX120" s="958"/>
      <c r="DY120" s="958"/>
      <c r="DZ120" s="959"/>
    </row>
    <row r="121" spans="1:130" s="197" customFormat="1" ht="26.25" customHeight="1">
      <c r="A121" s="1005"/>
      <c r="B121" s="976"/>
      <c r="C121" s="1040" t="s">
        <v>449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450</v>
      </c>
      <c r="BA121" s="1001"/>
      <c r="BB121" s="1001"/>
      <c r="BC121" s="1001"/>
      <c r="BD121" s="1001"/>
      <c r="BE121" s="1001"/>
      <c r="BF121" s="1001"/>
      <c r="BG121" s="1001"/>
      <c r="BH121" s="1001"/>
      <c r="BI121" s="1001"/>
      <c r="BJ121" s="1001"/>
      <c r="BK121" s="1001"/>
      <c r="BL121" s="1001"/>
      <c r="BM121" s="1001"/>
      <c r="BN121" s="1001"/>
      <c r="BO121" s="1001"/>
      <c r="BP121" s="1002"/>
      <c r="BQ121" s="1015">
        <v>45565017</v>
      </c>
      <c r="BR121" s="1016"/>
      <c r="BS121" s="1016"/>
      <c r="BT121" s="1016"/>
      <c r="BU121" s="1016"/>
      <c r="BV121" s="1016">
        <v>45618185</v>
      </c>
      <c r="BW121" s="1016"/>
      <c r="BX121" s="1016"/>
      <c r="BY121" s="1016"/>
      <c r="BZ121" s="1016"/>
      <c r="CA121" s="1016">
        <v>45066386</v>
      </c>
      <c r="CB121" s="1016"/>
      <c r="CC121" s="1016"/>
      <c r="CD121" s="1016"/>
      <c r="CE121" s="1016"/>
      <c r="CF121" s="1054">
        <v>179.9</v>
      </c>
      <c r="CG121" s="1055"/>
      <c r="CH121" s="1055"/>
      <c r="CI121" s="1055"/>
      <c r="CJ121" s="1055"/>
      <c r="CK121" s="1046"/>
      <c r="CL121" s="1047"/>
      <c r="CM121" s="1047"/>
      <c r="CN121" s="1047"/>
      <c r="CO121" s="1048"/>
      <c r="CP121" s="1037" t="s">
        <v>451</v>
      </c>
      <c r="CQ121" s="1038"/>
      <c r="CR121" s="1038"/>
      <c r="CS121" s="1038"/>
      <c r="CT121" s="1038"/>
      <c r="CU121" s="1038"/>
      <c r="CV121" s="1038"/>
      <c r="CW121" s="1038"/>
      <c r="CX121" s="1038"/>
      <c r="CY121" s="1038"/>
      <c r="CZ121" s="1038"/>
      <c r="DA121" s="1038"/>
      <c r="DB121" s="1038"/>
      <c r="DC121" s="1038"/>
      <c r="DD121" s="1038"/>
      <c r="DE121" s="1038"/>
      <c r="DF121" s="1039"/>
      <c r="DG121" s="949">
        <v>2126833</v>
      </c>
      <c r="DH121" s="950"/>
      <c r="DI121" s="950"/>
      <c r="DJ121" s="950"/>
      <c r="DK121" s="950"/>
      <c r="DL121" s="950">
        <v>2226636</v>
      </c>
      <c r="DM121" s="950"/>
      <c r="DN121" s="950"/>
      <c r="DO121" s="950"/>
      <c r="DP121" s="950"/>
      <c r="DQ121" s="950">
        <v>2164072</v>
      </c>
      <c r="DR121" s="950"/>
      <c r="DS121" s="950"/>
      <c r="DT121" s="950"/>
      <c r="DU121" s="950"/>
      <c r="DV121" s="951">
        <v>8.6</v>
      </c>
      <c r="DW121" s="951"/>
      <c r="DX121" s="951"/>
      <c r="DY121" s="951"/>
      <c r="DZ121" s="952"/>
    </row>
    <row r="122" spans="1:130" s="197" customFormat="1" ht="26.25" customHeight="1">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452</v>
      </c>
      <c r="BP122" s="1024"/>
      <c r="BQ122" s="1064">
        <v>56222457</v>
      </c>
      <c r="BR122" s="1065"/>
      <c r="BS122" s="1065"/>
      <c r="BT122" s="1065"/>
      <c r="BU122" s="1065"/>
      <c r="BV122" s="1065">
        <v>56563210</v>
      </c>
      <c r="BW122" s="1065"/>
      <c r="BX122" s="1065"/>
      <c r="BY122" s="1065"/>
      <c r="BZ122" s="1065"/>
      <c r="CA122" s="1065">
        <v>55500225</v>
      </c>
      <c r="CB122" s="1065"/>
      <c r="CC122" s="1065"/>
      <c r="CD122" s="1065"/>
      <c r="CE122" s="1065"/>
      <c r="CF122" s="1017"/>
      <c r="CG122" s="1018"/>
      <c r="CH122" s="1018"/>
      <c r="CI122" s="1018"/>
      <c r="CJ122" s="1019"/>
      <c r="CK122" s="1046"/>
      <c r="CL122" s="1047"/>
      <c r="CM122" s="1047"/>
      <c r="CN122" s="1047"/>
      <c r="CO122" s="1048"/>
      <c r="CP122" s="1037" t="s">
        <v>453</v>
      </c>
      <c r="CQ122" s="1038"/>
      <c r="CR122" s="1038"/>
      <c r="CS122" s="1038"/>
      <c r="CT122" s="1038"/>
      <c r="CU122" s="1038"/>
      <c r="CV122" s="1038"/>
      <c r="CW122" s="1038"/>
      <c r="CX122" s="1038"/>
      <c r="CY122" s="1038"/>
      <c r="CZ122" s="1038"/>
      <c r="DA122" s="1038"/>
      <c r="DB122" s="1038"/>
      <c r="DC122" s="1038"/>
      <c r="DD122" s="1038"/>
      <c r="DE122" s="1038"/>
      <c r="DF122" s="1039"/>
      <c r="DG122" s="949">
        <v>534910</v>
      </c>
      <c r="DH122" s="950"/>
      <c r="DI122" s="950"/>
      <c r="DJ122" s="950"/>
      <c r="DK122" s="950"/>
      <c r="DL122" s="950">
        <v>581917</v>
      </c>
      <c r="DM122" s="950"/>
      <c r="DN122" s="950"/>
      <c r="DO122" s="950"/>
      <c r="DP122" s="950"/>
      <c r="DQ122" s="950">
        <v>605327</v>
      </c>
      <c r="DR122" s="950"/>
      <c r="DS122" s="950"/>
      <c r="DT122" s="950"/>
      <c r="DU122" s="950"/>
      <c r="DV122" s="951">
        <v>2.4</v>
      </c>
      <c r="DW122" s="951"/>
      <c r="DX122" s="951"/>
      <c r="DY122" s="951"/>
      <c r="DZ122" s="952"/>
    </row>
    <row r="123" spans="1:130" s="197" customFormat="1" ht="26.25" customHeight="1" thickBot="1">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53.2</v>
      </c>
      <c r="BR123" s="1057"/>
      <c r="BS123" s="1057"/>
      <c r="BT123" s="1057"/>
      <c r="BU123" s="1057"/>
      <c r="BV123" s="1057">
        <v>39.299999999999997</v>
      </c>
      <c r="BW123" s="1057"/>
      <c r="BX123" s="1057"/>
      <c r="BY123" s="1057"/>
      <c r="BZ123" s="1057"/>
      <c r="CA123" s="1057">
        <v>36.299999999999997</v>
      </c>
      <c r="CB123" s="1057"/>
      <c r="CC123" s="1057"/>
      <c r="CD123" s="1057"/>
      <c r="CE123" s="1057"/>
      <c r="CF123" s="1058"/>
      <c r="CG123" s="1059"/>
      <c r="CH123" s="1059"/>
      <c r="CI123" s="1059"/>
      <c r="CJ123" s="1060"/>
      <c r="CK123" s="1046"/>
      <c r="CL123" s="1047"/>
      <c r="CM123" s="1047"/>
      <c r="CN123" s="1047"/>
      <c r="CO123" s="1048"/>
      <c r="CP123" s="1037" t="s">
        <v>455</v>
      </c>
      <c r="CQ123" s="1038"/>
      <c r="CR123" s="1038"/>
      <c r="CS123" s="1038"/>
      <c r="CT123" s="1038"/>
      <c r="CU123" s="1038"/>
      <c r="CV123" s="1038"/>
      <c r="CW123" s="1038"/>
      <c r="CX123" s="1038"/>
      <c r="CY123" s="1038"/>
      <c r="CZ123" s="1038"/>
      <c r="DA123" s="1038"/>
      <c r="DB123" s="1038"/>
      <c r="DC123" s="1038"/>
      <c r="DD123" s="1038"/>
      <c r="DE123" s="1038"/>
      <c r="DF123" s="1039"/>
      <c r="DG123" s="988">
        <v>274011</v>
      </c>
      <c r="DH123" s="989"/>
      <c r="DI123" s="989"/>
      <c r="DJ123" s="989"/>
      <c r="DK123" s="990"/>
      <c r="DL123" s="991">
        <v>298207</v>
      </c>
      <c r="DM123" s="989"/>
      <c r="DN123" s="989"/>
      <c r="DO123" s="989"/>
      <c r="DP123" s="990"/>
      <c r="DQ123" s="991">
        <v>318243</v>
      </c>
      <c r="DR123" s="989"/>
      <c r="DS123" s="989"/>
      <c r="DT123" s="989"/>
      <c r="DU123" s="990"/>
      <c r="DV123" s="992">
        <v>1.3</v>
      </c>
      <c r="DW123" s="993"/>
      <c r="DX123" s="993"/>
      <c r="DY123" s="993"/>
      <c r="DZ123" s="994"/>
    </row>
    <row r="124" spans="1:130" s="197" customFormat="1" ht="26.25" customHeight="1">
      <c r="A124" s="1005"/>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456</v>
      </c>
      <c r="AB124" s="989"/>
      <c r="AC124" s="989"/>
      <c r="AD124" s="989"/>
      <c r="AE124" s="990"/>
      <c r="AF124" s="991" t="s">
        <v>456</v>
      </c>
      <c r="AG124" s="989"/>
      <c r="AH124" s="989"/>
      <c r="AI124" s="989"/>
      <c r="AJ124" s="990"/>
      <c r="AK124" s="991" t="s">
        <v>456</v>
      </c>
      <c r="AL124" s="989"/>
      <c r="AM124" s="989"/>
      <c r="AN124" s="989"/>
      <c r="AO124" s="990"/>
      <c r="AP124" s="992" t="s">
        <v>456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457</v>
      </c>
      <c r="CQ124" s="1038"/>
      <c r="CR124" s="1038"/>
      <c r="CS124" s="1038"/>
      <c r="CT124" s="1038"/>
      <c r="CU124" s="1038"/>
      <c r="CV124" s="1038"/>
      <c r="CW124" s="1038"/>
      <c r="CX124" s="1038"/>
      <c r="CY124" s="1038"/>
      <c r="CZ124" s="1038"/>
      <c r="DA124" s="1038"/>
      <c r="DB124" s="1038"/>
      <c r="DC124" s="1038"/>
      <c r="DD124" s="1038"/>
      <c r="DE124" s="1038"/>
      <c r="DF124" s="1039"/>
      <c r="DG124" s="1027">
        <v>105882</v>
      </c>
      <c r="DH124" s="1028"/>
      <c r="DI124" s="1028"/>
      <c r="DJ124" s="1028"/>
      <c r="DK124" s="1029"/>
      <c r="DL124" s="1030">
        <v>98433</v>
      </c>
      <c r="DM124" s="1028"/>
      <c r="DN124" s="1028"/>
      <c r="DO124" s="1028"/>
      <c r="DP124" s="1029"/>
      <c r="DQ124" s="1030">
        <v>89161</v>
      </c>
      <c r="DR124" s="1028"/>
      <c r="DS124" s="1028"/>
      <c r="DT124" s="1028"/>
      <c r="DU124" s="1029"/>
      <c r="DV124" s="1031">
        <v>0.4</v>
      </c>
      <c r="DW124" s="1032"/>
      <c r="DX124" s="1032"/>
      <c r="DY124" s="1032"/>
      <c r="DZ124" s="1033"/>
    </row>
    <row r="125" spans="1:130" s="197" customFormat="1" ht="26.25" customHeight="1" thickBot="1">
      <c r="A125" s="1005"/>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456</v>
      </c>
      <c r="AB125" s="989"/>
      <c r="AC125" s="989"/>
      <c r="AD125" s="989"/>
      <c r="AE125" s="990"/>
      <c r="AF125" s="991" t="s">
        <v>456</v>
      </c>
      <c r="AG125" s="989"/>
      <c r="AH125" s="989"/>
      <c r="AI125" s="989"/>
      <c r="AJ125" s="990"/>
      <c r="AK125" s="991" t="s">
        <v>456</v>
      </c>
      <c r="AL125" s="989"/>
      <c r="AM125" s="989"/>
      <c r="AN125" s="989"/>
      <c r="AO125" s="990"/>
      <c r="AP125" s="992" t="s">
        <v>456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458</v>
      </c>
      <c r="CL125" s="1044"/>
      <c r="CM125" s="1044"/>
      <c r="CN125" s="1044"/>
      <c r="CO125" s="1045"/>
      <c r="CP125" s="970" t="s">
        <v>459</v>
      </c>
      <c r="CQ125" s="917"/>
      <c r="CR125" s="917"/>
      <c r="CS125" s="917"/>
      <c r="CT125" s="917"/>
      <c r="CU125" s="917"/>
      <c r="CV125" s="917"/>
      <c r="CW125" s="917"/>
      <c r="CX125" s="917"/>
      <c r="CY125" s="917"/>
      <c r="CZ125" s="917"/>
      <c r="DA125" s="917"/>
      <c r="DB125" s="917"/>
      <c r="DC125" s="917"/>
      <c r="DD125" s="917"/>
      <c r="DE125" s="917"/>
      <c r="DF125" s="918"/>
      <c r="DG125" s="956" t="s">
        <v>456</v>
      </c>
      <c r="DH125" s="957"/>
      <c r="DI125" s="957"/>
      <c r="DJ125" s="957"/>
      <c r="DK125" s="957"/>
      <c r="DL125" s="957" t="s">
        <v>456</v>
      </c>
      <c r="DM125" s="957"/>
      <c r="DN125" s="957"/>
      <c r="DO125" s="957"/>
      <c r="DP125" s="957"/>
      <c r="DQ125" s="957" t="s">
        <v>456</v>
      </c>
      <c r="DR125" s="957"/>
      <c r="DS125" s="957"/>
      <c r="DT125" s="957"/>
      <c r="DU125" s="957"/>
      <c r="DV125" s="958" t="s">
        <v>456</v>
      </c>
      <c r="DW125" s="958"/>
      <c r="DX125" s="958"/>
      <c r="DY125" s="958"/>
      <c r="DZ125" s="959"/>
    </row>
    <row r="126" spans="1:130" s="197" customFormat="1" ht="26.25" customHeight="1">
      <c r="A126" s="1005"/>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283027</v>
      </c>
      <c r="AB126" s="989"/>
      <c r="AC126" s="989"/>
      <c r="AD126" s="989"/>
      <c r="AE126" s="990"/>
      <c r="AF126" s="991">
        <v>236289</v>
      </c>
      <c r="AG126" s="989"/>
      <c r="AH126" s="989"/>
      <c r="AI126" s="989"/>
      <c r="AJ126" s="990"/>
      <c r="AK126" s="991">
        <v>213622</v>
      </c>
      <c r="AL126" s="989"/>
      <c r="AM126" s="989"/>
      <c r="AN126" s="989"/>
      <c r="AO126" s="990"/>
      <c r="AP126" s="992">
        <v>0.9</v>
      </c>
      <c r="AQ126" s="993"/>
      <c r="AR126" s="993"/>
      <c r="AS126" s="993"/>
      <c r="AT126" s="994"/>
      <c r="AU126" s="233"/>
      <c r="AV126" s="233"/>
      <c r="AW126" s="233"/>
      <c r="AX126" s="1066" t="s">
        <v>460</v>
      </c>
      <c r="AY126" s="1067"/>
      <c r="AZ126" s="1067"/>
      <c r="BA126" s="1067"/>
      <c r="BB126" s="1067"/>
      <c r="BC126" s="1067"/>
      <c r="BD126" s="1067"/>
      <c r="BE126" s="1068"/>
      <c r="BF126" s="1082" t="s">
        <v>461</v>
      </c>
      <c r="BG126" s="1067"/>
      <c r="BH126" s="1067"/>
      <c r="BI126" s="1067"/>
      <c r="BJ126" s="1067"/>
      <c r="BK126" s="1067"/>
      <c r="BL126" s="1068"/>
      <c r="BM126" s="1082" t="s">
        <v>462</v>
      </c>
      <c r="BN126" s="1067"/>
      <c r="BO126" s="1067"/>
      <c r="BP126" s="1067"/>
      <c r="BQ126" s="1067"/>
      <c r="BR126" s="1067"/>
      <c r="BS126" s="1068"/>
      <c r="BT126" s="1082" t="s">
        <v>463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464</v>
      </c>
      <c r="CQ126" s="980"/>
      <c r="CR126" s="980"/>
      <c r="CS126" s="980"/>
      <c r="CT126" s="980"/>
      <c r="CU126" s="980"/>
      <c r="CV126" s="980"/>
      <c r="CW126" s="980"/>
      <c r="CX126" s="980"/>
      <c r="CY126" s="980"/>
      <c r="CZ126" s="980"/>
      <c r="DA126" s="980"/>
      <c r="DB126" s="980"/>
      <c r="DC126" s="980"/>
      <c r="DD126" s="980"/>
      <c r="DE126" s="980"/>
      <c r="DF126" s="981"/>
      <c r="DG126" s="949" t="s">
        <v>456</v>
      </c>
      <c r="DH126" s="950"/>
      <c r="DI126" s="950"/>
      <c r="DJ126" s="950"/>
      <c r="DK126" s="950"/>
      <c r="DL126" s="950" t="s">
        <v>456</v>
      </c>
      <c r="DM126" s="950"/>
      <c r="DN126" s="950"/>
      <c r="DO126" s="950"/>
      <c r="DP126" s="950"/>
      <c r="DQ126" s="950">
        <v>59087</v>
      </c>
      <c r="DR126" s="950"/>
      <c r="DS126" s="950"/>
      <c r="DT126" s="950"/>
      <c r="DU126" s="950"/>
      <c r="DV126" s="951">
        <v>0.2</v>
      </c>
      <c r="DW126" s="951"/>
      <c r="DX126" s="951"/>
      <c r="DY126" s="951"/>
      <c r="DZ126" s="952"/>
    </row>
    <row r="127" spans="1:130" s="197" customFormat="1" ht="26.25" customHeight="1" thickBot="1">
      <c r="A127" s="1006"/>
      <c r="B127" s="978"/>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9021</v>
      </c>
      <c r="AB127" s="989"/>
      <c r="AC127" s="989"/>
      <c r="AD127" s="989"/>
      <c r="AE127" s="990"/>
      <c r="AF127" s="991">
        <v>9913</v>
      </c>
      <c r="AG127" s="989"/>
      <c r="AH127" s="989"/>
      <c r="AI127" s="989"/>
      <c r="AJ127" s="990"/>
      <c r="AK127" s="991">
        <v>15451</v>
      </c>
      <c r="AL127" s="989"/>
      <c r="AM127" s="989"/>
      <c r="AN127" s="989"/>
      <c r="AO127" s="990"/>
      <c r="AP127" s="992">
        <v>0.1</v>
      </c>
      <c r="AQ127" s="993"/>
      <c r="AR127" s="993"/>
      <c r="AS127" s="993"/>
      <c r="AT127" s="994"/>
      <c r="AU127" s="233"/>
      <c r="AV127" s="233"/>
      <c r="AW127" s="233"/>
      <c r="AX127" s="916" t="s">
        <v>466</v>
      </c>
      <c r="AY127" s="917"/>
      <c r="AZ127" s="917"/>
      <c r="BA127" s="917"/>
      <c r="BB127" s="917"/>
      <c r="BC127" s="917"/>
      <c r="BD127" s="917"/>
      <c r="BE127" s="918"/>
      <c r="BF127" s="1071" t="s">
        <v>456</v>
      </c>
      <c r="BG127" s="1072"/>
      <c r="BH127" s="1072"/>
      <c r="BI127" s="1072"/>
      <c r="BJ127" s="1072"/>
      <c r="BK127" s="1072"/>
      <c r="BL127" s="1081"/>
      <c r="BM127" s="1071">
        <v>11.84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467</v>
      </c>
      <c r="CQ127" s="1075"/>
      <c r="CR127" s="1075"/>
      <c r="CS127" s="1075"/>
      <c r="CT127" s="1075"/>
      <c r="CU127" s="1075"/>
      <c r="CV127" s="1075"/>
      <c r="CW127" s="1075"/>
      <c r="CX127" s="1075"/>
      <c r="CY127" s="1075"/>
      <c r="CZ127" s="1075"/>
      <c r="DA127" s="1075"/>
      <c r="DB127" s="1075"/>
      <c r="DC127" s="1075"/>
      <c r="DD127" s="1075"/>
      <c r="DE127" s="1075"/>
      <c r="DF127" s="1076"/>
      <c r="DG127" s="1077" t="s">
        <v>468</v>
      </c>
      <c r="DH127" s="1078"/>
      <c r="DI127" s="1078"/>
      <c r="DJ127" s="1078"/>
      <c r="DK127" s="1078"/>
      <c r="DL127" s="1078" t="s">
        <v>469</v>
      </c>
      <c r="DM127" s="1078"/>
      <c r="DN127" s="1078"/>
      <c r="DO127" s="1078"/>
      <c r="DP127" s="1078"/>
      <c r="DQ127" s="1078" t="s">
        <v>469</v>
      </c>
      <c r="DR127" s="1078"/>
      <c r="DS127" s="1078"/>
      <c r="DT127" s="1078"/>
      <c r="DU127" s="1078"/>
      <c r="DV127" s="1079" t="s">
        <v>469</v>
      </c>
      <c r="DW127" s="1079"/>
      <c r="DX127" s="1079"/>
      <c r="DY127" s="1079"/>
      <c r="DZ127" s="1080"/>
    </row>
    <row r="128" spans="1:130" s="197" customFormat="1" ht="26.25" customHeight="1">
      <c r="A128" s="1101" t="s">
        <v>470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471</v>
      </c>
      <c r="X128" s="1103"/>
      <c r="Y128" s="1103"/>
      <c r="Z128" s="1104"/>
      <c r="AA128" s="1119">
        <v>170325</v>
      </c>
      <c r="AB128" s="1120"/>
      <c r="AC128" s="1120"/>
      <c r="AD128" s="1120"/>
      <c r="AE128" s="1121"/>
      <c r="AF128" s="1122">
        <v>153540</v>
      </c>
      <c r="AG128" s="1120"/>
      <c r="AH128" s="1120"/>
      <c r="AI128" s="1120"/>
      <c r="AJ128" s="1121"/>
      <c r="AK128" s="1122">
        <v>167846</v>
      </c>
      <c r="AL128" s="1120"/>
      <c r="AM128" s="1120"/>
      <c r="AN128" s="1120"/>
      <c r="AO128" s="1121"/>
      <c r="AP128" s="1123"/>
      <c r="AQ128" s="1124"/>
      <c r="AR128" s="1124"/>
      <c r="AS128" s="1124"/>
      <c r="AT128" s="1125"/>
      <c r="AU128" s="235"/>
      <c r="AV128" s="235"/>
      <c r="AW128" s="235"/>
      <c r="AX128" s="1084" t="s">
        <v>472</v>
      </c>
      <c r="AY128" s="980"/>
      <c r="AZ128" s="980"/>
      <c r="BA128" s="980"/>
      <c r="BB128" s="980"/>
      <c r="BC128" s="980"/>
      <c r="BD128" s="980"/>
      <c r="BE128" s="981"/>
      <c r="BF128" s="1096" t="s">
        <v>456</v>
      </c>
      <c r="BG128" s="1097"/>
      <c r="BH128" s="1097"/>
      <c r="BI128" s="1097"/>
      <c r="BJ128" s="1097"/>
      <c r="BK128" s="1097"/>
      <c r="BL128" s="1098"/>
      <c r="BM128" s="1096">
        <v>16.84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473</v>
      </c>
      <c r="X129" s="1091"/>
      <c r="Y129" s="1091"/>
      <c r="Z129" s="1092"/>
      <c r="AA129" s="988">
        <v>29149609</v>
      </c>
      <c r="AB129" s="989"/>
      <c r="AC129" s="989"/>
      <c r="AD129" s="989"/>
      <c r="AE129" s="990"/>
      <c r="AF129" s="991">
        <v>29107058</v>
      </c>
      <c r="AG129" s="989"/>
      <c r="AH129" s="989"/>
      <c r="AI129" s="989"/>
      <c r="AJ129" s="990"/>
      <c r="AK129" s="991">
        <v>29244363</v>
      </c>
      <c r="AL129" s="989"/>
      <c r="AM129" s="989"/>
      <c r="AN129" s="989"/>
      <c r="AO129" s="990"/>
      <c r="AP129" s="1093"/>
      <c r="AQ129" s="1094"/>
      <c r="AR129" s="1094"/>
      <c r="AS129" s="1094"/>
      <c r="AT129" s="1095"/>
      <c r="AU129" s="235"/>
      <c r="AV129" s="235"/>
      <c r="AW129" s="235"/>
      <c r="AX129" s="1084" t="s">
        <v>474</v>
      </c>
      <c r="AY129" s="980"/>
      <c r="AZ129" s="980"/>
      <c r="BA129" s="980"/>
      <c r="BB129" s="980"/>
      <c r="BC129" s="980"/>
      <c r="BD129" s="980"/>
      <c r="BE129" s="981"/>
      <c r="BF129" s="1085">
        <v>10.8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476</v>
      </c>
      <c r="X130" s="1091"/>
      <c r="Y130" s="1091"/>
      <c r="Z130" s="1092"/>
      <c r="AA130" s="988">
        <v>4222579</v>
      </c>
      <c r="AB130" s="989"/>
      <c r="AC130" s="989"/>
      <c r="AD130" s="989"/>
      <c r="AE130" s="990"/>
      <c r="AF130" s="991">
        <v>4271054</v>
      </c>
      <c r="AG130" s="989"/>
      <c r="AH130" s="989"/>
      <c r="AI130" s="989"/>
      <c r="AJ130" s="990"/>
      <c r="AK130" s="991">
        <v>4192762</v>
      </c>
      <c r="AL130" s="989"/>
      <c r="AM130" s="989"/>
      <c r="AN130" s="989"/>
      <c r="AO130" s="990"/>
      <c r="AP130" s="1093"/>
      <c r="AQ130" s="1094"/>
      <c r="AR130" s="1094"/>
      <c r="AS130" s="1094"/>
      <c r="AT130" s="1095"/>
      <c r="AU130" s="235"/>
      <c r="AV130" s="235"/>
      <c r="AW130" s="235"/>
      <c r="AX130" s="1143" t="s">
        <v>477</v>
      </c>
      <c r="AY130" s="1075"/>
      <c r="AZ130" s="1075"/>
      <c r="BA130" s="1075"/>
      <c r="BB130" s="1075"/>
      <c r="BC130" s="1075"/>
      <c r="BD130" s="1075"/>
      <c r="BE130" s="1076"/>
      <c r="BF130" s="1105">
        <v>36.299999999999997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478</v>
      </c>
      <c r="X131" s="1114"/>
      <c r="Y131" s="1114"/>
      <c r="Z131" s="1115"/>
      <c r="AA131" s="1027">
        <v>24927030</v>
      </c>
      <c r="AB131" s="1028"/>
      <c r="AC131" s="1028"/>
      <c r="AD131" s="1028"/>
      <c r="AE131" s="1029"/>
      <c r="AF131" s="1030">
        <v>24836004</v>
      </c>
      <c r="AG131" s="1028"/>
      <c r="AH131" s="1028"/>
      <c r="AI131" s="1028"/>
      <c r="AJ131" s="1029"/>
      <c r="AK131" s="1030">
        <v>25051601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480</v>
      </c>
      <c r="W132" s="1131"/>
      <c r="X132" s="1131"/>
      <c r="Y132" s="1131"/>
      <c r="Z132" s="1132"/>
      <c r="AA132" s="1133">
        <v>13.011273299999999</v>
      </c>
      <c r="AB132" s="1134"/>
      <c r="AC132" s="1134"/>
      <c r="AD132" s="1134"/>
      <c r="AE132" s="1135"/>
      <c r="AF132" s="1136">
        <v>10.440596640000001</v>
      </c>
      <c r="AG132" s="1134"/>
      <c r="AH132" s="1134"/>
      <c r="AI132" s="1134"/>
      <c r="AJ132" s="1135"/>
      <c r="AK132" s="1136">
        <v>8.9955847529999993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481</v>
      </c>
      <c r="W133" s="1138"/>
      <c r="X133" s="1138"/>
      <c r="Y133" s="1138"/>
      <c r="Z133" s="1139"/>
      <c r="AA133" s="1140">
        <v>14.4</v>
      </c>
      <c r="AB133" s="1141"/>
      <c r="AC133" s="1141"/>
      <c r="AD133" s="1141"/>
      <c r="AE133" s="1142"/>
      <c r="AF133" s="1140">
        <v>12.6</v>
      </c>
      <c r="AG133" s="1141"/>
      <c r="AH133" s="1141"/>
      <c r="AI133" s="1141"/>
      <c r="AJ133" s="1142"/>
      <c r="AK133" s="1140">
        <v>10.8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N72" sqref="N7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482</v>
      </c>
      <c r="B5" s="246"/>
      <c r="C5" s="246"/>
      <c r="D5" s="246"/>
      <c r="E5" s="246"/>
      <c r="F5" s="246"/>
      <c r="G5" s="246"/>
      <c r="H5" s="246"/>
      <c r="I5" s="246"/>
      <c r="J5" s="246"/>
      <c r="K5" s="246"/>
      <c r="L5" s="246"/>
      <c r="M5" s="246"/>
      <c r="N5" s="246"/>
      <c r="O5" s="247"/>
    </row>
    <row r="6" spans="1:16">
      <c r="A6" s="248"/>
      <c r="B6" s="244"/>
      <c r="C6" s="244"/>
      <c r="D6" s="244"/>
      <c r="E6" s="244"/>
      <c r="F6" s="244"/>
      <c r="G6" s="249" t="s">
        <v>483</v>
      </c>
      <c r="H6" s="249"/>
      <c r="I6" s="249"/>
      <c r="J6" s="249"/>
      <c r="K6" s="244"/>
      <c r="L6" s="244"/>
      <c r="M6" s="244"/>
      <c r="N6" s="244"/>
    </row>
    <row r="7" spans="1:16">
      <c r="A7" s="248"/>
      <c r="B7" s="244"/>
      <c r="C7" s="244"/>
      <c r="D7" s="244"/>
      <c r="E7" s="244"/>
      <c r="F7" s="244"/>
      <c r="G7" s="251"/>
      <c r="H7" s="252"/>
      <c r="I7" s="252"/>
      <c r="J7" s="253"/>
      <c r="K7" s="1147" t="s">
        <v>484</v>
      </c>
      <c r="L7" s="254"/>
      <c r="M7" s="255" t="s">
        <v>485</v>
      </c>
      <c r="N7" s="256"/>
    </row>
    <row r="8" spans="1:16">
      <c r="A8" s="248"/>
      <c r="B8" s="244"/>
      <c r="C8" s="244"/>
      <c r="D8" s="244"/>
      <c r="E8" s="244"/>
      <c r="F8" s="244"/>
      <c r="G8" s="257"/>
      <c r="H8" s="258"/>
      <c r="I8" s="258"/>
      <c r="J8" s="259"/>
      <c r="K8" s="1148"/>
      <c r="L8" s="260" t="s">
        <v>486</v>
      </c>
      <c r="M8" s="261" t="s">
        <v>487</v>
      </c>
      <c r="N8" s="262" t="s">
        <v>488</v>
      </c>
    </row>
    <row r="9" spans="1:16">
      <c r="A9" s="248"/>
      <c r="B9" s="244"/>
      <c r="C9" s="244"/>
      <c r="D9" s="244"/>
      <c r="E9" s="244"/>
      <c r="F9" s="244"/>
      <c r="G9" s="1149" t="s">
        <v>489</v>
      </c>
      <c r="H9" s="1150"/>
      <c r="I9" s="1150"/>
      <c r="J9" s="1151"/>
      <c r="K9" s="263">
        <v>7846441</v>
      </c>
      <c r="L9" s="264">
        <v>63923</v>
      </c>
      <c r="M9" s="265">
        <v>57752</v>
      </c>
      <c r="N9" s="266">
        <v>10.7</v>
      </c>
    </row>
    <row r="10" spans="1:16">
      <c r="A10" s="248"/>
      <c r="B10" s="244"/>
      <c r="C10" s="244"/>
      <c r="D10" s="244"/>
      <c r="E10" s="244"/>
      <c r="F10" s="244"/>
      <c r="G10" s="1149" t="s">
        <v>490</v>
      </c>
      <c r="H10" s="1150"/>
      <c r="I10" s="1150"/>
      <c r="J10" s="1151"/>
      <c r="K10" s="267">
        <v>251370</v>
      </c>
      <c r="L10" s="268">
        <v>2048</v>
      </c>
      <c r="M10" s="269">
        <v>3854</v>
      </c>
      <c r="N10" s="270">
        <v>-46.9</v>
      </c>
    </row>
    <row r="11" spans="1:16" ht="13.5" customHeight="1">
      <c r="A11" s="248"/>
      <c r="B11" s="244"/>
      <c r="C11" s="244"/>
      <c r="D11" s="244"/>
      <c r="E11" s="244"/>
      <c r="F11" s="244"/>
      <c r="G11" s="1149" t="s">
        <v>491</v>
      </c>
      <c r="H11" s="1150"/>
      <c r="I11" s="1150"/>
      <c r="J11" s="1151"/>
      <c r="K11" s="267">
        <v>1129469</v>
      </c>
      <c r="L11" s="268">
        <v>9201</v>
      </c>
      <c r="M11" s="269">
        <v>3128</v>
      </c>
      <c r="N11" s="270">
        <v>194.1</v>
      </c>
    </row>
    <row r="12" spans="1:16" ht="13.5" customHeight="1">
      <c r="A12" s="248"/>
      <c r="B12" s="244"/>
      <c r="C12" s="244"/>
      <c r="D12" s="244"/>
      <c r="E12" s="244"/>
      <c r="F12" s="244"/>
      <c r="G12" s="1149" t="s">
        <v>492</v>
      </c>
      <c r="H12" s="1150"/>
      <c r="I12" s="1150"/>
      <c r="J12" s="1151"/>
      <c r="K12" s="267" t="s">
        <v>493</v>
      </c>
      <c r="L12" s="268" t="s">
        <v>493</v>
      </c>
      <c r="M12" s="269">
        <v>608</v>
      </c>
      <c r="N12" s="270" t="s">
        <v>493</v>
      </c>
    </row>
    <row r="13" spans="1:16" ht="13.5" customHeight="1">
      <c r="A13" s="248"/>
      <c r="B13" s="244"/>
      <c r="C13" s="244"/>
      <c r="D13" s="244"/>
      <c r="E13" s="244"/>
      <c r="F13" s="244"/>
      <c r="G13" s="1149" t="s">
        <v>494</v>
      </c>
      <c r="H13" s="1150"/>
      <c r="I13" s="1150"/>
      <c r="J13" s="1151"/>
      <c r="K13" s="267" t="s">
        <v>493</v>
      </c>
      <c r="L13" s="268" t="s">
        <v>493</v>
      </c>
      <c r="M13" s="269">
        <v>0</v>
      </c>
      <c r="N13" s="270" t="s">
        <v>493</v>
      </c>
    </row>
    <row r="14" spans="1:16" ht="13.5" customHeight="1">
      <c r="A14" s="248"/>
      <c r="B14" s="244"/>
      <c r="C14" s="244"/>
      <c r="D14" s="244"/>
      <c r="E14" s="244"/>
      <c r="F14" s="244"/>
      <c r="G14" s="1149" t="s">
        <v>495</v>
      </c>
      <c r="H14" s="1150"/>
      <c r="I14" s="1150"/>
      <c r="J14" s="1151"/>
      <c r="K14" s="267">
        <v>400124</v>
      </c>
      <c r="L14" s="268">
        <v>3260</v>
      </c>
      <c r="M14" s="269">
        <v>2455</v>
      </c>
      <c r="N14" s="270">
        <v>32.799999999999997</v>
      </c>
    </row>
    <row r="15" spans="1:16" ht="13.5" customHeight="1">
      <c r="A15" s="248"/>
      <c r="B15" s="244"/>
      <c r="C15" s="244"/>
      <c r="D15" s="244"/>
      <c r="E15" s="244"/>
      <c r="F15" s="244"/>
      <c r="G15" s="1149" t="s">
        <v>496</v>
      </c>
      <c r="H15" s="1150"/>
      <c r="I15" s="1150"/>
      <c r="J15" s="1151"/>
      <c r="K15" s="267">
        <v>40834</v>
      </c>
      <c r="L15" s="268">
        <v>333</v>
      </c>
      <c r="M15" s="269">
        <v>1040</v>
      </c>
      <c r="N15" s="270">
        <v>-68</v>
      </c>
    </row>
    <row r="16" spans="1:16">
      <c r="A16" s="248"/>
      <c r="B16" s="244"/>
      <c r="C16" s="244"/>
      <c r="D16" s="244"/>
      <c r="E16" s="244"/>
      <c r="F16" s="244"/>
      <c r="G16" s="1152" t="s">
        <v>497</v>
      </c>
      <c r="H16" s="1153"/>
      <c r="I16" s="1153"/>
      <c r="J16" s="1154"/>
      <c r="K16" s="268">
        <v>-675085</v>
      </c>
      <c r="L16" s="268">
        <v>-5500</v>
      </c>
      <c r="M16" s="269">
        <v>-5417</v>
      </c>
      <c r="N16" s="270">
        <v>1.5</v>
      </c>
    </row>
    <row r="17" spans="1:16">
      <c r="A17" s="248"/>
      <c r="B17" s="244"/>
      <c r="C17" s="244"/>
      <c r="D17" s="244"/>
      <c r="E17" s="244"/>
      <c r="F17" s="244"/>
      <c r="G17" s="1152" t="s">
        <v>167</v>
      </c>
      <c r="H17" s="1153"/>
      <c r="I17" s="1153"/>
      <c r="J17" s="1154"/>
      <c r="K17" s="268">
        <v>8993153</v>
      </c>
      <c r="L17" s="268">
        <v>73265</v>
      </c>
      <c r="M17" s="269">
        <v>63420</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44" t="s">
        <v>502</v>
      </c>
      <c r="H21" s="1145"/>
      <c r="I21" s="1145"/>
      <c r="J21" s="1146"/>
      <c r="K21" s="280">
        <v>6.95</v>
      </c>
      <c r="L21" s="281">
        <v>6.06</v>
      </c>
      <c r="M21" s="282">
        <v>0.89</v>
      </c>
      <c r="N21" s="249"/>
      <c r="O21" s="283"/>
      <c r="P21" s="279"/>
    </row>
    <row r="22" spans="1:16" s="284" customFormat="1">
      <c r="A22" s="279"/>
      <c r="B22" s="249"/>
      <c r="C22" s="249"/>
      <c r="D22" s="249"/>
      <c r="E22" s="249"/>
      <c r="F22" s="249"/>
      <c r="G22" s="1144" t="s">
        <v>503</v>
      </c>
      <c r="H22" s="1145"/>
      <c r="I22" s="1145"/>
      <c r="J22" s="1146"/>
      <c r="K22" s="285">
        <v>100.9</v>
      </c>
      <c r="L22" s="286">
        <v>99.7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506</v>
      </c>
      <c r="H29" s="249"/>
      <c r="I29" s="249"/>
      <c r="J29" s="249"/>
      <c r="K29" s="244"/>
      <c r="L29" s="244"/>
      <c r="M29" s="244"/>
      <c r="N29" s="244"/>
      <c r="O29" s="293"/>
    </row>
    <row r="30" spans="1:16">
      <c r="A30" s="248"/>
      <c r="B30" s="244"/>
      <c r="C30" s="244"/>
      <c r="D30" s="244"/>
      <c r="E30" s="244"/>
      <c r="F30" s="244"/>
      <c r="G30" s="251"/>
      <c r="H30" s="252"/>
      <c r="I30" s="252"/>
      <c r="J30" s="253"/>
      <c r="K30" s="1147" t="s">
        <v>484</v>
      </c>
      <c r="L30" s="254"/>
      <c r="M30" s="255" t="s">
        <v>485</v>
      </c>
      <c r="N30" s="256"/>
    </row>
    <row r="31" spans="1:16">
      <c r="A31" s="248"/>
      <c r="B31" s="244"/>
      <c r="C31" s="244"/>
      <c r="D31" s="244"/>
      <c r="E31" s="244"/>
      <c r="F31" s="244"/>
      <c r="G31" s="257"/>
      <c r="H31" s="258"/>
      <c r="I31" s="258"/>
      <c r="J31" s="259"/>
      <c r="K31" s="1148"/>
      <c r="L31" s="260" t="s">
        <v>486</v>
      </c>
      <c r="M31" s="261" t="s">
        <v>487</v>
      </c>
      <c r="N31" s="262" t="s">
        <v>488</v>
      </c>
    </row>
    <row r="32" spans="1:16" ht="27" customHeight="1">
      <c r="A32" s="248"/>
      <c r="B32" s="244"/>
      <c r="C32" s="244"/>
      <c r="D32" s="244"/>
      <c r="E32" s="244"/>
      <c r="F32" s="244"/>
      <c r="G32" s="1160" t="s">
        <v>507</v>
      </c>
      <c r="H32" s="1161"/>
      <c r="I32" s="1161"/>
      <c r="J32" s="1162"/>
      <c r="K32" s="294">
        <v>5490763</v>
      </c>
      <c r="L32" s="294">
        <v>44732</v>
      </c>
      <c r="M32" s="295">
        <v>31722</v>
      </c>
      <c r="N32" s="296">
        <v>41</v>
      </c>
    </row>
    <row r="33" spans="1:16" ht="13.5" customHeight="1">
      <c r="A33" s="248"/>
      <c r="B33" s="244"/>
      <c r="C33" s="244"/>
      <c r="D33" s="244"/>
      <c r="E33" s="244"/>
      <c r="F33" s="244"/>
      <c r="G33" s="1160" t="s">
        <v>508</v>
      </c>
      <c r="H33" s="1161"/>
      <c r="I33" s="1161"/>
      <c r="J33" s="1162"/>
      <c r="K33" s="294" t="s">
        <v>493</v>
      </c>
      <c r="L33" s="294" t="s">
        <v>493</v>
      </c>
      <c r="M33" s="295">
        <v>0</v>
      </c>
      <c r="N33" s="296" t="s">
        <v>493</v>
      </c>
    </row>
    <row r="34" spans="1:16" ht="27" customHeight="1">
      <c r="A34" s="248"/>
      <c r="B34" s="244"/>
      <c r="C34" s="244"/>
      <c r="D34" s="244"/>
      <c r="E34" s="244"/>
      <c r="F34" s="244"/>
      <c r="G34" s="1160" t="s">
        <v>509</v>
      </c>
      <c r="H34" s="1161"/>
      <c r="I34" s="1161"/>
      <c r="J34" s="1162"/>
      <c r="K34" s="294" t="s">
        <v>493</v>
      </c>
      <c r="L34" s="294" t="s">
        <v>493</v>
      </c>
      <c r="M34" s="295">
        <v>57</v>
      </c>
      <c r="N34" s="296" t="s">
        <v>493</v>
      </c>
    </row>
    <row r="35" spans="1:16" ht="27" customHeight="1">
      <c r="A35" s="248"/>
      <c r="B35" s="244"/>
      <c r="C35" s="244"/>
      <c r="D35" s="244"/>
      <c r="E35" s="244"/>
      <c r="F35" s="244"/>
      <c r="G35" s="1160" t="s">
        <v>510</v>
      </c>
      <c r="H35" s="1161"/>
      <c r="I35" s="1161"/>
      <c r="J35" s="1162"/>
      <c r="K35" s="294">
        <v>738241</v>
      </c>
      <c r="L35" s="294">
        <v>6014</v>
      </c>
      <c r="M35" s="295">
        <v>7092</v>
      </c>
      <c r="N35" s="296">
        <v>-15.2</v>
      </c>
    </row>
    <row r="36" spans="1:16" ht="27" customHeight="1">
      <c r="A36" s="248"/>
      <c r="B36" s="244"/>
      <c r="C36" s="244"/>
      <c r="D36" s="244"/>
      <c r="E36" s="244"/>
      <c r="F36" s="244"/>
      <c r="G36" s="1160" t="s">
        <v>511</v>
      </c>
      <c r="H36" s="1161"/>
      <c r="I36" s="1161"/>
      <c r="J36" s="1162"/>
      <c r="K36" s="294">
        <v>156053</v>
      </c>
      <c r="L36" s="294">
        <v>1271</v>
      </c>
      <c r="M36" s="295">
        <v>1180</v>
      </c>
      <c r="N36" s="296">
        <v>7.7</v>
      </c>
    </row>
    <row r="37" spans="1:16" ht="13.5" customHeight="1">
      <c r="A37" s="248"/>
      <c r="B37" s="244"/>
      <c r="C37" s="244"/>
      <c r="D37" s="244"/>
      <c r="E37" s="244"/>
      <c r="F37" s="244"/>
      <c r="G37" s="1160" t="s">
        <v>512</v>
      </c>
      <c r="H37" s="1161"/>
      <c r="I37" s="1161"/>
      <c r="J37" s="1162"/>
      <c r="K37" s="294">
        <v>229073</v>
      </c>
      <c r="L37" s="294">
        <v>1866</v>
      </c>
      <c r="M37" s="295">
        <v>1206</v>
      </c>
      <c r="N37" s="296">
        <v>54.7</v>
      </c>
    </row>
    <row r="38" spans="1:16" ht="27" customHeight="1">
      <c r="A38" s="248"/>
      <c r="B38" s="244"/>
      <c r="C38" s="244"/>
      <c r="D38" s="244"/>
      <c r="E38" s="244"/>
      <c r="F38" s="244"/>
      <c r="G38" s="1163" t="s">
        <v>513</v>
      </c>
      <c r="H38" s="1164"/>
      <c r="I38" s="1164"/>
      <c r="J38" s="1165"/>
      <c r="K38" s="297">
        <v>16</v>
      </c>
      <c r="L38" s="297">
        <v>0</v>
      </c>
      <c r="M38" s="298">
        <v>3</v>
      </c>
      <c r="N38" s="299">
        <v>-100</v>
      </c>
      <c r="O38" s="293"/>
    </row>
    <row r="39" spans="1:16">
      <c r="A39" s="248"/>
      <c r="B39" s="244"/>
      <c r="C39" s="244"/>
      <c r="D39" s="244"/>
      <c r="E39" s="244"/>
      <c r="F39" s="244"/>
      <c r="G39" s="1163" t="s">
        <v>514</v>
      </c>
      <c r="H39" s="1164"/>
      <c r="I39" s="1164"/>
      <c r="J39" s="1165"/>
      <c r="K39" s="300">
        <v>-167846</v>
      </c>
      <c r="L39" s="300">
        <v>-1367</v>
      </c>
      <c r="M39" s="301">
        <v>-6973</v>
      </c>
      <c r="N39" s="302">
        <v>-80.400000000000006</v>
      </c>
      <c r="O39" s="293"/>
    </row>
    <row r="40" spans="1:16" ht="27" customHeight="1">
      <c r="A40" s="248"/>
      <c r="B40" s="244"/>
      <c r="C40" s="244"/>
      <c r="D40" s="244"/>
      <c r="E40" s="244"/>
      <c r="F40" s="244"/>
      <c r="G40" s="1160" t="s">
        <v>515</v>
      </c>
      <c r="H40" s="1161"/>
      <c r="I40" s="1161"/>
      <c r="J40" s="1162"/>
      <c r="K40" s="300">
        <v>-4192762</v>
      </c>
      <c r="L40" s="300">
        <v>-34157</v>
      </c>
      <c r="M40" s="301">
        <v>-25524</v>
      </c>
      <c r="N40" s="302">
        <v>33.799999999999997</v>
      </c>
      <c r="O40" s="293"/>
    </row>
    <row r="41" spans="1:16">
      <c r="A41" s="248"/>
      <c r="B41" s="244"/>
      <c r="C41" s="244"/>
      <c r="D41" s="244"/>
      <c r="E41" s="244"/>
      <c r="F41" s="244"/>
      <c r="G41" s="1166" t="s">
        <v>278</v>
      </c>
      <c r="H41" s="1167"/>
      <c r="I41" s="1167"/>
      <c r="J41" s="1168"/>
      <c r="K41" s="294">
        <v>2253538</v>
      </c>
      <c r="L41" s="300">
        <v>18359</v>
      </c>
      <c r="M41" s="301">
        <v>8763</v>
      </c>
      <c r="N41" s="302">
        <v>109.5</v>
      </c>
      <c r="O41" s="293"/>
    </row>
    <row r="42" spans="1:16">
      <c r="A42" s="248"/>
      <c r="B42" s="244"/>
      <c r="C42" s="244"/>
      <c r="D42" s="244"/>
      <c r="E42" s="244"/>
      <c r="F42" s="244"/>
      <c r="G42" s="303" t="s">
        <v>516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517</v>
      </c>
      <c r="B47" s="244"/>
      <c r="C47" s="244"/>
      <c r="D47" s="244"/>
      <c r="E47" s="244"/>
      <c r="F47" s="244"/>
      <c r="G47" s="244"/>
      <c r="H47" s="244"/>
      <c r="I47" s="244"/>
      <c r="J47" s="244"/>
      <c r="K47" s="244"/>
      <c r="L47" s="244"/>
      <c r="M47" s="244"/>
      <c r="N47" s="244"/>
    </row>
    <row r="48" spans="1:16">
      <c r="A48" s="248"/>
      <c r="B48" s="244"/>
      <c r="C48" s="244"/>
      <c r="D48" s="244"/>
      <c r="E48" s="244"/>
      <c r="F48" s="244"/>
      <c r="G48" s="308" t="s">
        <v>518</v>
      </c>
      <c r="H48" s="308"/>
      <c r="I48" s="308"/>
      <c r="J48" s="308"/>
      <c r="K48" s="308"/>
      <c r="L48" s="308"/>
      <c r="M48" s="309"/>
      <c r="N48" s="308"/>
    </row>
    <row r="49" spans="1:14" ht="13.5" customHeight="1">
      <c r="A49" s="248"/>
      <c r="B49" s="244"/>
      <c r="C49" s="244"/>
      <c r="D49" s="244"/>
      <c r="E49" s="244"/>
      <c r="F49" s="244"/>
      <c r="G49" s="310"/>
      <c r="H49" s="311"/>
      <c r="I49" s="1155" t="s">
        <v>484</v>
      </c>
      <c r="J49" s="1157" t="s">
        <v>519</v>
      </c>
      <c r="K49" s="1158"/>
      <c r="L49" s="1158"/>
      <c r="M49" s="1158"/>
      <c r="N49" s="1159"/>
    </row>
    <row r="50" spans="1:14">
      <c r="A50" s="248"/>
      <c r="B50" s="244"/>
      <c r="C50" s="244"/>
      <c r="D50" s="244"/>
      <c r="E50" s="244"/>
      <c r="F50" s="244"/>
      <c r="G50" s="312"/>
      <c r="H50" s="313"/>
      <c r="I50" s="1156"/>
      <c r="J50" s="314" t="s">
        <v>520</v>
      </c>
      <c r="K50" s="315" t="s">
        <v>521</v>
      </c>
      <c r="L50" s="316" t="s">
        <v>522</v>
      </c>
      <c r="M50" s="317" t="s">
        <v>523</v>
      </c>
      <c r="N50" s="318" t="s">
        <v>524</v>
      </c>
    </row>
    <row r="51" spans="1:14">
      <c r="A51" s="248"/>
      <c r="B51" s="244"/>
      <c r="C51" s="244"/>
      <c r="D51" s="244"/>
      <c r="E51" s="244"/>
      <c r="F51" s="244"/>
      <c r="G51" s="310" t="s">
        <v>525</v>
      </c>
      <c r="H51" s="311"/>
      <c r="I51" s="319">
        <v>3564697</v>
      </c>
      <c r="J51" s="320">
        <v>28523</v>
      </c>
      <c r="K51" s="321">
        <v>-37.9</v>
      </c>
      <c r="L51" s="322">
        <v>41433</v>
      </c>
      <c r="M51" s="323">
        <v>-19.2</v>
      </c>
      <c r="N51" s="324">
        <v>-18.7</v>
      </c>
    </row>
    <row r="52" spans="1:14">
      <c r="A52" s="248"/>
      <c r="B52" s="244"/>
      <c r="C52" s="244"/>
      <c r="D52" s="244"/>
      <c r="E52" s="244"/>
      <c r="F52" s="244"/>
      <c r="G52" s="325"/>
      <c r="H52" s="326" t="s">
        <v>526</v>
      </c>
      <c r="I52" s="327">
        <v>1571382</v>
      </c>
      <c r="J52" s="328">
        <v>12573</v>
      </c>
      <c r="K52" s="329">
        <v>-20.6</v>
      </c>
      <c r="L52" s="330">
        <v>22351</v>
      </c>
      <c r="M52" s="331">
        <v>-23.1</v>
      </c>
      <c r="N52" s="332">
        <v>2.5</v>
      </c>
    </row>
    <row r="53" spans="1:14">
      <c r="A53" s="248"/>
      <c r="B53" s="244"/>
      <c r="C53" s="244"/>
      <c r="D53" s="244"/>
      <c r="E53" s="244"/>
      <c r="F53" s="244"/>
      <c r="G53" s="310" t="s">
        <v>527</v>
      </c>
      <c r="H53" s="311"/>
      <c r="I53" s="319">
        <v>3371623</v>
      </c>
      <c r="J53" s="320">
        <v>27079</v>
      </c>
      <c r="K53" s="321">
        <v>-5.0999999999999996</v>
      </c>
      <c r="L53" s="322">
        <v>43493</v>
      </c>
      <c r="M53" s="323">
        <v>5</v>
      </c>
      <c r="N53" s="324">
        <v>-10.1</v>
      </c>
    </row>
    <row r="54" spans="1:14">
      <c r="A54" s="248"/>
      <c r="B54" s="244"/>
      <c r="C54" s="244"/>
      <c r="D54" s="244"/>
      <c r="E54" s="244"/>
      <c r="F54" s="244"/>
      <c r="G54" s="325"/>
      <c r="H54" s="326" t="s">
        <v>526</v>
      </c>
      <c r="I54" s="327">
        <v>1702029</v>
      </c>
      <c r="J54" s="328">
        <v>13670</v>
      </c>
      <c r="K54" s="329">
        <v>8.6999999999999993</v>
      </c>
      <c r="L54" s="330">
        <v>23254</v>
      </c>
      <c r="M54" s="331">
        <v>4</v>
      </c>
      <c r="N54" s="332">
        <v>4.7</v>
      </c>
    </row>
    <row r="55" spans="1:14">
      <c r="A55" s="248"/>
      <c r="B55" s="244"/>
      <c r="C55" s="244"/>
      <c r="D55" s="244"/>
      <c r="E55" s="244"/>
      <c r="F55" s="244"/>
      <c r="G55" s="310" t="s">
        <v>528</v>
      </c>
      <c r="H55" s="311"/>
      <c r="I55" s="319">
        <v>3607257</v>
      </c>
      <c r="J55" s="320">
        <v>28933</v>
      </c>
      <c r="K55" s="321">
        <v>6.8</v>
      </c>
      <c r="L55" s="322">
        <v>50840</v>
      </c>
      <c r="M55" s="323">
        <v>16.899999999999999</v>
      </c>
      <c r="N55" s="324">
        <v>-10.1</v>
      </c>
    </row>
    <row r="56" spans="1:14">
      <c r="A56" s="248"/>
      <c r="B56" s="244"/>
      <c r="C56" s="244"/>
      <c r="D56" s="244"/>
      <c r="E56" s="244"/>
      <c r="F56" s="244"/>
      <c r="G56" s="325"/>
      <c r="H56" s="326" t="s">
        <v>526</v>
      </c>
      <c r="I56" s="327">
        <v>1755996</v>
      </c>
      <c r="J56" s="328">
        <v>14084</v>
      </c>
      <c r="K56" s="329">
        <v>3</v>
      </c>
      <c r="L56" s="330">
        <v>25367</v>
      </c>
      <c r="M56" s="331">
        <v>9.1</v>
      </c>
      <c r="N56" s="332">
        <v>-6.1</v>
      </c>
    </row>
    <row r="57" spans="1:14">
      <c r="A57" s="248"/>
      <c r="B57" s="244"/>
      <c r="C57" s="244"/>
      <c r="D57" s="244"/>
      <c r="E57" s="244"/>
      <c r="F57" s="244"/>
      <c r="G57" s="310" t="s">
        <v>529</v>
      </c>
      <c r="H57" s="311"/>
      <c r="I57" s="319">
        <v>5093015</v>
      </c>
      <c r="J57" s="320">
        <v>41142</v>
      </c>
      <c r="K57" s="321">
        <v>42.2</v>
      </c>
      <c r="L57" s="322">
        <v>53605</v>
      </c>
      <c r="M57" s="323">
        <v>5.4</v>
      </c>
      <c r="N57" s="324">
        <v>36.799999999999997</v>
      </c>
    </row>
    <row r="58" spans="1:14">
      <c r="A58" s="248"/>
      <c r="B58" s="244"/>
      <c r="C58" s="244"/>
      <c r="D58" s="244"/>
      <c r="E58" s="244"/>
      <c r="F58" s="244"/>
      <c r="G58" s="325"/>
      <c r="H58" s="326" t="s">
        <v>526</v>
      </c>
      <c r="I58" s="327">
        <v>2171287</v>
      </c>
      <c r="J58" s="328">
        <v>17540</v>
      </c>
      <c r="K58" s="329">
        <v>24.5</v>
      </c>
      <c r="L58" s="330">
        <v>28343</v>
      </c>
      <c r="M58" s="331">
        <v>11.7</v>
      </c>
      <c r="N58" s="332">
        <v>12.8</v>
      </c>
    </row>
    <row r="59" spans="1:14">
      <c r="A59" s="248"/>
      <c r="B59" s="244"/>
      <c r="C59" s="244"/>
      <c r="D59" s="244"/>
      <c r="E59" s="244"/>
      <c r="F59" s="244"/>
      <c r="G59" s="310" t="s">
        <v>530</v>
      </c>
      <c r="H59" s="311"/>
      <c r="I59" s="319">
        <v>5376530</v>
      </c>
      <c r="J59" s="320">
        <v>43801</v>
      </c>
      <c r="K59" s="321">
        <v>6.5</v>
      </c>
      <c r="L59" s="322">
        <v>44267</v>
      </c>
      <c r="M59" s="323">
        <v>-17.399999999999999</v>
      </c>
      <c r="N59" s="324">
        <v>23.9</v>
      </c>
    </row>
    <row r="60" spans="1:14">
      <c r="A60" s="248"/>
      <c r="B60" s="244"/>
      <c r="C60" s="244"/>
      <c r="D60" s="244"/>
      <c r="E60" s="244"/>
      <c r="F60" s="244"/>
      <c r="G60" s="325"/>
      <c r="H60" s="326" t="s">
        <v>526</v>
      </c>
      <c r="I60" s="333">
        <v>2274364</v>
      </c>
      <c r="J60" s="328">
        <v>18529</v>
      </c>
      <c r="K60" s="329">
        <v>5.6</v>
      </c>
      <c r="L60" s="330">
        <v>26161</v>
      </c>
      <c r="M60" s="331">
        <v>-7.7</v>
      </c>
      <c r="N60" s="332">
        <v>13.3</v>
      </c>
    </row>
    <row r="61" spans="1:14">
      <c r="A61" s="248"/>
      <c r="B61" s="244"/>
      <c r="C61" s="244"/>
      <c r="D61" s="244"/>
      <c r="E61" s="244"/>
      <c r="F61" s="244"/>
      <c r="G61" s="310" t="s">
        <v>531</v>
      </c>
      <c r="H61" s="334"/>
      <c r="I61" s="335">
        <v>4202624</v>
      </c>
      <c r="J61" s="336">
        <v>33896</v>
      </c>
      <c r="K61" s="337">
        <v>2.5</v>
      </c>
      <c r="L61" s="338">
        <v>46728</v>
      </c>
      <c r="M61" s="339">
        <v>-1.9</v>
      </c>
      <c r="N61" s="324">
        <v>4.4000000000000004</v>
      </c>
    </row>
    <row r="62" spans="1:14">
      <c r="A62" s="248"/>
      <c r="B62" s="244"/>
      <c r="C62" s="244"/>
      <c r="D62" s="244"/>
      <c r="E62" s="244"/>
      <c r="F62" s="244"/>
      <c r="G62" s="325"/>
      <c r="H62" s="326" t="s">
        <v>526</v>
      </c>
      <c r="I62" s="327">
        <v>1895012</v>
      </c>
      <c r="J62" s="328">
        <v>15279</v>
      </c>
      <c r="K62" s="329">
        <v>4.2</v>
      </c>
      <c r="L62" s="330">
        <v>25095</v>
      </c>
      <c r="M62" s="331">
        <v>-1.2</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C98" sqref="AC9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69" t="s">
        <v>3</v>
      </c>
      <c r="D47" s="1169"/>
      <c r="E47" s="1170"/>
      <c r="F47" s="11">
        <v>8.31</v>
      </c>
      <c r="G47" s="12">
        <v>8.4499999999999993</v>
      </c>
      <c r="H47" s="12">
        <v>9.5299999999999994</v>
      </c>
      <c r="I47" s="12">
        <v>10.75</v>
      </c>
      <c r="J47" s="13">
        <v>11.57</v>
      </c>
    </row>
    <row r="48" spans="2:10" ht="57.75" customHeight="1">
      <c r="B48" s="14"/>
      <c r="C48" s="1171" t="s">
        <v>4</v>
      </c>
      <c r="D48" s="1171"/>
      <c r="E48" s="1172"/>
      <c r="F48" s="15">
        <v>4.42</v>
      </c>
      <c r="G48" s="16">
        <v>9.1300000000000008</v>
      </c>
      <c r="H48" s="16">
        <v>5.99</v>
      </c>
      <c r="I48" s="16">
        <v>3.94</v>
      </c>
      <c r="J48" s="17">
        <v>7.78</v>
      </c>
    </row>
    <row r="49" spans="2:10" ht="57.75" customHeight="1" thickBot="1">
      <c r="B49" s="18"/>
      <c r="C49" s="1173" t="s">
        <v>5</v>
      </c>
      <c r="D49" s="1173"/>
      <c r="E49" s="1174"/>
      <c r="F49" s="19">
        <v>2.68</v>
      </c>
      <c r="G49" s="20">
        <v>4.75</v>
      </c>
      <c r="H49" s="20" t="s">
        <v>538</v>
      </c>
      <c r="I49" s="20">
        <v>0.68</v>
      </c>
      <c r="J49" s="21">
        <v>7.37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2017-02-24T07:49:41Z</cp:lastPrinted>
  <dcterms:created xsi:type="dcterms:W3CDTF">2017-02-15T16:04:22Z</dcterms:created>
  <dcterms:modified xsi:type="dcterms:W3CDTF">2017-05-23T02:37:36Z</dcterms:modified>
  <cp:category/>
</cp:coreProperties>
</file>