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l="1"/>
  <c r="AM34" i="9"/>
  <c r="BE34" i="9" l="1"/>
  <c r="BE35" i="9" s="1"/>
  <c r="BW34" i="9" l="1"/>
  <c r="BW35" i="9" l="1"/>
  <c r="BW36" i="9" s="1"/>
  <c r="BW37" i="9" s="1"/>
  <c r="BW38" i="9" s="1"/>
  <c r="BW39" i="9" s="1"/>
  <c r="BW40" i="9" s="1"/>
  <c r="BW41" i="9" s="1"/>
  <c r="BW42" i="9" s="1"/>
  <c r="BW43" i="9" s="1"/>
  <c r="CO34" i="9" l="1"/>
  <c r="CO35" i="9" s="1"/>
</calcChain>
</file>

<file path=xl/sharedStrings.xml><?xml version="1.0" encoding="utf-8"?>
<sst xmlns="http://schemas.openxmlformats.org/spreadsheetml/2006/main" count="1025" uniqueCount="561">
  <si>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</si>
  <si>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</si>
  <si>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</si>
  <si>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</si>
  <si>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</si>
  <si>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</si>
  <si>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</si>
  <si>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</si>
  <si>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</si>
  <si>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</si>
  <si>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</si>
  <si>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</si>
  <si>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</si>
  <si>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</si>
  <si>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</si>
  <si>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</si>
  <si>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</si>
  <si>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</si>
  <si>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</si>
  <si>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</si>
  <si>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</si>
  <si>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</si>
  <si>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</si>
  <si>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</si>
  <si>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</si>
  <si>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</si>
  <si>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</si>
  <si>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</si>
  <si>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</si>
  <si>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</si>
  <si>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</si>
  <si>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</si>
  <si>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</si>
  <si>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</si>
  <si>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</si>
  <si>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</si>
  <si>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</si>
  <si>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</si>
  <si>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</si>
  <si>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</si>
  <si>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</si>
  <si>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</si>
  <si>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</si>
  <si>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</si>
  <si>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</si>
  <si>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</si>
  <si>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</si>
  <si>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</si>
  <si>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</si>
  <si>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</si>
  <si>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</si>
  <si>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</si>
  <si>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</si>
  <si>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</si>
  <si>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</si>
  <si>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</si>
  <si>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</si>
  <si>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</si>
  <si>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</si>
  <si>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</si>
  <si>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</si>
  <si>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</si>
  <si>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</si>
  <si>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</si>
  <si>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</si>
  <si>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</si>
  <si>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</si>
  <si>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</si>
  <si>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</si>
  <si>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</si>
  <si>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</si>
  <si>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</si>
  <si>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</si>
  <si>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</si>
  <si>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</si>
  <si>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</si>
  <si>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</si>
  <si>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</si>
  <si>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</si>
  <si>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川俣町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</si>
  <si>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</si>
  <si>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</si>
  <si>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</si>
  <si>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</si>
  <si>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</si>
  <si>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</si>
  <si>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</si>
  <si>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</si>
  <si>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</si>
  <si>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</si>
  <si>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</si>
  <si>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</si>
  <si>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</si>
  <si>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</si>
  <si>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</si>
  <si>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</si>
  <si>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</si>
  <si>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</si>
  <si>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</si>
  <si>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</si>
  <si>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</si>
  <si>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</si>
  <si>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</si>
  <si>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</si>
  <si>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</si>
  <si>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</si>
  <si>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</si>
  <si>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</si>
  <si>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</si>
  <si>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</si>
  <si>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</si>
  <si>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</si>
  <si>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</si>
  <si>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</si>
  <si>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</si>
  <si>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</si>
  <si>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</si>
  <si>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</si>
  <si>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</si>
  <si>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</si>
  <si>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</si>
  <si>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</si>
  <si>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</si>
  <si>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</si>
  <si>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</si>
  <si>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</si>
  <si>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</si>
  <si>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</si>
  <si>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</si>
  <si>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</si>
  <si>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</si>
  <si>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</si>
  <si>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</si>
  <si>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</si>
  <si>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</si>
  <si>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</si>
  <si>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</si>
  <si>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</si>
  <si>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</si>
  <si>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</si>
  <si>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</si>
  <si>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</si>
  <si>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</si>
  <si>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</si>
  <si>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</si>
  <si>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</si>
  <si>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</si>
  <si>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</si>
  <si>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</si>
  <si>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</si>
  <si>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</si>
  <si>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</si>
  <si>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</si>
  <si>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</si>
  <si>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</si>
  <si>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</si>
  <si>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</si>
  <si>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</si>
  <si>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</si>
  <si>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</si>
  <si>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</si>
  <si>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</si>
  <si>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</si>
  <si>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</si>
  <si>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</si>
  <si>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</si>
  <si>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</si>
  <si>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</si>
  <si>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</si>
  <si>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</si>
  <si>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</si>
  <si>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</si>
  <si>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</si>
  <si>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</si>
  <si>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</si>
  <si>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</si>
  <si>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</si>
  <si>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</si>
  <si>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</si>
  <si>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</si>
  <si>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</si>
  <si>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</si>
  <si>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</si>
  <si>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</si>
  <si>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</si>
  <si>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</si>
  <si>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</si>
  <si>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</si>
  <si>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</si>
  <si>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</si>
  <si>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</si>
  <si>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</si>
  <si>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</si>
  <si>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福島県川俣町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</si>
  <si>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</si>
  <si>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</si>
  <si>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</si>
  <si>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</si>
  <si>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</si>
  <si>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</si>
  <si>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</si>
  <si>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</si>
  <si>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</si>
  <si>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</si>
  <si>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</si>
  <si>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</si>
  <si>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</si>
  <si>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</si>
  <si>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</si>
  <si>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</si>
  <si>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</si>
  <si>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</si>
  <si>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</si>
  <si>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</si>
  <si>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</si>
  <si>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</si>
  <si>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</si>
  <si>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</si>
  <si>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</si>
  <si>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</si>
  <si>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</si>
  <si>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</si>
  <si>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</si>
  <si>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</si>
  <si>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</si>
  <si>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</si>
  <si>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</si>
  <si>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</si>
  <si>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</si>
  <si>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</si>
  <si>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</si>
  <si>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</si>
  <si>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</si>
  <si>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</si>
  <si>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</si>
  <si>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</si>
  <si>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</si>
  <si>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</si>
  <si>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</si>
  <si>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</si>
  <si>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</si>
  <si>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</si>
  <si>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</si>
  <si>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</si>
  <si>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</si>
  <si>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</si>
  <si>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</si>
  <si>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</si>
  <si>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</si>
  <si>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</si>
  <si>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</si>
  <si>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</si>
  <si>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</si>
  <si>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</si>
  <si>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</si>
  <si>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</si>
  <si>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</si>
  <si>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</si>
  <si>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</si>
  <si>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</si>
  <si>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</si>
  <si>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</si>
  <si>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</si>
  <si>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</si>
  <si>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</si>
  <si>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</si>
  <si>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</si>
  <si>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</si>
  <si>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</si>
  <si>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</si>
  <si>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</si>
  <si>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</si>
  <si>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</si>
  <si>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</si>
  <si>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</si>
  <si>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</si>
  <si>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</si>
  <si>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</si>
  <si>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</si>
  <si>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</si>
  <si>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</si>
  <si>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</si>
  <si>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</si>
  <si>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</si>
  <si>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</si>
  <si>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</si>
  <si>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</si>
  <si>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</si>
  <si>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</si>
  <si>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</si>
  <si>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</si>
  <si>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</si>
  <si>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</si>
  <si>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</si>
  <si>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</si>
  <si>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</si>
  <si>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</si>
  <si>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</si>
  <si>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</si>
  <si>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</si>
  <si>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</si>
  <si>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</si>
  <si>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</si>
  <si>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</si>
  <si>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</si>
  <si>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</si>
  <si>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</si>
  <si>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</si>
  <si>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</si>
  <si>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宅地造成</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</si>
  <si>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</si>
  <si>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</si>
  <si>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</si>
  <si>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</si>
  <si>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</si>
  <si>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</si>
  <si>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</si>
  <si>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</si>
  <si>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</si>
  <si>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</si>
  <si>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</si>
  <si>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</si>
  <si>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</si>
  <si>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</si>
  <si>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</si>
  <si>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</si>
  <si>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</si>
  <si>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</si>
  <si>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</si>
  <si>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</si>
  <si>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</si>
  <si>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</si>
  <si>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</si>
  <si>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</si>
  <si>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</si>
  <si>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</si>
  <si>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</si>
  <si>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</si>
  <si>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</si>
  <si>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</si>
  <si>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</si>
  <si>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</si>
  <si>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</si>
  <si>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福島県川俣町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</si>
  <si>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</si>
  <si>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</si>
  <si>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</si>
  <si>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</si>
  <si>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</si>
  <si>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</si>
  <si>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</si>
  <si>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</si>
  <si>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</si>
  <si>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</si>
  <si>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</si>
  <si>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</si>
  <si>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</si>
  <si>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</si>
  <si>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</si>
  <si>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</si>
  <si>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</si>
  <si>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</si>
  <si>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</si>
  <si>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</si>
  <si>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</si>
  <si>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</si>
  <si>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</si>
  <si>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</si>
  <si>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</si>
  <si>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</si>
  <si>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</si>
  <si>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</si>
  <si>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</si>
  <si>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</si>
  <si>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</si>
  <si>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</si>
  <si>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</si>
  <si>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川俣町国民健康保険（事業勘定）特別会計</t>
    <phoneticPr fontId="5"/>
  </si>
  <si>
    <t>川俣町国民健康保険（施設勘定）特別会計</t>
    <phoneticPr fontId="5"/>
  </si>
  <si>
    <t>川俣町介護保険特別会計</t>
    <phoneticPr fontId="5"/>
  </si>
  <si>
    <t>川俣町後期高齢者医療特別会計</t>
    <phoneticPr fontId="5"/>
  </si>
  <si>
    <t>川俣町水道事業会計</t>
    <phoneticPr fontId="5"/>
  </si>
  <si>
    <t>法適用企業</t>
    <phoneticPr fontId="5"/>
  </si>
  <si>
    <t>川俣町簡易水道事業特別会計</t>
    <phoneticPr fontId="5"/>
  </si>
  <si>
    <t>法非適用企業</t>
    <phoneticPr fontId="5"/>
  </si>
  <si>
    <t>川俣町工業団地造成事業特別会計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</si>
  <si>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</si>
  <si>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</si>
  <si>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</si>
  <si>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</si>
  <si>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</si>
  <si>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</si>
  <si>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</si>
  <si>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</si>
  <si>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</si>
  <si>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</si>
  <si>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</si>
  <si>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</si>
  <si>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</si>
  <si>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</si>
  <si>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</si>
  <si>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</si>
  <si>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</si>
  <si>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</si>
  <si>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</si>
  <si>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</si>
  <si>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</si>
  <si>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</si>
  <si>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</si>
  <si>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</si>
  <si>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</si>
  <si>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</si>
  <si>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</si>
  <si>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</si>
  <si>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</si>
  <si>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</si>
  <si>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</si>
  <si>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</si>
  <si>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</si>
  <si>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</si>
  <si>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</si>
  <si>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</si>
  <si>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</si>
  <si>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</si>
  <si>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</si>
  <si>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</si>
  <si>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</si>
  <si>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</si>
  <si>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</si>
  <si>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</si>
  <si>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</si>
  <si>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</si>
  <si>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</si>
  <si>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</si>
  <si>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</si>
  <si>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</si>
  <si>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</si>
  <si>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</si>
  <si>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</si>
  <si>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</si>
  <si>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</si>
  <si>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</si>
  <si>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</si>
  <si>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</si>
  <si>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</si>
  <si>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</si>
  <si>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</si>
  <si>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</si>
  <si>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</si>
  <si>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</si>
  <si>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</si>
  <si>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</si>
  <si>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</si>
  <si>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</si>
  <si>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</si>
  <si>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</si>
  <si>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</si>
  <si>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</si>
  <si>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</si>
  <si>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</si>
  <si>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</si>
  <si>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</si>
  <si>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</si>
  <si>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</si>
  <si>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</si>
  <si>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</si>
  <si>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</si>
  <si>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</si>
  <si>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</si>
  <si>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</si>
  <si>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</si>
  <si>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</si>
  <si>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</si>
  <si>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</si>
  <si>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</si>
  <si>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</si>
  <si>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</si>
  <si>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</si>
  <si>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</si>
  <si>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</si>
  <si>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</si>
  <si>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</si>
  <si>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</si>
  <si>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</si>
  <si>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</si>
  <si>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</si>
  <si>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</si>
  <si>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</si>
  <si>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</si>
  <si>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</si>
  <si>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</si>
  <si>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</si>
  <si>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</si>
  <si>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</si>
  <si>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</si>
  <si>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</si>
  <si>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</si>
  <si>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</si>
  <si>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</si>
  <si>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</si>
  <si>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</si>
  <si>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</si>
  <si>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</si>
  <si>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</si>
  <si>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</si>
  <si>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</si>
  <si>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</si>
  <si>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</si>
  <si>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</si>
  <si>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</si>
  <si>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</si>
  <si>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</si>
  <si>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</si>
  <si>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</si>
  <si>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</si>
  <si>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</si>
  <si>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</si>
  <si>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</si>
  <si>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</si>
  <si>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19.45</t>
  </si>
  <si>
    <t>▲ 3.82</t>
  </si>
  <si>
    <t>▲ 4.39</t>
  </si>
  <si>
    <t>川俣町工業団地造成事業特別会計</t>
  </si>
  <si>
    <t>一般会計</t>
  </si>
  <si>
    <t>川俣町水道事業会計</t>
  </si>
  <si>
    <t>川俣町介護保険特別会計</t>
  </si>
  <si>
    <t>川俣町国民健康保険（事業勘定）特別会計</t>
  </si>
  <si>
    <t>川俣町簡易水道事業特別会計</t>
  </si>
  <si>
    <t>川俣町後期高齢者医療特別会計</t>
  </si>
  <si>
    <t>川俣町国民健康保険（施設勘定）特別会計</t>
  </si>
  <si>
    <t>その他会計（赤字）</t>
  </si>
  <si>
    <t>その他会計（黒字）</t>
  </si>
  <si>
    <t>川俣方部衛生処理組合　一般会計</t>
    <rPh sb="0" eb="2">
      <t>カワマタ</t>
    </rPh>
    <rPh sb="2" eb="3">
      <t>ホウ</t>
    </rPh>
    <rPh sb="3" eb="4">
      <t>ブ</t>
    </rPh>
    <rPh sb="4" eb="6">
      <t>エイセイ</t>
    </rPh>
    <rPh sb="6" eb="8">
      <t>ショリ</t>
    </rPh>
    <rPh sb="8" eb="10">
      <t>クミアイ</t>
    </rPh>
    <rPh sb="11" eb="13">
      <t>イッパン</t>
    </rPh>
    <rPh sb="13" eb="15">
      <t>カイケイ</t>
    </rPh>
    <phoneticPr fontId="5"/>
  </si>
  <si>
    <t>伊達地方衛生処理組合　一般会計</t>
    <rPh sb="0" eb="2">
      <t>ダテ</t>
    </rPh>
    <rPh sb="2" eb="4">
      <t>チホウ</t>
    </rPh>
    <rPh sb="4" eb="6">
      <t>エイセイ</t>
    </rPh>
    <rPh sb="6" eb="8">
      <t>ショリ</t>
    </rPh>
    <rPh sb="8" eb="10">
      <t>クミアイ</t>
    </rPh>
    <rPh sb="11" eb="13">
      <t>イッパン</t>
    </rPh>
    <rPh sb="13" eb="15">
      <t>カイケイ</t>
    </rPh>
    <phoneticPr fontId="5"/>
  </si>
  <si>
    <t>伊達地方衛生処理組合　し尿処理事業特別会計</t>
    <rPh sb="0" eb="2">
      <t>ダテ</t>
    </rPh>
    <rPh sb="2" eb="4">
      <t>チホウ</t>
    </rPh>
    <rPh sb="4" eb="6">
      <t>エイセイ</t>
    </rPh>
    <rPh sb="6" eb="8">
      <t>ショリ</t>
    </rPh>
    <rPh sb="8" eb="10">
      <t>クミアイ</t>
    </rPh>
    <rPh sb="12" eb="13">
      <t>ニョウ</t>
    </rPh>
    <rPh sb="13" eb="15">
      <t>ショリ</t>
    </rPh>
    <rPh sb="15" eb="17">
      <t>ジギョウ</t>
    </rPh>
    <rPh sb="17" eb="19">
      <t>トクベツ</t>
    </rPh>
    <rPh sb="19" eb="21">
      <t>カイケイ</t>
    </rPh>
    <phoneticPr fontId="5"/>
  </si>
  <si>
    <t>伊達地方衛生処理組合　ごみ処理事業特別会計</t>
    <rPh sb="0" eb="2">
      <t>ダテ</t>
    </rPh>
    <rPh sb="2" eb="4">
      <t>チホウ</t>
    </rPh>
    <rPh sb="4" eb="6">
      <t>エイセイ</t>
    </rPh>
    <rPh sb="6" eb="8">
      <t>ショリ</t>
    </rPh>
    <rPh sb="8" eb="10">
      <t>クミアイ</t>
    </rPh>
    <rPh sb="13" eb="15">
      <t>ショリ</t>
    </rPh>
    <rPh sb="15" eb="17">
      <t>ジギョウ</t>
    </rPh>
    <rPh sb="17" eb="19">
      <t>トクベツ</t>
    </rPh>
    <rPh sb="19" eb="21">
      <t>カイケイ</t>
    </rPh>
    <phoneticPr fontId="5"/>
  </si>
  <si>
    <t>伊達地方消防組合　一般会計</t>
    <rPh sb="0" eb="2">
      <t>ダテ</t>
    </rPh>
    <rPh sb="2" eb="4">
      <t>チホウ</t>
    </rPh>
    <rPh sb="4" eb="6">
      <t>ショウボウ</t>
    </rPh>
    <rPh sb="6" eb="8">
      <t>クミアイ</t>
    </rPh>
    <rPh sb="9" eb="11">
      <t>イッパン</t>
    </rPh>
    <rPh sb="11" eb="13">
      <t>カイケイ</t>
    </rPh>
    <phoneticPr fontId="5"/>
  </si>
  <si>
    <t>福島地方水道用水供給企業団　福島地方水道用水供給事業会計</t>
    <rPh sb="0" eb="2">
      <t>フクシマ</t>
    </rPh>
    <rPh sb="2" eb="4">
      <t>チホウ</t>
    </rPh>
    <rPh sb="4" eb="6">
      <t>スイドウ</t>
    </rPh>
    <rPh sb="6" eb="8">
      <t>ヨウスイ</t>
    </rPh>
    <rPh sb="8" eb="10">
      <t>キョウキュウ</t>
    </rPh>
    <rPh sb="10" eb="12">
      <t>キギョウ</t>
    </rPh>
    <rPh sb="12" eb="13">
      <t>ダン</t>
    </rPh>
    <rPh sb="24" eb="26">
      <t>ジギョウ</t>
    </rPh>
    <rPh sb="26" eb="28">
      <t>カイケイ</t>
    </rPh>
    <phoneticPr fontId="5"/>
  </si>
  <si>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5"/>
  </si>
  <si>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</si>
  <si>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福島県市町村総合事務組合　一般会計</t>
    <rPh sb="0" eb="3">
      <t>フクシマケン</t>
    </rPh>
    <rPh sb="3" eb="4">
      <t>シ</t>
    </rPh>
    <rPh sb="4" eb="6">
      <t>チョウソン</t>
    </rPh>
    <rPh sb="6" eb="8">
      <t>ソウゴウ</t>
    </rPh>
    <rPh sb="8" eb="10">
      <t>ジム</t>
    </rPh>
    <rPh sb="10" eb="12">
      <t>クミアイ</t>
    </rPh>
    <rPh sb="13" eb="15">
      <t>イッパン</t>
    </rPh>
    <rPh sb="15" eb="17">
      <t>カイケイ</t>
    </rPh>
    <phoneticPr fontId="5"/>
  </si>
  <si>
    <t>福島県市町村総合事務組合　消防補償等特別会計</t>
    <rPh sb="0" eb="3">
      <t>フクシマケン</t>
    </rPh>
    <rPh sb="3" eb="4">
      <t>シ</t>
    </rPh>
    <rPh sb="4" eb="6">
      <t>チョウソン</t>
    </rPh>
    <rPh sb="6" eb="8">
      <t>ソウゴウ</t>
    </rPh>
    <rPh sb="8" eb="10">
      <t>ジム</t>
    </rPh>
    <rPh sb="10" eb="12">
      <t>クミアイ</t>
    </rPh>
    <rPh sb="13" eb="18">
      <t>ショウボウホショウナド</t>
    </rPh>
    <rPh sb="18" eb="20">
      <t>トクベツ</t>
    </rPh>
    <rPh sb="20" eb="22">
      <t>カイケイ</t>
    </rPh>
    <phoneticPr fontId="5"/>
  </si>
  <si>
    <t>福島県市町村総合事務組合　消防賞じゅつ金特別会計</t>
    <rPh sb="0" eb="3">
      <t>フクシマケン</t>
    </rPh>
    <rPh sb="3" eb="4">
      <t>シ</t>
    </rPh>
    <rPh sb="4" eb="6">
      <t>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5"/>
  </si>
  <si>
    <t>福島県市町村総合事務組合　非常勤職員公務災害補償特別会計</t>
    <rPh sb="0" eb="3">
      <t>フクシマケン</t>
    </rPh>
    <rPh sb="3" eb="4">
      <t>シ</t>
    </rPh>
    <rPh sb="4" eb="6">
      <t>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</si>
  <si>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福島県市町村総合事務組合　自治会館管理特別会計</t>
    <rPh sb="0" eb="3">
      <t>フクシマケン</t>
    </rPh>
    <rPh sb="3" eb="4">
      <t>シ</t>
    </rPh>
    <rPh sb="4" eb="6">
      <t>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5"/>
  </si>
  <si>
    <t>－</t>
    <phoneticPr fontId="2"/>
  </si>
  <si>
    <t>－</t>
    <phoneticPr fontId="2"/>
  </si>
  <si>
    <t>㈱川俣町農業振興公社</t>
    <rPh sb="1" eb="3">
      <t>カワマタ</t>
    </rPh>
    <rPh sb="3" eb="4">
      <t>マチ</t>
    </rPh>
    <rPh sb="4" eb="6">
      <t>ノウギョウ</t>
    </rPh>
    <rPh sb="6" eb="8">
      <t>シンコウ</t>
    </rPh>
    <rPh sb="8" eb="10">
      <t>コウシャ</t>
    </rPh>
    <phoneticPr fontId="2"/>
  </si>
  <si>
    <t>㈱まちづくり川俣</t>
    <rPh sb="6" eb="8">
      <t>カワマタ</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</si>
  <si>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</si>
  <si>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</si>
  <si>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</si>
  <si>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</si>
  <si>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</si>
  <si>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</si>
  <si>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</si>
  <si>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</si>
  <si>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</si>
  <si>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将来負担比率については財政調整基金をはじめとする充当基金の減少等により増加傾向にあるが、H２７においては類似団体内平均値程度となっている。
一方、実質公債費比率は償還完了による比率の減少が伺える。しかし、今後新庁舎建設等の大型建設事業債の発行を予定していることから、比率の増加は必至である。</t>
    <rPh sb="0" eb="2">
      <t>ショウライ</t>
    </rPh>
    <rPh sb="2" eb="4">
      <t>フタン</t>
    </rPh>
    <rPh sb="4" eb="6">
      <t>ヒリツ</t>
    </rPh>
    <rPh sb="11" eb="13">
      <t>ザイセイ</t>
    </rPh>
    <rPh sb="13" eb="15">
      <t>チョウセイ</t>
    </rPh>
    <rPh sb="15" eb="17">
      <t>キキン</t>
    </rPh>
    <rPh sb="24" eb="26">
      <t>ジュウトウ</t>
    </rPh>
    <rPh sb="26" eb="28">
      <t>キキン</t>
    </rPh>
    <rPh sb="29" eb="31">
      <t>ゲンショウ</t>
    </rPh>
    <rPh sb="31" eb="32">
      <t>トウ</t>
    </rPh>
    <rPh sb="35" eb="37">
      <t>ゾウカ</t>
    </rPh>
    <rPh sb="37" eb="39">
      <t>ケイコウ</t>
    </rPh>
    <rPh sb="52" eb="54">
      <t>ルイジ</t>
    </rPh>
    <rPh sb="54" eb="56">
      <t>ダンタイ</t>
    </rPh>
    <rPh sb="56" eb="57">
      <t>ナイ</t>
    </rPh>
    <rPh sb="57" eb="59">
      <t>ヘイキン</t>
    </rPh>
    <rPh sb="59" eb="60">
      <t>チ</t>
    </rPh>
    <rPh sb="60" eb="62">
      <t>テイド</t>
    </rPh>
    <rPh sb="70" eb="72">
      <t>イッポウ</t>
    </rPh>
    <rPh sb="73" eb="75">
      <t>ジッシツ</t>
    </rPh>
    <rPh sb="75" eb="78">
      <t>コウサイヒ</t>
    </rPh>
    <rPh sb="78" eb="80">
      <t>ヒリツ</t>
    </rPh>
    <rPh sb="81" eb="83">
      <t>ショウカン</t>
    </rPh>
    <rPh sb="83" eb="85">
      <t>カンリョウ</t>
    </rPh>
    <rPh sb="88" eb="90">
      <t>ヒリツ</t>
    </rPh>
    <rPh sb="91" eb="93">
      <t>ゲンショウ</t>
    </rPh>
    <rPh sb="94" eb="95">
      <t>ウカガ</t>
    </rPh>
    <rPh sb="102" eb="104">
      <t>コンゴ</t>
    </rPh>
    <rPh sb="104" eb="107">
      <t>シンチョウシャ</t>
    </rPh>
    <rPh sb="107" eb="109">
      <t>ケンセツ</t>
    </rPh>
    <rPh sb="109" eb="110">
      <t>トウ</t>
    </rPh>
    <rPh sb="111" eb="113">
      <t>オオガタ</t>
    </rPh>
    <rPh sb="113" eb="115">
      <t>ケンセツ</t>
    </rPh>
    <rPh sb="115" eb="117">
      <t>ジギョウ</t>
    </rPh>
    <rPh sb="117" eb="118">
      <t>サイ</t>
    </rPh>
    <rPh sb="119" eb="121">
      <t>ハッコウ</t>
    </rPh>
    <rPh sb="122" eb="124">
      <t>ヨテイ</t>
    </rPh>
    <rPh sb="133" eb="135">
      <t>ヒリツ</t>
    </rPh>
    <rPh sb="136" eb="138">
      <t>ゾウカ</t>
    </rPh>
    <rPh sb="139" eb="141">
      <t>ヒッシ</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</si>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</sst>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31" fillId="0" borderId="0">
      <alignment vertical="center"/>
    </xf>
  </cellStyleXfs>
  <cellXfs count="125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9"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wrapText="1"/>
      <protection locked="0"/>
    </xf>
    <xf numFmtId="0" fontId="19" fillId="0" borderId="99" xfId="38" applyFont="1" applyBorder="1" applyAlignment="1" applyProtection="1">
      <alignment horizontal="left" vertical="center" wrapText="1"/>
      <protection locked="0"/>
    </xf>
    <xf numFmtId="0" fontId="19" fillId="0" borderId="100" xfId="38" applyFont="1" applyBorder="1" applyAlignment="1" applyProtection="1">
      <alignment horizontal="left" vertical="center" wrapText="1"/>
      <protection locked="0"/>
    </xf>
    <xf numFmtId="177" fontId="26" fillId="0" borderId="101" xfId="30" applyNumberFormat="1" applyFont="1" applyBorder="1" applyAlignment="1" applyProtection="1">
      <alignment horizontal="right" vertical="center" shrinkToFit="1"/>
      <protection locked="0"/>
    </xf>
    <xf numFmtId="0" fontId="19" fillId="0" borderId="112" xfId="38" applyFont="1" applyBorder="1" applyAlignment="1" applyProtection="1">
      <alignment horizontal="left" vertical="center" wrapText="1"/>
      <protection locked="0"/>
    </xf>
    <xf numFmtId="0" fontId="19" fillId="0" borderId="113" xfId="38" applyFont="1" applyBorder="1" applyAlignment="1" applyProtection="1">
      <alignment horizontal="left" vertical="center" wrapText="1"/>
      <protection locked="0"/>
    </xf>
    <xf numFmtId="0" fontId="19" fillId="0" borderId="114" xfId="38" applyFont="1" applyBorder="1" applyAlignment="1" applyProtection="1">
      <alignment horizontal="left" vertical="center" wrapTex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40">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 7"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59829</c:v>
                </c:pt>
                <c:pt idx="1">
                  <c:v>70582</c:v>
                </c:pt>
                <c:pt idx="2">
                  <c:v>81990</c:v>
                </c:pt>
                <c:pt idx="3">
                  <c:v>87551</c:v>
                </c:pt>
                <c:pt idx="4">
                  <c:v>106092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32100</c:v>
                </c:pt>
                <c:pt idx="1">
                  <c:v>61012</c:v>
                </c:pt>
                <c:pt idx="2">
                  <c:v>91840</c:v>
                </c:pt>
                <c:pt idx="3">
                  <c:v>134420</c:v>
                </c:pt>
                <c:pt idx="4">
                  <c:v>228330</c:v>
                </c:pt>
              </c:numCache>
            </c:numRef>
          </c:val>
          <c:smooth val="0"/>
        </c:ser>
        <c:dLbls>
          <c:showLegendKey val="0"/>
          <c:showVal val="0"/>
          <c:showCatName val="0"/>
          <c:showSerName val="0"/>
          <c:showPercent val="0"/>
          <c:showBubbleSize val="0"/>
        </c:dLbls>
        <c:marker val="1"/>
        <c:smooth val="0"/>
        <c:axId val="109417600"/>
        <c:axId val="109419520"/>
      </c:lineChart>
      <c:catAx>
        <c:axId val="1094176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419520"/>
        <c:crosses val="autoZero"/>
        <c:auto val="1"/>
        <c:lblAlgn val="ctr"/>
        <c:lblOffset val="100"/>
        <c:tickLblSkip val="1"/>
        <c:tickMarkSkip val="1"/>
        <c:noMultiLvlLbl val="0"/>
      </c:catAx>
      <c:valAx>
        <c:axId val="10941952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417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3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3.87</c:v>
                </c:pt>
                <c:pt idx="1">
                  <c:v>3.47</c:v>
                </c:pt>
                <c:pt idx="2">
                  <c:v>2.93</c:v>
                </c:pt>
                <c:pt idx="3">
                  <c:v>6.3</c:v>
                </c:pt>
                <c:pt idx="4">
                  <c:v>4.1500000000000004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35.799999999999997</c:v>
                </c:pt>
                <c:pt idx="1">
                  <c:v>20</c:v>
                </c:pt>
                <c:pt idx="2">
                  <c:v>29.99</c:v>
                </c:pt>
                <c:pt idx="3">
                  <c:v>24.39</c:v>
                </c:pt>
                <c:pt idx="4">
                  <c:v>23.93</c:v>
                </c:pt>
              </c:numCache>
            </c:numRef>
          </c:val>
        </c:ser>
        <c:dLbls>
          <c:showLegendKey val="0"/>
          <c:showVal val="0"/>
          <c:showCatName val="0"/>
          <c:showSerName val="0"/>
          <c:showPercent val="0"/>
          <c:showBubbleSize val="0"/>
        </c:dLbls>
        <c:gapWidth val="250"/>
        <c:overlap val="100"/>
        <c:axId val="124565760"/>
        <c:axId val="124567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7.5</c:v>
                </c:pt>
                <c:pt idx="1">
                  <c:v>-19.45</c:v>
                </c:pt>
                <c:pt idx="2">
                  <c:v>8.01</c:v>
                </c:pt>
                <c:pt idx="3">
                  <c:v>-3.82</c:v>
                </c:pt>
                <c:pt idx="4">
                  <c:v>-4.3899999999999997</c:v>
                </c:pt>
              </c:numCache>
            </c:numRef>
          </c:val>
          <c:smooth val="0"/>
        </c:ser>
        <c:dLbls>
          <c:showLegendKey val="0"/>
          <c:showVal val="0"/>
          <c:showCatName val="0"/>
          <c:showSerName val="0"/>
          <c:showPercent val="0"/>
          <c:showBubbleSize val="0"/>
        </c:dLbls>
        <c:marker val="1"/>
        <c:smooth val="0"/>
        <c:axId val="124565760"/>
        <c:axId val="124567936"/>
      </c:lineChart>
      <c:catAx>
        <c:axId val="124565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4567936"/>
        <c:crosses val="autoZero"/>
        <c:auto val="1"/>
        <c:lblAlgn val="ctr"/>
        <c:lblOffset val="100"/>
        <c:tickLblSkip val="1"/>
        <c:tickMarkSkip val="1"/>
        <c:noMultiLvlLbl val="0"/>
      </c:catAx>
      <c:valAx>
        <c:axId val="124567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565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川俣町国民健康保険（施設勘定）特別会計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川俣町後期高齢者医療特別会計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0.02</c:v>
                </c:pt>
                <c:pt idx="8">
                  <c:v>#N/A</c:v>
                </c:pt>
                <c:pt idx="9">
                  <c:v>0</c:v>
                </c:pt>
              </c:numCache>
            </c:numRef>
          </c:val>
        </c:ser>
        <c:ser>
          <c:idx val="4"/>
          <c:order val="4"/>
          <c:tx>
            <c:strRef>
              <c:f>データシート!$A$31</c:f>
              <c:strCache>
                <c:ptCount val="1"/>
                <c:pt idx="0">
                  <c:v>川俣町簡易水道事業特別会計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0.03</c:v>
                </c:pt>
                <c:pt idx="4">
                  <c:v>#N/A</c:v>
                </c:pt>
                <c:pt idx="5">
                  <c:v>0.02</c:v>
                </c:pt>
                <c:pt idx="6">
                  <c:v>#N/A</c:v>
                </c:pt>
                <c:pt idx="7">
                  <c:v>0.04</c:v>
                </c:pt>
                <c:pt idx="8">
                  <c:v>#N/A</c:v>
                </c:pt>
                <c:pt idx="9">
                  <c:v>0.01</c:v>
                </c:pt>
              </c:numCache>
            </c:numRef>
          </c:val>
        </c:ser>
        <c:ser>
          <c:idx val="5"/>
          <c:order val="5"/>
          <c:tx>
            <c:strRef>
              <c:f>データシート!$A$32</c:f>
              <c:strCache>
                <c:ptCount val="1"/>
                <c:pt idx="0">
                  <c:v>川俣町国民健康保険（事業勘定）特別会計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1.8</c:v>
                </c:pt>
                <c:pt idx="2">
                  <c:v>#N/A</c:v>
                </c:pt>
                <c:pt idx="3">
                  <c:v>2.76</c:v>
                </c:pt>
                <c:pt idx="4">
                  <c:v>#N/A</c:v>
                </c:pt>
                <c:pt idx="5">
                  <c:v>2.0499999999999998</c:v>
                </c:pt>
                <c:pt idx="6">
                  <c:v>#N/A</c:v>
                </c:pt>
                <c:pt idx="7">
                  <c:v>2.42</c:v>
                </c:pt>
                <c:pt idx="8">
                  <c:v>#N/A</c:v>
                </c:pt>
                <c:pt idx="9">
                  <c:v>0.62</c:v>
                </c:pt>
              </c:numCache>
            </c:numRef>
          </c:val>
        </c:ser>
        <c:ser>
          <c:idx val="6"/>
          <c:order val="6"/>
          <c:tx>
            <c:strRef>
              <c:f>データシート!$A$33</c:f>
              <c:strCache>
                <c:ptCount val="1"/>
                <c:pt idx="0">
                  <c:v>川俣町介護保険特別会計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0.89</c:v>
                </c:pt>
                <c:pt idx="2">
                  <c:v>#N/A</c:v>
                </c:pt>
                <c:pt idx="3">
                  <c:v>0.38</c:v>
                </c:pt>
                <c:pt idx="4">
                  <c:v>#N/A</c:v>
                </c:pt>
                <c:pt idx="5">
                  <c:v>0.12</c:v>
                </c:pt>
                <c:pt idx="6">
                  <c:v>#N/A</c:v>
                </c:pt>
                <c:pt idx="7">
                  <c:v>1.62</c:v>
                </c:pt>
                <c:pt idx="8">
                  <c:v>#N/A</c:v>
                </c:pt>
                <c:pt idx="9">
                  <c:v>2.4300000000000002</c:v>
                </c:pt>
              </c:numCache>
            </c:numRef>
          </c:val>
        </c:ser>
        <c:ser>
          <c:idx val="7"/>
          <c:order val="7"/>
          <c:tx>
            <c:strRef>
              <c:f>データシート!$A$34</c:f>
              <c:strCache>
                <c:ptCount val="1"/>
                <c:pt idx="0">
                  <c:v>川俣町水道事業会計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2.58</c:v>
                </c:pt>
                <c:pt idx="2">
                  <c:v>#N/A</c:v>
                </c:pt>
                <c:pt idx="3">
                  <c:v>3.79</c:v>
                </c:pt>
                <c:pt idx="4">
                  <c:v>#N/A</c:v>
                </c:pt>
                <c:pt idx="5">
                  <c:v>4.46</c:v>
                </c:pt>
                <c:pt idx="6">
                  <c:v>#N/A</c:v>
                </c:pt>
                <c:pt idx="7">
                  <c:v>4.17</c:v>
                </c:pt>
                <c:pt idx="8">
                  <c:v>#N/A</c:v>
                </c:pt>
                <c:pt idx="9">
                  <c:v>3.48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3.86</c:v>
                </c:pt>
                <c:pt idx="2">
                  <c:v>#N/A</c:v>
                </c:pt>
                <c:pt idx="3">
                  <c:v>3.46</c:v>
                </c:pt>
                <c:pt idx="4">
                  <c:v>#N/A</c:v>
                </c:pt>
                <c:pt idx="5">
                  <c:v>2.93</c:v>
                </c:pt>
                <c:pt idx="6">
                  <c:v>#N/A</c:v>
                </c:pt>
                <c:pt idx="7">
                  <c:v>6.3</c:v>
                </c:pt>
                <c:pt idx="8">
                  <c:v>#N/A</c:v>
                </c:pt>
                <c:pt idx="9">
                  <c:v>6.01</c:v>
                </c:pt>
              </c:numCache>
            </c:numRef>
          </c:val>
        </c:ser>
        <c:ser>
          <c:idx val="9"/>
          <c:order val="9"/>
          <c:tx>
            <c:strRef>
              <c:f>データシート!$A$36</c:f>
              <c:strCache>
                <c:ptCount val="1"/>
                <c:pt idx="0">
                  <c:v>川俣町工業団地造成事業特別会計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17.63</c:v>
                </c:pt>
                <c:pt idx="2">
                  <c:v>#N/A</c:v>
                </c:pt>
                <c:pt idx="3">
                  <c:v>16.37</c:v>
                </c:pt>
                <c:pt idx="4">
                  <c:v>#N/A</c:v>
                </c:pt>
                <c:pt idx="5">
                  <c:v>14.56</c:v>
                </c:pt>
                <c:pt idx="6">
                  <c:v>#N/A</c:v>
                </c:pt>
                <c:pt idx="7">
                  <c:v>31.18</c:v>
                </c:pt>
                <c:pt idx="8">
                  <c:v>#N/A</c:v>
                </c:pt>
                <c:pt idx="9">
                  <c:v>28.34</c:v>
                </c:pt>
              </c:numCache>
            </c:numRef>
          </c:val>
        </c:ser>
        <c:dLbls>
          <c:showLegendKey val="0"/>
          <c:showVal val="0"/>
          <c:showCatName val="0"/>
          <c:showSerName val="0"/>
          <c:showPercent val="0"/>
          <c:showBubbleSize val="0"/>
        </c:dLbls>
        <c:gapWidth val="150"/>
        <c:overlap val="100"/>
        <c:axId val="124936192"/>
        <c:axId val="124937728"/>
      </c:barChart>
      <c:catAx>
        <c:axId val="124936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937728"/>
        <c:crosses val="autoZero"/>
        <c:auto val="1"/>
        <c:lblAlgn val="ctr"/>
        <c:lblOffset val="100"/>
        <c:tickLblSkip val="1"/>
        <c:tickMarkSkip val="1"/>
        <c:noMultiLvlLbl val="0"/>
      </c:catAx>
      <c:valAx>
        <c:axId val="124937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9361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59E-2"/>
          <c:y val="8.7976539589442848E-2"/>
          <c:w val="0.90356317136844166"/>
          <c:h val="0.639296187683285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512</c:v>
                </c:pt>
                <c:pt idx="5">
                  <c:v>493</c:v>
                </c:pt>
                <c:pt idx="8">
                  <c:v>493</c:v>
                </c:pt>
                <c:pt idx="11">
                  <c:v>457</c:v>
                </c:pt>
                <c:pt idx="14">
                  <c:v>425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126</c:v>
                </c:pt>
                <c:pt idx="3">
                  <c:v>88</c:v>
                </c:pt>
                <c:pt idx="6">
                  <c:v>53</c:v>
                </c:pt>
                <c:pt idx="9">
                  <c:v>43</c:v>
                </c:pt>
                <c:pt idx="12">
                  <c:v>32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17</c:v>
                </c:pt>
                <c:pt idx="3">
                  <c:v>9</c:v>
                </c:pt>
                <c:pt idx="6">
                  <c:v>5</c:v>
                </c:pt>
                <c:pt idx="9">
                  <c:v>7</c:v>
                </c:pt>
                <c:pt idx="12">
                  <c:v>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c:v>
                </c:pt>
                <c:pt idx="3">
                  <c:v>3</c:v>
                </c:pt>
                <c:pt idx="6">
                  <c:v>29</c:v>
                </c:pt>
                <c:pt idx="9">
                  <c:v>25</c:v>
                </c:pt>
                <c:pt idx="12">
                  <c:v>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674</c:v>
                </c:pt>
                <c:pt idx="3">
                  <c:v>616</c:v>
                </c:pt>
                <c:pt idx="6">
                  <c:v>605</c:v>
                </c:pt>
                <c:pt idx="9">
                  <c:v>512</c:v>
                </c:pt>
                <c:pt idx="12">
                  <c:v>466</c:v>
                </c:pt>
              </c:numCache>
            </c:numRef>
          </c:val>
        </c:ser>
        <c:dLbls>
          <c:showLegendKey val="0"/>
          <c:showVal val="0"/>
          <c:showCatName val="0"/>
          <c:showSerName val="0"/>
          <c:showPercent val="0"/>
          <c:showBubbleSize val="0"/>
        </c:dLbls>
        <c:gapWidth val="100"/>
        <c:overlap val="100"/>
        <c:axId val="109272448"/>
        <c:axId val="109286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307</c:v>
                </c:pt>
                <c:pt idx="2">
                  <c:v>#N/A</c:v>
                </c:pt>
                <c:pt idx="3">
                  <c:v>#N/A</c:v>
                </c:pt>
                <c:pt idx="4">
                  <c:v>223</c:v>
                </c:pt>
                <c:pt idx="5">
                  <c:v>#N/A</c:v>
                </c:pt>
                <c:pt idx="6">
                  <c:v>#N/A</c:v>
                </c:pt>
                <c:pt idx="7">
                  <c:v>199</c:v>
                </c:pt>
                <c:pt idx="8">
                  <c:v>#N/A</c:v>
                </c:pt>
                <c:pt idx="9">
                  <c:v>#N/A</c:v>
                </c:pt>
                <c:pt idx="10">
                  <c:v>130</c:v>
                </c:pt>
                <c:pt idx="11">
                  <c:v>#N/A</c:v>
                </c:pt>
                <c:pt idx="12">
                  <c:v>#N/A</c:v>
                </c:pt>
                <c:pt idx="13">
                  <c:v>85</c:v>
                </c:pt>
                <c:pt idx="14">
                  <c:v>#N/A</c:v>
                </c:pt>
              </c:numCache>
            </c:numRef>
          </c:val>
          <c:smooth val="0"/>
        </c:ser>
        <c:dLbls>
          <c:showLegendKey val="0"/>
          <c:showVal val="0"/>
          <c:showCatName val="0"/>
          <c:showSerName val="0"/>
          <c:showPercent val="0"/>
          <c:showBubbleSize val="0"/>
        </c:dLbls>
        <c:marker val="1"/>
        <c:smooth val="0"/>
        <c:axId val="109272448"/>
        <c:axId val="109286912"/>
      </c:lineChart>
      <c:catAx>
        <c:axId val="109272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286912"/>
        <c:crosses val="autoZero"/>
        <c:auto val="1"/>
        <c:lblAlgn val="ctr"/>
        <c:lblOffset val="100"/>
        <c:tickLblSkip val="1"/>
        <c:tickMarkSkip val="1"/>
        <c:noMultiLvlLbl val="0"/>
      </c:catAx>
      <c:valAx>
        <c:axId val="109286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272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84"/>
          <c:h val="0.589182127738553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4222</c:v>
                </c:pt>
                <c:pt idx="5">
                  <c:v>4112</c:v>
                </c:pt>
                <c:pt idx="8">
                  <c:v>4016</c:v>
                </c:pt>
                <c:pt idx="11">
                  <c:v>3916</c:v>
                </c:pt>
                <c:pt idx="14">
                  <c:v>3947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183</c:v>
                </c:pt>
                <c:pt idx="5">
                  <c:v>159</c:v>
                </c:pt>
                <c:pt idx="8">
                  <c:v>128</c:v>
                </c:pt>
                <c:pt idx="11">
                  <c:v>105</c:v>
                </c:pt>
                <c:pt idx="14">
                  <c:v>91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2196</c:v>
                </c:pt>
                <c:pt idx="5">
                  <c:v>1649</c:v>
                </c:pt>
                <c:pt idx="8">
                  <c:v>2045</c:v>
                </c:pt>
                <c:pt idx="11">
                  <c:v>1823</c:v>
                </c:pt>
                <c:pt idx="14">
                  <c:v>1699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1569</c:v>
                </c:pt>
                <c:pt idx="3">
                  <c:v>1452</c:v>
                </c:pt>
                <c:pt idx="6">
                  <c:v>1375</c:v>
                </c:pt>
                <c:pt idx="9">
                  <c:v>1213</c:v>
                </c:pt>
                <c:pt idx="12">
                  <c:v>1164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112</c:v>
                </c:pt>
                <c:pt idx="3">
                  <c:v>111</c:v>
                </c:pt>
                <c:pt idx="6">
                  <c:v>127</c:v>
                </c:pt>
                <c:pt idx="9">
                  <c:v>240</c:v>
                </c:pt>
                <c:pt idx="12">
                  <c:v>348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28</c:v>
                </c:pt>
                <c:pt idx="3">
                  <c:v>29</c:v>
                </c:pt>
                <c:pt idx="6">
                  <c:v>27</c:v>
                </c:pt>
                <c:pt idx="9">
                  <c:v>197</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190</c:v>
                </c:pt>
                <c:pt idx="3">
                  <c:v>60</c:v>
                </c:pt>
                <c:pt idx="6">
                  <c:v>38</c:v>
                </c:pt>
                <c:pt idx="9">
                  <c:v>25</c:v>
                </c:pt>
                <c:pt idx="12">
                  <c:v>19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5006</c:v>
                </c:pt>
                <c:pt idx="3">
                  <c:v>4839</c:v>
                </c:pt>
                <c:pt idx="6">
                  <c:v>4705</c:v>
                </c:pt>
                <c:pt idx="9">
                  <c:v>4796</c:v>
                </c:pt>
                <c:pt idx="12">
                  <c:v>5012</c:v>
                </c:pt>
              </c:numCache>
            </c:numRef>
          </c:val>
        </c:ser>
        <c:dLbls>
          <c:showLegendKey val="0"/>
          <c:showVal val="0"/>
          <c:showCatName val="0"/>
          <c:showSerName val="0"/>
          <c:showPercent val="0"/>
          <c:showBubbleSize val="0"/>
        </c:dLbls>
        <c:gapWidth val="100"/>
        <c:overlap val="100"/>
        <c:axId val="124853248"/>
        <c:axId val="124859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303</c:v>
                </c:pt>
                <c:pt idx="2">
                  <c:v>#N/A</c:v>
                </c:pt>
                <c:pt idx="3">
                  <c:v>#N/A</c:v>
                </c:pt>
                <c:pt idx="4">
                  <c:v>570</c:v>
                </c:pt>
                <c:pt idx="5">
                  <c:v>#N/A</c:v>
                </c:pt>
                <c:pt idx="6">
                  <c:v>#N/A</c:v>
                </c:pt>
                <c:pt idx="7">
                  <c:v>83</c:v>
                </c:pt>
                <c:pt idx="8">
                  <c:v>#N/A</c:v>
                </c:pt>
                <c:pt idx="9">
                  <c:v>#N/A</c:v>
                </c:pt>
                <c:pt idx="10">
                  <c:v>626</c:v>
                </c:pt>
                <c:pt idx="11">
                  <c:v>#N/A</c:v>
                </c:pt>
                <c:pt idx="12">
                  <c:v>#N/A</c:v>
                </c:pt>
                <c:pt idx="13">
                  <c:v>806</c:v>
                </c:pt>
                <c:pt idx="14">
                  <c:v>#N/A</c:v>
                </c:pt>
              </c:numCache>
            </c:numRef>
          </c:val>
          <c:smooth val="0"/>
        </c:ser>
        <c:dLbls>
          <c:showLegendKey val="0"/>
          <c:showVal val="0"/>
          <c:showCatName val="0"/>
          <c:showSerName val="0"/>
          <c:showPercent val="0"/>
          <c:showBubbleSize val="0"/>
        </c:dLbls>
        <c:marker val="1"/>
        <c:smooth val="0"/>
        <c:axId val="124853248"/>
        <c:axId val="124859520"/>
      </c:lineChart>
      <c:catAx>
        <c:axId val="12485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859520"/>
        <c:crosses val="autoZero"/>
        <c:auto val="1"/>
        <c:lblAlgn val="ctr"/>
        <c:lblOffset val="100"/>
        <c:tickLblSkip val="1"/>
        <c:tickMarkSkip val="1"/>
        <c:noMultiLvlLbl val="0"/>
      </c:catAx>
      <c:valAx>
        <c:axId val="124859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853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6"/>
          <c:y val="4.9232005384860722E-2"/>
          <c:w val="0.84484011943744164"/>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5056512"/>
        <c:axId val="125058432"/>
      </c:scatterChart>
      <c:valAx>
        <c:axId val="1250565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34"/>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058432"/>
        <c:crosses val="autoZero"/>
        <c:crossBetween val="midCat"/>
      </c:valAx>
      <c:valAx>
        <c:axId val="1250584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0565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6"/>
          <c:y val="4.7118521949462297E-2"/>
          <c:w val="0.84704431781868661"/>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8.6999999999999993</c:v>
                </c:pt>
                <c:pt idx="1">
                  <c:v>7.6</c:v>
                </c:pt>
                <c:pt idx="2">
                  <c:v>6.6</c:v>
                </c:pt>
                <c:pt idx="3">
                  <c:v>5</c:v>
                </c:pt>
                <c:pt idx="4">
                  <c:v>3.7</c:v>
                </c:pt>
              </c:numCache>
            </c:numRef>
          </c:xVal>
          <c:yVal>
            <c:numRef>
              <c:f>公会計指標分析・財政指標組合せ分析表!$K$73:$O$73</c:f>
              <c:numCache>
                <c:formatCode>#,##0.0;"▲ "#,##0.0</c:formatCode>
                <c:ptCount val="5"/>
                <c:pt idx="0">
                  <c:v>8.1</c:v>
                </c:pt>
                <c:pt idx="1">
                  <c:v>15.8</c:v>
                </c:pt>
                <c:pt idx="2">
                  <c:v>2.2000000000000002</c:v>
                </c:pt>
                <c:pt idx="3">
                  <c:v>17.100000000000001</c:v>
                </c:pt>
                <c:pt idx="4">
                  <c:v>20.9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12.6</c:v>
                </c:pt>
                <c:pt idx="1">
                  <c:v>11.5</c:v>
                </c:pt>
                <c:pt idx="2">
                  <c:v>10.6</c:v>
                </c:pt>
                <c:pt idx="3">
                  <c:v>9.8000000000000007</c:v>
                </c:pt>
                <c:pt idx="4">
                  <c:v>9.3000000000000007</c:v>
                </c:pt>
              </c:numCache>
            </c:numRef>
          </c:xVal>
          <c:yVal>
            <c:numRef>
              <c:f>公会計指標分析・財政指標組合せ分析表!$K$77:$O$77</c:f>
              <c:numCache>
                <c:formatCode>#,##0.0;"▲ "#,##0.0</c:formatCode>
                <c:ptCount val="5"/>
                <c:pt idx="0">
                  <c:v>60.8</c:v>
                </c:pt>
                <c:pt idx="1">
                  <c:v>49.3</c:v>
                </c:pt>
                <c:pt idx="2">
                  <c:v>44.3</c:v>
                </c:pt>
                <c:pt idx="3">
                  <c:v>40.299999999999997</c:v>
                </c:pt>
                <c:pt idx="4">
                  <c:v>20.2</c:v>
                </c:pt>
              </c:numCache>
            </c:numRef>
          </c:yVal>
          <c:smooth val="0"/>
        </c:ser>
        <c:dLbls>
          <c:showLegendKey val="0"/>
          <c:showVal val="0"/>
          <c:showCatName val="0"/>
          <c:showSerName val="0"/>
          <c:showPercent val="0"/>
          <c:showBubbleSize val="0"/>
        </c:dLbls>
        <c:axId val="126100224"/>
        <c:axId val="126102144"/>
      </c:scatterChart>
      <c:valAx>
        <c:axId val="126100224"/>
        <c:scaling>
          <c:orientation val="minMax"/>
          <c:max val="13.4"/>
          <c:min val="3.1"/>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102144"/>
        <c:crosses val="autoZero"/>
        <c:crossBetween val="midCat"/>
      </c:valAx>
      <c:valAx>
        <c:axId val="126102144"/>
        <c:scaling>
          <c:orientation val="minMax"/>
          <c:max val="7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2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100224"/>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実質公債費比率（分子）の大部分を占める地方債元利償還金は、平成</a:t>
          </a:r>
          <a:r>
            <a:rPr lang="ja-JP" altLang="en-US" sz="1100" b="0" i="0" baseline="0">
              <a:solidFill>
                <a:schemeClr val="dk1"/>
              </a:solidFill>
              <a:latin typeface="+mn-lt"/>
              <a:ea typeface="+mn-ea"/>
              <a:cs typeface="+mn-cs"/>
            </a:rPr>
            <a:t>１８</a:t>
          </a:r>
          <a:r>
            <a:rPr lang="ja-JP" altLang="ja-JP" sz="1100" b="0" i="0" baseline="0">
              <a:solidFill>
                <a:schemeClr val="dk1"/>
              </a:solidFill>
              <a:latin typeface="+mn-lt"/>
              <a:ea typeface="+mn-ea"/>
              <a:cs typeface="+mn-cs"/>
            </a:rPr>
            <a:t>年度以降減少しており、今後も減少する傾向にあ</a:t>
          </a:r>
          <a:r>
            <a:rPr lang="ja-JP" altLang="en-US" sz="1100" b="0" i="0" baseline="0">
              <a:solidFill>
                <a:schemeClr val="dk1"/>
              </a:solidFill>
              <a:latin typeface="+mn-lt"/>
              <a:ea typeface="+mn-ea"/>
              <a:cs typeface="+mn-cs"/>
            </a:rPr>
            <a:t>ったが、近年の復興事業に伴う大型建設事業への充当により地方債が増加傾向にある。そのため、比率は今後増加傾向に転じることとなっていく。</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a:t>
          </a:r>
          <a:r>
            <a:rPr lang="ja-JP" altLang="en-US" sz="1100" b="0" i="0" baseline="0">
              <a:solidFill>
                <a:schemeClr val="dk1"/>
              </a:solidFill>
              <a:latin typeface="+mn-lt"/>
              <a:ea typeface="+mn-ea"/>
              <a:cs typeface="+mn-cs"/>
            </a:rPr>
            <a:t>原則として</a:t>
          </a:r>
          <a:r>
            <a:rPr lang="ja-JP" altLang="ja-JP" sz="1100" b="0" i="0" baseline="0">
              <a:solidFill>
                <a:schemeClr val="dk1"/>
              </a:solidFill>
              <a:latin typeface="+mn-lt"/>
              <a:ea typeface="+mn-ea"/>
              <a:cs typeface="+mn-cs"/>
            </a:rPr>
            <a:t>地方債</a:t>
          </a:r>
          <a:r>
            <a:rPr lang="ja-JP" altLang="en-US" sz="1100" b="0" i="0" baseline="0">
              <a:solidFill>
                <a:schemeClr val="dk1"/>
              </a:solidFill>
              <a:latin typeface="+mn-lt"/>
              <a:ea typeface="+mn-ea"/>
              <a:cs typeface="+mn-cs"/>
            </a:rPr>
            <a:t>は</a:t>
          </a:r>
          <a:r>
            <a:rPr lang="ja-JP" altLang="ja-JP" sz="1100" b="0" i="0" baseline="0">
              <a:solidFill>
                <a:schemeClr val="dk1"/>
              </a:solidFill>
              <a:latin typeface="+mn-lt"/>
              <a:ea typeface="+mn-ea"/>
              <a:cs typeface="+mn-cs"/>
            </a:rPr>
            <a:t>各年度の臨時財政対策債を除いた起債額が</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当該年度の元金償還額を超えないよう抑制を図</a:t>
          </a:r>
          <a:r>
            <a:rPr lang="ja-JP" altLang="en-US" sz="1100" b="0" i="0" baseline="0">
              <a:solidFill>
                <a:schemeClr val="dk1"/>
              </a:solidFill>
              <a:latin typeface="+mn-lt"/>
              <a:ea typeface="+mn-ea"/>
              <a:cs typeface="+mn-cs"/>
            </a:rPr>
            <a:t>ることとしているが、交付金事業の活用を積極的に行うなど、後年度負担を減らすことを念頭に事業を遂行していかなければならないと考える。</a:t>
          </a:r>
          <a:endParaRPr lang="ja-JP"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　将来負担比率増加の主な要因としては、財政調整基金の減によるものであ</a:t>
          </a:r>
          <a:r>
            <a:rPr lang="ja-JP" altLang="en-US" sz="1100" b="0" i="0" baseline="0">
              <a:solidFill>
                <a:schemeClr val="dk1"/>
              </a:solidFill>
              <a:latin typeface="+mn-lt"/>
              <a:ea typeface="+mn-ea"/>
              <a:cs typeface="+mn-cs"/>
            </a:rPr>
            <a:t>り、財政調整基金と将来負担比率はほぼ反比例すると言ってもよい。</a:t>
          </a:r>
          <a:r>
            <a:rPr lang="ja-JP" altLang="ja-JP" sz="1100" b="0" i="0" baseline="0">
              <a:solidFill>
                <a:schemeClr val="dk1"/>
              </a:solidFill>
              <a:latin typeface="+mn-lt"/>
              <a:ea typeface="+mn-ea"/>
              <a:cs typeface="+mn-cs"/>
            </a:rPr>
            <a:t>今後は</a:t>
          </a:r>
          <a:r>
            <a:rPr lang="ja-JP" altLang="en-US" sz="1100" b="0" i="0" baseline="0">
              <a:solidFill>
                <a:schemeClr val="dk1"/>
              </a:solidFill>
              <a:latin typeface="+mn-lt"/>
              <a:ea typeface="+mn-ea"/>
              <a:cs typeface="+mn-cs"/>
            </a:rPr>
            <a:t>財政調整基金を含めた</a:t>
          </a:r>
          <a:r>
            <a:rPr lang="ja-JP" altLang="ja-JP" sz="1100" b="0" i="0" baseline="0">
              <a:solidFill>
                <a:schemeClr val="dk1"/>
              </a:solidFill>
              <a:latin typeface="+mn-lt"/>
              <a:ea typeface="+mn-ea"/>
              <a:cs typeface="+mn-cs"/>
            </a:rPr>
            <a:t>充当可能基金の減少等により</a:t>
          </a:r>
          <a:r>
            <a:rPr lang="ja-JP" altLang="en-US" sz="1100" b="0" i="0" baseline="0">
              <a:solidFill>
                <a:schemeClr val="dk1"/>
              </a:solidFill>
              <a:latin typeface="+mn-lt"/>
              <a:ea typeface="+mn-ea"/>
              <a:cs typeface="+mn-cs"/>
            </a:rPr>
            <a:t>将来負担</a:t>
          </a:r>
          <a:r>
            <a:rPr lang="ja-JP" altLang="ja-JP" sz="1100" b="0" i="0" baseline="0">
              <a:solidFill>
                <a:schemeClr val="dk1"/>
              </a:solidFill>
              <a:latin typeface="+mn-lt"/>
              <a:ea typeface="+mn-ea"/>
              <a:cs typeface="+mn-cs"/>
            </a:rPr>
            <a:t>比率の増加が予測される。</a:t>
          </a:r>
          <a:endParaRPr lang="ja-JP"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福島県川俣町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14,408
14,310
127.70
21,737,058
20,975,877
176,707
4,256,909
5,011,539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20.9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福島県川俣町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14,408
14,310
127.70
21,737,058
20,975,877
176,707
4,256,909
5,011,539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20.9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福島県川俣町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14,408
14,310
127.70
21,737,058
20,975,877
176,707
4,256,909
5,011,539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20.9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福島県川俣町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14,408
14,310
127.70
21,737,058
20,975,877
176,707
4,256,909
5,011,539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20.9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「川俣町まち・ひと・しごと創生人口ビジョン・総合戦略」においても平成</a:t>
          </a:r>
          <a:r>
            <a:rPr lang="en-US" altLang="ja-JP" sz="1100" b="0" i="0" baseline="0">
              <a:solidFill>
                <a:schemeClr val="dk1"/>
              </a:solidFill>
              <a:latin typeface="+mn-lt"/>
              <a:ea typeface="+mn-ea"/>
              <a:cs typeface="+mn-cs"/>
            </a:rPr>
            <a:t>34</a:t>
          </a:r>
          <a:r>
            <a:rPr lang="ja-JP" altLang="ja-JP" sz="1100" b="0" i="0" baseline="0">
              <a:solidFill>
                <a:schemeClr val="dk1"/>
              </a:solidFill>
              <a:latin typeface="+mn-lt"/>
              <a:ea typeface="+mn-ea"/>
              <a:cs typeface="+mn-cs"/>
            </a:rPr>
            <a:t>年には町高齢化率が</a:t>
          </a:r>
          <a:r>
            <a:rPr lang="en-US" altLang="ja-JP" sz="1100" b="0" i="0" baseline="0">
              <a:solidFill>
                <a:schemeClr val="dk1"/>
              </a:solidFill>
              <a:latin typeface="+mn-lt"/>
              <a:ea typeface="+mn-ea"/>
              <a:cs typeface="+mn-cs"/>
            </a:rPr>
            <a:t>36.4</a:t>
          </a:r>
          <a:r>
            <a:rPr lang="ja-JP" altLang="ja-JP" sz="1100" b="0" i="0" baseline="0">
              <a:solidFill>
                <a:schemeClr val="dk1"/>
              </a:solidFill>
              <a:latin typeface="+mn-lt"/>
              <a:ea typeface="+mn-ea"/>
              <a:cs typeface="+mn-cs"/>
            </a:rPr>
            <a:t>％、町民の</a:t>
          </a:r>
          <a:r>
            <a:rPr lang="en-US" altLang="ja-JP" sz="1100" b="0" i="0" baseline="0">
              <a:solidFill>
                <a:schemeClr val="dk1"/>
              </a:solidFill>
              <a:latin typeface="+mn-lt"/>
              <a:ea typeface="+mn-ea"/>
              <a:cs typeface="+mn-cs"/>
            </a:rPr>
            <a:t>3</a:t>
          </a:r>
          <a:r>
            <a:rPr lang="ja-JP" altLang="ja-JP" sz="1100" b="0" i="0" baseline="0">
              <a:solidFill>
                <a:schemeClr val="dk1"/>
              </a:solidFill>
              <a:latin typeface="+mn-lt"/>
              <a:ea typeface="+mn-ea"/>
              <a:cs typeface="+mn-cs"/>
            </a:rPr>
            <a:t>人に</a:t>
          </a:r>
          <a:r>
            <a:rPr lang="en-US" altLang="ja-JP" sz="1100" b="0" i="0" baseline="0">
              <a:solidFill>
                <a:schemeClr val="dk1"/>
              </a:solidFill>
              <a:latin typeface="+mn-lt"/>
              <a:ea typeface="+mn-ea"/>
              <a:cs typeface="+mn-cs"/>
            </a:rPr>
            <a:t>1</a:t>
          </a:r>
          <a:r>
            <a:rPr lang="ja-JP" altLang="ja-JP" sz="1100" b="0" i="0" baseline="0">
              <a:solidFill>
                <a:schemeClr val="dk1"/>
              </a:solidFill>
              <a:latin typeface="+mn-lt"/>
              <a:ea typeface="+mn-ea"/>
              <a:cs typeface="+mn-cs"/>
            </a:rPr>
            <a:t>人が高齢者という時代を迎えると予測している。そのことに付随し、労働人口の減少や町内に中心となる産業が少ないこと等により、財政基盤が弱く、類似団体平均より低い状況にある。今後も第</a:t>
          </a:r>
          <a:r>
            <a:rPr lang="en-US" altLang="ja-JP" sz="1100" b="0" i="0" baseline="0">
              <a:solidFill>
                <a:schemeClr val="dk1"/>
              </a:solidFill>
              <a:latin typeface="+mn-lt"/>
              <a:ea typeface="+mn-ea"/>
              <a:cs typeface="+mn-cs"/>
            </a:rPr>
            <a:t>5</a:t>
          </a:r>
          <a:r>
            <a:rPr lang="ja-JP" altLang="ja-JP" sz="1100" b="0" i="0" baseline="0">
              <a:solidFill>
                <a:schemeClr val="dk1"/>
              </a:solidFill>
              <a:latin typeface="+mn-lt"/>
              <a:ea typeface="+mn-ea"/>
              <a:cs typeface="+mn-cs"/>
            </a:rPr>
            <a:t>次川俣町振興計画に沿った施策の重点化を図り、行政の効率化に努めることにより、財政の健全化を図る。</a:t>
          </a:r>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6" name="直線コネクタ 65"/>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24342</xdr:rowOff>
    </xdr:to>
    <xdr:cxnSp macro="">
      <xdr:nvCxnSpPr>
        <xdr:cNvPr id="71" name="直線コネクタ 70"/>
        <xdr:cNvCxnSpPr/>
      </xdr:nvCxnSpPr>
      <xdr:spPr>
        <a:xfrm flipV="1">
          <a:off x="4114800" y="75480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24342</xdr:rowOff>
    </xdr:from>
    <xdr:to>
      <xdr:col>6</xdr:col>
      <xdr:colOff>0</xdr:colOff>
      <xdr:row>44</xdr:row>
      <xdr:rowOff>24342</xdr:rowOff>
    </xdr:to>
    <xdr:cxnSp macro="">
      <xdr:nvCxnSpPr>
        <xdr:cNvPr id="74" name="直線コネクタ 73"/>
        <xdr:cNvCxnSpPr/>
      </xdr:nvCxnSpPr>
      <xdr:spPr>
        <a:xfrm>
          <a:off x="3225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165629</xdr:rowOff>
    </xdr:from>
    <xdr:to>
      <xdr:col>6</xdr:col>
      <xdr:colOff>50800</xdr:colOff>
      <xdr:row>43</xdr:row>
      <xdr:rowOff>95779</xdr:rowOff>
    </xdr:to>
    <xdr:sp macro="" textlink="">
      <xdr:nvSpPr>
        <xdr:cNvPr id="75" name="フローチャート : 判断 74"/>
        <xdr:cNvSpPr/>
      </xdr:nvSpPr>
      <xdr:spPr>
        <a:xfrm>
          <a:off x="4064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105956</xdr:rowOff>
    </xdr:from>
    <xdr:ext cx="736600" cy="259045"/>
    <xdr:sp macro="" textlink="">
      <xdr:nvSpPr>
        <xdr:cNvPr id="76" name="テキスト ボックス 75"/>
        <xdr:cNvSpPr txBox="1"/>
      </xdr:nvSpPr>
      <xdr:spPr>
        <a:xfrm>
          <a:off x="3733800" y="7135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24342</xdr:rowOff>
    </xdr:from>
    <xdr:to>
      <xdr:col>4</xdr:col>
      <xdr:colOff>482600</xdr:colOff>
      <xdr:row>44</xdr:row>
      <xdr:rowOff>24342</xdr:rowOff>
    </xdr:to>
    <xdr:cxnSp macro="">
      <xdr:nvCxnSpPr>
        <xdr:cNvPr id="77" name="直線コネクタ 76"/>
        <xdr:cNvCxnSpPr/>
      </xdr:nvCxnSpPr>
      <xdr:spPr>
        <a:xfrm>
          <a:off x="2336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165629</xdr:rowOff>
    </xdr:from>
    <xdr:to>
      <xdr:col>4</xdr:col>
      <xdr:colOff>533400</xdr:colOff>
      <xdr:row>43</xdr:row>
      <xdr:rowOff>95779</xdr:rowOff>
    </xdr:to>
    <xdr:sp macro="" textlink="">
      <xdr:nvSpPr>
        <xdr:cNvPr id="78" name="フローチャート : 判断 77"/>
        <xdr:cNvSpPr/>
      </xdr:nvSpPr>
      <xdr:spPr>
        <a:xfrm>
          <a:off x="3175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105956</xdr:rowOff>
    </xdr:from>
    <xdr:ext cx="762000" cy="259045"/>
    <xdr:sp macro="" textlink="">
      <xdr:nvSpPr>
        <xdr:cNvPr id="79" name="テキスト ボックス 78"/>
        <xdr:cNvSpPr txBox="1"/>
      </xdr:nvSpPr>
      <xdr:spPr>
        <a:xfrm>
          <a:off x="2844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24342</xdr:rowOff>
    </xdr:to>
    <xdr:cxnSp macro="">
      <xdr:nvCxnSpPr>
        <xdr:cNvPr id="80" name="直線コネクタ 79"/>
        <xdr:cNvCxnSpPr/>
      </xdr:nvCxnSpPr>
      <xdr:spPr>
        <a:xfrm>
          <a:off x="1447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14288</xdr:rowOff>
    </xdr:from>
    <xdr:to>
      <xdr:col>3</xdr:col>
      <xdr:colOff>330200</xdr:colOff>
      <xdr:row>43</xdr:row>
      <xdr:rowOff>115888</xdr:rowOff>
    </xdr:to>
    <xdr:sp macro="" textlink="">
      <xdr:nvSpPr>
        <xdr:cNvPr id="81" name="フローチャート : 判断 80"/>
        <xdr:cNvSpPr/>
      </xdr:nvSpPr>
      <xdr:spPr>
        <a:xfrm>
          <a:off x="2286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126065</xdr:rowOff>
    </xdr:from>
    <xdr:ext cx="762000" cy="259045"/>
    <xdr:sp macro="" textlink="">
      <xdr:nvSpPr>
        <xdr:cNvPr id="82" name="テキスト ボックス 81"/>
        <xdr:cNvSpPr txBox="1"/>
      </xdr:nvSpPr>
      <xdr:spPr>
        <a:xfrm>
          <a:off x="1955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155575</xdr:rowOff>
    </xdr:from>
    <xdr:to>
      <xdr:col>2</xdr:col>
      <xdr:colOff>127000</xdr:colOff>
      <xdr:row>43</xdr:row>
      <xdr:rowOff>85725</xdr:rowOff>
    </xdr:to>
    <xdr:sp macro="" textlink="">
      <xdr:nvSpPr>
        <xdr:cNvPr id="83" name="フローチャート : 判断 82"/>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95902</xdr:rowOff>
    </xdr:from>
    <xdr:ext cx="762000" cy="259045"/>
    <xdr:sp macro="" textlink="">
      <xdr:nvSpPr>
        <xdr:cNvPr id="84" name="テキスト ボックス 83"/>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90" name="円/楕円 89"/>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96960</xdr:rowOff>
    </xdr:from>
    <xdr:ext cx="762000" cy="259045"/>
    <xdr:sp macro="" textlink="">
      <xdr:nvSpPr>
        <xdr:cNvPr id="91"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144992</xdr:rowOff>
    </xdr:from>
    <xdr:to>
      <xdr:col>6</xdr:col>
      <xdr:colOff>50800</xdr:colOff>
      <xdr:row>44</xdr:row>
      <xdr:rowOff>75142</xdr:rowOff>
    </xdr:to>
    <xdr:sp macro="" textlink="">
      <xdr:nvSpPr>
        <xdr:cNvPr id="92" name="円/楕円 91"/>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59919</xdr:rowOff>
    </xdr:from>
    <xdr:ext cx="736600" cy="259045"/>
    <xdr:sp macro="" textlink="">
      <xdr:nvSpPr>
        <xdr:cNvPr id="93" name="テキスト ボックス 92"/>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144992</xdr:rowOff>
    </xdr:from>
    <xdr:to>
      <xdr:col>4</xdr:col>
      <xdr:colOff>533400</xdr:colOff>
      <xdr:row>44</xdr:row>
      <xdr:rowOff>75142</xdr:rowOff>
    </xdr:to>
    <xdr:sp macro="" textlink="">
      <xdr:nvSpPr>
        <xdr:cNvPr id="94" name="円/楕円 93"/>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59919</xdr:rowOff>
    </xdr:from>
    <xdr:ext cx="762000" cy="259045"/>
    <xdr:sp macro="" textlink="">
      <xdr:nvSpPr>
        <xdr:cNvPr id="95" name="テキスト ボックス 94"/>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144992</xdr:rowOff>
    </xdr:from>
    <xdr:to>
      <xdr:col>3</xdr:col>
      <xdr:colOff>330200</xdr:colOff>
      <xdr:row>44</xdr:row>
      <xdr:rowOff>75142</xdr:rowOff>
    </xdr:to>
    <xdr:sp macro="" textlink="">
      <xdr:nvSpPr>
        <xdr:cNvPr id="96" name="円/楕円 95"/>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59919</xdr:rowOff>
    </xdr:from>
    <xdr:ext cx="762000" cy="259045"/>
    <xdr:sp macro="" textlink="">
      <xdr:nvSpPr>
        <xdr:cNvPr id="97" name="テキスト ボックス 96"/>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8" name="円/楕円 97"/>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9" name="テキスト ボックス 98"/>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平成</a:t>
          </a:r>
          <a:r>
            <a:rPr lang="en-US" altLang="ja-JP" sz="1100">
              <a:solidFill>
                <a:schemeClr val="dk1"/>
              </a:solidFill>
              <a:latin typeface="+mn-lt"/>
              <a:ea typeface="+mn-ea"/>
              <a:cs typeface="+mn-cs"/>
            </a:rPr>
            <a:t>27</a:t>
          </a:r>
          <a:r>
            <a:rPr lang="ja-JP" altLang="ja-JP" sz="1100">
              <a:solidFill>
                <a:schemeClr val="dk1"/>
              </a:solidFill>
              <a:latin typeface="+mn-lt"/>
              <a:ea typeface="+mn-ea"/>
              <a:cs typeface="+mn-cs"/>
            </a:rPr>
            <a:t>年度は、前年度の</a:t>
          </a:r>
          <a:r>
            <a:rPr lang="en-US" altLang="ja-JP" sz="1100">
              <a:solidFill>
                <a:schemeClr val="dk1"/>
              </a:solidFill>
              <a:latin typeface="+mn-lt"/>
              <a:ea typeface="+mn-ea"/>
              <a:cs typeface="+mn-cs"/>
            </a:rPr>
            <a:t>88.4</a:t>
          </a:r>
          <a:r>
            <a:rPr lang="ja-JP" altLang="ja-JP" sz="1100">
              <a:solidFill>
                <a:schemeClr val="dk1"/>
              </a:solidFill>
              <a:latin typeface="+mn-lt"/>
              <a:ea typeface="+mn-ea"/>
              <a:cs typeface="+mn-cs"/>
            </a:rPr>
            <a:t>％に対し</a:t>
          </a:r>
          <a:r>
            <a:rPr lang="en-US" altLang="ja-JP" sz="1100">
              <a:solidFill>
                <a:schemeClr val="dk1"/>
              </a:solidFill>
              <a:latin typeface="+mn-lt"/>
              <a:ea typeface="+mn-ea"/>
              <a:cs typeface="+mn-cs"/>
            </a:rPr>
            <a:t>2.9</a:t>
          </a:r>
          <a:r>
            <a:rPr lang="ja-JP" altLang="ja-JP" sz="1100">
              <a:solidFill>
                <a:schemeClr val="dk1"/>
              </a:solidFill>
              <a:latin typeface="+mn-lt"/>
              <a:ea typeface="+mn-ea"/>
              <a:cs typeface="+mn-cs"/>
            </a:rPr>
            <a:t>ポイント下がりし</a:t>
          </a:r>
          <a:r>
            <a:rPr lang="en-US" altLang="ja-JP" sz="1100">
              <a:solidFill>
                <a:schemeClr val="dk1"/>
              </a:solidFill>
              <a:latin typeface="+mn-lt"/>
              <a:ea typeface="+mn-ea"/>
              <a:cs typeface="+mn-cs"/>
            </a:rPr>
            <a:t>85.5</a:t>
          </a:r>
          <a:r>
            <a:rPr lang="ja-JP" altLang="ja-JP" sz="1100">
              <a:solidFill>
                <a:schemeClr val="dk1"/>
              </a:solidFill>
              <a:latin typeface="+mn-lt"/>
              <a:ea typeface="+mn-ea"/>
              <a:cs typeface="+mn-cs"/>
            </a:rPr>
            <a:t>％と改善された。歳入面では地方税が増額で、その主な理由としては、除染作業等による法人町民税のによるのもである。また、歳出面においては震災対応に係る人件費（時間外勤務手当）や物件費、補助費などが増加しているものの、復旧・復興事業に関しては交付金措置があることなどから、経常収支比率の改善につながったと考えるが、今後も適切な事業運営を行い、支出額の点検等を随時行っていくよう努める。</a:t>
          </a:r>
          <a:endParaRPr lang="en-US"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26246</xdr:rowOff>
    </xdr:to>
    <xdr:cxnSp macro="">
      <xdr:nvCxnSpPr>
        <xdr:cNvPr id="129" name="直線コネクタ 128"/>
        <xdr:cNvCxnSpPr/>
      </xdr:nvCxnSpPr>
      <xdr:spPr>
        <a:xfrm flipV="1">
          <a:off x="4953000" y="995045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169773</xdr:rowOff>
    </xdr:from>
    <xdr:ext cx="762000" cy="259045"/>
    <xdr:sp macro="" textlink="">
      <xdr:nvSpPr>
        <xdr:cNvPr id="130"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7</xdr:col>
      <xdr:colOff>63500</xdr:colOff>
      <xdr:row>66</xdr:row>
      <xdr:rowOff>26246</xdr:rowOff>
    </xdr:from>
    <xdr:to>
      <xdr:col>7</xdr:col>
      <xdr:colOff>241300</xdr:colOff>
      <xdr:row>66</xdr:row>
      <xdr:rowOff>26246</xdr:rowOff>
    </xdr:to>
    <xdr:cxnSp macro="">
      <xdr:nvCxnSpPr>
        <xdr:cNvPr id="131" name="直線コネクタ 130"/>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3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33" name="直線コネクタ 13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155575</xdr:rowOff>
    </xdr:from>
    <xdr:to>
      <xdr:col>7</xdr:col>
      <xdr:colOff>152400</xdr:colOff>
      <xdr:row>62</xdr:row>
      <xdr:rowOff>100754</xdr:rowOff>
    </xdr:to>
    <xdr:cxnSp macro="">
      <xdr:nvCxnSpPr>
        <xdr:cNvPr id="134" name="直線コネクタ 133"/>
        <xdr:cNvCxnSpPr/>
      </xdr:nvCxnSpPr>
      <xdr:spPr>
        <a:xfrm flipV="1">
          <a:off x="4114800" y="10614025"/>
          <a:ext cx="8382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100754</xdr:rowOff>
    </xdr:from>
    <xdr:to>
      <xdr:col>6</xdr:col>
      <xdr:colOff>0</xdr:colOff>
      <xdr:row>62</xdr:row>
      <xdr:rowOff>124883</xdr:rowOff>
    </xdr:to>
    <xdr:cxnSp macro="">
      <xdr:nvCxnSpPr>
        <xdr:cNvPr id="137" name="直線コネクタ 136"/>
        <xdr:cNvCxnSpPr/>
      </xdr:nvCxnSpPr>
      <xdr:spPr>
        <a:xfrm flipV="1">
          <a:off x="3225800" y="1073065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104775</xdr:rowOff>
    </xdr:from>
    <xdr:to>
      <xdr:col>6</xdr:col>
      <xdr:colOff>50800</xdr:colOff>
      <xdr:row>62</xdr:row>
      <xdr:rowOff>34925</xdr:rowOff>
    </xdr:to>
    <xdr:sp macro="" textlink="">
      <xdr:nvSpPr>
        <xdr:cNvPr id="138" name="フローチャート : 判断 137"/>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45102</xdr:rowOff>
    </xdr:from>
    <xdr:ext cx="736600" cy="259045"/>
    <xdr:sp macro="" textlink="">
      <xdr:nvSpPr>
        <xdr:cNvPr id="139" name="テキスト ボックス 138"/>
        <xdr:cNvSpPr txBox="1"/>
      </xdr:nvSpPr>
      <xdr:spPr>
        <a:xfrm>
          <a:off x="3733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56515</xdr:rowOff>
    </xdr:from>
    <xdr:to>
      <xdr:col>4</xdr:col>
      <xdr:colOff>482600</xdr:colOff>
      <xdr:row>62</xdr:row>
      <xdr:rowOff>124883</xdr:rowOff>
    </xdr:to>
    <xdr:cxnSp macro="">
      <xdr:nvCxnSpPr>
        <xdr:cNvPr id="140" name="直線コネクタ 139"/>
        <xdr:cNvCxnSpPr/>
      </xdr:nvCxnSpPr>
      <xdr:spPr>
        <a:xfrm>
          <a:off x="2336800" y="10686415"/>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84667</xdr:rowOff>
    </xdr:from>
    <xdr:to>
      <xdr:col>4</xdr:col>
      <xdr:colOff>533400</xdr:colOff>
      <xdr:row>62</xdr:row>
      <xdr:rowOff>14817</xdr:rowOff>
    </xdr:to>
    <xdr:sp macro="" textlink="">
      <xdr:nvSpPr>
        <xdr:cNvPr id="141" name="フローチャート : 判断 140"/>
        <xdr:cNvSpPr/>
      </xdr:nvSpPr>
      <xdr:spPr>
        <a:xfrm>
          <a:off x="3175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24994</xdr:rowOff>
    </xdr:from>
    <xdr:ext cx="762000" cy="259045"/>
    <xdr:sp macro="" textlink="">
      <xdr:nvSpPr>
        <xdr:cNvPr id="142" name="テキスト ボックス 141"/>
        <xdr:cNvSpPr txBox="1"/>
      </xdr:nvSpPr>
      <xdr:spPr>
        <a:xfrm>
          <a:off x="2844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40429</xdr:rowOff>
    </xdr:from>
    <xdr:to>
      <xdr:col>3</xdr:col>
      <xdr:colOff>279400</xdr:colOff>
      <xdr:row>62</xdr:row>
      <xdr:rowOff>56515</xdr:rowOff>
    </xdr:to>
    <xdr:cxnSp macro="">
      <xdr:nvCxnSpPr>
        <xdr:cNvPr id="143" name="直線コネクタ 142"/>
        <xdr:cNvCxnSpPr/>
      </xdr:nvCxnSpPr>
      <xdr:spPr>
        <a:xfrm>
          <a:off x="1447800" y="1067032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80645</xdr:rowOff>
    </xdr:from>
    <xdr:to>
      <xdr:col>3</xdr:col>
      <xdr:colOff>330200</xdr:colOff>
      <xdr:row>62</xdr:row>
      <xdr:rowOff>10795</xdr:rowOff>
    </xdr:to>
    <xdr:sp macro="" textlink="">
      <xdr:nvSpPr>
        <xdr:cNvPr id="144" name="フローチャート : 判断 143"/>
        <xdr:cNvSpPr/>
      </xdr:nvSpPr>
      <xdr:spPr>
        <a:xfrm>
          <a:off x="2286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20972</xdr:rowOff>
    </xdr:from>
    <xdr:ext cx="762000" cy="259045"/>
    <xdr:sp macro="" textlink="">
      <xdr:nvSpPr>
        <xdr:cNvPr id="145" name="テキスト ボックス 144"/>
        <xdr:cNvSpPr txBox="1"/>
      </xdr:nvSpPr>
      <xdr:spPr>
        <a:xfrm>
          <a:off x="1955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56515</xdr:rowOff>
    </xdr:from>
    <xdr:to>
      <xdr:col>2</xdr:col>
      <xdr:colOff>127000</xdr:colOff>
      <xdr:row>61</xdr:row>
      <xdr:rowOff>158115</xdr:rowOff>
    </xdr:to>
    <xdr:sp macro="" textlink="">
      <xdr:nvSpPr>
        <xdr:cNvPr id="146" name="フローチャート : 判断 145"/>
        <xdr:cNvSpPr/>
      </xdr:nvSpPr>
      <xdr:spPr>
        <a:xfrm>
          <a:off x="1397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168292</xdr:rowOff>
    </xdr:from>
    <xdr:ext cx="762000" cy="259045"/>
    <xdr:sp macro="" textlink="">
      <xdr:nvSpPr>
        <xdr:cNvPr id="147" name="テキスト ボックス 146"/>
        <xdr:cNvSpPr txBox="1"/>
      </xdr:nvSpPr>
      <xdr:spPr>
        <a:xfrm>
          <a:off x="1066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104775</xdr:rowOff>
    </xdr:from>
    <xdr:to>
      <xdr:col>7</xdr:col>
      <xdr:colOff>203200</xdr:colOff>
      <xdr:row>62</xdr:row>
      <xdr:rowOff>34925</xdr:rowOff>
    </xdr:to>
    <xdr:sp macro="" textlink="">
      <xdr:nvSpPr>
        <xdr:cNvPr id="153" name="円/楕円 152"/>
        <xdr:cNvSpPr/>
      </xdr:nvSpPr>
      <xdr:spPr>
        <a:xfrm>
          <a:off x="49022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76852</xdr:rowOff>
    </xdr:from>
    <xdr:ext cx="762000" cy="259045"/>
    <xdr:sp macro="" textlink="">
      <xdr:nvSpPr>
        <xdr:cNvPr id="154" name="財政構造の弾力性該当値テキスト"/>
        <xdr:cNvSpPr txBox="1"/>
      </xdr:nvSpPr>
      <xdr:spPr>
        <a:xfrm>
          <a:off x="5041900" y="1053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49954</xdr:rowOff>
    </xdr:from>
    <xdr:to>
      <xdr:col>6</xdr:col>
      <xdr:colOff>50800</xdr:colOff>
      <xdr:row>62</xdr:row>
      <xdr:rowOff>151554</xdr:rowOff>
    </xdr:to>
    <xdr:sp macro="" textlink="">
      <xdr:nvSpPr>
        <xdr:cNvPr id="155" name="円/楕円 154"/>
        <xdr:cNvSpPr/>
      </xdr:nvSpPr>
      <xdr:spPr>
        <a:xfrm>
          <a:off x="4064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136331</xdr:rowOff>
    </xdr:from>
    <xdr:ext cx="736600" cy="259045"/>
    <xdr:sp macro="" textlink="">
      <xdr:nvSpPr>
        <xdr:cNvPr id="156" name="テキスト ボックス 155"/>
        <xdr:cNvSpPr txBox="1"/>
      </xdr:nvSpPr>
      <xdr:spPr>
        <a:xfrm>
          <a:off x="3733800" y="1076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74083</xdr:rowOff>
    </xdr:from>
    <xdr:to>
      <xdr:col>4</xdr:col>
      <xdr:colOff>533400</xdr:colOff>
      <xdr:row>63</xdr:row>
      <xdr:rowOff>4233</xdr:rowOff>
    </xdr:to>
    <xdr:sp macro="" textlink="">
      <xdr:nvSpPr>
        <xdr:cNvPr id="157" name="円/楕円 156"/>
        <xdr:cNvSpPr/>
      </xdr:nvSpPr>
      <xdr:spPr>
        <a:xfrm>
          <a:off x="3175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160460</xdr:rowOff>
    </xdr:from>
    <xdr:ext cx="762000" cy="259045"/>
    <xdr:sp macro="" textlink="">
      <xdr:nvSpPr>
        <xdr:cNvPr id="158" name="テキスト ボックス 157"/>
        <xdr:cNvSpPr txBox="1"/>
      </xdr:nvSpPr>
      <xdr:spPr>
        <a:xfrm>
          <a:off x="2844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5715</xdr:rowOff>
    </xdr:from>
    <xdr:to>
      <xdr:col>3</xdr:col>
      <xdr:colOff>330200</xdr:colOff>
      <xdr:row>62</xdr:row>
      <xdr:rowOff>107315</xdr:rowOff>
    </xdr:to>
    <xdr:sp macro="" textlink="">
      <xdr:nvSpPr>
        <xdr:cNvPr id="159" name="円/楕円 158"/>
        <xdr:cNvSpPr/>
      </xdr:nvSpPr>
      <xdr:spPr>
        <a:xfrm>
          <a:off x="2286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92092</xdr:rowOff>
    </xdr:from>
    <xdr:ext cx="762000" cy="259045"/>
    <xdr:sp macro="" textlink="">
      <xdr:nvSpPr>
        <xdr:cNvPr id="160" name="テキスト ボックス 159"/>
        <xdr:cNvSpPr txBox="1"/>
      </xdr:nvSpPr>
      <xdr:spPr>
        <a:xfrm>
          <a:off x="1955800" y="107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161079</xdr:rowOff>
    </xdr:from>
    <xdr:to>
      <xdr:col>2</xdr:col>
      <xdr:colOff>127000</xdr:colOff>
      <xdr:row>62</xdr:row>
      <xdr:rowOff>91229</xdr:rowOff>
    </xdr:to>
    <xdr:sp macro="" textlink="">
      <xdr:nvSpPr>
        <xdr:cNvPr id="161" name="円/楕円 160"/>
        <xdr:cNvSpPr/>
      </xdr:nvSpPr>
      <xdr:spPr>
        <a:xfrm>
          <a:off x="1397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76006</xdr:rowOff>
    </xdr:from>
    <xdr:ext cx="762000" cy="259045"/>
    <xdr:sp macro="" textlink="">
      <xdr:nvSpPr>
        <xdr:cNvPr id="162" name="テキスト ボックス 161"/>
        <xdr:cNvSpPr txBox="1"/>
      </xdr:nvSpPr>
      <xdr:spPr>
        <a:xfrm>
          <a:off x="1066800" y="1070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[849,695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284,130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　平成</a:t>
          </a:r>
          <a:r>
            <a:rPr lang="ja-JP" altLang="en-US" sz="1100" b="0" i="0" baseline="0">
              <a:solidFill>
                <a:schemeClr val="dk1"/>
              </a:solidFill>
              <a:latin typeface="+mn-lt"/>
              <a:ea typeface="+mn-ea"/>
              <a:cs typeface="+mn-cs"/>
            </a:rPr>
            <a:t>２６</a:t>
          </a:r>
          <a:r>
            <a:rPr lang="ja-JP" altLang="ja-JP" sz="1100" b="0" i="0" baseline="0">
              <a:solidFill>
                <a:schemeClr val="dk1"/>
              </a:solidFill>
              <a:latin typeface="+mn-lt"/>
              <a:ea typeface="+mn-ea"/>
              <a:cs typeface="+mn-cs"/>
            </a:rPr>
            <a:t>年度決算と比較して</a:t>
          </a:r>
          <a:r>
            <a:rPr lang="ja-JP" altLang="en-US" sz="1100" b="0" i="0" baseline="0">
              <a:solidFill>
                <a:schemeClr val="dk1"/>
              </a:solidFill>
              <a:latin typeface="+mn-lt"/>
              <a:ea typeface="+mn-ea"/>
              <a:cs typeface="+mn-cs"/>
            </a:rPr>
            <a:t>１</a:t>
          </a:r>
          <a:r>
            <a:rPr lang="ja-JP" altLang="ja-JP" sz="1100" b="0" i="0" baseline="0">
              <a:solidFill>
                <a:schemeClr val="dk1"/>
              </a:solidFill>
              <a:latin typeface="+mn-lt"/>
              <a:ea typeface="+mn-ea"/>
              <a:cs typeface="+mn-cs"/>
            </a:rPr>
            <a:t>人当たりの人件費・物件費等は</a:t>
          </a:r>
          <a:r>
            <a:rPr lang="ja-JP" altLang="en-US" sz="1100" b="0" i="0" baseline="0">
              <a:solidFill>
                <a:schemeClr val="dk1"/>
              </a:solidFill>
              <a:latin typeface="+mn-lt"/>
              <a:ea typeface="+mn-ea"/>
              <a:cs typeface="+mn-cs"/>
            </a:rPr>
            <a:t>１０６，２５７</a:t>
          </a:r>
          <a:r>
            <a:rPr lang="ja-JP" altLang="ja-JP" sz="1100" b="0" i="0" baseline="0">
              <a:solidFill>
                <a:schemeClr val="dk1"/>
              </a:solidFill>
              <a:latin typeface="+mn-lt"/>
              <a:ea typeface="+mn-ea"/>
              <a:cs typeface="+mn-cs"/>
            </a:rPr>
            <a:t>円</a:t>
          </a:r>
          <a:r>
            <a:rPr lang="ja-JP" altLang="en-US" sz="1100" b="0" i="0" baseline="0">
              <a:solidFill>
                <a:schemeClr val="dk1"/>
              </a:solidFill>
              <a:latin typeface="+mn-lt"/>
              <a:ea typeface="+mn-ea"/>
              <a:cs typeface="+mn-cs"/>
            </a:rPr>
            <a:t>低</a:t>
          </a:r>
          <a:r>
            <a:rPr lang="ja-JP" altLang="ja-JP" sz="1100" b="0" i="0" baseline="0">
              <a:solidFill>
                <a:schemeClr val="dk1"/>
              </a:solidFill>
              <a:latin typeface="+mn-lt"/>
              <a:ea typeface="+mn-ea"/>
              <a:cs typeface="+mn-cs"/>
            </a:rPr>
            <a:t>くなっている。主な要因としては、</a:t>
          </a:r>
          <a:r>
            <a:rPr lang="ja-JP" altLang="en-US" sz="1100" b="0" i="0" baseline="0">
              <a:solidFill>
                <a:schemeClr val="dk1"/>
              </a:solidFill>
              <a:latin typeface="+mn-lt"/>
              <a:ea typeface="+mn-ea"/>
              <a:cs typeface="+mn-cs"/>
            </a:rPr>
            <a:t>除染対策事業の完了により大幅な物件費の減少が挙げられる。</a:t>
          </a:r>
          <a:r>
            <a:rPr lang="ja-JP" altLang="ja-JP" sz="1100" b="0" i="0" baseline="0">
              <a:solidFill>
                <a:schemeClr val="dk1"/>
              </a:solidFill>
              <a:latin typeface="+mn-lt"/>
              <a:ea typeface="+mn-ea"/>
              <a:cs typeface="+mn-cs"/>
            </a:rPr>
            <a:t>また、ゴミ処理業務や消防業務を一部事務組合で行っており、負担金として支出していることも影響している。除染対策事業等については</a:t>
          </a:r>
          <a:r>
            <a:rPr lang="ja-JP" altLang="en-US" sz="1100" b="0" i="0" baseline="0">
              <a:solidFill>
                <a:schemeClr val="dk1"/>
              </a:solidFill>
              <a:latin typeface="+mn-lt"/>
              <a:ea typeface="+mn-ea"/>
              <a:cs typeface="+mn-cs"/>
            </a:rPr>
            <a:t>減少傾向にはあるが、ため池の除染作業など新たな除染項目も設けられていることから、今後の動向を注視しなければならないと考える。</a:t>
          </a:r>
          <a:endParaRPr lang="en-US" altLang="ja-JP" sz="1100" b="0" i="0" baseline="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6758</xdr:rowOff>
    </xdr:from>
    <xdr:to>
      <xdr:col>7</xdr:col>
      <xdr:colOff>152400</xdr:colOff>
      <xdr:row>88</xdr:row>
      <xdr:rowOff>120124</xdr:rowOff>
    </xdr:to>
    <xdr:cxnSp macro="">
      <xdr:nvCxnSpPr>
        <xdr:cNvPr id="193" name="直線コネクタ 192"/>
        <xdr:cNvCxnSpPr/>
      </xdr:nvCxnSpPr>
      <xdr:spPr>
        <a:xfrm flipV="1">
          <a:off x="4953000" y="13894208"/>
          <a:ext cx="0" cy="13135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92201</xdr:rowOff>
    </xdr:from>
    <xdr:ext cx="762000" cy="259045"/>
    <xdr:sp macro="" textlink="">
      <xdr:nvSpPr>
        <xdr:cNvPr id="194" name="人件費・物件費等の状況最小値テキスト"/>
        <xdr:cNvSpPr txBox="1"/>
      </xdr:nvSpPr>
      <xdr:spPr>
        <a:xfrm>
          <a:off x="5041900" y="15179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849,695</a:t>
          </a:r>
          <a:endParaRPr kumimoji="1" lang="ja-JP" altLang="en-US" sz="1000" b="1">
            <a:latin typeface="ＭＳ Ｐゴシック"/>
          </a:endParaRPr>
        </a:p>
      </xdr:txBody>
    </xdr:sp>
    <xdr:clientData/>
  </xdr:oneCellAnchor>
  <xdr:twoCellAnchor>
    <xdr:from>
      <xdr:col>7</xdr:col>
      <xdr:colOff>63500</xdr:colOff>
      <xdr:row>88</xdr:row>
      <xdr:rowOff>120124</xdr:rowOff>
    </xdr:from>
    <xdr:to>
      <xdr:col>7</xdr:col>
      <xdr:colOff>241300</xdr:colOff>
      <xdr:row>88</xdr:row>
      <xdr:rowOff>120124</xdr:rowOff>
    </xdr:to>
    <xdr:cxnSp macro="">
      <xdr:nvCxnSpPr>
        <xdr:cNvPr id="195" name="直線コネクタ 194"/>
        <xdr:cNvCxnSpPr/>
      </xdr:nvCxnSpPr>
      <xdr:spPr>
        <a:xfrm>
          <a:off x="4864100" y="1520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93135</xdr:rowOff>
    </xdr:from>
    <xdr:ext cx="762000" cy="259045"/>
    <xdr:sp macro="" textlink="">
      <xdr:nvSpPr>
        <xdr:cNvPr id="196" name="人件費・物件費等の状況最大値テキスト"/>
        <xdr:cNvSpPr txBox="1"/>
      </xdr:nvSpPr>
      <xdr:spPr>
        <a:xfrm>
          <a:off x="5041900" y="1363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87,605</a:t>
          </a:r>
          <a:endParaRPr kumimoji="1" lang="ja-JP" altLang="en-US" sz="1000" b="1">
            <a:latin typeface="ＭＳ Ｐゴシック"/>
          </a:endParaRPr>
        </a:p>
      </xdr:txBody>
    </xdr:sp>
    <xdr:clientData/>
  </xdr:oneCellAnchor>
  <xdr:twoCellAnchor>
    <xdr:from>
      <xdr:col>7</xdr:col>
      <xdr:colOff>63500</xdr:colOff>
      <xdr:row>81</xdr:row>
      <xdr:rowOff>6758</xdr:rowOff>
    </xdr:from>
    <xdr:to>
      <xdr:col>7</xdr:col>
      <xdr:colOff>241300</xdr:colOff>
      <xdr:row>81</xdr:row>
      <xdr:rowOff>6758</xdr:rowOff>
    </xdr:to>
    <xdr:cxnSp macro="">
      <xdr:nvCxnSpPr>
        <xdr:cNvPr id="197" name="直線コネクタ 196"/>
        <xdr:cNvCxnSpPr/>
      </xdr:nvCxnSpPr>
      <xdr:spPr>
        <a:xfrm>
          <a:off x="4864100" y="1389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120124</xdr:rowOff>
    </xdr:from>
    <xdr:to>
      <xdr:col>7</xdr:col>
      <xdr:colOff>152400</xdr:colOff>
      <xdr:row>89</xdr:row>
      <xdr:rowOff>131815</xdr:rowOff>
    </xdr:to>
    <xdr:cxnSp macro="">
      <xdr:nvCxnSpPr>
        <xdr:cNvPr id="198" name="直線コネクタ 197"/>
        <xdr:cNvCxnSpPr/>
      </xdr:nvCxnSpPr>
      <xdr:spPr>
        <a:xfrm flipV="1">
          <a:off x="4114800" y="15207724"/>
          <a:ext cx="838200" cy="18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123237</xdr:rowOff>
    </xdr:from>
    <xdr:ext cx="762000" cy="259045"/>
    <xdr:sp macro="" textlink="">
      <xdr:nvSpPr>
        <xdr:cNvPr id="199" name="人件費・物件費等の状況平均値テキスト"/>
        <xdr:cNvSpPr txBox="1"/>
      </xdr:nvSpPr>
      <xdr:spPr>
        <a:xfrm>
          <a:off x="5041900" y="13839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106710</xdr:rowOff>
    </xdr:from>
    <xdr:to>
      <xdr:col>7</xdr:col>
      <xdr:colOff>203200</xdr:colOff>
      <xdr:row>82</xdr:row>
      <xdr:rowOff>36860</xdr:rowOff>
    </xdr:to>
    <xdr:sp macro="" textlink="">
      <xdr:nvSpPr>
        <xdr:cNvPr id="200" name="フローチャート : 判断 199"/>
        <xdr:cNvSpPr/>
      </xdr:nvSpPr>
      <xdr:spPr>
        <a:xfrm>
          <a:off x="4902200" y="1399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88</xdr:row>
      <xdr:rowOff>128133</xdr:rowOff>
    </xdr:from>
    <xdr:to>
      <xdr:col>6</xdr:col>
      <xdr:colOff>0</xdr:colOff>
      <xdr:row>89</xdr:row>
      <xdr:rowOff>131815</xdr:rowOff>
    </xdr:to>
    <xdr:cxnSp macro="">
      <xdr:nvCxnSpPr>
        <xdr:cNvPr id="201" name="直線コネクタ 200"/>
        <xdr:cNvCxnSpPr/>
      </xdr:nvCxnSpPr>
      <xdr:spPr>
        <a:xfrm>
          <a:off x="3225800" y="15215733"/>
          <a:ext cx="889000" cy="17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23236</xdr:rowOff>
    </xdr:from>
    <xdr:to>
      <xdr:col>6</xdr:col>
      <xdr:colOff>50800</xdr:colOff>
      <xdr:row>82</xdr:row>
      <xdr:rowOff>124836</xdr:rowOff>
    </xdr:to>
    <xdr:sp macro="" textlink="">
      <xdr:nvSpPr>
        <xdr:cNvPr id="202" name="フローチャート : 判断 201"/>
        <xdr:cNvSpPr/>
      </xdr:nvSpPr>
      <xdr:spPr>
        <a:xfrm>
          <a:off x="4064000" y="140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135013</xdr:rowOff>
    </xdr:from>
    <xdr:ext cx="736600" cy="259045"/>
    <xdr:sp macro="" textlink="">
      <xdr:nvSpPr>
        <xdr:cNvPr id="203" name="テキスト ボックス 202"/>
        <xdr:cNvSpPr txBox="1"/>
      </xdr:nvSpPr>
      <xdr:spPr>
        <a:xfrm>
          <a:off x="3733800" y="13851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226,113</a:t>
          </a:r>
          <a:endParaRPr kumimoji="1" lang="ja-JP" altLang="en-US" sz="1000" b="1">
            <a:solidFill>
              <a:srgbClr val="000080"/>
            </a:solidFill>
            <a:latin typeface="ＭＳ Ｐゴシック"/>
          </a:endParaRPr>
        </a:p>
      </xdr:txBody>
    </xdr:sp>
    <xdr:clientData/>
  </xdr:oneCellAnchor>
  <xdr:twoCellAnchor>
    <xdr:from>
      <xdr:col>3</xdr:col>
      <xdr:colOff>279400</xdr:colOff>
      <xdr:row>88</xdr:row>
      <xdr:rowOff>727</xdr:rowOff>
    </xdr:from>
    <xdr:to>
      <xdr:col>4</xdr:col>
      <xdr:colOff>482600</xdr:colOff>
      <xdr:row>88</xdr:row>
      <xdr:rowOff>128133</xdr:rowOff>
    </xdr:to>
    <xdr:cxnSp macro="">
      <xdr:nvCxnSpPr>
        <xdr:cNvPr id="204" name="直線コネクタ 203"/>
        <xdr:cNvCxnSpPr/>
      </xdr:nvCxnSpPr>
      <xdr:spPr>
        <a:xfrm>
          <a:off x="2336800" y="15088327"/>
          <a:ext cx="889000" cy="12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93219</xdr:rowOff>
    </xdr:from>
    <xdr:to>
      <xdr:col>4</xdr:col>
      <xdr:colOff>533400</xdr:colOff>
      <xdr:row>82</xdr:row>
      <xdr:rowOff>23369</xdr:rowOff>
    </xdr:to>
    <xdr:sp macro="" textlink="">
      <xdr:nvSpPr>
        <xdr:cNvPr id="205" name="フローチャート : 判断 204"/>
        <xdr:cNvSpPr/>
      </xdr:nvSpPr>
      <xdr:spPr>
        <a:xfrm>
          <a:off x="3175000" y="1398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33546</xdr:rowOff>
    </xdr:from>
    <xdr:ext cx="762000" cy="259045"/>
    <xdr:sp macro="" textlink="">
      <xdr:nvSpPr>
        <xdr:cNvPr id="206" name="テキスト ボックス 205"/>
        <xdr:cNvSpPr txBox="1"/>
      </xdr:nvSpPr>
      <xdr:spPr>
        <a:xfrm>
          <a:off x="2844800" y="1374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101758</xdr:rowOff>
    </xdr:from>
    <xdr:to>
      <xdr:col>3</xdr:col>
      <xdr:colOff>279400</xdr:colOff>
      <xdr:row>88</xdr:row>
      <xdr:rowOff>727</xdr:rowOff>
    </xdr:to>
    <xdr:cxnSp macro="">
      <xdr:nvCxnSpPr>
        <xdr:cNvPr id="207" name="直線コネクタ 206"/>
        <xdr:cNvCxnSpPr/>
      </xdr:nvCxnSpPr>
      <xdr:spPr>
        <a:xfrm>
          <a:off x="1447800" y="13989208"/>
          <a:ext cx="889000" cy="109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74186</xdr:rowOff>
    </xdr:from>
    <xdr:to>
      <xdr:col>3</xdr:col>
      <xdr:colOff>330200</xdr:colOff>
      <xdr:row>82</xdr:row>
      <xdr:rowOff>4336</xdr:rowOff>
    </xdr:to>
    <xdr:sp macro="" textlink="">
      <xdr:nvSpPr>
        <xdr:cNvPr id="208" name="フローチャート : 判断 207"/>
        <xdr:cNvSpPr/>
      </xdr:nvSpPr>
      <xdr:spPr>
        <a:xfrm>
          <a:off x="2286000" y="139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14513</xdr:rowOff>
    </xdr:from>
    <xdr:ext cx="762000" cy="259045"/>
    <xdr:sp macro="" textlink="">
      <xdr:nvSpPr>
        <xdr:cNvPr id="209" name="テキスト ボックス 208"/>
        <xdr:cNvSpPr txBox="1"/>
      </xdr:nvSpPr>
      <xdr:spPr>
        <a:xfrm>
          <a:off x="1955800" y="1373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63391</xdr:rowOff>
    </xdr:from>
    <xdr:to>
      <xdr:col>2</xdr:col>
      <xdr:colOff>127000</xdr:colOff>
      <xdr:row>81</xdr:row>
      <xdr:rowOff>164991</xdr:rowOff>
    </xdr:to>
    <xdr:sp macro="" textlink="">
      <xdr:nvSpPr>
        <xdr:cNvPr id="210" name="フローチャート : 判断 209"/>
        <xdr:cNvSpPr/>
      </xdr:nvSpPr>
      <xdr:spPr>
        <a:xfrm>
          <a:off x="1397000" y="1395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149768</xdr:rowOff>
    </xdr:from>
    <xdr:ext cx="762000" cy="259045"/>
    <xdr:sp macro="" textlink="">
      <xdr:nvSpPr>
        <xdr:cNvPr id="211" name="テキスト ボックス 210"/>
        <xdr:cNvSpPr txBox="1"/>
      </xdr:nvSpPr>
      <xdr:spPr>
        <a:xfrm>
          <a:off x="1066800" y="1403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149,937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88</xdr:row>
      <xdr:rowOff>69324</xdr:rowOff>
    </xdr:from>
    <xdr:to>
      <xdr:col>7</xdr:col>
      <xdr:colOff>203200</xdr:colOff>
      <xdr:row>88</xdr:row>
      <xdr:rowOff>170924</xdr:rowOff>
    </xdr:to>
    <xdr:sp macro="" textlink="">
      <xdr:nvSpPr>
        <xdr:cNvPr id="217" name="円/楕円 216"/>
        <xdr:cNvSpPr/>
      </xdr:nvSpPr>
      <xdr:spPr>
        <a:xfrm>
          <a:off x="4902200" y="1515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136651</xdr:rowOff>
    </xdr:from>
    <xdr:ext cx="762000" cy="259045"/>
    <xdr:sp macro="" textlink="">
      <xdr:nvSpPr>
        <xdr:cNvPr id="218" name="人件費・物件費等の状況該当値テキスト"/>
        <xdr:cNvSpPr txBox="1"/>
      </xdr:nvSpPr>
      <xdr:spPr>
        <a:xfrm>
          <a:off x="5041900" y="1505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849,695</a:t>
          </a:r>
          <a:endParaRPr kumimoji="1" lang="ja-JP" altLang="en-US" sz="1000" b="1">
            <a:solidFill>
              <a:srgbClr val="FF0000"/>
            </a:solidFill>
            <a:latin typeface="ＭＳ Ｐゴシック"/>
          </a:endParaRPr>
        </a:p>
      </xdr:txBody>
    </xdr:sp>
    <xdr:clientData/>
  </xdr:oneCellAnchor>
  <xdr:twoCellAnchor>
    <xdr:from>
      <xdr:col>5</xdr:col>
      <xdr:colOff>635000</xdr:colOff>
      <xdr:row>89</xdr:row>
      <xdr:rowOff>81015</xdr:rowOff>
    </xdr:from>
    <xdr:to>
      <xdr:col>6</xdr:col>
      <xdr:colOff>50800</xdr:colOff>
      <xdr:row>90</xdr:row>
      <xdr:rowOff>11165</xdr:rowOff>
    </xdr:to>
    <xdr:sp macro="" textlink="">
      <xdr:nvSpPr>
        <xdr:cNvPr id="219" name="円/楕円 218"/>
        <xdr:cNvSpPr/>
      </xdr:nvSpPr>
      <xdr:spPr>
        <a:xfrm>
          <a:off x="4064000" y="1534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89</xdr:row>
      <xdr:rowOff>167392</xdr:rowOff>
    </xdr:from>
    <xdr:ext cx="736600" cy="259045"/>
    <xdr:sp macro="" textlink="">
      <xdr:nvSpPr>
        <xdr:cNvPr id="220" name="テキスト ボックス 219"/>
        <xdr:cNvSpPr txBox="1"/>
      </xdr:nvSpPr>
      <xdr:spPr>
        <a:xfrm>
          <a:off x="3733800" y="15426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955,952</a:t>
          </a:r>
          <a:endParaRPr kumimoji="1" lang="ja-JP" altLang="en-US" sz="1000" b="1">
            <a:solidFill>
              <a:srgbClr val="FF0000"/>
            </a:solidFill>
            <a:latin typeface="ＭＳ Ｐゴシック"/>
          </a:endParaRPr>
        </a:p>
      </xdr:txBody>
    </xdr:sp>
    <xdr:clientData/>
  </xdr:oneCellAnchor>
  <xdr:twoCellAnchor>
    <xdr:from>
      <xdr:col>4</xdr:col>
      <xdr:colOff>431800</xdr:colOff>
      <xdr:row>88</xdr:row>
      <xdr:rowOff>77333</xdr:rowOff>
    </xdr:from>
    <xdr:to>
      <xdr:col>4</xdr:col>
      <xdr:colOff>533400</xdr:colOff>
      <xdr:row>89</xdr:row>
      <xdr:rowOff>7483</xdr:rowOff>
    </xdr:to>
    <xdr:sp macro="" textlink="">
      <xdr:nvSpPr>
        <xdr:cNvPr id="221" name="円/楕円 220"/>
        <xdr:cNvSpPr/>
      </xdr:nvSpPr>
      <xdr:spPr>
        <a:xfrm>
          <a:off x="3175000" y="1516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163710</xdr:rowOff>
    </xdr:from>
    <xdr:ext cx="762000" cy="259045"/>
    <xdr:sp macro="" textlink="">
      <xdr:nvSpPr>
        <xdr:cNvPr id="222" name="テキスト ボックス 221"/>
        <xdr:cNvSpPr txBox="1"/>
      </xdr:nvSpPr>
      <xdr:spPr>
        <a:xfrm>
          <a:off x="2844800" y="15251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854,342</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121377</xdr:rowOff>
    </xdr:from>
    <xdr:to>
      <xdr:col>3</xdr:col>
      <xdr:colOff>330200</xdr:colOff>
      <xdr:row>88</xdr:row>
      <xdr:rowOff>51527</xdr:rowOff>
    </xdr:to>
    <xdr:sp macro="" textlink="">
      <xdr:nvSpPr>
        <xdr:cNvPr id="223" name="円/楕円 222"/>
        <xdr:cNvSpPr/>
      </xdr:nvSpPr>
      <xdr:spPr>
        <a:xfrm>
          <a:off x="2286000" y="1503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36304</xdr:rowOff>
    </xdr:from>
    <xdr:ext cx="762000" cy="259045"/>
    <xdr:sp macro="" textlink="">
      <xdr:nvSpPr>
        <xdr:cNvPr id="224" name="テキスト ボックス 223"/>
        <xdr:cNvSpPr txBox="1"/>
      </xdr:nvSpPr>
      <xdr:spPr>
        <a:xfrm>
          <a:off x="1955800" y="15123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780,422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50958</xdr:rowOff>
    </xdr:from>
    <xdr:to>
      <xdr:col>2</xdr:col>
      <xdr:colOff>127000</xdr:colOff>
      <xdr:row>81</xdr:row>
      <xdr:rowOff>152558</xdr:rowOff>
    </xdr:to>
    <xdr:sp macro="" textlink="">
      <xdr:nvSpPr>
        <xdr:cNvPr id="225" name="円/楕円 224"/>
        <xdr:cNvSpPr/>
      </xdr:nvSpPr>
      <xdr:spPr>
        <a:xfrm>
          <a:off x="1397000" y="1393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162735</xdr:rowOff>
    </xdr:from>
    <xdr:ext cx="762000" cy="259045"/>
    <xdr:sp macro="" textlink="">
      <xdr:nvSpPr>
        <xdr:cNvPr id="226" name="テキスト ボックス 225"/>
        <xdr:cNvSpPr txBox="1"/>
      </xdr:nvSpPr>
      <xdr:spPr>
        <a:xfrm>
          <a:off x="1066800" y="13707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142,723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昨年度の指数</a:t>
          </a:r>
          <a:r>
            <a:rPr lang="en-US" altLang="ja-JP" sz="1100" b="0" i="0" baseline="0">
              <a:solidFill>
                <a:schemeClr val="dk1"/>
              </a:solidFill>
              <a:latin typeface="+mn-lt"/>
              <a:ea typeface="+mn-ea"/>
              <a:cs typeface="+mn-cs"/>
            </a:rPr>
            <a:t>98.5</a:t>
          </a:r>
          <a:r>
            <a:rPr lang="ja-JP" altLang="ja-JP" sz="1100" b="0" i="0" baseline="0">
              <a:solidFill>
                <a:schemeClr val="dk1"/>
              </a:solidFill>
              <a:latin typeface="+mn-lt"/>
              <a:ea typeface="+mn-ea"/>
              <a:cs typeface="+mn-cs"/>
            </a:rPr>
            <a:t>％から</a:t>
          </a:r>
          <a:r>
            <a:rPr lang="en-US" altLang="ja-JP" sz="1100" b="0" i="0" baseline="0">
              <a:solidFill>
                <a:schemeClr val="dk1"/>
              </a:solidFill>
              <a:latin typeface="+mn-lt"/>
              <a:ea typeface="+mn-ea"/>
              <a:cs typeface="+mn-cs"/>
            </a:rPr>
            <a:t>1.3</a:t>
          </a:r>
          <a:r>
            <a:rPr lang="ja-JP" altLang="ja-JP" sz="1100" b="0" i="0" baseline="0">
              <a:solidFill>
                <a:schemeClr val="dk1"/>
              </a:solidFill>
              <a:latin typeface="+mn-lt"/>
              <a:ea typeface="+mn-ea"/>
              <a:cs typeface="+mn-cs"/>
            </a:rPr>
            <a:t>ポイント下回っているが、主な要因は人事異動等により、経験年数階層内における職員の分布が変わったことに伴う平均給料の低下によるもの。</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その他の要因としては、人勧による給料の引き上げ率が国と比較して低いことがあげられる。</a:t>
          </a:r>
          <a:endParaRPr lang="en-US" altLang="ja-JP" sz="11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53975</xdr:rowOff>
    </xdr:from>
    <xdr:to>
      <xdr:col>24</xdr:col>
      <xdr:colOff>558800</xdr:colOff>
      <xdr:row>85</xdr:row>
      <xdr:rowOff>140336</xdr:rowOff>
    </xdr:to>
    <xdr:cxnSp macro="">
      <xdr:nvCxnSpPr>
        <xdr:cNvPr id="251" name="直線コネクタ 250"/>
        <xdr:cNvCxnSpPr/>
      </xdr:nvCxnSpPr>
      <xdr:spPr>
        <a:xfrm flipV="1">
          <a:off x="17018000" y="13941425"/>
          <a:ext cx="0" cy="77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112413</xdr:rowOff>
    </xdr:from>
    <xdr:ext cx="762000" cy="259045"/>
    <xdr:sp macro="" textlink="">
      <xdr:nvSpPr>
        <xdr:cNvPr id="252" name="給与水準   （国との比較）最小値テキスト"/>
        <xdr:cNvSpPr txBox="1"/>
      </xdr:nvSpPr>
      <xdr:spPr>
        <a:xfrm>
          <a:off x="17106900" y="1468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85</xdr:row>
      <xdr:rowOff>140336</xdr:rowOff>
    </xdr:from>
    <xdr:to>
      <xdr:col>24</xdr:col>
      <xdr:colOff>647700</xdr:colOff>
      <xdr:row>85</xdr:row>
      <xdr:rowOff>140336</xdr:rowOff>
    </xdr:to>
    <xdr:cxnSp macro="">
      <xdr:nvCxnSpPr>
        <xdr:cNvPr id="253" name="直線コネクタ 252"/>
        <xdr:cNvCxnSpPr/>
      </xdr:nvCxnSpPr>
      <xdr:spPr>
        <a:xfrm>
          <a:off x="16929100" y="147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140352</xdr:rowOff>
    </xdr:from>
    <xdr:ext cx="762000" cy="259045"/>
    <xdr:sp macro="" textlink="">
      <xdr:nvSpPr>
        <xdr:cNvPr id="254" name="給与水準   （国との比較）最大値テキスト"/>
        <xdr:cNvSpPr txBox="1"/>
      </xdr:nvSpPr>
      <xdr:spPr>
        <a:xfrm>
          <a:off x="17106900" y="1368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24</xdr:col>
      <xdr:colOff>469900</xdr:colOff>
      <xdr:row>81</xdr:row>
      <xdr:rowOff>53975</xdr:rowOff>
    </xdr:from>
    <xdr:to>
      <xdr:col>24</xdr:col>
      <xdr:colOff>647700</xdr:colOff>
      <xdr:row>81</xdr:row>
      <xdr:rowOff>53975</xdr:rowOff>
    </xdr:to>
    <xdr:cxnSp macro="">
      <xdr:nvCxnSpPr>
        <xdr:cNvPr id="255" name="直線コネクタ 254"/>
        <xdr:cNvCxnSpPr/>
      </xdr:nvCxnSpPr>
      <xdr:spPr>
        <a:xfrm>
          <a:off x="16929100" y="1394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112713</xdr:rowOff>
    </xdr:from>
    <xdr:to>
      <xdr:col>24</xdr:col>
      <xdr:colOff>558800</xdr:colOff>
      <xdr:row>85</xdr:row>
      <xdr:rowOff>19686</xdr:rowOff>
    </xdr:to>
    <xdr:cxnSp macro="">
      <xdr:nvCxnSpPr>
        <xdr:cNvPr id="256" name="直線コネクタ 255"/>
        <xdr:cNvCxnSpPr/>
      </xdr:nvCxnSpPr>
      <xdr:spPr>
        <a:xfrm>
          <a:off x="16179800" y="14514513"/>
          <a:ext cx="8382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117175</xdr:rowOff>
    </xdr:from>
    <xdr:ext cx="762000" cy="259045"/>
    <xdr:sp macro="" textlink="">
      <xdr:nvSpPr>
        <xdr:cNvPr id="257" name="給与水準   （国との比較）平均値テキスト"/>
        <xdr:cNvSpPr txBox="1"/>
      </xdr:nvSpPr>
      <xdr:spPr>
        <a:xfrm>
          <a:off x="17106900" y="14176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100648</xdr:rowOff>
    </xdr:from>
    <xdr:to>
      <xdr:col>24</xdr:col>
      <xdr:colOff>609600</xdr:colOff>
      <xdr:row>84</xdr:row>
      <xdr:rowOff>30798</xdr:rowOff>
    </xdr:to>
    <xdr:sp macro="" textlink="">
      <xdr:nvSpPr>
        <xdr:cNvPr id="258" name="フローチャート : 判断 257"/>
        <xdr:cNvSpPr/>
      </xdr:nvSpPr>
      <xdr:spPr>
        <a:xfrm>
          <a:off x="16967200" y="143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112713</xdr:rowOff>
    </xdr:from>
    <xdr:to>
      <xdr:col>23</xdr:col>
      <xdr:colOff>406400</xdr:colOff>
      <xdr:row>85</xdr:row>
      <xdr:rowOff>37782</xdr:rowOff>
    </xdr:to>
    <xdr:cxnSp macro="">
      <xdr:nvCxnSpPr>
        <xdr:cNvPr id="259" name="直線コネクタ 258"/>
        <xdr:cNvCxnSpPr/>
      </xdr:nvCxnSpPr>
      <xdr:spPr>
        <a:xfrm flipV="1">
          <a:off x="15290800" y="14514513"/>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130811</xdr:rowOff>
    </xdr:from>
    <xdr:to>
      <xdr:col>23</xdr:col>
      <xdr:colOff>457200</xdr:colOff>
      <xdr:row>84</xdr:row>
      <xdr:rowOff>60961</xdr:rowOff>
    </xdr:to>
    <xdr:sp macro="" textlink="">
      <xdr:nvSpPr>
        <xdr:cNvPr id="260" name="フローチャート : 判断 259"/>
        <xdr:cNvSpPr/>
      </xdr:nvSpPr>
      <xdr:spPr>
        <a:xfrm>
          <a:off x="16129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71138</xdr:rowOff>
    </xdr:from>
    <xdr:ext cx="736600" cy="259045"/>
    <xdr:sp macro="" textlink="">
      <xdr:nvSpPr>
        <xdr:cNvPr id="261" name="テキスト ボックス 260"/>
        <xdr:cNvSpPr txBox="1"/>
      </xdr:nvSpPr>
      <xdr:spPr>
        <a:xfrm>
          <a:off x="15798800" y="14130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37782</xdr:rowOff>
    </xdr:from>
    <xdr:to>
      <xdr:col>22</xdr:col>
      <xdr:colOff>203200</xdr:colOff>
      <xdr:row>88</xdr:row>
      <xdr:rowOff>84455</xdr:rowOff>
    </xdr:to>
    <xdr:cxnSp macro="">
      <xdr:nvCxnSpPr>
        <xdr:cNvPr id="262" name="直線コネクタ 261"/>
        <xdr:cNvCxnSpPr/>
      </xdr:nvCxnSpPr>
      <xdr:spPr>
        <a:xfrm flipV="1">
          <a:off x="14401800" y="14611032"/>
          <a:ext cx="889000" cy="56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112713</xdr:rowOff>
    </xdr:from>
    <xdr:to>
      <xdr:col>22</xdr:col>
      <xdr:colOff>254000</xdr:colOff>
      <xdr:row>84</xdr:row>
      <xdr:rowOff>42863</xdr:rowOff>
    </xdr:to>
    <xdr:sp macro="" textlink="">
      <xdr:nvSpPr>
        <xdr:cNvPr id="263" name="フローチャート : 判断 262"/>
        <xdr:cNvSpPr/>
      </xdr:nvSpPr>
      <xdr:spPr>
        <a:xfrm>
          <a:off x="15240000" y="1434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53040</xdr:rowOff>
    </xdr:from>
    <xdr:ext cx="762000" cy="259045"/>
    <xdr:sp macro="" textlink="">
      <xdr:nvSpPr>
        <xdr:cNvPr id="264" name="テキスト ボックス 263"/>
        <xdr:cNvSpPr txBox="1"/>
      </xdr:nvSpPr>
      <xdr:spPr>
        <a:xfrm>
          <a:off x="14909800" y="1411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12064</xdr:rowOff>
    </xdr:from>
    <xdr:to>
      <xdr:col>21</xdr:col>
      <xdr:colOff>0</xdr:colOff>
      <xdr:row>88</xdr:row>
      <xdr:rowOff>84455</xdr:rowOff>
    </xdr:to>
    <xdr:cxnSp macro="">
      <xdr:nvCxnSpPr>
        <xdr:cNvPr id="265" name="直線コネクタ 264"/>
        <xdr:cNvCxnSpPr/>
      </xdr:nvCxnSpPr>
      <xdr:spPr>
        <a:xfrm>
          <a:off x="13512800" y="15099664"/>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62864</xdr:rowOff>
    </xdr:from>
    <xdr:to>
      <xdr:col>21</xdr:col>
      <xdr:colOff>50800</xdr:colOff>
      <xdr:row>86</xdr:row>
      <xdr:rowOff>164464</xdr:rowOff>
    </xdr:to>
    <xdr:sp macro="" textlink="">
      <xdr:nvSpPr>
        <xdr:cNvPr id="266" name="フローチャート : 判断 265"/>
        <xdr:cNvSpPr/>
      </xdr:nvSpPr>
      <xdr:spPr>
        <a:xfrm>
          <a:off x="14351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3191</xdr:rowOff>
    </xdr:from>
    <xdr:ext cx="762000" cy="259045"/>
    <xdr:sp macro="" textlink="">
      <xdr:nvSpPr>
        <xdr:cNvPr id="267" name="テキスト ボックス 266"/>
        <xdr:cNvSpPr txBox="1"/>
      </xdr:nvSpPr>
      <xdr:spPr>
        <a:xfrm>
          <a:off x="14020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80963</xdr:rowOff>
    </xdr:from>
    <xdr:to>
      <xdr:col>19</xdr:col>
      <xdr:colOff>533400</xdr:colOff>
      <xdr:row>87</xdr:row>
      <xdr:rowOff>11113</xdr:rowOff>
    </xdr:to>
    <xdr:sp macro="" textlink="">
      <xdr:nvSpPr>
        <xdr:cNvPr id="268" name="フローチャート : 判断 267"/>
        <xdr:cNvSpPr/>
      </xdr:nvSpPr>
      <xdr:spPr>
        <a:xfrm>
          <a:off x="13462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21290</xdr:rowOff>
    </xdr:from>
    <xdr:ext cx="762000" cy="259045"/>
    <xdr:sp macro="" textlink="">
      <xdr:nvSpPr>
        <xdr:cNvPr id="269" name="テキスト ボックス 268"/>
        <xdr:cNvSpPr txBox="1"/>
      </xdr:nvSpPr>
      <xdr:spPr>
        <a:xfrm>
          <a:off x="13131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140336</xdr:rowOff>
    </xdr:from>
    <xdr:to>
      <xdr:col>24</xdr:col>
      <xdr:colOff>609600</xdr:colOff>
      <xdr:row>85</xdr:row>
      <xdr:rowOff>70486</xdr:rowOff>
    </xdr:to>
    <xdr:sp macro="" textlink="">
      <xdr:nvSpPr>
        <xdr:cNvPr id="275" name="円/楕円 274"/>
        <xdr:cNvSpPr/>
      </xdr:nvSpPr>
      <xdr:spPr>
        <a:xfrm>
          <a:off x="16967200" y="1454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36213</xdr:rowOff>
    </xdr:from>
    <xdr:ext cx="762000" cy="259045"/>
    <xdr:sp macro="" textlink="">
      <xdr:nvSpPr>
        <xdr:cNvPr id="276" name="給与水準   （国との比較）該当値テキスト"/>
        <xdr:cNvSpPr txBox="1"/>
      </xdr:nvSpPr>
      <xdr:spPr>
        <a:xfrm>
          <a:off x="17106900" y="1443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61913</xdr:rowOff>
    </xdr:from>
    <xdr:to>
      <xdr:col>23</xdr:col>
      <xdr:colOff>457200</xdr:colOff>
      <xdr:row>84</xdr:row>
      <xdr:rowOff>163513</xdr:rowOff>
    </xdr:to>
    <xdr:sp macro="" textlink="">
      <xdr:nvSpPr>
        <xdr:cNvPr id="277" name="円/楕円 276"/>
        <xdr:cNvSpPr/>
      </xdr:nvSpPr>
      <xdr:spPr>
        <a:xfrm>
          <a:off x="16129000" y="144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148290</xdr:rowOff>
    </xdr:from>
    <xdr:ext cx="736600" cy="259045"/>
    <xdr:sp macro="" textlink="">
      <xdr:nvSpPr>
        <xdr:cNvPr id="278" name="テキスト ボックス 277"/>
        <xdr:cNvSpPr txBox="1"/>
      </xdr:nvSpPr>
      <xdr:spPr>
        <a:xfrm>
          <a:off x="15798800" y="1455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158432</xdr:rowOff>
    </xdr:from>
    <xdr:to>
      <xdr:col>22</xdr:col>
      <xdr:colOff>254000</xdr:colOff>
      <xdr:row>85</xdr:row>
      <xdr:rowOff>88582</xdr:rowOff>
    </xdr:to>
    <xdr:sp macro="" textlink="">
      <xdr:nvSpPr>
        <xdr:cNvPr id="279" name="円/楕円 278"/>
        <xdr:cNvSpPr/>
      </xdr:nvSpPr>
      <xdr:spPr>
        <a:xfrm>
          <a:off x="15240000" y="1456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73359</xdr:rowOff>
    </xdr:from>
    <xdr:ext cx="762000" cy="259045"/>
    <xdr:sp macro="" textlink="">
      <xdr:nvSpPr>
        <xdr:cNvPr id="280" name="テキスト ボックス 279"/>
        <xdr:cNvSpPr txBox="1"/>
      </xdr:nvSpPr>
      <xdr:spPr>
        <a:xfrm>
          <a:off x="14909800" y="1464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33655</xdr:rowOff>
    </xdr:from>
    <xdr:to>
      <xdr:col>21</xdr:col>
      <xdr:colOff>50800</xdr:colOff>
      <xdr:row>88</xdr:row>
      <xdr:rowOff>135255</xdr:rowOff>
    </xdr:to>
    <xdr:sp macro="" textlink="">
      <xdr:nvSpPr>
        <xdr:cNvPr id="281" name="円/楕円 280"/>
        <xdr:cNvSpPr/>
      </xdr:nvSpPr>
      <xdr:spPr>
        <a:xfrm>
          <a:off x="14351000" y="1512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120032</xdr:rowOff>
    </xdr:from>
    <xdr:ext cx="762000" cy="259045"/>
    <xdr:sp macro="" textlink="">
      <xdr:nvSpPr>
        <xdr:cNvPr id="282" name="テキスト ボックス 281"/>
        <xdr:cNvSpPr txBox="1"/>
      </xdr:nvSpPr>
      <xdr:spPr>
        <a:xfrm>
          <a:off x="14020800" y="1520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132714</xdr:rowOff>
    </xdr:from>
    <xdr:to>
      <xdr:col>19</xdr:col>
      <xdr:colOff>533400</xdr:colOff>
      <xdr:row>88</xdr:row>
      <xdr:rowOff>62864</xdr:rowOff>
    </xdr:to>
    <xdr:sp macro="" textlink="">
      <xdr:nvSpPr>
        <xdr:cNvPr id="283" name="円/楕円 282"/>
        <xdr:cNvSpPr/>
      </xdr:nvSpPr>
      <xdr:spPr>
        <a:xfrm>
          <a:off x="134620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47641</xdr:rowOff>
    </xdr:from>
    <xdr:ext cx="762000" cy="259045"/>
    <xdr:sp macro="" textlink="">
      <xdr:nvSpPr>
        <xdr:cNvPr id="284" name="テキスト ボックス 283"/>
        <xdr:cNvSpPr txBox="1"/>
      </xdr:nvSpPr>
      <xdr:spPr>
        <a:xfrm>
          <a:off x="13131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5</a:t>
          </a:r>
          <a:r>
            <a:rPr lang="ja-JP" altLang="ja-JP" sz="1100" b="0" i="0" baseline="0">
              <a:solidFill>
                <a:schemeClr val="dk1"/>
              </a:solidFill>
              <a:latin typeface="+mn-lt"/>
              <a:ea typeface="+mn-ea"/>
              <a:cs typeface="+mn-cs"/>
            </a:rPr>
            <a:t>年度よりスタートした「定員適正化計画」及び平成</a:t>
          </a:r>
          <a:r>
            <a:rPr lang="en-US" altLang="ja-JP" sz="1100" b="0" i="0" baseline="0">
              <a:solidFill>
                <a:schemeClr val="dk1"/>
              </a:solidFill>
              <a:latin typeface="+mn-lt"/>
              <a:ea typeface="+mn-ea"/>
              <a:cs typeface="+mn-cs"/>
            </a:rPr>
            <a:t>17</a:t>
          </a:r>
          <a:r>
            <a:rPr lang="ja-JP" altLang="ja-JP" sz="1100" b="0" i="0" baseline="0">
              <a:solidFill>
                <a:schemeClr val="dk1"/>
              </a:solidFill>
              <a:latin typeface="+mn-lt"/>
              <a:ea typeface="+mn-ea"/>
              <a:cs typeface="+mn-cs"/>
            </a:rPr>
            <a:t>年度からの「川俣町行財政集中改革プラン」等により、退職者の不補充をはじめ、事務事業の見直し、組織機構の簡素合理化、</a:t>
          </a:r>
          <a:r>
            <a:rPr lang="en-US" altLang="ja-JP" sz="1100" b="0" i="0" baseline="0">
              <a:solidFill>
                <a:schemeClr val="dk1"/>
              </a:solidFill>
              <a:latin typeface="+mn-lt"/>
              <a:ea typeface="+mn-ea"/>
              <a:cs typeface="+mn-cs"/>
            </a:rPr>
            <a:t>OA</a:t>
          </a:r>
          <a:r>
            <a:rPr lang="ja-JP" altLang="ja-JP" sz="1100" b="0" i="0" baseline="0">
              <a:solidFill>
                <a:schemeClr val="dk1"/>
              </a:solidFill>
              <a:latin typeface="+mn-lt"/>
              <a:ea typeface="+mn-ea"/>
              <a:cs typeface="+mn-cs"/>
            </a:rPr>
            <a:t>化の推進、民間への業務委託等を行った結果、平成</a:t>
          </a:r>
          <a:r>
            <a:rPr lang="en-US" altLang="ja-JP" sz="1100" b="0" i="0" baseline="0">
              <a:solidFill>
                <a:schemeClr val="dk1"/>
              </a:solidFill>
              <a:latin typeface="+mn-lt"/>
              <a:ea typeface="+mn-ea"/>
              <a:cs typeface="+mn-cs"/>
            </a:rPr>
            <a:t>5</a:t>
          </a:r>
          <a:r>
            <a:rPr lang="ja-JP" altLang="ja-JP" sz="1100" b="0" i="0" baseline="0">
              <a:solidFill>
                <a:schemeClr val="dk1"/>
              </a:solidFill>
              <a:latin typeface="+mn-lt"/>
              <a:ea typeface="+mn-ea"/>
              <a:cs typeface="+mn-cs"/>
            </a:rPr>
            <a:t>年度末で</a:t>
          </a:r>
          <a:r>
            <a:rPr lang="en-US" altLang="ja-JP" sz="1100" b="0" i="0" baseline="0">
              <a:solidFill>
                <a:schemeClr val="dk1"/>
              </a:solidFill>
              <a:latin typeface="+mn-lt"/>
              <a:ea typeface="+mn-ea"/>
              <a:cs typeface="+mn-cs"/>
            </a:rPr>
            <a:t>194</a:t>
          </a:r>
          <a:r>
            <a:rPr lang="ja-JP" altLang="ja-JP" sz="1100" b="0" i="0" baseline="0">
              <a:solidFill>
                <a:schemeClr val="dk1"/>
              </a:solidFill>
              <a:latin typeface="+mn-lt"/>
              <a:ea typeface="+mn-ea"/>
              <a:cs typeface="+mn-cs"/>
            </a:rPr>
            <a:t>名だった職員数は、平成</a:t>
          </a:r>
          <a:r>
            <a:rPr lang="en-US" altLang="ja-JP" sz="1100" b="0" i="0" baseline="0">
              <a:solidFill>
                <a:schemeClr val="dk1"/>
              </a:solidFill>
              <a:latin typeface="+mn-lt"/>
              <a:ea typeface="+mn-ea"/>
              <a:cs typeface="+mn-cs"/>
            </a:rPr>
            <a:t>24</a:t>
          </a:r>
          <a:r>
            <a:rPr lang="ja-JP" altLang="ja-JP" sz="1100" b="0" i="0" baseline="0">
              <a:solidFill>
                <a:schemeClr val="dk1"/>
              </a:solidFill>
              <a:latin typeface="+mn-lt"/>
              <a:ea typeface="+mn-ea"/>
              <a:cs typeface="+mn-cs"/>
            </a:rPr>
            <a:t>年度当初で</a:t>
          </a:r>
          <a:r>
            <a:rPr lang="en-US" altLang="ja-JP" sz="1100" b="0" i="0" baseline="0">
              <a:solidFill>
                <a:schemeClr val="dk1"/>
              </a:solidFill>
              <a:latin typeface="+mn-lt"/>
              <a:ea typeface="+mn-ea"/>
              <a:cs typeface="+mn-cs"/>
            </a:rPr>
            <a:t>118</a:t>
          </a:r>
          <a:r>
            <a:rPr lang="ja-JP" altLang="ja-JP" sz="1100" b="0" i="0" baseline="0">
              <a:solidFill>
                <a:schemeClr val="dk1"/>
              </a:solidFill>
              <a:latin typeface="+mn-lt"/>
              <a:ea typeface="+mn-ea"/>
              <a:cs typeface="+mn-cs"/>
            </a:rPr>
            <a:t>名まで減少している。しかしながら、東日本大震災及び原子力災害により災害対応等の業務が増大したため、現状の職員数での対応は厳しい状況にあり、平成</a:t>
          </a:r>
          <a:r>
            <a:rPr lang="en-US" altLang="ja-JP" sz="1100" b="0" i="0" baseline="0">
              <a:solidFill>
                <a:schemeClr val="dk1"/>
              </a:solidFill>
              <a:latin typeface="+mn-lt"/>
              <a:ea typeface="+mn-ea"/>
              <a:cs typeface="+mn-cs"/>
            </a:rPr>
            <a:t>24</a:t>
          </a:r>
          <a:r>
            <a:rPr lang="ja-JP" altLang="ja-JP" sz="1100" b="0" i="0" baseline="0">
              <a:solidFill>
                <a:schemeClr val="dk1"/>
              </a:solidFill>
              <a:latin typeface="+mn-lt"/>
              <a:ea typeface="+mn-ea"/>
              <a:cs typeface="+mn-cs"/>
            </a:rPr>
            <a:t>年度以降は積極的な職員の採用を行っている。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90805</xdr:rowOff>
    </xdr:from>
    <xdr:to>
      <xdr:col>24</xdr:col>
      <xdr:colOff>558800</xdr:colOff>
      <xdr:row>67</xdr:row>
      <xdr:rowOff>10033</xdr:rowOff>
    </xdr:to>
    <xdr:cxnSp macro="">
      <xdr:nvCxnSpPr>
        <xdr:cNvPr id="314" name="直線コネクタ 313"/>
        <xdr:cNvCxnSpPr/>
      </xdr:nvCxnSpPr>
      <xdr:spPr>
        <a:xfrm flipV="1">
          <a:off x="17018000" y="10034905"/>
          <a:ext cx="0" cy="1462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153560</xdr:rowOff>
    </xdr:from>
    <xdr:ext cx="762000" cy="259045"/>
    <xdr:sp macro="" textlink="">
      <xdr:nvSpPr>
        <xdr:cNvPr id="315" name="定員管理の状況最小値テキスト"/>
        <xdr:cNvSpPr txBox="1"/>
      </xdr:nvSpPr>
      <xdr:spPr>
        <a:xfrm>
          <a:off x="17106900" y="1146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23.73</a:t>
          </a:r>
          <a:endParaRPr kumimoji="1" lang="ja-JP" altLang="en-US" sz="1000" b="1">
            <a:latin typeface="ＭＳ Ｐゴシック"/>
          </a:endParaRPr>
        </a:p>
      </xdr:txBody>
    </xdr:sp>
    <xdr:clientData/>
  </xdr:oneCellAnchor>
  <xdr:twoCellAnchor>
    <xdr:from>
      <xdr:col>24</xdr:col>
      <xdr:colOff>469900</xdr:colOff>
      <xdr:row>67</xdr:row>
      <xdr:rowOff>10033</xdr:rowOff>
    </xdr:from>
    <xdr:to>
      <xdr:col>24</xdr:col>
      <xdr:colOff>647700</xdr:colOff>
      <xdr:row>67</xdr:row>
      <xdr:rowOff>10033</xdr:rowOff>
    </xdr:to>
    <xdr:cxnSp macro="">
      <xdr:nvCxnSpPr>
        <xdr:cNvPr id="316" name="直線コネクタ 315"/>
        <xdr:cNvCxnSpPr/>
      </xdr:nvCxnSpPr>
      <xdr:spPr>
        <a:xfrm>
          <a:off x="16929100" y="1149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5732</xdr:rowOff>
    </xdr:from>
    <xdr:ext cx="762000" cy="259045"/>
    <xdr:sp macro="" textlink="">
      <xdr:nvSpPr>
        <xdr:cNvPr id="317"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24</xdr:col>
      <xdr:colOff>469900</xdr:colOff>
      <xdr:row>58</xdr:row>
      <xdr:rowOff>90805</xdr:rowOff>
    </xdr:from>
    <xdr:to>
      <xdr:col>24</xdr:col>
      <xdr:colOff>647700</xdr:colOff>
      <xdr:row>58</xdr:row>
      <xdr:rowOff>90805</xdr:rowOff>
    </xdr:to>
    <xdr:cxnSp macro="">
      <xdr:nvCxnSpPr>
        <xdr:cNvPr id="318" name="直線コネクタ 317"/>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111591</xdr:rowOff>
    </xdr:from>
    <xdr:to>
      <xdr:col>24</xdr:col>
      <xdr:colOff>558800</xdr:colOff>
      <xdr:row>59</xdr:row>
      <xdr:rowOff>148590</xdr:rowOff>
    </xdr:to>
    <xdr:cxnSp macro="">
      <xdr:nvCxnSpPr>
        <xdr:cNvPr id="319" name="直線コネクタ 318"/>
        <xdr:cNvCxnSpPr/>
      </xdr:nvCxnSpPr>
      <xdr:spPr>
        <a:xfrm>
          <a:off x="16179800" y="10227141"/>
          <a:ext cx="8382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11023</xdr:rowOff>
    </xdr:from>
    <xdr:ext cx="762000" cy="259045"/>
    <xdr:sp macro="" textlink="">
      <xdr:nvSpPr>
        <xdr:cNvPr id="320" name="定員管理の状況平均値テキスト"/>
        <xdr:cNvSpPr txBox="1"/>
      </xdr:nvSpPr>
      <xdr:spPr>
        <a:xfrm>
          <a:off x="17106900" y="10298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38946</xdr:rowOff>
    </xdr:from>
    <xdr:to>
      <xdr:col>24</xdr:col>
      <xdr:colOff>609600</xdr:colOff>
      <xdr:row>60</xdr:row>
      <xdr:rowOff>140546</xdr:rowOff>
    </xdr:to>
    <xdr:sp macro="" textlink="">
      <xdr:nvSpPr>
        <xdr:cNvPr id="321" name="フローチャート : 判断 320"/>
        <xdr:cNvSpPr/>
      </xdr:nvSpPr>
      <xdr:spPr>
        <a:xfrm>
          <a:off x="169672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96308</xdr:rowOff>
    </xdr:from>
    <xdr:to>
      <xdr:col>23</xdr:col>
      <xdr:colOff>406400</xdr:colOff>
      <xdr:row>59</xdr:row>
      <xdr:rowOff>111591</xdr:rowOff>
    </xdr:to>
    <xdr:cxnSp macro="">
      <xdr:nvCxnSpPr>
        <xdr:cNvPr id="322" name="直線コネクタ 321"/>
        <xdr:cNvCxnSpPr/>
      </xdr:nvCxnSpPr>
      <xdr:spPr>
        <a:xfrm>
          <a:off x="15290800" y="10211858"/>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109051</xdr:rowOff>
    </xdr:from>
    <xdr:to>
      <xdr:col>23</xdr:col>
      <xdr:colOff>457200</xdr:colOff>
      <xdr:row>60</xdr:row>
      <xdr:rowOff>39201</xdr:rowOff>
    </xdr:to>
    <xdr:sp macro="" textlink="">
      <xdr:nvSpPr>
        <xdr:cNvPr id="323" name="フローチャート : 判断 322"/>
        <xdr:cNvSpPr/>
      </xdr:nvSpPr>
      <xdr:spPr>
        <a:xfrm>
          <a:off x="16129000" y="1022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23978</xdr:rowOff>
    </xdr:from>
    <xdr:ext cx="736600" cy="259045"/>
    <xdr:sp macro="" textlink="">
      <xdr:nvSpPr>
        <xdr:cNvPr id="324" name="テキスト ボックス 323"/>
        <xdr:cNvSpPr txBox="1"/>
      </xdr:nvSpPr>
      <xdr:spPr>
        <a:xfrm>
          <a:off x="15798800" y="10310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40005</xdr:rowOff>
    </xdr:from>
    <xdr:to>
      <xdr:col>22</xdr:col>
      <xdr:colOff>203200</xdr:colOff>
      <xdr:row>59</xdr:row>
      <xdr:rowOff>96308</xdr:rowOff>
    </xdr:to>
    <xdr:cxnSp macro="">
      <xdr:nvCxnSpPr>
        <xdr:cNvPr id="325" name="直線コネクタ 324"/>
        <xdr:cNvCxnSpPr/>
      </xdr:nvCxnSpPr>
      <xdr:spPr>
        <a:xfrm>
          <a:off x="14401800" y="10155555"/>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113877</xdr:rowOff>
    </xdr:from>
    <xdr:to>
      <xdr:col>22</xdr:col>
      <xdr:colOff>254000</xdr:colOff>
      <xdr:row>60</xdr:row>
      <xdr:rowOff>44027</xdr:rowOff>
    </xdr:to>
    <xdr:sp macro="" textlink="">
      <xdr:nvSpPr>
        <xdr:cNvPr id="326" name="フローチャート : 判断 325"/>
        <xdr:cNvSpPr/>
      </xdr:nvSpPr>
      <xdr:spPr>
        <a:xfrm>
          <a:off x="15240000" y="102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28804</xdr:rowOff>
    </xdr:from>
    <xdr:ext cx="762000" cy="259045"/>
    <xdr:sp macro="" textlink="">
      <xdr:nvSpPr>
        <xdr:cNvPr id="327" name="テキスト ボックス 326"/>
        <xdr:cNvSpPr txBox="1"/>
      </xdr:nvSpPr>
      <xdr:spPr>
        <a:xfrm>
          <a:off x="149098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20701</xdr:rowOff>
    </xdr:from>
    <xdr:to>
      <xdr:col>21</xdr:col>
      <xdr:colOff>0</xdr:colOff>
      <xdr:row>59</xdr:row>
      <xdr:rowOff>40005</xdr:rowOff>
    </xdr:to>
    <xdr:cxnSp macro="">
      <xdr:nvCxnSpPr>
        <xdr:cNvPr id="328" name="直線コネクタ 327"/>
        <xdr:cNvCxnSpPr/>
      </xdr:nvCxnSpPr>
      <xdr:spPr>
        <a:xfrm>
          <a:off x="13512800" y="10136251"/>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117094</xdr:rowOff>
    </xdr:from>
    <xdr:to>
      <xdr:col>21</xdr:col>
      <xdr:colOff>50800</xdr:colOff>
      <xdr:row>60</xdr:row>
      <xdr:rowOff>47244</xdr:rowOff>
    </xdr:to>
    <xdr:sp macro="" textlink="">
      <xdr:nvSpPr>
        <xdr:cNvPr id="329" name="フローチャート : 判断 328"/>
        <xdr:cNvSpPr/>
      </xdr:nvSpPr>
      <xdr:spPr>
        <a:xfrm>
          <a:off x="14351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32021</xdr:rowOff>
    </xdr:from>
    <xdr:ext cx="762000" cy="259045"/>
    <xdr:sp macro="" textlink="">
      <xdr:nvSpPr>
        <xdr:cNvPr id="330" name="テキスト ボックス 329"/>
        <xdr:cNvSpPr txBox="1"/>
      </xdr:nvSpPr>
      <xdr:spPr>
        <a:xfrm>
          <a:off x="14020800" y="103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108246</xdr:rowOff>
    </xdr:from>
    <xdr:to>
      <xdr:col>19</xdr:col>
      <xdr:colOff>533400</xdr:colOff>
      <xdr:row>60</xdr:row>
      <xdr:rowOff>38396</xdr:rowOff>
    </xdr:to>
    <xdr:sp macro="" textlink="">
      <xdr:nvSpPr>
        <xdr:cNvPr id="331" name="フローチャート : 判断 330"/>
        <xdr:cNvSpPr/>
      </xdr:nvSpPr>
      <xdr:spPr>
        <a:xfrm>
          <a:off x="13462000" y="1022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23173</xdr:rowOff>
    </xdr:from>
    <xdr:ext cx="762000" cy="259045"/>
    <xdr:sp macro="" textlink="">
      <xdr:nvSpPr>
        <xdr:cNvPr id="332" name="テキスト ボックス 331"/>
        <xdr:cNvSpPr txBox="1"/>
      </xdr:nvSpPr>
      <xdr:spPr>
        <a:xfrm>
          <a:off x="13131800" y="1031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97790</xdr:rowOff>
    </xdr:from>
    <xdr:to>
      <xdr:col>24</xdr:col>
      <xdr:colOff>609600</xdr:colOff>
      <xdr:row>60</xdr:row>
      <xdr:rowOff>27940</xdr:rowOff>
    </xdr:to>
    <xdr:sp macro="" textlink="">
      <xdr:nvSpPr>
        <xdr:cNvPr id="338" name="円/楕円 337"/>
        <xdr:cNvSpPr/>
      </xdr:nvSpPr>
      <xdr:spPr>
        <a:xfrm>
          <a:off x="169672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114317</xdr:rowOff>
    </xdr:from>
    <xdr:ext cx="762000" cy="259045"/>
    <xdr:sp macro="" textlink="">
      <xdr:nvSpPr>
        <xdr:cNvPr id="339" name="定員管理の状況該当値テキスト"/>
        <xdr:cNvSpPr txBox="1"/>
      </xdr:nvSpPr>
      <xdr:spPr>
        <a:xfrm>
          <a:off x="17106900" y="1005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60791</xdr:rowOff>
    </xdr:from>
    <xdr:to>
      <xdr:col>23</xdr:col>
      <xdr:colOff>457200</xdr:colOff>
      <xdr:row>59</xdr:row>
      <xdr:rowOff>162391</xdr:rowOff>
    </xdr:to>
    <xdr:sp macro="" textlink="">
      <xdr:nvSpPr>
        <xdr:cNvPr id="340" name="円/楕円 339"/>
        <xdr:cNvSpPr/>
      </xdr:nvSpPr>
      <xdr:spPr>
        <a:xfrm>
          <a:off x="16129000" y="1017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1118</xdr:rowOff>
    </xdr:from>
    <xdr:ext cx="736600" cy="259045"/>
    <xdr:sp macro="" textlink="">
      <xdr:nvSpPr>
        <xdr:cNvPr id="341" name="テキスト ボックス 340"/>
        <xdr:cNvSpPr txBox="1"/>
      </xdr:nvSpPr>
      <xdr:spPr>
        <a:xfrm>
          <a:off x="15798800" y="9945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45508</xdr:rowOff>
    </xdr:from>
    <xdr:to>
      <xdr:col>22</xdr:col>
      <xdr:colOff>254000</xdr:colOff>
      <xdr:row>59</xdr:row>
      <xdr:rowOff>147108</xdr:rowOff>
    </xdr:to>
    <xdr:sp macro="" textlink="">
      <xdr:nvSpPr>
        <xdr:cNvPr id="342" name="円/楕円 341"/>
        <xdr:cNvSpPr/>
      </xdr:nvSpPr>
      <xdr:spPr>
        <a:xfrm>
          <a:off x="15240000" y="1016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157285</xdr:rowOff>
    </xdr:from>
    <xdr:ext cx="762000" cy="259045"/>
    <xdr:sp macro="" textlink="">
      <xdr:nvSpPr>
        <xdr:cNvPr id="343" name="テキスト ボックス 342"/>
        <xdr:cNvSpPr txBox="1"/>
      </xdr:nvSpPr>
      <xdr:spPr>
        <a:xfrm>
          <a:off x="14909800" y="992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160655</xdr:rowOff>
    </xdr:from>
    <xdr:to>
      <xdr:col>21</xdr:col>
      <xdr:colOff>50800</xdr:colOff>
      <xdr:row>59</xdr:row>
      <xdr:rowOff>90805</xdr:rowOff>
    </xdr:to>
    <xdr:sp macro="" textlink="">
      <xdr:nvSpPr>
        <xdr:cNvPr id="344" name="円/楕円 343"/>
        <xdr:cNvSpPr/>
      </xdr:nvSpPr>
      <xdr:spPr>
        <a:xfrm>
          <a:off x="143510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100982</xdr:rowOff>
    </xdr:from>
    <xdr:ext cx="762000" cy="259045"/>
    <xdr:sp macro="" textlink="">
      <xdr:nvSpPr>
        <xdr:cNvPr id="345" name="テキスト ボックス 344"/>
        <xdr:cNvSpPr txBox="1"/>
      </xdr:nvSpPr>
      <xdr:spPr>
        <a:xfrm>
          <a:off x="14020800" y="987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141351</xdr:rowOff>
    </xdr:from>
    <xdr:to>
      <xdr:col>19</xdr:col>
      <xdr:colOff>533400</xdr:colOff>
      <xdr:row>59</xdr:row>
      <xdr:rowOff>71501</xdr:rowOff>
    </xdr:to>
    <xdr:sp macro="" textlink="">
      <xdr:nvSpPr>
        <xdr:cNvPr id="346" name="円/楕円 345"/>
        <xdr:cNvSpPr/>
      </xdr:nvSpPr>
      <xdr:spPr>
        <a:xfrm>
          <a:off x="13462000" y="1008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81678</xdr:rowOff>
    </xdr:from>
    <xdr:ext cx="762000" cy="259045"/>
    <xdr:sp macro="" textlink="">
      <xdr:nvSpPr>
        <xdr:cNvPr id="347" name="テキスト ボックス 346"/>
        <xdr:cNvSpPr txBox="1"/>
      </xdr:nvSpPr>
      <xdr:spPr>
        <a:xfrm>
          <a:off x="13131800" y="985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過去からの起債抑制策等により類似団体平均を下回る</a:t>
          </a:r>
          <a:r>
            <a:rPr lang="en-US" altLang="ja-JP" sz="1100" b="0" i="0" baseline="0">
              <a:solidFill>
                <a:schemeClr val="dk1"/>
              </a:solidFill>
              <a:latin typeface="+mn-lt"/>
              <a:ea typeface="+mn-ea"/>
              <a:cs typeface="+mn-cs"/>
            </a:rPr>
            <a:t>3.7</a:t>
          </a:r>
          <a:r>
            <a:rPr lang="ja-JP" altLang="ja-JP" sz="1100" b="0" i="0" baseline="0">
              <a:solidFill>
                <a:schemeClr val="dk1"/>
              </a:solidFill>
              <a:latin typeface="+mn-lt"/>
              <a:ea typeface="+mn-ea"/>
              <a:cs typeface="+mn-cs"/>
            </a:rPr>
            <a:t>％となっている。しかし、東日本大震災により被災し建て替えを余儀なくされた役場庁舎の建設工事や、復興公営住宅建設等の復興に向けた事業</a:t>
          </a:r>
          <a:r>
            <a:rPr lang="ja-JP" altLang="en-US" sz="1100" b="0" i="0" baseline="0">
              <a:solidFill>
                <a:schemeClr val="dk1"/>
              </a:solidFill>
              <a:latin typeface="+mn-lt"/>
              <a:ea typeface="+mn-ea"/>
              <a:cs typeface="+mn-cs"/>
            </a:rPr>
            <a:t>など、事業規模が大きい建設事業債を起こしていることから</a:t>
          </a:r>
          <a:r>
            <a:rPr lang="ja-JP" altLang="ja-JP" sz="1100" b="0" i="0" baseline="0">
              <a:solidFill>
                <a:schemeClr val="dk1"/>
              </a:solidFill>
              <a:latin typeface="+mn-lt"/>
              <a:ea typeface="+mn-ea"/>
              <a:cs typeface="+mn-cs"/>
            </a:rPr>
            <a:t>実質公債費比率の上昇は避けられない。このような状況を踏まえながらも補助金等の活用を積極的に進め、一定水準を維持した財政運営を行っていく。</a:t>
          </a:r>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30540</xdr:rowOff>
    </xdr:from>
    <xdr:to>
      <xdr:col>24</xdr:col>
      <xdr:colOff>558800</xdr:colOff>
      <xdr:row>44</xdr:row>
      <xdr:rowOff>50195</xdr:rowOff>
    </xdr:to>
    <xdr:cxnSp macro="">
      <xdr:nvCxnSpPr>
        <xdr:cNvPr id="379" name="直線コネクタ 378"/>
        <xdr:cNvCxnSpPr/>
      </xdr:nvCxnSpPr>
      <xdr:spPr>
        <a:xfrm flipV="1">
          <a:off x="17018000" y="6031290"/>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22272</xdr:rowOff>
    </xdr:from>
    <xdr:ext cx="762000" cy="259045"/>
    <xdr:sp macro="" textlink="">
      <xdr:nvSpPr>
        <xdr:cNvPr id="380"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50195</xdr:rowOff>
    </xdr:from>
    <xdr:to>
      <xdr:col>24</xdr:col>
      <xdr:colOff>647700</xdr:colOff>
      <xdr:row>44</xdr:row>
      <xdr:rowOff>50195</xdr:rowOff>
    </xdr:to>
    <xdr:cxnSp macro="">
      <xdr:nvCxnSpPr>
        <xdr:cNvPr id="381" name="直線コネクタ 380"/>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116917</xdr:rowOff>
    </xdr:from>
    <xdr:ext cx="762000" cy="259045"/>
    <xdr:sp macro="" textlink="">
      <xdr:nvSpPr>
        <xdr:cNvPr id="382" name="公債費負担の状況最大値テキスト"/>
        <xdr:cNvSpPr txBox="1"/>
      </xdr:nvSpPr>
      <xdr:spPr>
        <a:xfrm>
          <a:off x="17106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35</xdr:row>
      <xdr:rowOff>30540</xdr:rowOff>
    </xdr:from>
    <xdr:to>
      <xdr:col>24</xdr:col>
      <xdr:colOff>647700</xdr:colOff>
      <xdr:row>35</xdr:row>
      <xdr:rowOff>30540</xdr:rowOff>
    </xdr:to>
    <xdr:cxnSp macro="">
      <xdr:nvCxnSpPr>
        <xdr:cNvPr id="383" name="直線コネクタ 382"/>
        <xdr:cNvCxnSpPr/>
      </xdr:nvCxnSpPr>
      <xdr:spPr>
        <a:xfrm>
          <a:off x="16929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31448</xdr:rowOff>
    </xdr:from>
    <xdr:to>
      <xdr:col>24</xdr:col>
      <xdr:colOff>558800</xdr:colOff>
      <xdr:row>37</xdr:row>
      <xdr:rowOff>9374</xdr:rowOff>
    </xdr:to>
    <xdr:cxnSp macro="">
      <xdr:nvCxnSpPr>
        <xdr:cNvPr id="384" name="直線コネクタ 383"/>
        <xdr:cNvCxnSpPr/>
      </xdr:nvCxnSpPr>
      <xdr:spPr>
        <a:xfrm flipV="1">
          <a:off x="16179800" y="6203648"/>
          <a:ext cx="8382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81842</xdr:rowOff>
    </xdr:from>
    <xdr:ext cx="762000" cy="259045"/>
    <xdr:sp macro="" textlink="">
      <xdr:nvSpPr>
        <xdr:cNvPr id="385" name="公債費負担の状況平均値テキスト"/>
        <xdr:cNvSpPr txBox="1"/>
      </xdr:nvSpPr>
      <xdr:spPr>
        <a:xfrm>
          <a:off x="17106900" y="6768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109765</xdr:rowOff>
    </xdr:from>
    <xdr:to>
      <xdr:col>24</xdr:col>
      <xdr:colOff>609600</xdr:colOff>
      <xdr:row>40</xdr:row>
      <xdr:rowOff>39915</xdr:rowOff>
    </xdr:to>
    <xdr:sp macro="" textlink="">
      <xdr:nvSpPr>
        <xdr:cNvPr id="386" name="フローチャート : 判断 385"/>
        <xdr:cNvSpPr/>
      </xdr:nvSpPr>
      <xdr:spPr>
        <a:xfrm>
          <a:off x="169672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9374</xdr:rowOff>
    </xdr:from>
    <xdr:to>
      <xdr:col>23</xdr:col>
      <xdr:colOff>406400</xdr:colOff>
      <xdr:row>38</xdr:row>
      <xdr:rowOff>21772</xdr:rowOff>
    </xdr:to>
    <xdr:cxnSp macro="">
      <xdr:nvCxnSpPr>
        <xdr:cNvPr id="387" name="直線コネクタ 386"/>
        <xdr:cNvCxnSpPr/>
      </xdr:nvCxnSpPr>
      <xdr:spPr>
        <a:xfrm flipV="1">
          <a:off x="15290800" y="6353024"/>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167217</xdr:rowOff>
    </xdr:from>
    <xdr:to>
      <xdr:col>23</xdr:col>
      <xdr:colOff>457200</xdr:colOff>
      <xdr:row>40</xdr:row>
      <xdr:rowOff>97367</xdr:rowOff>
    </xdr:to>
    <xdr:sp macro="" textlink="">
      <xdr:nvSpPr>
        <xdr:cNvPr id="388" name="フローチャート : 判断 387"/>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82144</xdr:rowOff>
    </xdr:from>
    <xdr:ext cx="736600" cy="259045"/>
    <xdr:sp macro="" textlink="">
      <xdr:nvSpPr>
        <xdr:cNvPr id="389" name="テキスト ボックス 388"/>
        <xdr:cNvSpPr txBox="1"/>
      </xdr:nvSpPr>
      <xdr:spPr>
        <a:xfrm>
          <a:off x="15798800" y="694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21772</xdr:rowOff>
    </xdr:from>
    <xdr:to>
      <xdr:col>22</xdr:col>
      <xdr:colOff>203200</xdr:colOff>
      <xdr:row>38</xdr:row>
      <xdr:rowOff>136676</xdr:rowOff>
    </xdr:to>
    <xdr:cxnSp macro="">
      <xdr:nvCxnSpPr>
        <xdr:cNvPr id="390" name="直線コネクタ 389"/>
        <xdr:cNvCxnSpPr/>
      </xdr:nvCxnSpPr>
      <xdr:spPr>
        <a:xfrm flipV="1">
          <a:off x="14401800" y="6536872"/>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87691</xdr:rowOff>
    </xdr:from>
    <xdr:to>
      <xdr:col>22</xdr:col>
      <xdr:colOff>254000</xdr:colOff>
      <xdr:row>41</xdr:row>
      <xdr:rowOff>17841</xdr:rowOff>
    </xdr:to>
    <xdr:sp macro="" textlink="">
      <xdr:nvSpPr>
        <xdr:cNvPr id="391" name="フローチャート : 判断 390"/>
        <xdr:cNvSpPr/>
      </xdr:nvSpPr>
      <xdr:spPr>
        <a:xfrm>
          <a:off x="152400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2618</xdr:rowOff>
    </xdr:from>
    <xdr:ext cx="762000" cy="259045"/>
    <xdr:sp macro="" textlink="">
      <xdr:nvSpPr>
        <xdr:cNvPr id="392" name="テキスト ボックス 391"/>
        <xdr:cNvSpPr txBox="1"/>
      </xdr:nvSpPr>
      <xdr:spPr>
        <a:xfrm>
          <a:off x="14909800" y="703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136676</xdr:rowOff>
    </xdr:from>
    <xdr:to>
      <xdr:col>21</xdr:col>
      <xdr:colOff>0</xdr:colOff>
      <xdr:row>39</xdr:row>
      <xdr:rowOff>91622</xdr:rowOff>
    </xdr:to>
    <xdr:cxnSp macro="">
      <xdr:nvCxnSpPr>
        <xdr:cNvPr id="393" name="直線コネクタ 392"/>
        <xdr:cNvCxnSpPr/>
      </xdr:nvCxnSpPr>
      <xdr:spPr>
        <a:xfrm flipV="1">
          <a:off x="13512800" y="6651776"/>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19655</xdr:rowOff>
    </xdr:from>
    <xdr:to>
      <xdr:col>21</xdr:col>
      <xdr:colOff>50800</xdr:colOff>
      <xdr:row>41</xdr:row>
      <xdr:rowOff>121255</xdr:rowOff>
    </xdr:to>
    <xdr:sp macro="" textlink="">
      <xdr:nvSpPr>
        <xdr:cNvPr id="394" name="フローチャート : 判断 393"/>
        <xdr:cNvSpPr/>
      </xdr:nvSpPr>
      <xdr:spPr>
        <a:xfrm>
          <a:off x="14351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106032</xdr:rowOff>
    </xdr:from>
    <xdr:ext cx="762000" cy="259045"/>
    <xdr:sp macro="" textlink="">
      <xdr:nvSpPr>
        <xdr:cNvPr id="395" name="テキスト ボックス 394"/>
        <xdr:cNvSpPr txBox="1"/>
      </xdr:nvSpPr>
      <xdr:spPr>
        <a:xfrm>
          <a:off x="14020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6" name="フローチャート : 判断 395"/>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60977</xdr:rowOff>
    </xdr:from>
    <xdr:ext cx="762000" cy="259045"/>
    <xdr:sp macro="" textlink="">
      <xdr:nvSpPr>
        <xdr:cNvPr id="397" name="テキスト ボックス 396"/>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35</xdr:row>
      <xdr:rowOff>152098</xdr:rowOff>
    </xdr:from>
    <xdr:to>
      <xdr:col>24</xdr:col>
      <xdr:colOff>609600</xdr:colOff>
      <xdr:row>36</xdr:row>
      <xdr:rowOff>82248</xdr:rowOff>
    </xdr:to>
    <xdr:sp macro="" textlink="">
      <xdr:nvSpPr>
        <xdr:cNvPr id="403" name="円/楕円 402"/>
        <xdr:cNvSpPr/>
      </xdr:nvSpPr>
      <xdr:spPr>
        <a:xfrm>
          <a:off x="16967200" y="615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34</xdr:row>
      <xdr:rowOff>168625</xdr:rowOff>
    </xdr:from>
    <xdr:ext cx="762000" cy="259045"/>
    <xdr:sp macro="" textlink="">
      <xdr:nvSpPr>
        <xdr:cNvPr id="404" name="公債費負担の状況該当値テキスト"/>
        <xdr:cNvSpPr txBox="1"/>
      </xdr:nvSpPr>
      <xdr:spPr>
        <a:xfrm>
          <a:off x="17106900" y="599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130024</xdr:rowOff>
    </xdr:from>
    <xdr:to>
      <xdr:col>23</xdr:col>
      <xdr:colOff>457200</xdr:colOff>
      <xdr:row>37</xdr:row>
      <xdr:rowOff>60174</xdr:rowOff>
    </xdr:to>
    <xdr:sp macro="" textlink="">
      <xdr:nvSpPr>
        <xdr:cNvPr id="405" name="円/楕円 404"/>
        <xdr:cNvSpPr/>
      </xdr:nvSpPr>
      <xdr:spPr>
        <a:xfrm>
          <a:off x="16129000" y="630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70351</xdr:rowOff>
    </xdr:from>
    <xdr:ext cx="736600" cy="259045"/>
    <xdr:sp macro="" textlink="">
      <xdr:nvSpPr>
        <xdr:cNvPr id="406" name="テキスト ボックス 405"/>
        <xdr:cNvSpPr txBox="1"/>
      </xdr:nvSpPr>
      <xdr:spPr>
        <a:xfrm>
          <a:off x="15798800" y="607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142422</xdr:rowOff>
    </xdr:from>
    <xdr:to>
      <xdr:col>22</xdr:col>
      <xdr:colOff>254000</xdr:colOff>
      <xdr:row>38</xdr:row>
      <xdr:rowOff>72572</xdr:rowOff>
    </xdr:to>
    <xdr:sp macro="" textlink="">
      <xdr:nvSpPr>
        <xdr:cNvPr id="407" name="円/楕円 406"/>
        <xdr:cNvSpPr/>
      </xdr:nvSpPr>
      <xdr:spPr>
        <a:xfrm>
          <a:off x="15240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82749</xdr:rowOff>
    </xdr:from>
    <xdr:ext cx="762000" cy="259045"/>
    <xdr:sp macro="" textlink="">
      <xdr:nvSpPr>
        <xdr:cNvPr id="408" name="テキスト ボックス 407"/>
        <xdr:cNvSpPr txBox="1"/>
      </xdr:nvSpPr>
      <xdr:spPr>
        <a:xfrm>
          <a:off x="14909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85876</xdr:rowOff>
    </xdr:from>
    <xdr:to>
      <xdr:col>21</xdr:col>
      <xdr:colOff>50800</xdr:colOff>
      <xdr:row>39</xdr:row>
      <xdr:rowOff>16026</xdr:rowOff>
    </xdr:to>
    <xdr:sp macro="" textlink="">
      <xdr:nvSpPr>
        <xdr:cNvPr id="409" name="円/楕円 408"/>
        <xdr:cNvSpPr/>
      </xdr:nvSpPr>
      <xdr:spPr>
        <a:xfrm>
          <a:off x="14351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26203</xdr:rowOff>
    </xdr:from>
    <xdr:ext cx="762000" cy="259045"/>
    <xdr:sp macro="" textlink="">
      <xdr:nvSpPr>
        <xdr:cNvPr id="410" name="テキスト ボックス 409"/>
        <xdr:cNvSpPr txBox="1"/>
      </xdr:nvSpPr>
      <xdr:spPr>
        <a:xfrm>
          <a:off x="14020800" y="63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40822</xdr:rowOff>
    </xdr:from>
    <xdr:to>
      <xdr:col>19</xdr:col>
      <xdr:colOff>533400</xdr:colOff>
      <xdr:row>39</xdr:row>
      <xdr:rowOff>142422</xdr:rowOff>
    </xdr:to>
    <xdr:sp macro="" textlink="">
      <xdr:nvSpPr>
        <xdr:cNvPr id="411" name="円/楕円 410"/>
        <xdr:cNvSpPr/>
      </xdr:nvSpPr>
      <xdr:spPr>
        <a:xfrm>
          <a:off x="13462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152599</xdr:rowOff>
    </xdr:from>
    <xdr:ext cx="762000" cy="259045"/>
    <xdr:sp macro="" textlink="">
      <xdr:nvSpPr>
        <xdr:cNvPr id="412" name="テキスト ボックス 411"/>
        <xdr:cNvSpPr txBox="1"/>
      </xdr:nvSpPr>
      <xdr:spPr>
        <a:xfrm>
          <a:off x="13131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将来負担比率については、類似団体平均を</a:t>
          </a:r>
          <a:r>
            <a:rPr lang="ja-JP" altLang="en-US" sz="1100" b="0" i="0" baseline="0">
              <a:solidFill>
                <a:schemeClr val="dk1"/>
              </a:solidFill>
              <a:latin typeface="+mn-lt"/>
              <a:ea typeface="+mn-ea"/>
              <a:cs typeface="+mn-cs"/>
            </a:rPr>
            <a:t>上</a:t>
          </a:r>
          <a:r>
            <a:rPr lang="ja-JP" altLang="ja-JP" sz="1100" b="0" i="0" baseline="0">
              <a:solidFill>
                <a:schemeClr val="dk1"/>
              </a:solidFill>
              <a:latin typeface="+mn-lt"/>
              <a:ea typeface="+mn-ea"/>
              <a:cs typeface="+mn-cs"/>
            </a:rPr>
            <a:t>回って</a:t>
          </a:r>
          <a:r>
            <a:rPr lang="en-US" altLang="ja-JP" sz="1100" b="0" i="0" baseline="0">
              <a:solidFill>
                <a:schemeClr val="dk1"/>
              </a:solidFill>
              <a:latin typeface="+mn-lt"/>
              <a:ea typeface="+mn-ea"/>
              <a:cs typeface="+mn-cs"/>
            </a:rPr>
            <a:t>20.9</a:t>
          </a:r>
          <a:r>
            <a:rPr lang="ja-JP" altLang="ja-JP" sz="1100" b="0" i="0" baseline="0">
              <a:solidFill>
                <a:schemeClr val="dk1"/>
              </a:solidFill>
              <a:latin typeface="+mn-lt"/>
              <a:ea typeface="+mn-ea"/>
              <a:cs typeface="+mn-cs"/>
            </a:rPr>
            <a:t>％となっている。主な要因としては、債務負担行為にかかる支出予定額</a:t>
          </a:r>
          <a:r>
            <a:rPr lang="ja-JP" altLang="en-US" sz="1100" b="0" i="0" baseline="0">
              <a:solidFill>
                <a:schemeClr val="dk1"/>
              </a:solidFill>
              <a:latin typeface="+mn-lt"/>
              <a:ea typeface="+mn-ea"/>
              <a:cs typeface="+mn-cs"/>
            </a:rPr>
            <a:t>は減少したものの</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東日本大震災復興基金を活用した復興事業の実施や、地域福祉基金を活用した事業の展開など、充当可能基金の減少に伴い将来負担比率は増加傾向にある</a:t>
          </a:r>
          <a:r>
            <a:rPr lang="ja-JP" altLang="ja-JP" sz="1100" b="0" i="0" baseline="0">
              <a:solidFill>
                <a:schemeClr val="dk1"/>
              </a:solidFill>
              <a:latin typeface="+mn-lt"/>
              <a:ea typeface="+mn-ea"/>
              <a:cs typeface="+mn-cs"/>
            </a:rPr>
            <a:t>。</a:t>
          </a:r>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24493</xdr:rowOff>
    </xdr:to>
    <xdr:cxnSp macro="">
      <xdr:nvCxnSpPr>
        <xdr:cNvPr id="443" name="直線コネクタ 442"/>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168020</xdr:rowOff>
    </xdr:from>
    <xdr:ext cx="762000" cy="259045"/>
    <xdr:sp macro="" textlink="">
      <xdr:nvSpPr>
        <xdr:cNvPr id="444" name="将来負担の状況最小値テキスト"/>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24</xdr:col>
      <xdr:colOff>469900</xdr:colOff>
      <xdr:row>23</xdr:row>
      <xdr:rowOff>24493</xdr:rowOff>
    </xdr:from>
    <xdr:to>
      <xdr:col>24</xdr:col>
      <xdr:colOff>647700</xdr:colOff>
      <xdr:row>23</xdr:row>
      <xdr:rowOff>24493</xdr:rowOff>
    </xdr:to>
    <xdr:cxnSp macro="">
      <xdr:nvCxnSpPr>
        <xdr:cNvPr id="445" name="直線コネクタ 444"/>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109401</xdr:rowOff>
    </xdr:from>
    <xdr:to>
      <xdr:col>24</xdr:col>
      <xdr:colOff>558800</xdr:colOff>
      <xdr:row>14</xdr:row>
      <xdr:rowOff>153065</xdr:rowOff>
    </xdr:to>
    <xdr:cxnSp macro="">
      <xdr:nvCxnSpPr>
        <xdr:cNvPr id="448" name="直線コネクタ 447"/>
        <xdr:cNvCxnSpPr/>
      </xdr:nvCxnSpPr>
      <xdr:spPr>
        <a:xfrm>
          <a:off x="16179800" y="2509701"/>
          <a:ext cx="8382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110749</xdr:rowOff>
    </xdr:from>
    <xdr:ext cx="762000" cy="259045"/>
    <xdr:sp macro="" textlink="">
      <xdr:nvSpPr>
        <xdr:cNvPr id="449" name="将来負担の状況平均値テキスト"/>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94222</xdr:rowOff>
    </xdr:from>
    <xdr:to>
      <xdr:col>24</xdr:col>
      <xdr:colOff>609600</xdr:colOff>
      <xdr:row>15</xdr:row>
      <xdr:rowOff>24372</xdr:rowOff>
    </xdr:to>
    <xdr:sp macro="" textlink="">
      <xdr:nvSpPr>
        <xdr:cNvPr id="450" name="フローチャート : 判断 449"/>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13</xdr:row>
      <xdr:rowOff>109643</xdr:rowOff>
    </xdr:from>
    <xdr:to>
      <xdr:col>23</xdr:col>
      <xdr:colOff>406400</xdr:colOff>
      <xdr:row>14</xdr:row>
      <xdr:rowOff>109401</xdr:rowOff>
    </xdr:to>
    <xdr:cxnSp macro="">
      <xdr:nvCxnSpPr>
        <xdr:cNvPr id="451" name="直線コネクタ 450"/>
        <xdr:cNvCxnSpPr/>
      </xdr:nvCxnSpPr>
      <xdr:spPr>
        <a:xfrm>
          <a:off x="15290800" y="2338493"/>
          <a:ext cx="889000" cy="17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153731</xdr:rowOff>
    </xdr:from>
    <xdr:to>
      <xdr:col>23</xdr:col>
      <xdr:colOff>457200</xdr:colOff>
      <xdr:row>16</xdr:row>
      <xdr:rowOff>83881</xdr:rowOff>
    </xdr:to>
    <xdr:sp macro="" textlink="">
      <xdr:nvSpPr>
        <xdr:cNvPr id="452" name="フローチャート : 判断 451"/>
        <xdr:cNvSpPr/>
      </xdr:nvSpPr>
      <xdr:spPr>
        <a:xfrm>
          <a:off x="161290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68658</xdr:rowOff>
    </xdr:from>
    <xdr:ext cx="736600" cy="259045"/>
    <xdr:sp macro="" textlink="">
      <xdr:nvSpPr>
        <xdr:cNvPr id="453" name="テキスト ボックス 452"/>
        <xdr:cNvSpPr txBox="1"/>
      </xdr:nvSpPr>
      <xdr:spPr>
        <a:xfrm>
          <a:off x="15798800" y="2811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21</xdr:col>
      <xdr:colOff>0</xdr:colOff>
      <xdr:row>13</xdr:row>
      <xdr:rowOff>109643</xdr:rowOff>
    </xdr:from>
    <xdr:to>
      <xdr:col>22</xdr:col>
      <xdr:colOff>203200</xdr:colOff>
      <xdr:row>14</xdr:row>
      <xdr:rowOff>94464</xdr:rowOff>
    </xdr:to>
    <xdr:cxnSp macro="">
      <xdr:nvCxnSpPr>
        <xdr:cNvPr id="454" name="直線コネクタ 453"/>
        <xdr:cNvCxnSpPr/>
      </xdr:nvCxnSpPr>
      <xdr:spPr>
        <a:xfrm flipV="1">
          <a:off x="14401800" y="2338493"/>
          <a:ext cx="889000" cy="15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28242</xdr:rowOff>
    </xdr:from>
    <xdr:to>
      <xdr:col>22</xdr:col>
      <xdr:colOff>254000</xdr:colOff>
      <xdr:row>16</xdr:row>
      <xdr:rowOff>129842</xdr:rowOff>
    </xdr:to>
    <xdr:sp macro="" textlink="">
      <xdr:nvSpPr>
        <xdr:cNvPr id="455" name="フローチャート : 判断 454"/>
        <xdr:cNvSpPr/>
      </xdr:nvSpPr>
      <xdr:spPr>
        <a:xfrm>
          <a:off x="152400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114619</xdr:rowOff>
    </xdr:from>
    <xdr:ext cx="762000" cy="259045"/>
    <xdr:sp macro="" textlink="">
      <xdr:nvSpPr>
        <xdr:cNvPr id="456" name="テキスト ボックス 455"/>
        <xdr:cNvSpPr txBox="1"/>
      </xdr:nvSpPr>
      <xdr:spPr>
        <a:xfrm>
          <a:off x="14909800" y="285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5987</xdr:rowOff>
    </xdr:from>
    <xdr:to>
      <xdr:col>21</xdr:col>
      <xdr:colOff>0</xdr:colOff>
      <xdr:row>14</xdr:row>
      <xdr:rowOff>94464</xdr:rowOff>
    </xdr:to>
    <xdr:cxnSp macro="">
      <xdr:nvCxnSpPr>
        <xdr:cNvPr id="457" name="直線コネクタ 456"/>
        <xdr:cNvCxnSpPr/>
      </xdr:nvCxnSpPr>
      <xdr:spPr>
        <a:xfrm>
          <a:off x="13512800" y="240628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85695</xdr:rowOff>
    </xdr:from>
    <xdr:to>
      <xdr:col>21</xdr:col>
      <xdr:colOff>50800</xdr:colOff>
      <xdr:row>17</xdr:row>
      <xdr:rowOff>15845</xdr:rowOff>
    </xdr:to>
    <xdr:sp macro="" textlink="">
      <xdr:nvSpPr>
        <xdr:cNvPr id="458" name="フローチャート : 判断 457"/>
        <xdr:cNvSpPr/>
      </xdr:nvSpPr>
      <xdr:spPr>
        <a:xfrm>
          <a:off x="14351000" y="28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622</xdr:rowOff>
    </xdr:from>
    <xdr:ext cx="762000" cy="259045"/>
    <xdr:sp macro="" textlink="">
      <xdr:nvSpPr>
        <xdr:cNvPr id="459" name="テキスト ボックス 458"/>
        <xdr:cNvSpPr txBox="1"/>
      </xdr:nvSpPr>
      <xdr:spPr>
        <a:xfrm>
          <a:off x="14020800" y="291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46385</xdr:rowOff>
    </xdr:from>
    <xdr:to>
      <xdr:col>19</xdr:col>
      <xdr:colOff>533400</xdr:colOff>
      <xdr:row>17</xdr:row>
      <xdr:rowOff>147985</xdr:rowOff>
    </xdr:to>
    <xdr:sp macro="" textlink="">
      <xdr:nvSpPr>
        <xdr:cNvPr id="460" name="フローチャート : 判断 459"/>
        <xdr:cNvSpPr/>
      </xdr:nvSpPr>
      <xdr:spPr>
        <a:xfrm>
          <a:off x="13462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132762</xdr:rowOff>
    </xdr:from>
    <xdr:ext cx="762000" cy="259045"/>
    <xdr:sp macro="" textlink="">
      <xdr:nvSpPr>
        <xdr:cNvPr id="461" name="テキスト ボックス 460"/>
        <xdr:cNvSpPr txBox="1"/>
      </xdr:nvSpPr>
      <xdr:spPr>
        <a:xfrm>
          <a:off x="13131800" y="304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102265</xdr:rowOff>
    </xdr:from>
    <xdr:to>
      <xdr:col>24</xdr:col>
      <xdr:colOff>609600</xdr:colOff>
      <xdr:row>15</xdr:row>
      <xdr:rowOff>32415</xdr:rowOff>
    </xdr:to>
    <xdr:sp macro="" textlink="">
      <xdr:nvSpPr>
        <xdr:cNvPr id="467" name="円/楕円 466"/>
        <xdr:cNvSpPr/>
      </xdr:nvSpPr>
      <xdr:spPr>
        <a:xfrm>
          <a:off x="16967200" y="25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74342</xdr:rowOff>
    </xdr:from>
    <xdr:ext cx="762000" cy="259045"/>
    <xdr:sp macro="" textlink="">
      <xdr:nvSpPr>
        <xdr:cNvPr id="468" name="将来負担の状況該当値テキスト"/>
        <xdr:cNvSpPr txBox="1"/>
      </xdr:nvSpPr>
      <xdr:spPr>
        <a:xfrm>
          <a:off x="17106900" y="247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58601</xdr:rowOff>
    </xdr:from>
    <xdr:to>
      <xdr:col>23</xdr:col>
      <xdr:colOff>457200</xdr:colOff>
      <xdr:row>14</xdr:row>
      <xdr:rowOff>160201</xdr:rowOff>
    </xdr:to>
    <xdr:sp macro="" textlink="">
      <xdr:nvSpPr>
        <xdr:cNvPr id="469" name="円/楕円 468"/>
        <xdr:cNvSpPr/>
      </xdr:nvSpPr>
      <xdr:spPr>
        <a:xfrm>
          <a:off x="16129000" y="245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170378</xdr:rowOff>
    </xdr:from>
    <xdr:ext cx="736600" cy="259045"/>
    <xdr:sp macro="" textlink="">
      <xdr:nvSpPr>
        <xdr:cNvPr id="470" name="テキスト ボックス 469"/>
        <xdr:cNvSpPr txBox="1"/>
      </xdr:nvSpPr>
      <xdr:spPr>
        <a:xfrm>
          <a:off x="15798800" y="2227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58843</xdr:rowOff>
    </xdr:from>
    <xdr:to>
      <xdr:col>22</xdr:col>
      <xdr:colOff>254000</xdr:colOff>
      <xdr:row>13</xdr:row>
      <xdr:rowOff>160443</xdr:rowOff>
    </xdr:to>
    <xdr:sp macro="" textlink="">
      <xdr:nvSpPr>
        <xdr:cNvPr id="471" name="円/楕円 470"/>
        <xdr:cNvSpPr/>
      </xdr:nvSpPr>
      <xdr:spPr>
        <a:xfrm>
          <a:off x="15240000" y="228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170620</xdr:rowOff>
    </xdr:from>
    <xdr:ext cx="762000" cy="259045"/>
    <xdr:sp macro="" textlink="">
      <xdr:nvSpPr>
        <xdr:cNvPr id="472" name="テキスト ボックス 471"/>
        <xdr:cNvSpPr txBox="1"/>
      </xdr:nvSpPr>
      <xdr:spPr>
        <a:xfrm>
          <a:off x="14909800" y="205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43664</xdr:rowOff>
    </xdr:from>
    <xdr:to>
      <xdr:col>21</xdr:col>
      <xdr:colOff>50800</xdr:colOff>
      <xdr:row>14</xdr:row>
      <xdr:rowOff>145264</xdr:rowOff>
    </xdr:to>
    <xdr:sp macro="" textlink="">
      <xdr:nvSpPr>
        <xdr:cNvPr id="473" name="円/楕円 472"/>
        <xdr:cNvSpPr/>
      </xdr:nvSpPr>
      <xdr:spPr>
        <a:xfrm>
          <a:off x="14351000" y="244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155441</xdr:rowOff>
    </xdr:from>
    <xdr:ext cx="762000" cy="259045"/>
    <xdr:sp macro="" textlink="">
      <xdr:nvSpPr>
        <xdr:cNvPr id="474" name="テキスト ボックス 473"/>
        <xdr:cNvSpPr txBox="1"/>
      </xdr:nvSpPr>
      <xdr:spPr>
        <a:xfrm>
          <a:off x="14020800" y="22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126637</xdr:rowOff>
    </xdr:from>
    <xdr:to>
      <xdr:col>19</xdr:col>
      <xdr:colOff>533400</xdr:colOff>
      <xdr:row>14</xdr:row>
      <xdr:rowOff>56787</xdr:rowOff>
    </xdr:to>
    <xdr:sp macro="" textlink="">
      <xdr:nvSpPr>
        <xdr:cNvPr id="475" name="円/楕円 474"/>
        <xdr:cNvSpPr/>
      </xdr:nvSpPr>
      <xdr:spPr>
        <a:xfrm>
          <a:off x="13462000" y="235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66964</xdr:rowOff>
    </xdr:from>
    <xdr:ext cx="762000" cy="259045"/>
    <xdr:sp macro="" textlink="">
      <xdr:nvSpPr>
        <xdr:cNvPr id="476" name="テキスト ボックス 475"/>
        <xdr:cNvSpPr txBox="1"/>
      </xdr:nvSpPr>
      <xdr:spPr>
        <a:xfrm>
          <a:off x="13131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福島県川俣町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14,408
14,310
127.70
21,737,058
20,975,877
176,707
4,256,909
5,011,539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20.9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人件費に係る経常収支比率は、昨年度に比べ</a:t>
          </a:r>
          <a:r>
            <a:rPr lang="ja-JP" altLang="en-US" sz="1100" b="0" i="0" baseline="0">
              <a:solidFill>
                <a:schemeClr val="dk1"/>
              </a:solidFill>
              <a:latin typeface="+mn-lt"/>
              <a:ea typeface="+mn-ea"/>
              <a:cs typeface="+mn-cs"/>
            </a:rPr>
            <a:t>１．６</a:t>
          </a:r>
          <a:r>
            <a:rPr lang="ja-JP" altLang="ja-JP" sz="1100" b="0" i="0" baseline="0">
              <a:solidFill>
                <a:schemeClr val="dk1"/>
              </a:solidFill>
              <a:latin typeface="+mn-lt"/>
              <a:ea typeface="+mn-ea"/>
              <a:cs typeface="+mn-cs"/>
            </a:rPr>
            <a:t>ポイント</a:t>
          </a:r>
          <a:r>
            <a:rPr lang="ja-JP" altLang="en-US" sz="1100" b="0" i="0" baseline="0">
              <a:solidFill>
                <a:schemeClr val="dk1"/>
              </a:solidFill>
              <a:latin typeface="+mn-lt"/>
              <a:ea typeface="+mn-ea"/>
              <a:cs typeface="+mn-cs"/>
            </a:rPr>
            <a:t>下</a:t>
          </a:r>
          <a:r>
            <a:rPr lang="ja-JP" altLang="ja-JP" sz="1100" b="0" i="0" baseline="0">
              <a:solidFill>
                <a:schemeClr val="dk1"/>
              </a:solidFill>
              <a:latin typeface="+mn-lt"/>
              <a:ea typeface="+mn-ea"/>
              <a:cs typeface="+mn-cs"/>
            </a:rPr>
            <a:t>がり、</a:t>
          </a:r>
          <a:r>
            <a:rPr lang="ja-JP" altLang="en-US" sz="1100" b="0" i="0" baseline="0">
              <a:solidFill>
                <a:schemeClr val="dk1"/>
              </a:solidFill>
              <a:latin typeface="+mn-lt"/>
              <a:ea typeface="+mn-ea"/>
              <a:cs typeface="+mn-cs"/>
            </a:rPr>
            <a:t>２４．２</a:t>
          </a:r>
          <a:r>
            <a:rPr lang="ja-JP" altLang="ja-JP" sz="1100" b="0" i="0" baseline="0">
              <a:solidFill>
                <a:schemeClr val="dk1"/>
              </a:solidFill>
              <a:latin typeface="+mn-lt"/>
              <a:ea typeface="+mn-ea"/>
              <a:cs typeface="+mn-cs"/>
            </a:rPr>
            <a:t>％と</a:t>
          </a:r>
          <a:r>
            <a:rPr lang="ja-JP" altLang="en-US" sz="1100" b="0" i="0" baseline="0">
              <a:solidFill>
                <a:schemeClr val="dk1"/>
              </a:solidFill>
              <a:latin typeface="+mn-lt"/>
              <a:ea typeface="+mn-ea"/>
              <a:cs typeface="+mn-cs"/>
            </a:rPr>
            <a:t>なったが、</a:t>
          </a:r>
          <a:r>
            <a:rPr lang="ja-JP" altLang="ja-JP" sz="1100" b="0" i="0" baseline="0">
              <a:solidFill>
                <a:schemeClr val="dk1"/>
              </a:solidFill>
              <a:latin typeface="+mn-lt"/>
              <a:ea typeface="+mn-ea"/>
              <a:cs typeface="+mn-cs"/>
            </a:rPr>
            <a:t>類似団体平均値を上回っている</a:t>
          </a:r>
          <a:r>
            <a:rPr lang="ja-JP" altLang="en-US" sz="1100" b="0" i="0" baseline="0">
              <a:solidFill>
                <a:schemeClr val="dk1"/>
              </a:solidFill>
              <a:latin typeface="+mn-lt"/>
              <a:ea typeface="+mn-ea"/>
              <a:cs typeface="+mn-cs"/>
            </a:rPr>
            <a:t>状況である</a:t>
          </a:r>
          <a:r>
            <a:rPr lang="ja-JP" altLang="ja-JP" sz="1100" b="0" i="0" baseline="0">
              <a:solidFill>
                <a:schemeClr val="dk1"/>
              </a:solidFill>
              <a:latin typeface="+mn-lt"/>
              <a:ea typeface="+mn-ea"/>
              <a:cs typeface="+mn-cs"/>
            </a:rPr>
            <a:t>。主な要因は震災対応による業務が増えたことによる影響が大きく、今後も人件費の削減に努めなければならないところである。しかしながら、災害対応等の業務増に伴い時間外勤務手当が増加しており、今後も増加傾向の見込みである。</a:t>
          </a:r>
          <a:endParaRPr lang="en-US" altLang="ja-JP" sz="11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149860</xdr:rowOff>
    </xdr:to>
    <xdr:cxnSp macro="">
      <xdr:nvCxnSpPr>
        <xdr:cNvPr id="61" name="直線コネクタ 60"/>
        <xdr:cNvCxnSpPr/>
      </xdr:nvCxnSpPr>
      <xdr:spPr>
        <a:xfrm flipV="1">
          <a:off x="4826000" y="57124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8890</xdr:rowOff>
    </xdr:from>
    <xdr:to>
      <xdr:col>7</xdr:col>
      <xdr:colOff>15875</xdr:colOff>
      <xdr:row>37</xdr:row>
      <xdr:rowOff>130810</xdr:rowOff>
    </xdr:to>
    <xdr:cxnSp macro="">
      <xdr:nvCxnSpPr>
        <xdr:cNvPr id="66" name="直線コネクタ 65"/>
        <xdr:cNvCxnSpPr/>
      </xdr:nvCxnSpPr>
      <xdr:spPr>
        <a:xfrm flipV="1">
          <a:off x="3987800" y="63525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7"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123190</xdr:rowOff>
    </xdr:from>
    <xdr:to>
      <xdr:col>5</xdr:col>
      <xdr:colOff>549275</xdr:colOff>
      <xdr:row>37</xdr:row>
      <xdr:rowOff>130810</xdr:rowOff>
    </xdr:to>
    <xdr:cxnSp macro="">
      <xdr:nvCxnSpPr>
        <xdr:cNvPr id="69" name="直線コネクタ 68"/>
        <xdr:cNvCxnSpPr/>
      </xdr:nvCxnSpPr>
      <xdr:spPr>
        <a:xfrm>
          <a:off x="3098800" y="6466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156210</xdr:rowOff>
    </xdr:from>
    <xdr:to>
      <xdr:col>5</xdr:col>
      <xdr:colOff>600075</xdr:colOff>
      <xdr:row>36</xdr:row>
      <xdr:rowOff>86360</xdr:rowOff>
    </xdr:to>
    <xdr:sp macro="" textlink="">
      <xdr:nvSpPr>
        <xdr:cNvPr id="70" name="フローチャート :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96537</xdr:rowOff>
    </xdr:from>
    <xdr:ext cx="736600" cy="259045"/>
    <xdr:sp macro="" textlink="">
      <xdr:nvSpPr>
        <xdr:cNvPr id="71" name="テキスト ボックス 70"/>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77470</xdr:rowOff>
    </xdr:from>
    <xdr:to>
      <xdr:col>4</xdr:col>
      <xdr:colOff>346075</xdr:colOff>
      <xdr:row>37</xdr:row>
      <xdr:rowOff>123190</xdr:rowOff>
    </xdr:to>
    <xdr:cxnSp macro="">
      <xdr:nvCxnSpPr>
        <xdr:cNvPr id="72" name="直線コネクタ 71"/>
        <xdr:cNvCxnSpPr/>
      </xdr:nvCxnSpPr>
      <xdr:spPr>
        <a:xfrm>
          <a:off x="2209800" y="6421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81297</xdr:rowOff>
    </xdr:from>
    <xdr:ext cx="762000" cy="259045"/>
    <xdr:sp macro="" textlink="">
      <xdr:nvSpPr>
        <xdr:cNvPr id="74" name="テキスト ボックス 73"/>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77470</xdr:rowOff>
    </xdr:from>
    <xdr:to>
      <xdr:col>3</xdr:col>
      <xdr:colOff>142875</xdr:colOff>
      <xdr:row>37</xdr:row>
      <xdr:rowOff>77470</xdr:rowOff>
    </xdr:to>
    <xdr:cxnSp macro="">
      <xdr:nvCxnSpPr>
        <xdr:cNvPr id="75" name="直線コネクタ 74"/>
        <xdr:cNvCxnSpPr/>
      </xdr:nvCxnSpPr>
      <xdr:spPr>
        <a:xfrm>
          <a:off x="1320800" y="6421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6" name="フローチャート : 判断 75"/>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142257</xdr:rowOff>
    </xdr:from>
    <xdr:ext cx="762000" cy="259045"/>
    <xdr:sp macro="" textlink="">
      <xdr:nvSpPr>
        <xdr:cNvPr id="77" name="テキスト ボックス 76"/>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76200</xdr:rowOff>
    </xdr:from>
    <xdr:to>
      <xdr:col>1</xdr:col>
      <xdr:colOff>676275</xdr:colOff>
      <xdr:row>37</xdr:row>
      <xdr:rowOff>6350</xdr:rowOff>
    </xdr:to>
    <xdr:sp macro="" textlink="">
      <xdr:nvSpPr>
        <xdr:cNvPr id="78" name="フローチャート : 判断 77"/>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16527</xdr:rowOff>
    </xdr:from>
    <xdr:ext cx="762000" cy="259045"/>
    <xdr:sp macro="" textlink="">
      <xdr:nvSpPr>
        <xdr:cNvPr id="79" name="テキスト ボックス 78"/>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85" name="円/楕円 84"/>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101617</xdr:rowOff>
    </xdr:from>
    <xdr:ext cx="762000" cy="259045"/>
    <xdr:sp macro="" textlink="">
      <xdr:nvSpPr>
        <xdr:cNvPr id="86" name="人件費該当値テキスト"/>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80010</xdr:rowOff>
    </xdr:from>
    <xdr:to>
      <xdr:col>5</xdr:col>
      <xdr:colOff>600075</xdr:colOff>
      <xdr:row>38</xdr:row>
      <xdr:rowOff>10160</xdr:rowOff>
    </xdr:to>
    <xdr:sp macro="" textlink="">
      <xdr:nvSpPr>
        <xdr:cNvPr id="87" name="円/楕円 86"/>
        <xdr:cNvSpPr/>
      </xdr:nvSpPr>
      <xdr:spPr>
        <a:xfrm>
          <a:off x="3937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166387</xdr:rowOff>
    </xdr:from>
    <xdr:ext cx="736600" cy="259045"/>
    <xdr:sp macro="" textlink="">
      <xdr:nvSpPr>
        <xdr:cNvPr id="88" name="テキスト ボックス 87"/>
        <xdr:cNvSpPr txBox="1"/>
      </xdr:nvSpPr>
      <xdr:spPr>
        <a:xfrm>
          <a:off x="3606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72390</xdr:rowOff>
    </xdr:from>
    <xdr:to>
      <xdr:col>4</xdr:col>
      <xdr:colOff>396875</xdr:colOff>
      <xdr:row>38</xdr:row>
      <xdr:rowOff>2540</xdr:rowOff>
    </xdr:to>
    <xdr:sp macro="" textlink="">
      <xdr:nvSpPr>
        <xdr:cNvPr id="89" name="円/楕円 88"/>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158767</xdr:rowOff>
    </xdr:from>
    <xdr:ext cx="762000" cy="259045"/>
    <xdr:sp macro="" textlink="">
      <xdr:nvSpPr>
        <xdr:cNvPr id="90" name="テキスト ボックス 89"/>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26670</xdr:rowOff>
    </xdr:from>
    <xdr:to>
      <xdr:col>3</xdr:col>
      <xdr:colOff>193675</xdr:colOff>
      <xdr:row>37</xdr:row>
      <xdr:rowOff>128270</xdr:rowOff>
    </xdr:to>
    <xdr:sp macro="" textlink="">
      <xdr:nvSpPr>
        <xdr:cNvPr id="91" name="円/楕円 90"/>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113047</xdr:rowOff>
    </xdr:from>
    <xdr:ext cx="762000" cy="259045"/>
    <xdr:sp macro="" textlink="">
      <xdr:nvSpPr>
        <xdr:cNvPr id="92" name="テキスト ボックス 91"/>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26670</xdr:rowOff>
    </xdr:from>
    <xdr:to>
      <xdr:col>1</xdr:col>
      <xdr:colOff>676275</xdr:colOff>
      <xdr:row>37</xdr:row>
      <xdr:rowOff>128270</xdr:rowOff>
    </xdr:to>
    <xdr:sp macro="" textlink="">
      <xdr:nvSpPr>
        <xdr:cNvPr id="93" name="円/楕円 92"/>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113047</xdr:rowOff>
    </xdr:from>
    <xdr:ext cx="762000" cy="259045"/>
    <xdr:sp macro="" textlink="">
      <xdr:nvSpPr>
        <xdr:cNvPr id="94" name="テキスト ボックス 93"/>
        <xdr:cNvSpPr txBox="1"/>
      </xdr:nvSpPr>
      <xdr:spPr>
        <a:xfrm>
          <a:off x="939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物件費に係る経常収支比率は、類似団体平均より高い状況が続いている。これは、</a:t>
          </a:r>
          <a:r>
            <a:rPr lang="ja-JP" altLang="en-US" sz="1100" b="0" i="0" baseline="0">
              <a:solidFill>
                <a:schemeClr val="dk1"/>
              </a:solidFill>
              <a:latin typeface="+mn-lt"/>
              <a:ea typeface="+mn-ea"/>
              <a:cs typeface="+mn-cs"/>
            </a:rPr>
            <a:t>除染対策事業等に関する委託料が主な要因となっている。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a:t>
          </a:r>
          <a:r>
            <a:rPr lang="ja-JP" altLang="en-US" sz="1100" b="0" i="0" baseline="0">
              <a:solidFill>
                <a:schemeClr val="dk1"/>
              </a:solidFill>
              <a:latin typeface="+mn-lt"/>
              <a:ea typeface="+mn-ea"/>
              <a:cs typeface="+mn-cs"/>
            </a:rPr>
            <a:t>今年度は</a:t>
          </a:r>
          <a:r>
            <a:rPr lang="ja-JP" altLang="ja-JP" sz="1100" b="0" i="0" baseline="0">
              <a:solidFill>
                <a:schemeClr val="dk1"/>
              </a:solidFill>
              <a:latin typeface="+mn-lt"/>
              <a:ea typeface="+mn-ea"/>
              <a:cs typeface="+mn-cs"/>
            </a:rPr>
            <a:t>前年度</a:t>
          </a:r>
          <a:r>
            <a:rPr lang="ja-JP" altLang="en-US" sz="1100" b="0" i="0" baseline="0">
              <a:solidFill>
                <a:schemeClr val="dk1"/>
              </a:solidFill>
              <a:latin typeface="+mn-lt"/>
              <a:ea typeface="+mn-ea"/>
              <a:cs typeface="+mn-cs"/>
            </a:rPr>
            <a:t>比</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２．０</a:t>
          </a:r>
          <a:r>
            <a:rPr lang="ja-JP" altLang="ja-JP" sz="1100" b="0" i="0" baseline="0">
              <a:solidFill>
                <a:schemeClr val="dk1"/>
              </a:solidFill>
              <a:latin typeface="+mn-lt"/>
              <a:ea typeface="+mn-ea"/>
              <a:cs typeface="+mn-cs"/>
            </a:rPr>
            <a:t>ポイント</a:t>
          </a:r>
          <a:r>
            <a:rPr lang="ja-JP" altLang="en-US" sz="1100" b="0" i="0" baseline="0">
              <a:solidFill>
                <a:schemeClr val="dk1"/>
              </a:solidFill>
              <a:latin typeface="+mn-lt"/>
              <a:ea typeface="+mn-ea"/>
              <a:cs typeface="+mn-cs"/>
            </a:rPr>
            <a:t>上</a:t>
          </a:r>
          <a:r>
            <a:rPr lang="ja-JP" altLang="ja-JP" sz="1100" b="0" i="0" baseline="0">
              <a:solidFill>
                <a:schemeClr val="dk1"/>
              </a:solidFill>
              <a:latin typeface="+mn-lt"/>
              <a:ea typeface="+mn-ea"/>
              <a:cs typeface="+mn-cs"/>
            </a:rPr>
            <a:t>回</a:t>
          </a:r>
          <a:r>
            <a:rPr lang="ja-JP" altLang="en-US" sz="1100" b="0" i="0" baseline="0">
              <a:solidFill>
                <a:schemeClr val="dk1"/>
              </a:solidFill>
              <a:latin typeface="+mn-lt"/>
              <a:ea typeface="+mn-ea"/>
              <a:cs typeface="+mn-cs"/>
            </a:rPr>
            <a:t>ることとなったが、これは、除染対策事業の新たな動きとして、ため池放射性物質対策業務委託料などが新設されたことによる。</a:t>
          </a:r>
          <a:endParaRPr lang="ja-JP" altLang="ja-JP"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58420</xdr:rowOff>
    </xdr:from>
    <xdr:to>
      <xdr:col>24</xdr:col>
      <xdr:colOff>31750</xdr:colOff>
      <xdr:row>21</xdr:row>
      <xdr:rowOff>138430</xdr:rowOff>
    </xdr:to>
    <xdr:cxnSp macro="">
      <xdr:nvCxnSpPr>
        <xdr:cNvPr id="122" name="直線コネクタ 121"/>
        <xdr:cNvCxnSpPr/>
      </xdr:nvCxnSpPr>
      <xdr:spPr>
        <a:xfrm flipV="1">
          <a:off x="16510000" y="24587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3"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4" name="直線コネクタ 123"/>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144797</xdr:rowOff>
    </xdr:from>
    <xdr:ext cx="762000" cy="259045"/>
    <xdr:sp macro="" textlink="">
      <xdr:nvSpPr>
        <xdr:cNvPr id="125" name="物件費最大値テキスト"/>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14</xdr:row>
      <xdr:rowOff>58420</xdr:rowOff>
    </xdr:from>
    <xdr:to>
      <xdr:col>24</xdr:col>
      <xdr:colOff>120650</xdr:colOff>
      <xdr:row>14</xdr:row>
      <xdr:rowOff>58420</xdr:rowOff>
    </xdr:to>
    <xdr:cxnSp macro="">
      <xdr:nvCxnSpPr>
        <xdr:cNvPr id="126" name="直線コネクタ 125"/>
        <xdr:cNvCxnSpPr/>
      </xdr:nvCxnSpPr>
      <xdr:spPr>
        <a:xfrm>
          <a:off x="16421100" y="245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43180</xdr:rowOff>
    </xdr:from>
    <xdr:to>
      <xdr:col>24</xdr:col>
      <xdr:colOff>31750</xdr:colOff>
      <xdr:row>19</xdr:row>
      <xdr:rowOff>24130</xdr:rowOff>
    </xdr:to>
    <xdr:cxnSp macro="">
      <xdr:nvCxnSpPr>
        <xdr:cNvPr id="127" name="直線コネクタ 126"/>
        <xdr:cNvCxnSpPr/>
      </xdr:nvCxnSpPr>
      <xdr:spPr>
        <a:xfrm>
          <a:off x="15671800" y="31292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8"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9" name="フローチャート :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43180</xdr:rowOff>
    </xdr:from>
    <xdr:to>
      <xdr:col>22</xdr:col>
      <xdr:colOff>565150</xdr:colOff>
      <xdr:row>18</xdr:row>
      <xdr:rowOff>157480</xdr:rowOff>
    </xdr:to>
    <xdr:cxnSp macro="">
      <xdr:nvCxnSpPr>
        <xdr:cNvPr id="130" name="直線コネクタ 129"/>
        <xdr:cNvCxnSpPr/>
      </xdr:nvCxnSpPr>
      <xdr:spPr>
        <a:xfrm flipV="1">
          <a:off x="14782800" y="31292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31" name="フローチャート : 判断 130"/>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32" name="テキスト ボックス 131"/>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127000</xdr:rowOff>
    </xdr:from>
    <xdr:to>
      <xdr:col>21</xdr:col>
      <xdr:colOff>361950</xdr:colOff>
      <xdr:row>18</xdr:row>
      <xdr:rowOff>157480</xdr:rowOff>
    </xdr:to>
    <xdr:cxnSp macro="">
      <xdr:nvCxnSpPr>
        <xdr:cNvPr id="133" name="直線コネクタ 132"/>
        <xdr:cNvCxnSpPr/>
      </xdr:nvCxnSpPr>
      <xdr:spPr>
        <a:xfrm>
          <a:off x="13893800" y="3213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148590</xdr:rowOff>
    </xdr:from>
    <xdr:to>
      <xdr:col>21</xdr:col>
      <xdr:colOff>412750</xdr:colOff>
      <xdr:row>16</xdr:row>
      <xdr:rowOff>78740</xdr:rowOff>
    </xdr:to>
    <xdr:sp macro="" textlink="">
      <xdr:nvSpPr>
        <xdr:cNvPr id="134" name="フローチャート : 判断 133"/>
        <xdr:cNvSpPr/>
      </xdr:nvSpPr>
      <xdr:spPr>
        <a:xfrm>
          <a:off x="14732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88917</xdr:rowOff>
    </xdr:from>
    <xdr:ext cx="762000" cy="259045"/>
    <xdr:sp macro="" textlink="">
      <xdr:nvSpPr>
        <xdr:cNvPr id="135" name="テキスト ボックス 134"/>
        <xdr:cNvSpPr txBox="1"/>
      </xdr:nvSpPr>
      <xdr:spPr>
        <a:xfrm>
          <a:off x="14401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12700</xdr:rowOff>
    </xdr:from>
    <xdr:to>
      <xdr:col>20</xdr:col>
      <xdr:colOff>158750</xdr:colOff>
      <xdr:row>18</xdr:row>
      <xdr:rowOff>127000</xdr:rowOff>
    </xdr:to>
    <xdr:cxnSp macro="">
      <xdr:nvCxnSpPr>
        <xdr:cNvPr id="136" name="直線コネクタ 135"/>
        <xdr:cNvCxnSpPr/>
      </xdr:nvCxnSpPr>
      <xdr:spPr>
        <a:xfrm>
          <a:off x="13004800" y="3098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80010</xdr:rowOff>
    </xdr:from>
    <xdr:to>
      <xdr:col>20</xdr:col>
      <xdr:colOff>209550</xdr:colOff>
      <xdr:row>16</xdr:row>
      <xdr:rowOff>10160</xdr:rowOff>
    </xdr:to>
    <xdr:sp macro="" textlink="">
      <xdr:nvSpPr>
        <xdr:cNvPr id="137" name="フローチャート : 判断 136"/>
        <xdr:cNvSpPr/>
      </xdr:nvSpPr>
      <xdr:spPr>
        <a:xfrm>
          <a:off x="13843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20337</xdr:rowOff>
    </xdr:from>
    <xdr:ext cx="762000" cy="259045"/>
    <xdr:sp macro="" textlink="">
      <xdr:nvSpPr>
        <xdr:cNvPr id="138" name="テキスト ボックス 137"/>
        <xdr:cNvSpPr txBox="1"/>
      </xdr:nvSpPr>
      <xdr:spPr>
        <a:xfrm>
          <a:off x="13512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39" name="フローチャート : 判断 138"/>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20337</xdr:rowOff>
    </xdr:from>
    <xdr:ext cx="762000" cy="259045"/>
    <xdr:sp macro="" textlink="">
      <xdr:nvSpPr>
        <xdr:cNvPr id="140" name="テキスト ボックス 139"/>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144780</xdr:rowOff>
    </xdr:from>
    <xdr:to>
      <xdr:col>24</xdr:col>
      <xdr:colOff>82550</xdr:colOff>
      <xdr:row>19</xdr:row>
      <xdr:rowOff>74930</xdr:rowOff>
    </xdr:to>
    <xdr:sp macro="" textlink="">
      <xdr:nvSpPr>
        <xdr:cNvPr id="146" name="円/楕円 145"/>
        <xdr:cNvSpPr/>
      </xdr:nvSpPr>
      <xdr:spPr>
        <a:xfrm>
          <a:off x="164592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116857</xdr:rowOff>
    </xdr:from>
    <xdr:ext cx="762000" cy="259045"/>
    <xdr:sp macro="" textlink="">
      <xdr:nvSpPr>
        <xdr:cNvPr id="147" name="物件費該当値テキスト"/>
        <xdr:cNvSpPr txBox="1"/>
      </xdr:nvSpPr>
      <xdr:spPr>
        <a:xfrm>
          <a:off x="165989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163830</xdr:rowOff>
    </xdr:from>
    <xdr:to>
      <xdr:col>22</xdr:col>
      <xdr:colOff>615950</xdr:colOff>
      <xdr:row>18</xdr:row>
      <xdr:rowOff>93980</xdr:rowOff>
    </xdr:to>
    <xdr:sp macro="" textlink="">
      <xdr:nvSpPr>
        <xdr:cNvPr id="148" name="円/楕円 147"/>
        <xdr:cNvSpPr/>
      </xdr:nvSpPr>
      <xdr:spPr>
        <a:xfrm>
          <a:off x="15621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78757</xdr:rowOff>
    </xdr:from>
    <xdr:ext cx="736600" cy="259045"/>
    <xdr:sp macro="" textlink="">
      <xdr:nvSpPr>
        <xdr:cNvPr id="149" name="テキスト ボックス 148"/>
        <xdr:cNvSpPr txBox="1"/>
      </xdr:nvSpPr>
      <xdr:spPr>
        <a:xfrm>
          <a:off x="15290800" y="316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106680</xdr:rowOff>
    </xdr:from>
    <xdr:to>
      <xdr:col>21</xdr:col>
      <xdr:colOff>412750</xdr:colOff>
      <xdr:row>19</xdr:row>
      <xdr:rowOff>36830</xdr:rowOff>
    </xdr:to>
    <xdr:sp macro="" textlink="">
      <xdr:nvSpPr>
        <xdr:cNvPr id="150" name="円/楕円 149"/>
        <xdr:cNvSpPr/>
      </xdr:nvSpPr>
      <xdr:spPr>
        <a:xfrm>
          <a:off x="14732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21607</xdr:rowOff>
    </xdr:from>
    <xdr:ext cx="762000" cy="259045"/>
    <xdr:sp macro="" textlink="">
      <xdr:nvSpPr>
        <xdr:cNvPr id="151" name="テキスト ボックス 150"/>
        <xdr:cNvSpPr txBox="1"/>
      </xdr:nvSpPr>
      <xdr:spPr>
        <a:xfrm>
          <a:off x="14401800" y="32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76200</xdr:rowOff>
    </xdr:from>
    <xdr:to>
      <xdr:col>20</xdr:col>
      <xdr:colOff>209550</xdr:colOff>
      <xdr:row>19</xdr:row>
      <xdr:rowOff>6350</xdr:rowOff>
    </xdr:to>
    <xdr:sp macro="" textlink="">
      <xdr:nvSpPr>
        <xdr:cNvPr id="152" name="円/楕円 151"/>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162577</xdr:rowOff>
    </xdr:from>
    <xdr:ext cx="762000" cy="259045"/>
    <xdr:sp macro="" textlink="">
      <xdr:nvSpPr>
        <xdr:cNvPr id="153" name="テキスト ボックス 152"/>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133350</xdr:rowOff>
    </xdr:from>
    <xdr:to>
      <xdr:col>19</xdr:col>
      <xdr:colOff>6350</xdr:colOff>
      <xdr:row>18</xdr:row>
      <xdr:rowOff>63500</xdr:rowOff>
    </xdr:to>
    <xdr:sp macro="" textlink="">
      <xdr:nvSpPr>
        <xdr:cNvPr id="154" name="円/楕円 153"/>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48277</xdr:rowOff>
    </xdr:from>
    <xdr:ext cx="762000" cy="259045"/>
    <xdr:sp macro="" textlink="">
      <xdr:nvSpPr>
        <xdr:cNvPr id="155" name="テキスト ボックス 154"/>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扶助費に係る経常収支比率は、前年より</a:t>
          </a:r>
          <a:r>
            <a:rPr lang="ja-JP" altLang="en-US" sz="1100" b="0" i="0" baseline="0">
              <a:solidFill>
                <a:schemeClr val="dk1"/>
              </a:solidFill>
              <a:latin typeface="+mn-lt"/>
              <a:ea typeface="+mn-ea"/>
              <a:cs typeface="+mn-cs"/>
            </a:rPr>
            <a:t>０．８</a:t>
          </a:r>
          <a:r>
            <a:rPr lang="ja-JP" altLang="ja-JP" sz="1100" b="0" i="0" baseline="0">
              <a:solidFill>
                <a:schemeClr val="dk1"/>
              </a:solidFill>
              <a:latin typeface="+mn-lt"/>
              <a:ea typeface="+mn-ea"/>
              <a:cs typeface="+mn-cs"/>
            </a:rPr>
            <a:t>ポイント</a:t>
          </a:r>
          <a:r>
            <a:rPr lang="ja-JP" altLang="en-US" sz="1100" b="0" i="0" baseline="0">
              <a:solidFill>
                <a:schemeClr val="dk1"/>
              </a:solidFill>
              <a:latin typeface="+mn-lt"/>
              <a:ea typeface="+mn-ea"/>
              <a:cs typeface="+mn-cs"/>
            </a:rPr>
            <a:t>下がり</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かつ</a:t>
          </a:r>
          <a:r>
            <a:rPr lang="ja-JP" altLang="ja-JP" sz="1100" b="0" i="0" baseline="0">
              <a:solidFill>
                <a:schemeClr val="dk1"/>
              </a:solidFill>
              <a:latin typeface="+mn-lt"/>
              <a:ea typeface="+mn-ea"/>
              <a:cs typeface="+mn-cs"/>
            </a:rPr>
            <a:t>類似団体よりも</a:t>
          </a:r>
          <a:r>
            <a:rPr lang="ja-JP" altLang="en-US" sz="1100" b="0" i="0" baseline="0">
              <a:solidFill>
                <a:schemeClr val="dk1"/>
              </a:solidFill>
              <a:latin typeface="+mn-lt"/>
              <a:ea typeface="+mn-ea"/>
              <a:cs typeface="+mn-cs"/>
            </a:rPr>
            <a:t>０．９</a:t>
          </a:r>
          <a:r>
            <a:rPr lang="ja-JP" altLang="ja-JP" sz="1100" b="0" i="0" baseline="0">
              <a:solidFill>
                <a:schemeClr val="dk1"/>
              </a:solidFill>
              <a:latin typeface="+mn-lt"/>
              <a:ea typeface="+mn-ea"/>
              <a:cs typeface="+mn-cs"/>
            </a:rPr>
            <a:t>ポイント</a:t>
          </a:r>
          <a:r>
            <a:rPr lang="ja-JP" altLang="en-US" sz="1100" b="0" i="0" baseline="0">
              <a:solidFill>
                <a:schemeClr val="dk1"/>
              </a:solidFill>
              <a:latin typeface="+mn-lt"/>
              <a:ea typeface="+mn-ea"/>
              <a:cs typeface="+mn-cs"/>
            </a:rPr>
            <a:t>下</a:t>
          </a:r>
          <a:r>
            <a:rPr lang="ja-JP" altLang="ja-JP" sz="1100" b="0" i="0" baseline="0">
              <a:solidFill>
                <a:schemeClr val="dk1"/>
              </a:solidFill>
              <a:latin typeface="+mn-lt"/>
              <a:ea typeface="+mn-ea"/>
              <a:cs typeface="+mn-cs"/>
            </a:rPr>
            <a:t>回っ</a:t>
          </a:r>
          <a:r>
            <a:rPr lang="ja-JP" altLang="en-US" sz="1100" b="0" i="0" baseline="0">
              <a:solidFill>
                <a:schemeClr val="dk1"/>
              </a:solidFill>
              <a:latin typeface="+mn-lt"/>
              <a:ea typeface="+mn-ea"/>
              <a:cs typeface="+mn-cs"/>
            </a:rPr>
            <a:t>た</a:t>
          </a:r>
          <a:r>
            <a:rPr lang="ja-JP" altLang="ja-JP" sz="1100" b="0" i="0" baseline="0">
              <a:solidFill>
                <a:schemeClr val="dk1"/>
              </a:solidFill>
              <a:latin typeface="+mn-lt"/>
              <a:ea typeface="+mn-ea"/>
              <a:cs typeface="+mn-cs"/>
            </a:rPr>
            <a:t>。要因としては、</a:t>
          </a:r>
          <a:r>
            <a:rPr lang="ja-JP" altLang="en-US" sz="1100" b="0" i="0" baseline="0">
              <a:solidFill>
                <a:schemeClr val="dk1"/>
              </a:solidFill>
              <a:latin typeface="+mn-lt"/>
              <a:ea typeface="+mn-ea"/>
              <a:cs typeface="+mn-cs"/>
            </a:rPr>
            <a:t>児童手当支援事業費や重度障害者支援事業費が減少したことによるものである。</a:t>
          </a:r>
          <a:endParaRPr lang="en-US" altLang="ja-JP" sz="11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159657</xdr:rowOff>
    </xdr:to>
    <xdr:cxnSp macro="">
      <xdr:nvCxnSpPr>
        <xdr:cNvPr id="185" name="直線コネクタ 184"/>
        <xdr:cNvCxnSpPr/>
      </xdr:nvCxnSpPr>
      <xdr:spPr>
        <a:xfrm flipV="1">
          <a:off x="4826000" y="90097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88"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89" name="直線コネクタ 188"/>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55</xdr:row>
      <xdr:rowOff>118835</xdr:rowOff>
    </xdr:to>
    <xdr:cxnSp macro="">
      <xdr:nvCxnSpPr>
        <xdr:cNvPr id="190" name="直線コネクタ 189"/>
        <xdr:cNvCxnSpPr/>
      </xdr:nvCxnSpPr>
      <xdr:spPr>
        <a:xfrm flipV="1">
          <a:off x="3987800" y="9417957"/>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56442</xdr:rowOff>
    </xdr:from>
    <xdr:ext cx="762000" cy="259045"/>
    <xdr:sp macro="" textlink="">
      <xdr:nvSpPr>
        <xdr:cNvPr id="191"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61685</xdr:rowOff>
    </xdr:from>
    <xdr:to>
      <xdr:col>5</xdr:col>
      <xdr:colOff>549275</xdr:colOff>
      <xdr:row>55</xdr:row>
      <xdr:rowOff>118835</xdr:rowOff>
    </xdr:to>
    <xdr:cxnSp macro="">
      <xdr:nvCxnSpPr>
        <xdr:cNvPr id="193" name="直線コネクタ 192"/>
        <xdr:cNvCxnSpPr/>
      </xdr:nvCxnSpPr>
      <xdr:spPr>
        <a:xfrm>
          <a:off x="3098800" y="931998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2722</xdr:rowOff>
    </xdr:from>
    <xdr:to>
      <xdr:col>5</xdr:col>
      <xdr:colOff>600075</xdr:colOff>
      <xdr:row>55</xdr:row>
      <xdr:rowOff>104322</xdr:rowOff>
    </xdr:to>
    <xdr:sp macro="" textlink="">
      <xdr:nvSpPr>
        <xdr:cNvPr id="194" name="フローチャート : 判断 193"/>
        <xdr:cNvSpPr/>
      </xdr:nvSpPr>
      <xdr:spPr>
        <a:xfrm>
          <a:off x="3937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114499</xdr:rowOff>
    </xdr:from>
    <xdr:ext cx="736600" cy="259045"/>
    <xdr:sp macro="" textlink="">
      <xdr:nvSpPr>
        <xdr:cNvPr id="195" name="テキスト ボックス 194"/>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29028</xdr:rowOff>
    </xdr:from>
    <xdr:to>
      <xdr:col>4</xdr:col>
      <xdr:colOff>346075</xdr:colOff>
      <xdr:row>54</xdr:row>
      <xdr:rowOff>61685</xdr:rowOff>
    </xdr:to>
    <xdr:cxnSp macro="">
      <xdr:nvCxnSpPr>
        <xdr:cNvPr id="196" name="直線コネクタ 195"/>
        <xdr:cNvCxnSpPr/>
      </xdr:nvCxnSpPr>
      <xdr:spPr>
        <a:xfrm>
          <a:off x="2209800" y="9287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7" name="フローチャート : 判断 196"/>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8" name="テキスト ボックス 197"/>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29028</xdr:rowOff>
    </xdr:from>
    <xdr:to>
      <xdr:col>3</xdr:col>
      <xdr:colOff>142875</xdr:colOff>
      <xdr:row>54</xdr:row>
      <xdr:rowOff>143328</xdr:rowOff>
    </xdr:to>
    <xdr:cxnSp macro="">
      <xdr:nvCxnSpPr>
        <xdr:cNvPr id="199" name="直線コネクタ 198"/>
        <xdr:cNvCxnSpPr/>
      </xdr:nvCxnSpPr>
      <xdr:spPr>
        <a:xfrm flipV="1">
          <a:off x="1320800" y="92873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0" name="フローチャート : 判断 199"/>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72770</xdr:rowOff>
    </xdr:from>
    <xdr:ext cx="762000" cy="259045"/>
    <xdr:sp macro="" textlink="">
      <xdr:nvSpPr>
        <xdr:cNvPr id="201" name="テキスト ボックス 200"/>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02" name="フローチャート :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23784</xdr:rowOff>
    </xdr:from>
    <xdr:ext cx="762000" cy="259045"/>
    <xdr:sp macro="" textlink="">
      <xdr:nvSpPr>
        <xdr:cNvPr id="203" name="テキスト ボックス 202"/>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108857</xdr:rowOff>
    </xdr:from>
    <xdr:to>
      <xdr:col>7</xdr:col>
      <xdr:colOff>66675</xdr:colOff>
      <xdr:row>55</xdr:row>
      <xdr:rowOff>39007</xdr:rowOff>
    </xdr:to>
    <xdr:sp macro="" textlink="">
      <xdr:nvSpPr>
        <xdr:cNvPr id="209" name="円/楕円 208"/>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125384</xdr:rowOff>
    </xdr:from>
    <xdr:ext cx="762000" cy="259045"/>
    <xdr:sp macro="" textlink="">
      <xdr:nvSpPr>
        <xdr:cNvPr id="210"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68035</xdr:rowOff>
    </xdr:from>
    <xdr:to>
      <xdr:col>5</xdr:col>
      <xdr:colOff>600075</xdr:colOff>
      <xdr:row>55</xdr:row>
      <xdr:rowOff>169635</xdr:rowOff>
    </xdr:to>
    <xdr:sp macro="" textlink="">
      <xdr:nvSpPr>
        <xdr:cNvPr id="211" name="円/楕円 210"/>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212" name="テキスト ボックス 211"/>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xdr:rowOff>
    </xdr:from>
    <xdr:to>
      <xdr:col>4</xdr:col>
      <xdr:colOff>396875</xdr:colOff>
      <xdr:row>54</xdr:row>
      <xdr:rowOff>112485</xdr:rowOff>
    </xdr:to>
    <xdr:sp macro="" textlink="">
      <xdr:nvSpPr>
        <xdr:cNvPr id="213" name="円/楕円 212"/>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122662</xdr:rowOff>
    </xdr:from>
    <xdr:ext cx="762000" cy="259045"/>
    <xdr:sp macro="" textlink="">
      <xdr:nvSpPr>
        <xdr:cNvPr id="214" name="テキスト ボックス 213"/>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149678</xdr:rowOff>
    </xdr:from>
    <xdr:to>
      <xdr:col>3</xdr:col>
      <xdr:colOff>193675</xdr:colOff>
      <xdr:row>54</xdr:row>
      <xdr:rowOff>79828</xdr:rowOff>
    </xdr:to>
    <xdr:sp macro="" textlink="">
      <xdr:nvSpPr>
        <xdr:cNvPr id="215" name="円/楕円 214"/>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90005</xdr:rowOff>
    </xdr:from>
    <xdr:ext cx="762000" cy="259045"/>
    <xdr:sp macro="" textlink="">
      <xdr:nvSpPr>
        <xdr:cNvPr id="216" name="テキスト ボックス 215"/>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17" name="円/楕円 216"/>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32855</xdr:rowOff>
    </xdr:from>
    <xdr:ext cx="762000" cy="259045"/>
    <xdr:sp macro="" textlink="">
      <xdr:nvSpPr>
        <xdr:cNvPr id="218" name="テキスト ボックス 217"/>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その他の経費のうち繰出金については、国民健康保険特別会計、介護保険特別会計への繰出金は増加傾向にある。加えて、平成</a:t>
          </a:r>
          <a:r>
            <a:rPr lang="ja-JP" altLang="en-US" sz="1100" b="0" i="0" baseline="0">
              <a:solidFill>
                <a:schemeClr val="dk1"/>
              </a:solidFill>
              <a:latin typeface="+mn-lt"/>
              <a:ea typeface="+mn-ea"/>
              <a:cs typeface="+mn-cs"/>
            </a:rPr>
            <a:t>２７</a:t>
          </a:r>
          <a:r>
            <a:rPr lang="ja-JP" altLang="ja-JP" sz="1100" b="0" i="0" baseline="0">
              <a:solidFill>
                <a:schemeClr val="dk1"/>
              </a:solidFill>
              <a:latin typeface="+mn-lt"/>
              <a:ea typeface="+mn-ea"/>
              <a:cs typeface="+mn-cs"/>
            </a:rPr>
            <a:t>年度は工業団地造成事業特別会計へ西部工業団地や羽田産業団地の造成分を繰出しをしていることもあるため、前年度より</a:t>
          </a:r>
          <a:r>
            <a:rPr lang="ja-JP" altLang="en-US" sz="1100" b="0" i="0" baseline="0">
              <a:solidFill>
                <a:schemeClr val="dk1"/>
              </a:solidFill>
              <a:latin typeface="+mn-lt"/>
              <a:ea typeface="+mn-ea"/>
              <a:cs typeface="+mn-cs"/>
            </a:rPr>
            <a:t>ほぼ横ばいの１．０</a:t>
          </a:r>
          <a:r>
            <a:rPr lang="ja-JP" altLang="ja-JP" sz="1100" b="0" i="0" baseline="0">
              <a:solidFill>
                <a:schemeClr val="dk1"/>
              </a:solidFill>
              <a:latin typeface="+mn-lt"/>
              <a:ea typeface="+mn-ea"/>
              <a:cs typeface="+mn-cs"/>
            </a:rPr>
            <a:t>ポイント</a:t>
          </a:r>
          <a:r>
            <a:rPr lang="ja-JP" altLang="en-US" sz="1100" b="0" i="0" baseline="0">
              <a:solidFill>
                <a:schemeClr val="dk1"/>
              </a:solidFill>
              <a:latin typeface="+mn-lt"/>
              <a:ea typeface="+mn-ea"/>
              <a:cs typeface="+mn-cs"/>
            </a:rPr>
            <a:t>下</a:t>
          </a:r>
          <a:r>
            <a:rPr lang="ja-JP" altLang="ja-JP" sz="1100" b="0" i="0" baseline="0">
              <a:solidFill>
                <a:schemeClr val="dk1"/>
              </a:solidFill>
              <a:latin typeface="+mn-lt"/>
              <a:ea typeface="+mn-ea"/>
              <a:cs typeface="+mn-cs"/>
            </a:rPr>
            <a:t>回</a:t>
          </a:r>
          <a:r>
            <a:rPr lang="ja-JP" altLang="en-US" sz="1100" b="0" i="0" baseline="0">
              <a:solidFill>
                <a:schemeClr val="dk1"/>
              </a:solidFill>
              <a:latin typeface="+mn-lt"/>
              <a:ea typeface="+mn-ea"/>
              <a:cs typeface="+mn-cs"/>
            </a:rPr>
            <a:t>る結果となった</a:t>
          </a:r>
          <a:r>
            <a:rPr lang="ja-JP" altLang="ja-JP" sz="1100" b="0" i="0" baseline="0">
              <a:solidFill>
                <a:schemeClr val="dk1"/>
              </a:solidFill>
              <a:latin typeface="+mn-lt"/>
              <a:ea typeface="+mn-ea"/>
              <a:cs typeface="+mn-cs"/>
            </a:rPr>
            <a:t>。</a:t>
          </a:r>
          <a:endParaRPr lang="en-US" altLang="ja-JP" sz="1100" b="0" i="0" baseline="0">
            <a:solidFill>
              <a:schemeClr val="dk1"/>
            </a:solidFill>
            <a:latin typeface="+mn-lt"/>
            <a:ea typeface="+mn-ea"/>
            <a:cs typeface="+mn-cs"/>
          </a:endParaRPr>
        </a:p>
        <a:p>
          <a:pPr rtl="0"/>
          <a:r>
            <a:rPr lang="ja-JP" altLang="en-US" sz="1100" b="0" i="0" baseline="0">
              <a:solidFill>
                <a:schemeClr val="dk1"/>
              </a:solidFill>
              <a:latin typeface="+mn-lt"/>
              <a:ea typeface="+mn-ea"/>
              <a:cs typeface="+mn-cs"/>
            </a:rPr>
            <a:t>それらを踏まえ、</a:t>
          </a:r>
          <a:r>
            <a:rPr lang="ja-JP" altLang="ja-JP" sz="1100" b="0" i="0" baseline="0">
              <a:solidFill>
                <a:schemeClr val="dk1"/>
              </a:solidFill>
              <a:latin typeface="+mn-lt"/>
              <a:ea typeface="+mn-ea"/>
              <a:cs typeface="+mn-cs"/>
            </a:rPr>
            <a:t>今後も国民健康保険料などの適正化を図り、普通会計の健全化を図</a:t>
          </a:r>
          <a:r>
            <a:rPr lang="ja-JP" altLang="en-US" sz="1100" b="0" i="0" baseline="0">
              <a:solidFill>
                <a:schemeClr val="dk1"/>
              </a:solidFill>
              <a:latin typeface="+mn-lt"/>
              <a:ea typeface="+mn-ea"/>
              <a:cs typeface="+mn-cs"/>
            </a:rPr>
            <a:t>っていく</a:t>
          </a:r>
          <a:r>
            <a:rPr lang="ja-JP" altLang="ja-JP" sz="1100" b="0" i="0" baseline="0">
              <a:solidFill>
                <a:schemeClr val="dk1"/>
              </a:solidFill>
              <a:latin typeface="+mn-lt"/>
              <a:ea typeface="+mn-ea"/>
              <a:cs typeface="+mn-cs"/>
            </a:rPr>
            <a:t>。</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61</xdr:row>
      <xdr:rowOff>62230</xdr:rowOff>
    </xdr:to>
    <xdr:cxnSp macro="">
      <xdr:nvCxnSpPr>
        <xdr:cNvPr id="246" name="直線コネクタ 245"/>
        <xdr:cNvCxnSpPr/>
      </xdr:nvCxnSpPr>
      <xdr:spPr>
        <a:xfrm flipV="1">
          <a:off x="16510000" y="9034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9"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50" name="直線コネクタ 249"/>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107950</xdr:rowOff>
    </xdr:from>
    <xdr:to>
      <xdr:col>24</xdr:col>
      <xdr:colOff>31750</xdr:colOff>
      <xdr:row>56</xdr:row>
      <xdr:rowOff>12700</xdr:rowOff>
    </xdr:to>
    <xdr:cxnSp macro="">
      <xdr:nvCxnSpPr>
        <xdr:cNvPr id="251" name="直線コネクタ 250"/>
        <xdr:cNvCxnSpPr/>
      </xdr:nvCxnSpPr>
      <xdr:spPr>
        <a:xfrm flipV="1">
          <a:off x="15671800" y="9537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138447</xdr:rowOff>
    </xdr:from>
    <xdr:ext cx="762000" cy="259045"/>
    <xdr:sp macro="" textlink="">
      <xdr:nvSpPr>
        <xdr:cNvPr id="252" name="その他平均値テキスト"/>
        <xdr:cNvSpPr txBox="1"/>
      </xdr:nvSpPr>
      <xdr:spPr>
        <a:xfrm>
          <a:off x="16598900" y="922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53" name="フローチャート : 判断 252"/>
        <xdr:cNvSpPr/>
      </xdr:nvSpPr>
      <xdr:spPr>
        <a:xfrm>
          <a:off x="164592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31750</xdr:rowOff>
    </xdr:from>
    <xdr:to>
      <xdr:col>22</xdr:col>
      <xdr:colOff>565150</xdr:colOff>
      <xdr:row>56</xdr:row>
      <xdr:rowOff>12700</xdr:rowOff>
    </xdr:to>
    <xdr:cxnSp macro="">
      <xdr:nvCxnSpPr>
        <xdr:cNvPr id="254" name="直線コネクタ 253"/>
        <xdr:cNvCxnSpPr/>
      </xdr:nvCxnSpPr>
      <xdr:spPr>
        <a:xfrm>
          <a:off x="14782800" y="9461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167640</xdr:rowOff>
    </xdr:from>
    <xdr:to>
      <xdr:col>22</xdr:col>
      <xdr:colOff>615950</xdr:colOff>
      <xdr:row>55</xdr:row>
      <xdr:rowOff>97790</xdr:rowOff>
    </xdr:to>
    <xdr:sp macro="" textlink="">
      <xdr:nvSpPr>
        <xdr:cNvPr id="255" name="フローチャート : 判断 254"/>
        <xdr:cNvSpPr/>
      </xdr:nvSpPr>
      <xdr:spPr>
        <a:xfrm>
          <a:off x="15621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107967</xdr:rowOff>
    </xdr:from>
    <xdr:ext cx="736600" cy="259045"/>
    <xdr:sp macro="" textlink="">
      <xdr:nvSpPr>
        <xdr:cNvPr id="256" name="テキスト ボックス 255"/>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149860</xdr:rowOff>
    </xdr:from>
    <xdr:to>
      <xdr:col>21</xdr:col>
      <xdr:colOff>361950</xdr:colOff>
      <xdr:row>55</xdr:row>
      <xdr:rowOff>31750</xdr:rowOff>
    </xdr:to>
    <xdr:cxnSp macro="">
      <xdr:nvCxnSpPr>
        <xdr:cNvPr id="257" name="直線コネクタ 256"/>
        <xdr:cNvCxnSpPr/>
      </xdr:nvCxnSpPr>
      <xdr:spPr>
        <a:xfrm>
          <a:off x="13893800" y="9408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144780</xdr:rowOff>
    </xdr:from>
    <xdr:to>
      <xdr:col>21</xdr:col>
      <xdr:colOff>412750</xdr:colOff>
      <xdr:row>55</xdr:row>
      <xdr:rowOff>74930</xdr:rowOff>
    </xdr:to>
    <xdr:sp macro="" textlink="">
      <xdr:nvSpPr>
        <xdr:cNvPr id="258" name="フローチャート : 判断 257"/>
        <xdr:cNvSpPr/>
      </xdr:nvSpPr>
      <xdr:spPr>
        <a:xfrm>
          <a:off x="14732000" y="940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85107</xdr:rowOff>
    </xdr:from>
    <xdr:ext cx="762000" cy="259045"/>
    <xdr:sp macro="" textlink="">
      <xdr:nvSpPr>
        <xdr:cNvPr id="259" name="テキスト ボックス 258"/>
        <xdr:cNvSpPr txBox="1"/>
      </xdr:nvSpPr>
      <xdr:spPr>
        <a:xfrm>
          <a:off x="14401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66040</xdr:rowOff>
    </xdr:from>
    <xdr:to>
      <xdr:col>20</xdr:col>
      <xdr:colOff>158750</xdr:colOff>
      <xdr:row>54</xdr:row>
      <xdr:rowOff>149860</xdr:rowOff>
    </xdr:to>
    <xdr:cxnSp macro="">
      <xdr:nvCxnSpPr>
        <xdr:cNvPr id="260" name="直線コネクタ 259"/>
        <xdr:cNvCxnSpPr/>
      </xdr:nvCxnSpPr>
      <xdr:spPr>
        <a:xfrm>
          <a:off x="13004800" y="93243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137160</xdr:rowOff>
    </xdr:from>
    <xdr:to>
      <xdr:col>20</xdr:col>
      <xdr:colOff>209550</xdr:colOff>
      <xdr:row>55</xdr:row>
      <xdr:rowOff>67310</xdr:rowOff>
    </xdr:to>
    <xdr:sp macro="" textlink="">
      <xdr:nvSpPr>
        <xdr:cNvPr id="261" name="フローチャート : 判断 260"/>
        <xdr:cNvSpPr/>
      </xdr:nvSpPr>
      <xdr:spPr>
        <a:xfrm>
          <a:off x="13843000" y="939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52087</xdr:rowOff>
    </xdr:from>
    <xdr:ext cx="762000" cy="259045"/>
    <xdr:sp macro="" textlink="">
      <xdr:nvSpPr>
        <xdr:cNvPr id="262" name="テキスト ボックス 261"/>
        <xdr:cNvSpPr txBox="1"/>
      </xdr:nvSpPr>
      <xdr:spPr>
        <a:xfrm>
          <a:off x="13512800" y="948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45720</xdr:rowOff>
    </xdr:from>
    <xdr:to>
      <xdr:col>19</xdr:col>
      <xdr:colOff>6350</xdr:colOff>
      <xdr:row>54</xdr:row>
      <xdr:rowOff>147320</xdr:rowOff>
    </xdr:to>
    <xdr:sp macro="" textlink="">
      <xdr:nvSpPr>
        <xdr:cNvPr id="263" name="フローチャート : 判断 262"/>
        <xdr:cNvSpPr/>
      </xdr:nvSpPr>
      <xdr:spPr>
        <a:xfrm>
          <a:off x="12954000" y="930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132097</xdr:rowOff>
    </xdr:from>
    <xdr:ext cx="762000" cy="259045"/>
    <xdr:sp macro="" textlink="">
      <xdr:nvSpPr>
        <xdr:cNvPr id="264" name="テキスト ボックス 263"/>
        <xdr:cNvSpPr txBox="1"/>
      </xdr:nvSpPr>
      <xdr:spPr>
        <a:xfrm>
          <a:off x="12623800" y="939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57150</xdr:rowOff>
    </xdr:from>
    <xdr:to>
      <xdr:col>24</xdr:col>
      <xdr:colOff>82550</xdr:colOff>
      <xdr:row>55</xdr:row>
      <xdr:rowOff>158750</xdr:rowOff>
    </xdr:to>
    <xdr:sp macro="" textlink="">
      <xdr:nvSpPr>
        <xdr:cNvPr id="270" name="円/楕円 269"/>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29227</xdr:rowOff>
    </xdr:from>
    <xdr:ext cx="762000" cy="259045"/>
    <xdr:sp macro="" textlink="">
      <xdr:nvSpPr>
        <xdr:cNvPr id="271" name="その他該当値テキスト"/>
        <xdr:cNvSpPr txBox="1"/>
      </xdr:nvSpPr>
      <xdr:spPr>
        <a:xfrm>
          <a:off x="16598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133350</xdr:rowOff>
    </xdr:from>
    <xdr:to>
      <xdr:col>22</xdr:col>
      <xdr:colOff>615950</xdr:colOff>
      <xdr:row>56</xdr:row>
      <xdr:rowOff>63500</xdr:rowOff>
    </xdr:to>
    <xdr:sp macro="" textlink="">
      <xdr:nvSpPr>
        <xdr:cNvPr id="272" name="円/楕円 271"/>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73" name="テキスト ボックス 272"/>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152400</xdr:rowOff>
    </xdr:from>
    <xdr:to>
      <xdr:col>21</xdr:col>
      <xdr:colOff>412750</xdr:colOff>
      <xdr:row>55</xdr:row>
      <xdr:rowOff>82550</xdr:rowOff>
    </xdr:to>
    <xdr:sp macro="" textlink="">
      <xdr:nvSpPr>
        <xdr:cNvPr id="274" name="円/楕円 273"/>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67327</xdr:rowOff>
    </xdr:from>
    <xdr:ext cx="762000" cy="259045"/>
    <xdr:sp macro="" textlink="">
      <xdr:nvSpPr>
        <xdr:cNvPr id="275" name="テキスト ボックス 274"/>
        <xdr:cNvSpPr txBox="1"/>
      </xdr:nvSpPr>
      <xdr:spPr>
        <a:xfrm>
          <a:off x="14401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99060</xdr:rowOff>
    </xdr:from>
    <xdr:to>
      <xdr:col>20</xdr:col>
      <xdr:colOff>209550</xdr:colOff>
      <xdr:row>55</xdr:row>
      <xdr:rowOff>29210</xdr:rowOff>
    </xdr:to>
    <xdr:sp macro="" textlink="">
      <xdr:nvSpPr>
        <xdr:cNvPr id="276" name="円/楕円 275"/>
        <xdr:cNvSpPr/>
      </xdr:nvSpPr>
      <xdr:spPr>
        <a:xfrm>
          <a:off x="13843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39387</xdr:rowOff>
    </xdr:from>
    <xdr:ext cx="762000" cy="259045"/>
    <xdr:sp macro="" textlink="">
      <xdr:nvSpPr>
        <xdr:cNvPr id="277" name="テキスト ボックス 276"/>
        <xdr:cNvSpPr txBox="1"/>
      </xdr:nvSpPr>
      <xdr:spPr>
        <a:xfrm>
          <a:off x="13512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15240</xdr:rowOff>
    </xdr:from>
    <xdr:to>
      <xdr:col>19</xdr:col>
      <xdr:colOff>6350</xdr:colOff>
      <xdr:row>54</xdr:row>
      <xdr:rowOff>116840</xdr:rowOff>
    </xdr:to>
    <xdr:sp macro="" textlink="">
      <xdr:nvSpPr>
        <xdr:cNvPr id="278" name="円/楕円 277"/>
        <xdr:cNvSpPr/>
      </xdr:nvSpPr>
      <xdr:spPr>
        <a:xfrm>
          <a:off x="12954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127017</xdr:rowOff>
    </xdr:from>
    <xdr:ext cx="762000" cy="259045"/>
    <xdr:sp macro="" textlink="">
      <xdr:nvSpPr>
        <xdr:cNvPr id="279" name="テキスト ボックス 278"/>
        <xdr:cNvSpPr txBox="1"/>
      </xdr:nvSpPr>
      <xdr:spPr>
        <a:xfrm>
          <a:off x="12623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補助費等の経常収支比率が類似団体を下回っているのは、一部事務組合に対する補助費が低いことが要因と考えられる。</a:t>
          </a:r>
          <a:endParaRPr lang="en-US" altLang="ja-JP" sz="11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39</xdr:row>
      <xdr:rowOff>101854</xdr:rowOff>
    </xdr:to>
    <xdr:cxnSp macro="">
      <xdr:nvCxnSpPr>
        <xdr:cNvPr id="304" name="直線コネクタ 303"/>
        <xdr:cNvCxnSpPr/>
      </xdr:nvCxnSpPr>
      <xdr:spPr>
        <a:xfrm flipV="1">
          <a:off x="16510000" y="5819140"/>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5"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6" name="直線コネクタ 305"/>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67564</xdr:rowOff>
    </xdr:from>
    <xdr:to>
      <xdr:col>24</xdr:col>
      <xdr:colOff>31750</xdr:colOff>
      <xdr:row>36</xdr:row>
      <xdr:rowOff>76708</xdr:rowOff>
    </xdr:to>
    <xdr:cxnSp macro="">
      <xdr:nvCxnSpPr>
        <xdr:cNvPr id="309" name="直線コネクタ 308"/>
        <xdr:cNvCxnSpPr/>
      </xdr:nvCxnSpPr>
      <xdr:spPr>
        <a:xfrm flipV="1">
          <a:off x="15671800" y="62397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107713</xdr:rowOff>
    </xdr:from>
    <xdr:ext cx="762000" cy="259045"/>
    <xdr:sp macro="" textlink="">
      <xdr:nvSpPr>
        <xdr:cNvPr id="310"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1" name="フローチャート : 判断 310"/>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76708</xdr:rowOff>
    </xdr:from>
    <xdr:to>
      <xdr:col>22</xdr:col>
      <xdr:colOff>565150</xdr:colOff>
      <xdr:row>36</xdr:row>
      <xdr:rowOff>99568</xdr:rowOff>
    </xdr:to>
    <xdr:cxnSp macro="">
      <xdr:nvCxnSpPr>
        <xdr:cNvPr id="312" name="直線コネクタ 311"/>
        <xdr:cNvCxnSpPr/>
      </xdr:nvCxnSpPr>
      <xdr:spPr>
        <a:xfrm flipV="1">
          <a:off x="14782800" y="6248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28194</xdr:rowOff>
    </xdr:from>
    <xdr:to>
      <xdr:col>22</xdr:col>
      <xdr:colOff>615950</xdr:colOff>
      <xdr:row>37</xdr:row>
      <xdr:rowOff>129794</xdr:rowOff>
    </xdr:to>
    <xdr:sp macro="" textlink="">
      <xdr:nvSpPr>
        <xdr:cNvPr id="313" name="フローチャート : 判断 312"/>
        <xdr:cNvSpPr/>
      </xdr:nvSpPr>
      <xdr:spPr>
        <a:xfrm>
          <a:off x="15621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114571</xdr:rowOff>
    </xdr:from>
    <xdr:ext cx="736600" cy="259045"/>
    <xdr:sp macro="" textlink="">
      <xdr:nvSpPr>
        <xdr:cNvPr id="314" name="テキスト ボックス 313"/>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90424</xdr:rowOff>
    </xdr:from>
    <xdr:to>
      <xdr:col>21</xdr:col>
      <xdr:colOff>361950</xdr:colOff>
      <xdr:row>36</xdr:row>
      <xdr:rowOff>99568</xdr:rowOff>
    </xdr:to>
    <xdr:cxnSp macro="">
      <xdr:nvCxnSpPr>
        <xdr:cNvPr id="315" name="直線コネクタ 314"/>
        <xdr:cNvCxnSpPr/>
      </xdr:nvCxnSpPr>
      <xdr:spPr>
        <a:xfrm>
          <a:off x="13893800" y="6262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32766</xdr:rowOff>
    </xdr:from>
    <xdr:to>
      <xdr:col>21</xdr:col>
      <xdr:colOff>412750</xdr:colOff>
      <xdr:row>37</xdr:row>
      <xdr:rowOff>134366</xdr:rowOff>
    </xdr:to>
    <xdr:sp macro="" textlink="">
      <xdr:nvSpPr>
        <xdr:cNvPr id="316" name="フローチャート : 判断 315"/>
        <xdr:cNvSpPr/>
      </xdr:nvSpPr>
      <xdr:spPr>
        <a:xfrm>
          <a:off x="14732000" y="637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119143</xdr:rowOff>
    </xdr:from>
    <xdr:ext cx="762000" cy="259045"/>
    <xdr:sp macro="" textlink="">
      <xdr:nvSpPr>
        <xdr:cNvPr id="317" name="テキスト ボックス 316"/>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90424</xdr:rowOff>
    </xdr:from>
    <xdr:to>
      <xdr:col>20</xdr:col>
      <xdr:colOff>158750</xdr:colOff>
      <xdr:row>36</xdr:row>
      <xdr:rowOff>117856</xdr:rowOff>
    </xdr:to>
    <xdr:cxnSp macro="">
      <xdr:nvCxnSpPr>
        <xdr:cNvPr id="318" name="直線コネクタ 317"/>
        <xdr:cNvCxnSpPr/>
      </xdr:nvCxnSpPr>
      <xdr:spPr>
        <a:xfrm flipV="1">
          <a:off x="13004800" y="62626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23622</xdr:rowOff>
    </xdr:from>
    <xdr:to>
      <xdr:col>20</xdr:col>
      <xdr:colOff>209550</xdr:colOff>
      <xdr:row>37</xdr:row>
      <xdr:rowOff>125222</xdr:rowOff>
    </xdr:to>
    <xdr:sp macro="" textlink="">
      <xdr:nvSpPr>
        <xdr:cNvPr id="319" name="フローチャート : 判断 318"/>
        <xdr:cNvSpPr/>
      </xdr:nvSpPr>
      <xdr:spPr>
        <a:xfrm>
          <a:off x="13843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109999</xdr:rowOff>
    </xdr:from>
    <xdr:ext cx="762000" cy="259045"/>
    <xdr:sp macro="" textlink="">
      <xdr:nvSpPr>
        <xdr:cNvPr id="320" name="テキスト ボックス 319"/>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21" name="フローチャート : 判断 32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22" name="テキスト ボックス 321"/>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28" name="円/楕円 327"/>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33291</xdr:rowOff>
    </xdr:from>
    <xdr:ext cx="762000" cy="259045"/>
    <xdr:sp macro="" textlink="">
      <xdr:nvSpPr>
        <xdr:cNvPr id="329" name="補助費等該当値テキスト"/>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25908</xdr:rowOff>
    </xdr:from>
    <xdr:to>
      <xdr:col>22</xdr:col>
      <xdr:colOff>615950</xdr:colOff>
      <xdr:row>36</xdr:row>
      <xdr:rowOff>127508</xdr:rowOff>
    </xdr:to>
    <xdr:sp macro="" textlink="">
      <xdr:nvSpPr>
        <xdr:cNvPr id="330" name="円/楕円 329"/>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137685</xdr:rowOff>
    </xdr:from>
    <xdr:ext cx="736600" cy="259045"/>
    <xdr:sp macro="" textlink="">
      <xdr:nvSpPr>
        <xdr:cNvPr id="331" name="テキスト ボックス 330"/>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48768</xdr:rowOff>
    </xdr:from>
    <xdr:to>
      <xdr:col>21</xdr:col>
      <xdr:colOff>412750</xdr:colOff>
      <xdr:row>36</xdr:row>
      <xdr:rowOff>150368</xdr:rowOff>
    </xdr:to>
    <xdr:sp macro="" textlink="">
      <xdr:nvSpPr>
        <xdr:cNvPr id="332" name="円/楕円 331"/>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160545</xdr:rowOff>
    </xdr:from>
    <xdr:ext cx="762000" cy="259045"/>
    <xdr:sp macro="" textlink="">
      <xdr:nvSpPr>
        <xdr:cNvPr id="333" name="テキスト ボックス 332"/>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39624</xdr:rowOff>
    </xdr:from>
    <xdr:to>
      <xdr:col>20</xdr:col>
      <xdr:colOff>209550</xdr:colOff>
      <xdr:row>36</xdr:row>
      <xdr:rowOff>141224</xdr:rowOff>
    </xdr:to>
    <xdr:sp macro="" textlink="">
      <xdr:nvSpPr>
        <xdr:cNvPr id="334" name="円/楕円 333"/>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151401</xdr:rowOff>
    </xdr:from>
    <xdr:ext cx="762000" cy="259045"/>
    <xdr:sp macro="" textlink="">
      <xdr:nvSpPr>
        <xdr:cNvPr id="335" name="テキスト ボックス 334"/>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36" name="円/楕円 335"/>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37" name="テキスト ボックス 336"/>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公債費は前年度より</a:t>
          </a:r>
          <a:r>
            <a:rPr lang="ja-JP" altLang="en-US" sz="1100" b="0" i="0" baseline="0">
              <a:solidFill>
                <a:schemeClr val="dk1"/>
              </a:solidFill>
              <a:latin typeface="+mn-lt"/>
              <a:ea typeface="+mn-ea"/>
              <a:cs typeface="+mn-cs"/>
            </a:rPr>
            <a:t>１．３</a:t>
          </a:r>
          <a:r>
            <a:rPr lang="ja-JP" altLang="ja-JP" sz="1100" b="0" i="0" baseline="0">
              <a:solidFill>
                <a:schemeClr val="dk1"/>
              </a:solidFill>
              <a:latin typeface="+mn-lt"/>
              <a:ea typeface="+mn-ea"/>
              <a:cs typeface="+mn-cs"/>
            </a:rPr>
            <a:t>ポイント</a:t>
          </a:r>
          <a:r>
            <a:rPr lang="ja-JP" altLang="en-US" sz="1100" b="0" i="0" baseline="0">
              <a:solidFill>
                <a:schemeClr val="dk1"/>
              </a:solidFill>
              <a:latin typeface="+mn-lt"/>
              <a:ea typeface="+mn-ea"/>
              <a:cs typeface="+mn-cs"/>
            </a:rPr>
            <a:t>下回り</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かつ</a:t>
          </a:r>
          <a:r>
            <a:rPr lang="ja-JP" altLang="ja-JP" sz="1100" b="0" i="0" baseline="0">
              <a:solidFill>
                <a:schemeClr val="dk1"/>
              </a:solidFill>
              <a:latin typeface="+mn-lt"/>
              <a:ea typeface="+mn-ea"/>
              <a:cs typeface="+mn-cs"/>
            </a:rPr>
            <a:t>類似団体よりも</a:t>
          </a:r>
          <a:r>
            <a:rPr lang="ja-JP" altLang="en-US" sz="1100" b="0" i="0" baseline="0">
              <a:solidFill>
                <a:schemeClr val="dk1"/>
              </a:solidFill>
              <a:latin typeface="+mn-lt"/>
              <a:ea typeface="+mn-ea"/>
              <a:cs typeface="+mn-cs"/>
            </a:rPr>
            <a:t>４．５</a:t>
          </a:r>
          <a:r>
            <a:rPr lang="ja-JP" altLang="ja-JP" sz="1100" b="0" i="0" baseline="0">
              <a:solidFill>
                <a:schemeClr val="dk1"/>
              </a:solidFill>
              <a:latin typeface="+mn-lt"/>
              <a:ea typeface="+mn-ea"/>
              <a:cs typeface="+mn-cs"/>
            </a:rPr>
            <a:t>ポイント下回っている。</a:t>
          </a:r>
          <a:r>
            <a:rPr lang="ja-JP" altLang="en-US" sz="1100" b="0" i="0" baseline="0">
              <a:solidFill>
                <a:schemeClr val="dk1"/>
              </a:solidFill>
              <a:latin typeface="+mn-lt"/>
              <a:ea typeface="+mn-ea"/>
              <a:cs typeface="+mn-cs"/>
            </a:rPr>
            <a:t>理由としては</a:t>
          </a:r>
          <a:r>
            <a:rPr lang="ja-JP" altLang="ja-JP" sz="1100" b="0" i="0" baseline="0">
              <a:solidFill>
                <a:schemeClr val="dk1"/>
              </a:solidFill>
              <a:latin typeface="+mn-lt"/>
              <a:ea typeface="+mn-ea"/>
              <a:cs typeface="+mn-cs"/>
            </a:rPr>
            <a:t>償還の完了や新規発行の抑制によるもので</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今後も適正な管理に努めていく。</a:t>
          </a:r>
          <a:endParaRPr lang="en-US" altLang="ja-JP" sz="11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80</xdr:row>
      <xdr:rowOff>159004</xdr:rowOff>
    </xdr:to>
    <xdr:cxnSp macro="">
      <xdr:nvCxnSpPr>
        <xdr:cNvPr id="362" name="直線コネクタ 361"/>
        <xdr:cNvCxnSpPr/>
      </xdr:nvCxnSpPr>
      <xdr:spPr>
        <a:xfrm flipV="1">
          <a:off x="4826000" y="12626848"/>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131081</xdr:rowOff>
    </xdr:from>
    <xdr:ext cx="762000" cy="259045"/>
    <xdr:sp macro="" textlink="">
      <xdr:nvSpPr>
        <xdr:cNvPr id="363" name="公債費最小値テキスト"/>
        <xdr:cNvSpPr txBox="1"/>
      </xdr:nvSpPr>
      <xdr:spPr>
        <a:xfrm>
          <a:off x="4914900" y="1384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80</xdr:row>
      <xdr:rowOff>159004</xdr:rowOff>
    </xdr:from>
    <xdr:to>
      <xdr:col>7</xdr:col>
      <xdr:colOff>104775</xdr:colOff>
      <xdr:row>80</xdr:row>
      <xdr:rowOff>159004</xdr:rowOff>
    </xdr:to>
    <xdr:cxnSp macro="">
      <xdr:nvCxnSpPr>
        <xdr:cNvPr id="364" name="直線コネクタ 363"/>
        <xdr:cNvCxnSpPr/>
      </xdr:nvCxnSpPr>
      <xdr:spPr>
        <a:xfrm>
          <a:off x="4737100" y="1387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65"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6" name="直線コネクタ 365"/>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49276</xdr:rowOff>
    </xdr:from>
    <xdr:to>
      <xdr:col>7</xdr:col>
      <xdr:colOff>15875</xdr:colOff>
      <xdr:row>76</xdr:row>
      <xdr:rowOff>108713</xdr:rowOff>
    </xdr:to>
    <xdr:cxnSp macro="">
      <xdr:nvCxnSpPr>
        <xdr:cNvPr id="367" name="直線コネクタ 366"/>
        <xdr:cNvCxnSpPr/>
      </xdr:nvCxnSpPr>
      <xdr:spPr>
        <a:xfrm flipV="1">
          <a:off x="3987800" y="13079476"/>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8"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9" name="フローチャート : 判断 368"/>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108713</xdr:rowOff>
    </xdr:from>
    <xdr:to>
      <xdr:col>5</xdr:col>
      <xdr:colOff>549275</xdr:colOff>
      <xdr:row>77</xdr:row>
      <xdr:rowOff>33274</xdr:rowOff>
    </xdr:to>
    <xdr:cxnSp macro="">
      <xdr:nvCxnSpPr>
        <xdr:cNvPr id="370" name="直線コネクタ 369"/>
        <xdr:cNvCxnSpPr/>
      </xdr:nvCxnSpPr>
      <xdr:spPr>
        <a:xfrm flipV="1">
          <a:off x="3098800" y="13138913"/>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114571</xdr:rowOff>
    </xdr:from>
    <xdr:ext cx="736600" cy="259045"/>
    <xdr:sp macro="" textlink="">
      <xdr:nvSpPr>
        <xdr:cNvPr id="372" name="テキスト ボックス 371"/>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33274</xdr:rowOff>
    </xdr:from>
    <xdr:to>
      <xdr:col>4</xdr:col>
      <xdr:colOff>346075</xdr:colOff>
      <xdr:row>77</xdr:row>
      <xdr:rowOff>51563</xdr:rowOff>
    </xdr:to>
    <xdr:cxnSp macro="">
      <xdr:nvCxnSpPr>
        <xdr:cNvPr id="373" name="直線コネクタ 372"/>
        <xdr:cNvCxnSpPr/>
      </xdr:nvCxnSpPr>
      <xdr:spPr>
        <a:xfrm flipV="1">
          <a:off x="2209800" y="132349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51054</xdr:rowOff>
    </xdr:from>
    <xdr:to>
      <xdr:col>4</xdr:col>
      <xdr:colOff>396875</xdr:colOff>
      <xdr:row>77</xdr:row>
      <xdr:rowOff>152654</xdr:rowOff>
    </xdr:to>
    <xdr:sp macro="" textlink="">
      <xdr:nvSpPr>
        <xdr:cNvPr id="374" name="フローチャート : 判断 373"/>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137431</xdr:rowOff>
    </xdr:from>
    <xdr:ext cx="762000" cy="259045"/>
    <xdr:sp macro="" textlink="">
      <xdr:nvSpPr>
        <xdr:cNvPr id="375" name="テキスト ボックス 374"/>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51563</xdr:rowOff>
    </xdr:from>
    <xdr:to>
      <xdr:col>3</xdr:col>
      <xdr:colOff>142875</xdr:colOff>
      <xdr:row>77</xdr:row>
      <xdr:rowOff>92711</xdr:rowOff>
    </xdr:to>
    <xdr:cxnSp macro="">
      <xdr:nvCxnSpPr>
        <xdr:cNvPr id="376" name="直線コネクタ 375"/>
        <xdr:cNvCxnSpPr/>
      </xdr:nvCxnSpPr>
      <xdr:spPr>
        <a:xfrm flipV="1">
          <a:off x="1320800" y="1325321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69342</xdr:rowOff>
    </xdr:from>
    <xdr:to>
      <xdr:col>3</xdr:col>
      <xdr:colOff>193675</xdr:colOff>
      <xdr:row>77</xdr:row>
      <xdr:rowOff>170942</xdr:rowOff>
    </xdr:to>
    <xdr:sp macro="" textlink="">
      <xdr:nvSpPr>
        <xdr:cNvPr id="377" name="フローチャート : 判断 376"/>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155719</xdr:rowOff>
    </xdr:from>
    <xdr:ext cx="762000" cy="259045"/>
    <xdr:sp macro="" textlink="">
      <xdr:nvSpPr>
        <xdr:cNvPr id="378" name="テキスト ボックス 377"/>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79" name="フローチャート : 判断 378"/>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2557</xdr:rowOff>
    </xdr:from>
    <xdr:ext cx="762000" cy="259045"/>
    <xdr:sp macro="" textlink="">
      <xdr:nvSpPr>
        <xdr:cNvPr id="380" name="テキスト ボックス 379"/>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169926</xdr:rowOff>
    </xdr:from>
    <xdr:to>
      <xdr:col>7</xdr:col>
      <xdr:colOff>66675</xdr:colOff>
      <xdr:row>76</xdr:row>
      <xdr:rowOff>100076</xdr:rowOff>
    </xdr:to>
    <xdr:sp macro="" textlink="">
      <xdr:nvSpPr>
        <xdr:cNvPr id="386" name="円/楕円 385"/>
        <xdr:cNvSpPr/>
      </xdr:nvSpPr>
      <xdr:spPr>
        <a:xfrm>
          <a:off x="4775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15003</xdr:rowOff>
    </xdr:from>
    <xdr:ext cx="762000" cy="259045"/>
    <xdr:sp macro="" textlink="">
      <xdr:nvSpPr>
        <xdr:cNvPr id="387" name="公債費該当値テキスト"/>
        <xdr:cNvSpPr txBox="1"/>
      </xdr:nvSpPr>
      <xdr:spPr>
        <a:xfrm>
          <a:off x="4914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57913</xdr:rowOff>
    </xdr:from>
    <xdr:to>
      <xdr:col>5</xdr:col>
      <xdr:colOff>600075</xdr:colOff>
      <xdr:row>76</xdr:row>
      <xdr:rowOff>159513</xdr:rowOff>
    </xdr:to>
    <xdr:sp macro="" textlink="">
      <xdr:nvSpPr>
        <xdr:cNvPr id="388" name="円/楕円 387"/>
        <xdr:cNvSpPr/>
      </xdr:nvSpPr>
      <xdr:spPr>
        <a:xfrm>
          <a:off x="3937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169689</xdr:rowOff>
    </xdr:from>
    <xdr:ext cx="736600" cy="259045"/>
    <xdr:sp macro="" textlink="">
      <xdr:nvSpPr>
        <xdr:cNvPr id="389" name="テキスト ボックス 388"/>
        <xdr:cNvSpPr txBox="1"/>
      </xdr:nvSpPr>
      <xdr:spPr>
        <a:xfrm>
          <a:off x="3606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153924</xdr:rowOff>
    </xdr:from>
    <xdr:to>
      <xdr:col>4</xdr:col>
      <xdr:colOff>396875</xdr:colOff>
      <xdr:row>77</xdr:row>
      <xdr:rowOff>84074</xdr:rowOff>
    </xdr:to>
    <xdr:sp macro="" textlink="">
      <xdr:nvSpPr>
        <xdr:cNvPr id="390" name="円/楕円 389"/>
        <xdr:cNvSpPr/>
      </xdr:nvSpPr>
      <xdr:spPr>
        <a:xfrm>
          <a:off x="3048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94251</xdr:rowOff>
    </xdr:from>
    <xdr:ext cx="762000" cy="259045"/>
    <xdr:sp macro="" textlink="">
      <xdr:nvSpPr>
        <xdr:cNvPr id="391" name="テキスト ボックス 390"/>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763</xdr:rowOff>
    </xdr:from>
    <xdr:to>
      <xdr:col>3</xdr:col>
      <xdr:colOff>193675</xdr:colOff>
      <xdr:row>77</xdr:row>
      <xdr:rowOff>102363</xdr:rowOff>
    </xdr:to>
    <xdr:sp macro="" textlink="">
      <xdr:nvSpPr>
        <xdr:cNvPr id="392" name="円/楕円 391"/>
        <xdr:cNvSpPr/>
      </xdr:nvSpPr>
      <xdr:spPr>
        <a:xfrm>
          <a:off x="2159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112540</xdr:rowOff>
    </xdr:from>
    <xdr:ext cx="762000" cy="259045"/>
    <xdr:sp macro="" textlink="">
      <xdr:nvSpPr>
        <xdr:cNvPr id="393" name="テキスト ボックス 392"/>
        <xdr:cNvSpPr txBox="1"/>
      </xdr:nvSpPr>
      <xdr:spPr>
        <a:xfrm>
          <a:off x="1828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94" name="円/楕円 393"/>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95" name="テキスト ボックス 394"/>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類似団体平均と比べ差が大きいものは、物件費が高く、補助費等が低くなっている。物件費の更なる見直し及び縮減が図られれば、経常収支比率の改善にもなるため、類似団体平均の値を目標に抑制を図っていく。</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35560</xdr:rowOff>
    </xdr:from>
    <xdr:to>
      <xdr:col>24</xdr:col>
      <xdr:colOff>31750</xdr:colOff>
      <xdr:row>81</xdr:row>
      <xdr:rowOff>123189</xdr:rowOff>
    </xdr:to>
    <xdr:cxnSp macro="">
      <xdr:nvCxnSpPr>
        <xdr:cNvPr id="423" name="直線コネクタ 422"/>
        <xdr:cNvCxnSpPr/>
      </xdr:nvCxnSpPr>
      <xdr:spPr>
        <a:xfrm flipV="1">
          <a:off x="16510000" y="127228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95266</xdr:rowOff>
    </xdr:from>
    <xdr:ext cx="762000" cy="259045"/>
    <xdr:sp macro="" textlink="">
      <xdr:nvSpPr>
        <xdr:cNvPr id="424" name="公債費以外最小値テキスト"/>
        <xdr:cNvSpPr txBox="1"/>
      </xdr:nvSpPr>
      <xdr:spPr>
        <a:xfrm>
          <a:off x="16598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23</xdr:col>
      <xdr:colOff>628650</xdr:colOff>
      <xdr:row>81</xdr:row>
      <xdr:rowOff>123189</xdr:rowOff>
    </xdr:from>
    <xdr:to>
      <xdr:col>24</xdr:col>
      <xdr:colOff>120650</xdr:colOff>
      <xdr:row>81</xdr:row>
      <xdr:rowOff>123189</xdr:rowOff>
    </xdr:to>
    <xdr:cxnSp macro="">
      <xdr:nvCxnSpPr>
        <xdr:cNvPr id="425" name="直線コネクタ 424"/>
        <xdr:cNvCxnSpPr/>
      </xdr:nvCxnSpPr>
      <xdr:spPr>
        <a:xfrm>
          <a:off x="16421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121937</xdr:rowOff>
    </xdr:from>
    <xdr:ext cx="762000" cy="259045"/>
    <xdr:sp macro="" textlink="">
      <xdr:nvSpPr>
        <xdr:cNvPr id="426"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23</xdr:col>
      <xdr:colOff>628650</xdr:colOff>
      <xdr:row>74</xdr:row>
      <xdr:rowOff>35560</xdr:rowOff>
    </xdr:from>
    <xdr:to>
      <xdr:col>24</xdr:col>
      <xdr:colOff>120650</xdr:colOff>
      <xdr:row>74</xdr:row>
      <xdr:rowOff>35560</xdr:rowOff>
    </xdr:to>
    <xdr:cxnSp macro="">
      <xdr:nvCxnSpPr>
        <xdr:cNvPr id="427" name="直線コネクタ 426"/>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77470</xdr:rowOff>
    </xdr:from>
    <xdr:to>
      <xdr:col>24</xdr:col>
      <xdr:colOff>31750</xdr:colOff>
      <xdr:row>78</xdr:row>
      <xdr:rowOff>138430</xdr:rowOff>
    </xdr:to>
    <xdr:cxnSp macro="">
      <xdr:nvCxnSpPr>
        <xdr:cNvPr id="428" name="直線コネクタ 427"/>
        <xdr:cNvCxnSpPr/>
      </xdr:nvCxnSpPr>
      <xdr:spPr>
        <a:xfrm flipV="1">
          <a:off x="15671800" y="1345057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29"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0" name="フローチャート : 判断 429"/>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81280</xdr:rowOff>
    </xdr:from>
    <xdr:to>
      <xdr:col>22</xdr:col>
      <xdr:colOff>565150</xdr:colOff>
      <xdr:row>78</xdr:row>
      <xdr:rowOff>138430</xdr:rowOff>
    </xdr:to>
    <xdr:cxnSp macro="">
      <xdr:nvCxnSpPr>
        <xdr:cNvPr id="431" name="直線コネクタ 430"/>
        <xdr:cNvCxnSpPr/>
      </xdr:nvCxnSpPr>
      <xdr:spPr>
        <a:xfrm>
          <a:off x="14782800" y="134543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30480</xdr:rowOff>
    </xdr:from>
    <xdr:to>
      <xdr:col>22</xdr:col>
      <xdr:colOff>615950</xdr:colOff>
      <xdr:row>77</xdr:row>
      <xdr:rowOff>132080</xdr:rowOff>
    </xdr:to>
    <xdr:sp macro="" textlink="">
      <xdr:nvSpPr>
        <xdr:cNvPr id="432" name="フローチャート : 判断 431"/>
        <xdr:cNvSpPr/>
      </xdr:nvSpPr>
      <xdr:spPr>
        <a:xfrm>
          <a:off x="15621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142257</xdr:rowOff>
    </xdr:from>
    <xdr:ext cx="736600" cy="259045"/>
    <xdr:sp macro="" textlink="">
      <xdr:nvSpPr>
        <xdr:cNvPr id="433" name="テキスト ボックス 432"/>
        <xdr:cNvSpPr txBox="1"/>
      </xdr:nvSpPr>
      <xdr:spPr>
        <a:xfrm>
          <a:off x="15290800" y="13001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1270</xdr:rowOff>
    </xdr:from>
    <xdr:to>
      <xdr:col>21</xdr:col>
      <xdr:colOff>361950</xdr:colOff>
      <xdr:row>78</xdr:row>
      <xdr:rowOff>81280</xdr:rowOff>
    </xdr:to>
    <xdr:cxnSp macro="">
      <xdr:nvCxnSpPr>
        <xdr:cNvPr id="434" name="直線コネクタ 433"/>
        <xdr:cNvCxnSpPr/>
      </xdr:nvCxnSpPr>
      <xdr:spPr>
        <a:xfrm>
          <a:off x="13893800" y="133743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35" name="フローチャート : 判断 434"/>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104157</xdr:rowOff>
    </xdr:from>
    <xdr:ext cx="762000" cy="259045"/>
    <xdr:sp macro="" textlink="">
      <xdr:nvSpPr>
        <xdr:cNvPr id="436" name="テキスト ボックス 435"/>
        <xdr:cNvSpPr txBox="1"/>
      </xdr:nvSpPr>
      <xdr:spPr>
        <a:xfrm>
          <a:off x="14401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123189</xdr:rowOff>
    </xdr:from>
    <xdr:to>
      <xdr:col>20</xdr:col>
      <xdr:colOff>158750</xdr:colOff>
      <xdr:row>78</xdr:row>
      <xdr:rowOff>1270</xdr:rowOff>
    </xdr:to>
    <xdr:cxnSp macro="">
      <xdr:nvCxnSpPr>
        <xdr:cNvPr id="437" name="直線コネクタ 436"/>
        <xdr:cNvCxnSpPr/>
      </xdr:nvCxnSpPr>
      <xdr:spPr>
        <a:xfrm>
          <a:off x="13004800" y="133248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144780</xdr:rowOff>
    </xdr:from>
    <xdr:to>
      <xdr:col>20</xdr:col>
      <xdr:colOff>209550</xdr:colOff>
      <xdr:row>77</xdr:row>
      <xdr:rowOff>74930</xdr:rowOff>
    </xdr:to>
    <xdr:sp macro="" textlink="">
      <xdr:nvSpPr>
        <xdr:cNvPr id="438" name="フローチャート : 判断 437"/>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85107</xdr:rowOff>
    </xdr:from>
    <xdr:ext cx="762000" cy="259045"/>
    <xdr:sp macro="" textlink="">
      <xdr:nvSpPr>
        <xdr:cNvPr id="439" name="テキスト ボックス 438"/>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40" name="フローチャート : 判断 439"/>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47007</xdr:rowOff>
    </xdr:from>
    <xdr:ext cx="762000" cy="259045"/>
    <xdr:sp macro="" textlink="">
      <xdr:nvSpPr>
        <xdr:cNvPr id="441" name="テキスト ボックス 440"/>
        <xdr:cNvSpPr txBox="1"/>
      </xdr:nvSpPr>
      <xdr:spPr>
        <a:xfrm>
          <a:off x="12623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26670</xdr:rowOff>
    </xdr:from>
    <xdr:to>
      <xdr:col>24</xdr:col>
      <xdr:colOff>82550</xdr:colOff>
      <xdr:row>78</xdr:row>
      <xdr:rowOff>128270</xdr:rowOff>
    </xdr:to>
    <xdr:sp macro="" textlink="">
      <xdr:nvSpPr>
        <xdr:cNvPr id="447" name="円/楕円 446"/>
        <xdr:cNvSpPr/>
      </xdr:nvSpPr>
      <xdr:spPr>
        <a:xfrm>
          <a:off x="164592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170197</xdr:rowOff>
    </xdr:from>
    <xdr:ext cx="762000" cy="259045"/>
    <xdr:sp macro="" textlink="">
      <xdr:nvSpPr>
        <xdr:cNvPr id="448" name="公債費以外該当値テキスト"/>
        <xdr:cNvSpPr txBox="1"/>
      </xdr:nvSpPr>
      <xdr:spPr>
        <a:xfrm>
          <a:off x="165989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87630</xdr:rowOff>
    </xdr:from>
    <xdr:to>
      <xdr:col>22</xdr:col>
      <xdr:colOff>615950</xdr:colOff>
      <xdr:row>79</xdr:row>
      <xdr:rowOff>17780</xdr:rowOff>
    </xdr:to>
    <xdr:sp macro="" textlink="">
      <xdr:nvSpPr>
        <xdr:cNvPr id="449" name="円/楕円 448"/>
        <xdr:cNvSpPr/>
      </xdr:nvSpPr>
      <xdr:spPr>
        <a:xfrm>
          <a:off x="15621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2557</xdr:rowOff>
    </xdr:from>
    <xdr:ext cx="736600" cy="259045"/>
    <xdr:sp macro="" textlink="">
      <xdr:nvSpPr>
        <xdr:cNvPr id="450" name="テキスト ボックス 449"/>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30480</xdr:rowOff>
    </xdr:from>
    <xdr:to>
      <xdr:col>21</xdr:col>
      <xdr:colOff>412750</xdr:colOff>
      <xdr:row>78</xdr:row>
      <xdr:rowOff>132080</xdr:rowOff>
    </xdr:to>
    <xdr:sp macro="" textlink="">
      <xdr:nvSpPr>
        <xdr:cNvPr id="451" name="円/楕円 450"/>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116857</xdr:rowOff>
    </xdr:from>
    <xdr:ext cx="762000" cy="259045"/>
    <xdr:sp macro="" textlink="">
      <xdr:nvSpPr>
        <xdr:cNvPr id="452" name="テキスト ボックス 451"/>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121920</xdr:rowOff>
    </xdr:from>
    <xdr:to>
      <xdr:col>20</xdr:col>
      <xdr:colOff>209550</xdr:colOff>
      <xdr:row>78</xdr:row>
      <xdr:rowOff>52070</xdr:rowOff>
    </xdr:to>
    <xdr:sp macro="" textlink="">
      <xdr:nvSpPr>
        <xdr:cNvPr id="453" name="円/楕円 452"/>
        <xdr:cNvSpPr/>
      </xdr:nvSpPr>
      <xdr:spPr>
        <a:xfrm>
          <a:off x="13843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36847</xdr:rowOff>
    </xdr:from>
    <xdr:ext cx="762000" cy="259045"/>
    <xdr:sp macro="" textlink="">
      <xdr:nvSpPr>
        <xdr:cNvPr id="454" name="テキスト ボックス 453"/>
        <xdr:cNvSpPr txBox="1"/>
      </xdr:nvSpPr>
      <xdr:spPr>
        <a:xfrm>
          <a:off x="13512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55" name="円/楕円 454"/>
        <xdr:cNvSpPr/>
      </xdr:nvSpPr>
      <xdr:spPr>
        <a:xfrm>
          <a:off x="12954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158766</xdr:rowOff>
    </xdr:from>
    <xdr:ext cx="762000" cy="259045"/>
    <xdr:sp macro="" textlink="">
      <xdr:nvSpPr>
        <xdr:cNvPr id="456" name="テキスト ボックス 455"/>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福島県川俣町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77081</xdr:rowOff>
    </xdr:from>
    <xdr:to>
      <xdr:col>4</xdr:col>
      <xdr:colOff>1117600</xdr:colOff>
      <xdr:row>20</xdr:row>
      <xdr:rowOff>49078</xdr:rowOff>
    </xdr:to>
    <xdr:cxnSp macro="">
      <xdr:nvCxnSpPr>
        <xdr:cNvPr id="45" name="直線コネクタ 44"/>
        <xdr:cNvCxnSpPr/>
      </xdr:nvCxnSpPr>
      <xdr:spPr bwMode="auto">
        <a:xfrm flipV="1">
          <a:off x="5651500" y="2182106"/>
          <a:ext cx="0" cy="1343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21155</xdr:rowOff>
    </xdr:from>
    <xdr:ext cx="762000" cy="259045"/>
    <xdr:sp macro="" textlink="">
      <xdr:nvSpPr>
        <xdr:cNvPr id="46" name="人口1人当たり決算額の推移最小値テキスト130"/>
        <xdr:cNvSpPr txBox="1"/>
      </xdr:nvSpPr>
      <xdr:spPr>
        <a:xfrm>
          <a:off x="5740400" y="349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53,976</a:t>
          </a:r>
          <a:endParaRPr kumimoji="1" lang="ja-JP" altLang="en-US" sz="1000" b="1">
            <a:latin typeface="ＭＳ Ｐゴシック"/>
          </a:endParaRPr>
        </a:p>
      </xdr:txBody>
    </xdr:sp>
    <xdr:clientData/>
  </xdr:oneCellAnchor>
  <xdr:twoCellAnchor>
    <xdr:from>
      <xdr:col>4</xdr:col>
      <xdr:colOff>1028700</xdr:colOff>
      <xdr:row>20</xdr:row>
      <xdr:rowOff>49078</xdr:rowOff>
    </xdr:from>
    <xdr:to>
      <xdr:col>5</xdr:col>
      <xdr:colOff>73025</xdr:colOff>
      <xdr:row>20</xdr:row>
      <xdr:rowOff>49078</xdr:rowOff>
    </xdr:to>
    <xdr:cxnSp macro="">
      <xdr:nvCxnSpPr>
        <xdr:cNvPr id="47" name="直線コネクタ 46"/>
        <xdr:cNvCxnSpPr/>
      </xdr:nvCxnSpPr>
      <xdr:spPr bwMode="auto">
        <a:xfrm>
          <a:off x="5562600" y="3525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163458</xdr:rowOff>
    </xdr:from>
    <xdr:ext cx="762000" cy="259045"/>
    <xdr:sp macro="" textlink="">
      <xdr:nvSpPr>
        <xdr:cNvPr id="48" name="人口1人当たり決算額の推移最大値テキスト130"/>
        <xdr:cNvSpPr txBox="1"/>
      </xdr:nvSpPr>
      <xdr:spPr>
        <a:xfrm>
          <a:off x="5740400" y="192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230,301</a:t>
          </a:r>
          <a:endParaRPr kumimoji="1" lang="ja-JP" altLang="en-US" sz="1000" b="1">
            <a:latin typeface="ＭＳ Ｐゴシック"/>
          </a:endParaRPr>
        </a:p>
      </xdr:txBody>
    </xdr:sp>
    <xdr:clientData/>
  </xdr:oneCellAnchor>
  <xdr:twoCellAnchor>
    <xdr:from>
      <xdr:col>4</xdr:col>
      <xdr:colOff>1028700</xdr:colOff>
      <xdr:row>12</xdr:row>
      <xdr:rowOff>77081</xdr:rowOff>
    </xdr:from>
    <xdr:to>
      <xdr:col>5</xdr:col>
      <xdr:colOff>73025</xdr:colOff>
      <xdr:row>12</xdr:row>
      <xdr:rowOff>77081</xdr:rowOff>
    </xdr:to>
    <xdr:cxnSp macro="">
      <xdr:nvCxnSpPr>
        <xdr:cNvPr id="49" name="直線コネクタ 48"/>
        <xdr:cNvCxnSpPr/>
      </xdr:nvCxnSpPr>
      <xdr:spPr bwMode="auto">
        <a:xfrm>
          <a:off x="5562600" y="2182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65606</xdr:rowOff>
    </xdr:from>
    <xdr:to>
      <xdr:col>4</xdr:col>
      <xdr:colOff>1117600</xdr:colOff>
      <xdr:row>18</xdr:row>
      <xdr:rowOff>68974</xdr:rowOff>
    </xdr:to>
    <xdr:cxnSp macro="">
      <xdr:nvCxnSpPr>
        <xdr:cNvPr id="50" name="直線コネクタ 49"/>
        <xdr:cNvCxnSpPr/>
      </xdr:nvCxnSpPr>
      <xdr:spPr bwMode="auto">
        <a:xfrm>
          <a:off x="5003800" y="3199331"/>
          <a:ext cx="647700" cy="3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146745</xdr:rowOff>
    </xdr:from>
    <xdr:ext cx="762000" cy="259045"/>
    <xdr:sp macro="" textlink="">
      <xdr:nvSpPr>
        <xdr:cNvPr id="51" name="人口1人当たり決算額の推移平均値テキスト130"/>
        <xdr:cNvSpPr txBox="1"/>
      </xdr:nvSpPr>
      <xdr:spPr>
        <a:xfrm>
          <a:off x="5740400" y="2937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130218</xdr:rowOff>
    </xdr:from>
    <xdr:to>
      <xdr:col>5</xdr:col>
      <xdr:colOff>34925</xdr:colOff>
      <xdr:row>18</xdr:row>
      <xdr:rowOff>60368</xdr:rowOff>
    </xdr:to>
    <xdr:sp macro="" textlink="">
      <xdr:nvSpPr>
        <xdr:cNvPr id="52" name="フローチャート : 判断 51"/>
        <xdr:cNvSpPr/>
      </xdr:nvSpPr>
      <xdr:spPr bwMode="auto">
        <a:xfrm>
          <a:off x="56007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57003</xdr:rowOff>
    </xdr:from>
    <xdr:to>
      <xdr:col>4</xdr:col>
      <xdr:colOff>469900</xdr:colOff>
      <xdr:row>18</xdr:row>
      <xdr:rowOff>65606</xdr:rowOff>
    </xdr:to>
    <xdr:cxnSp macro="">
      <xdr:nvCxnSpPr>
        <xdr:cNvPr id="53" name="直線コネクタ 52"/>
        <xdr:cNvCxnSpPr/>
      </xdr:nvCxnSpPr>
      <xdr:spPr bwMode="auto">
        <a:xfrm>
          <a:off x="4305300" y="3190728"/>
          <a:ext cx="698500" cy="8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24795</xdr:rowOff>
    </xdr:from>
    <xdr:to>
      <xdr:col>4</xdr:col>
      <xdr:colOff>520700</xdr:colOff>
      <xdr:row>18</xdr:row>
      <xdr:rowOff>126395</xdr:rowOff>
    </xdr:to>
    <xdr:sp macro="" textlink="">
      <xdr:nvSpPr>
        <xdr:cNvPr id="54" name="フローチャート : 判断 53"/>
        <xdr:cNvSpPr/>
      </xdr:nvSpPr>
      <xdr:spPr bwMode="auto">
        <a:xfrm>
          <a:off x="4953000" y="3158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111172</xdr:rowOff>
    </xdr:from>
    <xdr:ext cx="736600" cy="259045"/>
    <xdr:sp macro="" textlink="">
      <xdr:nvSpPr>
        <xdr:cNvPr id="55" name="テキスト ボックス 54"/>
        <xdr:cNvSpPr txBox="1"/>
      </xdr:nvSpPr>
      <xdr:spPr>
        <a:xfrm>
          <a:off x="4622800" y="324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95,496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57003</xdr:rowOff>
    </xdr:from>
    <xdr:to>
      <xdr:col>3</xdr:col>
      <xdr:colOff>904875</xdr:colOff>
      <xdr:row>18</xdr:row>
      <xdr:rowOff>75253</xdr:rowOff>
    </xdr:to>
    <xdr:cxnSp macro="">
      <xdr:nvCxnSpPr>
        <xdr:cNvPr id="56" name="直線コネクタ 55"/>
        <xdr:cNvCxnSpPr/>
      </xdr:nvCxnSpPr>
      <xdr:spPr bwMode="auto">
        <a:xfrm flipV="1">
          <a:off x="3606800" y="3190728"/>
          <a:ext cx="698500" cy="18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42741</xdr:rowOff>
    </xdr:from>
    <xdr:to>
      <xdr:col>3</xdr:col>
      <xdr:colOff>955675</xdr:colOff>
      <xdr:row>18</xdr:row>
      <xdr:rowOff>144341</xdr:rowOff>
    </xdr:to>
    <xdr:sp macro="" textlink="">
      <xdr:nvSpPr>
        <xdr:cNvPr id="57" name="フローチャート : 判断 56"/>
        <xdr:cNvSpPr/>
      </xdr:nvSpPr>
      <xdr:spPr bwMode="auto">
        <a:xfrm>
          <a:off x="4254500" y="317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129117</xdr:rowOff>
    </xdr:from>
    <xdr:ext cx="762000" cy="259045"/>
    <xdr:sp macro="" textlink="">
      <xdr:nvSpPr>
        <xdr:cNvPr id="58" name="テキスト ボックス 57"/>
        <xdr:cNvSpPr txBox="1"/>
      </xdr:nvSpPr>
      <xdr:spPr>
        <a:xfrm>
          <a:off x="3924300" y="32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74712</xdr:rowOff>
    </xdr:from>
    <xdr:to>
      <xdr:col>3</xdr:col>
      <xdr:colOff>206375</xdr:colOff>
      <xdr:row>18</xdr:row>
      <xdr:rowOff>75253</xdr:rowOff>
    </xdr:to>
    <xdr:cxnSp macro="">
      <xdr:nvCxnSpPr>
        <xdr:cNvPr id="59" name="直線コネクタ 58"/>
        <xdr:cNvCxnSpPr/>
      </xdr:nvCxnSpPr>
      <xdr:spPr bwMode="auto">
        <a:xfrm>
          <a:off x="2908300" y="3208437"/>
          <a:ext cx="698500" cy="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24529</xdr:rowOff>
    </xdr:from>
    <xdr:to>
      <xdr:col>3</xdr:col>
      <xdr:colOff>257175</xdr:colOff>
      <xdr:row>18</xdr:row>
      <xdr:rowOff>126129</xdr:rowOff>
    </xdr:to>
    <xdr:sp macro="" textlink="">
      <xdr:nvSpPr>
        <xdr:cNvPr id="60" name="フローチャート : 判断 59"/>
        <xdr:cNvSpPr/>
      </xdr:nvSpPr>
      <xdr:spPr bwMode="auto">
        <a:xfrm>
          <a:off x="3556000" y="3158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110906</xdr:rowOff>
    </xdr:from>
    <xdr:ext cx="762000" cy="259045"/>
    <xdr:sp macro="" textlink="">
      <xdr:nvSpPr>
        <xdr:cNvPr id="61" name="テキスト ボックス 60"/>
        <xdr:cNvSpPr txBox="1"/>
      </xdr:nvSpPr>
      <xdr:spPr>
        <a:xfrm>
          <a:off x="3225800" y="324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10980</xdr:rowOff>
    </xdr:from>
    <xdr:to>
      <xdr:col>2</xdr:col>
      <xdr:colOff>692150</xdr:colOff>
      <xdr:row>18</xdr:row>
      <xdr:rowOff>112580</xdr:rowOff>
    </xdr:to>
    <xdr:sp macro="" textlink="">
      <xdr:nvSpPr>
        <xdr:cNvPr id="62" name="フローチャート : 判断 61"/>
        <xdr:cNvSpPr/>
      </xdr:nvSpPr>
      <xdr:spPr bwMode="auto">
        <a:xfrm>
          <a:off x="2857500" y="3144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122757</xdr:rowOff>
    </xdr:from>
    <xdr:ext cx="762000" cy="259045"/>
    <xdr:sp macro="" textlink="">
      <xdr:nvSpPr>
        <xdr:cNvPr id="63" name="テキスト ボックス 62"/>
        <xdr:cNvSpPr txBox="1"/>
      </xdr:nvSpPr>
      <xdr:spPr>
        <a:xfrm>
          <a:off x="2527300" y="2913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18174</xdr:rowOff>
    </xdr:from>
    <xdr:to>
      <xdr:col>5</xdr:col>
      <xdr:colOff>34925</xdr:colOff>
      <xdr:row>18</xdr:row>
      <xdr:rowOff>119774</xdr:rowOff>
    </xdr:to>
    <xdr:sp macro="" textlink="">
      <xdr:nvSpPr>
        <xdr:cNvPr id="69" name="円/楕円 68"/>
        <xdr:cNvSpPr/>
      </xdr:nvSpPr>
      <xdr:spPr bwMode="auto">
        <a:xfrm>
          <a:off x="5600700" y="3151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161701</xdr:rowOff>
    </xdr:from>
    <xdr:ext cx="762000" cy="259045"/>
    <xdr:sp macro="" textlink="">
      <xdr:nvSpPr>
        <xdr:cNvPr id="70" name="人口1人当たり決算額の推移該当値テキスト130"/>
        <xdr:cNvSpPr txBox="1"/>
      </xdr:nvSpPr>
      <xdr:spPr>
        <a:xfrm>
          <a:off x="5740400" y="3123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96,365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14806</xdr:rowOff>
    </xdr:from>
    <xdr:to>
      <xdr:col>4</xdr:col>
      <xdr:colOff>520700</xdr:colOff>
      <xdr:row>18</xdr:row>
      <xdr:rowOff>116406</xdr:rowOff>
    </xdr:to>
    <xdr:sp macro="" textlink="">
      <xdr:nvSpPr>
        <xdr:cNvPr id="71" name="円/楕円 70"/>
        <xdr:cNvSpPr/>
      </xdr:nvSpPr>
      <xdr:spPr bwMode="auto">
        <a:xfrm>
          <a:off x="4953000" y="3148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126583</xdr:rowOff>
    </xdr:from>
    <xdr:ext cx="736600" cy="259045"/>
    <xdr:sp macro="" textlink="">
      <xdr:nvSpPr>
        <xdr:cNvPr id="72" name="テキスト ボックス 71"/>
        <xdr:cNvSpPr txBox="1"/>
      </xdr:nvSpPr>
      <xdr:spPr>
        <a:xfrm>
          <a:off x="4622800" y="2917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96,807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6203</xdr:rowOff>
    </xdr:from>
    <xdr:to>
      <xdr:col>3</xdr:col>
      <xdr:colOff>955675</xdr:colOff>
      <xdr:row>18</xdr:row>
      <xdr:rowOff>107803</xdr:rowOff>
    </xdr:to>
    <xdr:sp macro="" textlink="">
      <xdr:nvSpPr>
        <xdr:cNvPr id="73" name="円/楕円 72"/>
        <xdr:cNvSpPr/>
      </xdr:nvSpPr>
      <xdr:spPr bwMode="auto">
        <a:xfrm>
          <a:off x="4254500" y="3139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117980</xdr:rowOff>
    </xdr:from>
    <xdr:ext cx="762000" cy="259045"/>
    <xdr:sp macro="" textlink="">
      <xdr:nvSpPr>
        <xdr:cNvPr id="74" name="テキスト ボックス 73"/>
        <xdr:cNvSpPr txBox="1"/>
      </xdr:nvSpPr>
      <xdr:spPr>
        <a:xfrm>
          <a:off x="3924300" y="29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97,936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24453</xdr:rowOff>
    </xdr:from>
    <xdr:to>
      <xdr:col>3</xdr:col>
      <xdr:colOff>257175</xdr:colOff>
      <xdr:row>18</xdr:row>
      <xdr:rowOff>126053</xdr:rowOff>
    </xdr:to>
    <xdr:sp macro="" textlink="">
      <xdr:nvSpPr>
        <xdr:cNvPr id="75" name="円/楕円 74"/>
        <xdr:cNvSpPr/>
      </xdr:nvSpPr>
      <xdr:spPr bwMode="auto">
        <a:xfrm>
          <a:off x="3556000" y="3158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136230</xdr:rowOff>
    </xdr:from>
    <xdr:ext cx="762000" cy="259045"/>
    <xdr:sp macro="" textlink="">
      <xdr:nvSpPr>
        <xdr:cNvPr id="76" name="テキスト ボックス 75"/>
        <xdr:cNvSpPr txBox="1"/>
      </xdr:nvSpPr>
      <xdr:spPr>
        <a:xfrm>
          <a:off x="3225800" y="2927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95,541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23912</xdr:rowOff>
    </xdr:from>
    <xdr:to>
      <xdr:col>2</xdr:col>
      <xdr:colOff>692150</xdr:colOff>
      <xdr:row>18</xdr:row>
      <xdr:rowOff>125512</xdr:rowOff>
    </xdr:to>
    <xdr:sp macro="" textlink="">
      <xdr:nvSpPr>
        <xdr:cNvPr id="77" name="円/楕円 76"/>
        <xdr:cNvSpPr/>
      </xdr:nvSpPr>
      <xdr:spPr bwMode="auto">
        <a:xfrm>
          <a:off x="2857500" y="3157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110289</xdr:rowOff>
    </xdr:from>
    <xdr:ext cx="762000" cy="259045"/>
    <xdr:sp macro="" textlink="">
      <xdr:nvSpPr>
        <xdr:cNvPr id="78" name="テキスト ボックス 77"/>
        <xdr:cNvSpPr txBox="1"/>
      </xdr:nvSpPr>
      <xdr:spPr>
        <a:xfrm>
          <a:off x="2527300" y="324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95,612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296735</xdr:rowOff>
    </xdr:from>
    <xdr:to>
      <xdr:col>4</xdr:col>
      <xdr:colOff>1117600</xdr:colOff>
      <xdr:row>37</xdr:row>
      <xdr:rowOff>245712</xdr:rowOff>
    </xdr:to>
    <xdr:cxnSp macro="">
      <xdr:nvCxnSpPr>
        <xdr:cNvPr id="105" name="直線コネクタ 104"/>
        <xdr:cNvCxnSpPr/>
      </xdr:nvCxnSpPr>
      <xdr:spPr bwMode="auto">
        <a:xfrm flipV="1">
          <a:off x="5651500" y="6221285"/>
          <a:ext cx="0" cy="11491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229554</xdr:rowOff>
    </xdr:from>
    <xdr:ext cx="762000" cy="259045"/>
    <xdr:sp macro="" textlink="">
      <xdr:nvSpPr>
        <xdr:cNvPr id="106" name="人口1人当たり決算額の推移最小値テキスト445"/>
        <xdr:cNvSpPr txBox="1"/>
      </xdr:nvSpPr>
      <xdr:spPr>
        <a:xfrm>
          <a:off x="5740400" y="7354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4,807</a:t>
          </a:r>
          <a:endParaRPr kumimoji="1" lang="ja-JP" altLang="en-US" sz="1000" b="1">
            <a:latin typeface="ＭＳ Ｐゴシック"/>
          </a:endParaRPr>
        </a:p>
      </xdr:txBody>
    </xdr:sp>
    <xdr:clientData/>
  </xdr:oneCellAnchor>
  <xdr:twoCellAnchor>
    <xdr:from>
      <xdr:col>4</xdr:col>
      <xdr:colOff>1028700</xdr:colOff>
      <xdr:row>37</xdr:row>
      <xdr:rowOff>245712</xdr:rowOff>
    </xdr:from>
    <xdr:to>
      <xdr:col>5</xdr:col>
      <xdr:colOff>73025</xdr:colOff>
      <xdr:row>37</xdr:row>
      <xdr:rowOff>245712</xdr:rowOff>
    </xdr:to>
    <xdr:cxnSp macro="">
      <xdr:nvCxnSpPr>
        <xdr:cNvPr id="107" name="直線コネクタ 106"/>
        <xdr:cNvCxnSpPr/>
      </xdr:nvCxnSpPr>
      <xdr:spPr bwMode="auto">
        <a:xfrm>
          <a:off x="5562600" y="73704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40212</xdr:rowOff>
    </xdr:from>
    <xdr:ext cx="762000" cy="259045"/>
    <xdr:sp macro="" textlink="">
      <xdr:nvSpPr>
        <xdr:cNvPr id="108" name="人口1人当たり決算額の推移最大値テキスト445"/>
        <xdr:cNvSpPr txBox="1"/>
      </xdr:nvSpPr>
      <xdr:spPr>
        <a:xfrm>
          <a:off x="5740400" y="59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55,075</a:t>
          </a:r>
          <a:endParaRPr kumimoji="1" lang="ja-JP" altLang="en-US" sz="1000" b="1">
            <a:latin typeface="ＭＳ Ｐゴシック"/>
          </a:endParaRPr>
        </a:p>
      </xdr:txBody>
    </xdr:sp>
    <xdr:clientData/>
  </xdr:oneCellAnchor>
  <xdr:twoCellAnchor>
    <xdr:from>
      <xdr:col>4</xdr:col>
      <xdr:colOff>1028700</xdr:colOff>
      <xdr:row>33</xdr:row>
      <xdr:rowOff>296735</xdr:rowOff>
    </xdr:from>
    <xdr:to>
      <xdr:col>5</xdr:col>
      <xdr:colOff>73025</xdr:colOff>
      <xdr:row>33</xdr:row>
      <xdr:rowOff>296735</xdr:rowOff>
    </xdr:to>
    <xdr:cxnSp macro="">
      <xdr:nvCxnSpPr>
        <xdr:cNvPr id="109" name="直線コネクタ 108"/>
        <xdr:cNvCxnSpPr/>
      </xdr:nvCxnSpPr>
      <xdr:spPr bwMode="auto">
        <a:xfrm>
          <a:off x="5562600" y="6221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153472</xdr:rowOff>
    </xdr:from>
    <xdr:to>
      <xdr:col>4</xdr:col>
      <xdr:colOff>1117600</xdr:colOff>
      <xdr:row>37</xdr:row>
      <xdr:rowOff>219377</xdr:rowOff>
    </xdr:to>
    <xdr:cxnSp macro="">
      <xdr:nvCxnSpPr>
        <xdr:cNvPr id="110" name="直線コネクタ 109"/>
        <xdr:cNvCxnSpPr/>
      </xdr:nvCxnSpPr>
      <xdr:spPr bwMode="auto">
        <a:xfrm>
          <a:off x="5003800" y="7278172"/>
          <a:ext cx="647700" cy="65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103219</xdr:rowOff>
    </xdr:from>
    <xdr:ext cx="762000" cy="259045"/>
    <xdr:sp macro="" textlink="">
      <xdr:nvSpPr>
        <xdr:cNvPr id="111" name="人口1人当たり決算額の推移平均値テキスト445"/>
        <xdr:cNvSpPr txBox="1"/>
      </xdr:nvSpPr>
      <xdr:spPr>
        <a:xfrm>
          <a:off x="5740400" y="6713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258142</xdr:rowOff>
    </xdr:from>
    <xdr:to>
      <xdr:col>5</xdr:col>
      <xdr:colOff>34925</xdr:colOff>
      <xdr:row>36</xdr:row>
      <xdr:rowOff>16842</xdr:rowOff>
    </xdr:to>
    <xdr:sp macro="" textlink="">
      <xdr:nvSpPr>
        <xdr:cNvPr id="112" name="フローチャート : 判断 111"/>
        <xdr:cNvSpPr/>
      </xdr:nvSpPr>
      <xdr:spPr bwMode="auto">
        <a:xfrm>
          <a:off x="56007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52682</xdr:rowOff>
    </xdr:from>
    <xdr:to>
      <xdr:col>4</xdr:col>
      <xdr:colOff>469900</xdr:colOff>
      <xdr:row>37</xdr:row>
      <xdr:rowOff>153472</xdr:rowOff>
    </xdr:to>
    <xdr:cxnSp macro="">
      <xdr:nvCxnSpPr>
        <xdr:cNvPr id="113" name="直線コネクタ 112"/>
        <xdr:cNvCxnSpPr/>
      </xdr:nvCxnSpPr>
      <xdr:spPr bwMode="auto">
        <a:xfrm>
          <a:off x="4305300" y="7177382"/>
          <a:ext cx="698500" cy="100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299793</xdr:rowOff>
    </xdr:from>
    <xdr:to>
      <xdr:col>4</xdr:col>
      <xdr:colOff>520700</xdr:colOff>
      <xdr:row>36</xdr:row>
      <xdr:rowOff>58493</xdr:rowOff>
    </xdr:to>
    <xdr:sp macro="" textlink="">
      <xdr:nvSpPr>
        <xdr:cNvPr id="114" name="フローチャート : 判断 113"/>
        <xdr:cNvSpPr/>
      </xdr:nvSpPr>
      <xdr:spPr bwMode="auto">
        <a:xfrm>
          <a:off x="4953000" y="6910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68670</xdr:rowOff>
    </xdr:from>
    <xdr:ext cx="736600" cy="259045"/>
    <xdr:sp macro="" textlink="">
      <xdr:nvSpPr>
        <xdr:cNvPr id="115" name="テキスト ボックス 114"/>
        <xdr:cNvSpPr txBox="1"/>
      </xdr:nvSpPr>
      <xdr:spPr>
        <a:xfrm>
          <a:off x="4622800" y="6679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22,719</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21181</xdr:rowOff>
    </xdr:from>
    <xdr:to>
      <xdr:col>3</xdr:col>
      <xdr:colOff>904875</xdr:colOff>
      <xdr:row>37</xdr:row>
      <xdr:rowOff>52682</xdr:rowOff>
    </xdr:to>
    <xdr:cxnSp macro="">
      <xdr:nvCxnSpPr>
        <xdr:cNvPr id="116" name="直線コネクタ 115"/>
        <xdr:cNvCxnSpPr/>
      </xdr:nvCxnSpPr>
      <xdr:spPr bwMode="auto">
        <a:xfrm>
          <a:off x="3606800" y="7145881"/>
          <a:ext cx="698500" cy="31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231351</xdr:rowOff>
    </xdr:from>
    <xdr:to>
      <xdr:col>3</xdr:col>
      <xdr:colOff>955675</xdr:colOff>
      <xdr:row>35</xdr:row>
      <xdr:rowOff>332951</xdr:rowOff>
    </xdr:to>
    <xdr:sp macro="" textlink="">
      <xdr:nvSpPr>
        <xdr:cNvPr id="117" name="フローチャート : 判断 116"/>
        <xdr:cNvSpPr/>
      </xdr:nvSpPr>
      <xdr:spPr bwMode="auto">
        <a:xfrm>
          <a:off x="4254500" y="68417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228</xdr:rowOff>
    </xdr:from>
    <xdr:ext cx="762000" cy="259045"/>
    <xdr:sp macro="" textlink="">
      <xdr:nvSpPr>
        <xdr:cNvPr id="118" name="テキスト ボックス 117"/>
        <xdr:cNvSpPr txBox="1"/>
      </xdr:nvSpPr>
      <xdr:spPr>
        <a:xfrm>
          <a:off x="3924300" y="6610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72776</xdr:rowOff>
    </xdr:from>
    <xdr:to>
      <xdr:col>3</xdr:col>
      <xdr:colOff>206375</xdr:colOff>
      <xdr:row>37</xdr:row>
      <xdr:rowOff>21181</xdr:rowOff>
    </xdr:to>
    <xdr:cxnSp macro="">
      <xdr:nvCxnSpPr>
        <xdr:cNvPr id="119" name="直線コネクタ 118"/>
        <xdr:cNvCxnSpPr/>
      </xdr:nvCxnSpPr>
      <xdr:spPr bwMode="auto">
        <a:xfrm>
          <a:off x="2908300" y="7026026"/>
          <a:ext cx="698500" cy="119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202136</xdr:rowOff>
    </xdr:from>
    <xdr:to>
      <xdr:col>3</xdr:col>
      <xdr:colOff>257175</xdr:colOff>
      <xdr:row>35</xdr:row>
      <xdr:rowOff>303736</xdr:rowOff>
    </xdr:to>
    <xdr:sp macro="" textlink="">
      <xdr:nvSpPr>
        <xdr:cNvPr id="120" name="フローチャート : 判断 119"/>
        <xdr:cNvSpPr/>
      </xdr:nvSpPr>
      <xdr:spPr bwMode="auto">
        <a:xfrm>
          <a:off x="3556000" y="6812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313913</xdr:rowOff>
    </xdr:from>
    <xdr:ext cx="762000" cy="259045"/>
    <xdr:sp macro="" textlink="">
      <xdr:nvSpPr>
        <xdr:cNvPr id="121" name="テキスト ボックス 120"/>
        <xdr:cNvSpPr txBox="1"/>
      </xdr:nvSpPr>
      <xdr:spPr>
        <a:xfrm>
          <a:off x="3225800" y="658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118651</xdr:rowOff>
    </xdr:from>
    <xdr:to>
      <xdr:col>2</xdr:col>
      <xdr:colOff>692150</xdr:colOff>
      <xdr:row>35</xdr:row>
      <xdr:rowOff>220251</xdr:rowOff>
    </xdr:to>
    <xdr:sp macro="" textlink="">
      <xdr:nvSpPr>
        <xdr:cNvPr id="122" name="フローチャート : 判断 121"/>
        <xdr:cNvSpPr/>
      </xdr:nvSpPr>
      <xdr:spPr bwMode="auto">
        <a:xfrm>
          <a:off x="2857500" y="672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230428</xdr:rowOff>
    </xdr:from>
    <xdr:ext cx="762000" cy="259045"/>
    <xdr:sp macro="" textlink="">
      <xdr:nvSpPr>
        <xdr:cNvPr id="123" name="テキスト ボックス 122"/>
        <xdr:cNvSpPr txBox="1"/>
      </xdr:nvSpPr>
      <xdr:spPr>
        <a:xfrm>
          <a:off x="2527300" y="649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168577</xdr:rowOff>
    </xdr:from>
    <xdr:to>
      <xdr:col>5</xdr:col>
      <xdr:colOff>34925</xdr:colOff>
      <xdr:row>37</xdr:row>
      <xdr:rowOff>270177</xdr:rowOff>
    </xdr:to>
    <xdr:sp macro="" textlink="">
      <xdr:nvSpPr>
        <xdr:cNvPr id="129" name="円/楕円 128"/>
        <xdr:cNvSpPr/>
      </xdr:nvSpPr>
      <xdr:spPr bwMode="auto">
        <a:xfrm>
          <a:off x="5600700" y="7293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77154</xdr:rowOff>
    </xdr:from>
    <xdr:ext cx="762000" cy="259045"/>
    <xdr:sp macro="" textlink="">
      <xdr:nvSpPr>
        <xdr:cNvPr id="130" name="人口1人当たり決算額の推移該当値テキスト445"/>
        <xdr:cNvSpPr txBox="1"/>
      </xdr:nvSpPr>
      <xdr:spPr>
        <a:xfrm>
          <a:off x="5740400" y="7201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5,959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102672</xdr:rowOff>
    </xdr:from>
    <xdr:to>
      <xdr:col>4</xdr:col>
      <xdr:colOff>520700</xdr:colOff>
      <xdr:row>37</xdr:row>
      <xdr:rowOff>204272</xdr:rowOff>
    </xdr:to>
    <xdr:sp macro="" textlink="">
      <xdr:nvSpPr>
        <xdr:cNvPr id="131" name="円/楕円 130"/>
        <xdr:cNvSpPr/>
      </xdr:nvSpPr>
      <xdr:spPr bwMode="auto">
        <a:xfrm>
          <a:off x="4953000" y="7227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189049</xdr:rowOff>
    </xdr:from>
    <xdr:ext cx="736600" cy="259045"/>
    <xdr:sp macro="" textlink="">
      <xdr:nvSpPr>
        <xdr:cNvPr id="132" name="テキスト ボックス 131"/>
        <xdr:cNvSpPr txBox="1"/>
      </xdr:nvSpPr>
      <xdr:spPr>
        <a:xfrm>
          <a:off x="4622800" y="731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1882</xdr:rowOff>
    </xdr:from>
    <xdr:to>
      <xdr:col>3</xdr:col>
      <xdr:colOff>955675</xdr:colOff>
      <xdr:row>37</xdr:row>
      <xdr:rowOff>103482</xdr:rowOff>
    </xdr:to>
    <xdr:sp macro="" textlink="">
      <xdr:nvSpPr>
        <xdr:cNvPr id="133" name="円/楕円 132"/>
        <xdr:cNvSpPr/>
      </xdr:nvSpPr>
      <xdr:spPr bwMode="auto">
        <a:xfrm>
          <a:off x="4254500" y="7126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88259</xdr:rowOff>
    </xdr:from>
    <xdr:ext cx="762000" cy="259045"/>
    <xdr:sp macro="" textlink="">
      <xdr:nvSpPr>
        <xdr:cNvPr id="134" name="テキスト ボックス 133"/>
        <xdr:cNvSpPr txBox="1"/>
      </xdr:nvSpPr>
      <xdr:spPr>
        <a:xfrm>
          <a:off x="3924300" y="721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13,251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141831</xdr:rowOff>
    </xdr:from>
    <xdr:to>
      <xdr:col>3</xdr:col>
      <xdr:colOff>257175</xdr:colOff>
      <xdr:row>37</xdr:row>
      <xdr:rowOff>71981</xdr:rowOff>
    </xdr:to>
    <xdr:sp macro="" textlink="">
      <xdr:nvSpPr>
        <xdr:cNvPr id="135" name="円/楕円 134"/>
        <xdr:cNvSpPr/>
      </xdr:nvSpPr>
      <xdr:spPr bwMode="auto">
        <a:xfrm>
          <a:off x="3556000" y="7095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56758</xdr:rowOff>
    </xdr:from>
    <xdr:ext cx="762000" cy="259045"/>
    <xdr:sp macro="" textlink="">
      <xdr:nvSpPr>
        <xdr:cNvPr id="136" name="テキスト ボックス 135"/>
        <xdr:cNvSpPr txBox="1"/>
      </xdr:nvSpPr>
      <xdr:spPr>
        <a:xfrm>
          <a:off x="3225800" y="7181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14,629</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21976</xdr:rowOff>
    </xdr:from>
    <xdr:to>
      <xdr:col>2</xdr:col>
      <xdr:colOff>692150</xdr:colOff>
      <xdr:row>36</xdr:row>
      <xdr:rowOff>123576</xdr:rowOff>
    </xdr:to>
    <xdr:sp macro="" textlink="">
      <xdr:nvSpPr>
        <xdr:cNvPr id="137" name="円/楕円 136"/>
        <xdr:cNvSpPr/>
      </xdr:nvSpPr>
      <xdr:spPr bwMode="auto">
        <a:xfrm>
          <a:off x="2857500" y="6975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108353</xdr:rowOff>
    </xdr:from>
    <xdr:ext cx="762000" cy="259045"/>
    <xdr:sp macro="" textlink="">
      <xdr:nvSpPr>
        <xdr:cNvPr id="138" name="テキスト ボックス 137"/>
        <xdr:cNvSpPr txBox="1"/>
      </xdr:nvSpPr>
      <xdr:spPr>
        <a:xfrm>
          <a:off x="2527300" y="7061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19,872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福島県川俣町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14,408
14,310
12,770.00
21,737,058
20,975,877
176,707
4,256,909
5,011,539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20.9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27251</xdr:rowOff>
    </xdr:from>
    <xdr:to>
      <xdr:col>6</xdr:col>
      <xdr:colOff>510540</xdr:colOff>
      <xdr:row>38</xdr:row>
      <xdr:rowOff>104583</xdr:rowOff>
    </xdr:to>
    <xdr:cxnSp macro="">
      <xdr:nvCxnSpPr>
        <xdr:cNvPr id="58" name="直線コネクタ 57"/>
        <xdr:cNvCxnSpPr/>
      </xdr:nvCxnSpPr>
      <xdr:spPr>
        <a:xfrm flipV="1">
          <a:off x="4633595" y="5170751"/>
          <a:ext cx="1270" cy="144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108410</xdr:rowOff>
    </xdr:from>
    <xdr:ext cx="534377" cy="259045"/>
    <xdr:sp macro="" textlink="">
      <xdr:nvSpPr>
        <xdr:cNvPr id="59" name="人件費最小値テキスト"/>
        <xdr:cNvSpPr txBox="1"/>
      </xdr:nvSpPr>
      <xdr:spPr>
        <a:xfrm>
          <a:off x="4686300"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45,226</a:t>
          </a:r>
          <a:endParaRPr kumimoji="1" lang="ja-JP" altLang="en-US" sz="1000" b="1">
            <a:latin typeface="ＭＳ Ｐゴシック"/>
          </a:endParaRPr>
        </a:p>
      </xdr:txBody>
    </xdr:sp>
    <xdr:clientData/>
  </xdr:oneCellAnchor>
  <xdr:twoCellAnchor>
    <xdr:from>
      <xdr:col>6</xdr:col>
      <xdr:colOff>422275</xdr:colOff>
      <xdr:row>38</xdr:row>
      <xdr:rowOff>104583</xdr:rowOff>
    </xdr:from>
    <xdr:to>
      <xdr:col>6</xdr:col>
      <xdr:colOff>600075</xdr:colOff>
      <xdr:row>38</xdr:row>
      <xdr:rowOff>104583</xdr:rowOff>
    </xdr:to>
    <xdr:cxnSp macro="">
      <xdr:nvCxnSpPr>
        <xdr:cNvPr id="60" name="直線コネクタ 59"/>
        <xdr:cNvCxnSpPr/>
      </xdr:nvCxnSpPr>
      <xdr:spPr>
        <a:xfrm>
          <a:off x="4546600" y="661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145378</xdr:rowOff>
    </xdr:from>
    <xdr:ext cx="599010" cy="259045"/>
    <xdr:sp macro="" textlink="">
      <xdr:nvSpPr>
        <xdr:cNvPr id="61" name="人件費最大値テキスト"/>
        <xdr:cNvSpPr txBox="1"/>
      </xdr:nvSpPr>
      <xdr:spPr>
        <a:xfrm>
          <a:off x="4686300" y="494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178,330</a:t>
          </a:r>
          <a:endParaRPr kumimoji="1" lang="ja-JP" altLang="en-US" sz="1000" b="1">
            <a:latin typeface="ＭＳ Ｐゴシック"/>
          </a:endParaRPr>
        </a:p>
      </xdr:txBody>
    </xdr:sp>
    <xdr:clientData/>
  </xdr:oneCellAnchor>
  <xdr:twoCellAnchor>
    <xdr:from>
      <xdr:col>6</xdr:col>
      <xdr:colOff>422275</xdr:colOff>
      <xdr:row>30</xdr:row>
      <xdr:rowOff>27251</xdr:rowOff>
    </xdr:from>
    <xdr:to>
      <xdr:col>6</xdr:col>
      <xdr:colOff>600075</xdr:colOff>
      <xdr:row>30</xdr:row>
      <xdr:rowOff>27251</xdr:rowOff>
    </xdr:to>
    <xdr:cxnSp macro="">
      <xdr:nvCxnSpPr>
        <xdr:cNvPr id="62" name="直線コネクタ 61"/>
        <xdr:cNvCxnSpPr/>
      </xdr:nvCxnSpPr>
      <xdr:spPr>
        <a:xfrm>
          <a:off x="4546600" y="517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106869</xdr:rowOff>
    </xdr:from>
    <xdr:to>
      <xdr:col>6</xdr:col>
      <xdr:colOff>511175</xdr:colOff>
      <xdr:row>36</xdr:row>
      <xdr:rowOff>112246</xdr:rowOff>
    </xdr:to>
    <xdr:cxnSp macro="">
      <xdr:nvCxnSpPr>
        <xdr:cNvPr id="63" name="直線コネクタ 62"/>
        <xdr:cNvCxnSpPr/>
      </xdr:nvCxnSpPr>
      <xdr:spPr>
        <a:xfrm>
          <a:off x="3797300" y="6279069"/>
          <a:ext cx="838200" cy="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169591</xdr:rowOff>
    </xdr:from>
    <xdr:ext cx="534377" cy="259045"/>
    <xdr:sp macro="" textlink="">
      <xdr:nvSpPr>
        <xdr:cNvPr id="64" name="人件費平均値テキスト"/>
        <xdr:cNvSpPr txBox="1"/>
      </xdr:nvSpPr>
      <xdr:spPr>
        <a:xfrm>
          <a:off x="4686300" y="5998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146714</xdr:rowOff>
    </xdr:from>
    <xdr:to>
      <xdr:col>6</xdr:col>
      <xdr:colOff>561975</xdr:colOff>
      <xdr:row>36</xdr:row>
      <xdr:rowOff>76864</xdr:rowOff>
    </xdr:to>
    <xdr:sp macro="" textlink="">
      <xdr:nvSpPr>
        <xdr:cNvPr id="65" name="フローチャート : 判断 64"/>
        <xdr:cNvSpPr/>
      </xdr:nvSpPr>
      <xdr:spPr>
        <a:xfrm>
          <a:off x="45847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106869</xdr:rowOff>
    </xdr:from>
    <xdr:to>
      <xdr:col>5</xdr:col>
      <xdr:colOff>358775</xdr:colOff>
      <xdr:row>36</xdr:row>
      <xdr:rowOff>120193</xdr:rowOff>
    </xdr:to>
    <xdr:cxnSp macro="">
      <xdr:nvCxnSpPr>
        <xdr:cNvPr id="66" name="直線コネクタ 65"/>
        <xdr:cNvCxnSpPr/>
      </xdr:nvCxnSpPr>
      <xdr:spPr>
        <a:xfrm flipV="1">
          <a:off x="2908300" y="6279069"/>
          <a:ext cx="8890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56689</xdr:rowOff>
    </xdr:from>
    <xdr:to>
      <xdr:col>5</xdr:col>
      <xdr:colOff>409575</xdr:colOff>
      <xdr:row>36</xdr:row>
      <xdr:rowOff>158289</xdr:rowOff>
    </xdr:to>
    <xdr:sp macro="" textlink="">
      <xdr:nvSpPr>
        <xdr:cNvPr id="67" name="フローチャート : 判断 66"/>
        <xdr:cNvSpPr/>
      </xdr:nvSpPr>
      <xdr:spPr>
        <a:xfrm>
          <a:off x="3746500" y="622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149416</xdr:rowOff>
    </xdr:from>
    <xdr:ext cx="534377" cy="259045"/>
    <xdr:sp macro="" textlink="">
      <xdr:nvSpPr>
        <xdr:cNvPr id="68" name="テキスト ボックス 67"/>
        <xdr:cNvSpPr txBox="1"/>
      </xdr:nvSpPr>
      <xdr:spPr>
        <a:xfrm>
          <a:off x="3530111" y="632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76,459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118832</xdr:rowOff>
    </xdr:from>
    <xdr:to>
      <xdr:col>4</xdr:col>
      <xdr:colOff>155575</xdr:colOff>
      <xdr:row>36</xdr:row>
      <xdr:rowOff>120193</xdr:rowOff>
    </xdr:to>
    <xdr:cxnSp macro="">
      <xdr:nvCxnSpPr>
        <xdr:cNvPr id="69" name="直線コネクタ 68"/>
        <xdr:cNvCxnSpPr/>
      </xdr:nvCxnSpPr>
      <xdr:spPr>
        <a:xfrm>
          <a:off x="2019300" y="6291032"/>
          <a:ext cx="889000" cy="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70928</xdr:rowOff>
    </xdr:from>
    <xdr:to>
      <xdr:col>4</xdr:col>
      <xdr:colOff>206375</xdr:colOff>
      <xdr:row>37</xdr:row>
      <xdr:rowOff>1078</xdr:rowOff>
    </xdr:to>
    <xdr:sp macro="" textlink="">
      <xdr:nvSpPr>
        <xdr:cNvPr id="70" name="フローチャート : 判断 69"/>
        <xdr:cNvSpPr/>
      </xdr:nvSpPr>
      <xdr:spPr>
        <a:xfrm>
          <a:off x="2857500" y="624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163655</xdr:rowOff>
    </xdr:from>
    <xdr:ext cx="534377" cy="259045"/>
    <xdr:sp macro="" textlink="">
      <xdr:nvSpPr>
        <xdr:cNvPr id="71" name="テキスト ボックス 70"/>
        <xdr:cNvSpPr txBox="1"/>
      </xdr:nvSpPr>
      <xdr:spPr>
        <a:xfrm>
          <a:off x="2641111" y="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75,151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98204</xdr:rowOff>
    </xdr:from>
    <xdr:to>
      <xdr:col>2</xdr:col>
      <xdr:colOff>638175</xdr:colOff>
      <xdr:row>36</xdr:row>
      <xdr:rowOff>118832</xdr:rowOff>
    </xdr:to>
    <xdr:cxnSp macro="">
      <xdr:nvCxnSpPr>
        <xdr:cNvPr id="72" name="直線コネクタ 71"/>
        <xdr:cNvCxnSpPr/>
      </xdr:nvCxnSpPr>
      <xdr:spPr>
        <a:xfrm>
          <a:off x="1130300" y="6270404"/>
          <a:ext cx="889000" cy="2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46653</xdr:rowOff>
    </xdr:from>
    <xdr:to>
      <xdr:col>3</xdr:col>
      <xdr:colOff>3175</xdr:colOff>
      <xdr:row>36</xdr:row>
      <xdr:rowOff>148253</xdr:rowOff>
    </xdr:to>
    <xdr:sp macro="" textlink="">
      <xdr:nvSpPr>
        <xdr:cNvPr id="73" name="フローチャート : 判断 72"/>
        <xdr:cNvSpPr/>
      </xdr:nvSpPr>
      <xdr:spPr>
        <a:xfrm>
          <a:off x="1968500" y="621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164780</xdr:rowOff>
    </xdr:from>
    <xdr:ext cx="534377" cy="259045"/>
    <xdr:sp macro="" textlink="">
      <xdr:nvSpPr>
        <xdr:cNvPr id="74" name="テキスト ボックス 73"/>
        <xdr:cNvSpPr txBox="1"/>
      </xdr:nvSpPr>
      <xdr:spPr>
        <a:xfrm>
          <a:off x="1752111" y="599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77,381</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28572</xdr:rowOff>
    </xdr:from>
    <xdr:to>
      <xdr:col>1</xdr:col>
      <xdr:colOff>485775</xdr:colOff>
      <xdr:row>36</xdr:row>
      <xdr:rowOff>130172</xdr:rowOff>
    </xdr:to>
    <xdr:sp macro="" textlink="">
      <xdr:nvSpPr>
        <xdr:cNvPr id="75" name="フローチャート : 判断 74"/>
        <xdr:cNvSpPr/>
      </xdr:nvSpPr>
      <xdr:spPr>
        <a:xfrm>
          <a:off x="1079500" y="620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146699</xdr:rowOff>
    </xdr:from>
    <xdr:ext cx="534377" cy="259045"/>
    <xdr:sp macro="" textlink="">
      <xdr:nvSpPr>
        <xdr:cNvPr id="76" name="テキスト ボックス 75"/>
        <xdr:cNvSpPr txBox="1"/>
      </xdr:nvSpPr>
      <xdr:spPr>
        <a:xfrm>
          <a:off x="863111" y="597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61446</xdr:rowOff>
    </xdr:from>
    <xdr:to>
      <xdr:col>6</xdr:col>
      <xdr:colOff>561975</xdr:colOff>
      <xdr:row>36</xdr:row>
      <xdr:rowOff>163046</xdr:rowOff>
    </xdr:to>
    <xdr:sp macro="" textlink="">
      <xdr:nvSpPr>
        <xdr:cNvPr id="82" name="円/楕円 81"/>
        <xdr:cNvSpPr/>
      </xdr:nvSpPr>
      <xdr:spPr>
        <a:xfrm>
          <a:off x="4584700" y="623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39873</xdr:rowOff>
    </xdr:from>
    <xdr:ext cx="534377" cy="259045"/>
    <xdr:sp macro="" textlink="">
      <xdr:nvSpPr>
        <xdr:cNvPr id="83" name="人件費該当値テキスト"/>
        <xdr:cNvSpPr txBox="1"/>
      </xdr:nvSpPr>
      <xdr:spPr>
        <a:xfrm>
          <a:off x="4686300" y="621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76,022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56069</xdr:rowOff>
    </xdr:from>
    <xdr:to>
      <xdr:col>5</xdr:col>
      <xdr:colOff>409575</xdr:colOff>
      <xdr:row>36</xdr:row>
      <xdr:rowOff>157669</xdr:rowOff>
    </xdr:to>
    <xdr:sp macro="" textlink="">
      <xdr:nvSpPr>
        <xdr:cNvPr id="84" name="円/楕円 83"/>
        <xdr:cNvSpPr/>
      </xdr:nvSpPr>
      <xdr:spPr>
        <a:xfrm>
          <a:off x="3746500" y="622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2746</xdr:rowOff>
    </xdr:from>
    <xdr:ext cx="534377" cy="259045"/>
    <xdr:sp macro="" textlink="">
      <xdr:nvSpPr>
        <xdr:cNvPr id="85" name="テキスト ボックス 84"/>
        <xdr:cNvSpPr txBox="1"/>
      </xdr:nvSpPr>
      <xdr:spPr>
        <a:xfrm>
          <a:off x="3530111" y="600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76,516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69393</xdr:rowOff>
    </xdr:from>
    <xdr:to>
      <xdr:col>4</xdr:col>
      <xdr:colOff>206375</xdr:colOff>
      <xdr:row>36</xdr:row>
      <xdr:rowOff>170993</xdr:rowOff>
    </xdr:to>
    <xdr:sp macro="" textlink="">
      <xdr:nvSpPr>
        <xdr:cNvPr id="86" name="円/楕円 85"/>
        <xdr:cNvSpPr/>
      </xdr:nvSpPr>
      <xdr:spPr>
        <a:xfrm>
          <a:off x="2857500" y="62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16070</xdr:rowOff>
    </xdr:from>
    <xdr:ext cx="534377" cy="259045"/>
    <xdr:sp macro="" textlink="">
      <xdr:nvSpPr>
        <xdr:cNvPr id="87" name="テキスト ボックス 86"/>
        <xdr:cNvSpPr txBox="1"/>
      </xdr:nvSpPr>
      <xdr:spPr>
        <a:xfrm>
          <a:off x="2641111" y="601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75,292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68032</xdr:rowOff>
    </xdr:from>
    <xdr:to>
      <xdr:col>3</xdr:col>
      <xdr:colOff>3175</xdr:colOff>
      <xdr:row>36</xdr:row>
      <xdr:rowOff>169632</xdr:rowOff>
    </xdr:to>
    <xdr:sp macro="" textlink="">
      <xdr:nvSpPr>
        <xdr:cNvPr id="88" name="円/楕円 87"/>
        <xdr:cNvSpPr/>
      </xdr:nvSpPr>
      <xdr:spPr>
        <a:xfrm>
          <a:off x="1968500" y="62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160759</xdr:rowOff>
    </xdr:from>
    <xdr:ext cx="534377" cy="259045"/>
    <xdr:sp macro="" textlink="">
      <xdr:nvSpPr>
        <xdr:cNvPr id="89" name="テキスト ボックス 88"/>
        <xdr:cNvSpPr txBox="1"/>
      </xdr:nvSpPr>
      <xdr:spPr>
        <a:xfrm>
          <a:off x="1752111" y="633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75,417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47404</xdr:rowOff>
    </xdr:from>
    <xdr:to>
      <xdr:col>1</xdr:col>
      <xdr:colOff>485775</xdr:colOff>
      <xdr:row>36</xdr:row>
      <xdr:rowOff>149004</xdr:rowOff>
    </xdr:to>
    <xdr:sp macro="" textlink="">
      <xdr:nvSpPr>
        <xdr:cNvPr id="90" name="円/楕円 89"/>
        <xdr:cNvSpPr/>
      </xdr:nvSpPr>
      <xdr:spPr>
        <a:xfrm>
          <a:off x="1079500" y="621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140131</xdr:rowOff>
    </xdr:from>
    <xdr:ext cx="534377" cy="259045"/>
    <xdr:sp macro="" textlink="">
      <xdr:nvSpPr>
        <xdr:cNvPr id="91" name="テキスト ボックス 90"/>
        <xdr:cNvSpPr txBox="1"/>
      </xdr:nvSpPr>
      <xdr:spPr>
        <a:xfrm>
          <a:off x="863111" y="631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77,312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213,650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52</xdr:row>
      <xdr:rowOff>31297</xdr:rowOff>
    </xdr:from>
    <xdr:to>
      <xdr:col>6</xdr:col>
      <xdr:colOff>510540</xdr:colOff>
      <xdr:row>59</xdr:row>
      <xdr:rowOff>34791</xdr:rowOff>
    </xdr:to>
    <xdr:cxnSp macro="">
      <xdr:nvCxnSpPr>
        <xdr:cNvPr id="117" name="直線コネクタ 116"/>
        <xdr:cNvCxnSpPr/>
      </xdr:nvCxnSpPr>
      <xdr:spPr>
        <a:xfrm flipV="1">
          <a:off x="4633595" y="8946697"/>
          <a:ext cx="1270" cy="12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38618</xdr:rowOff>
    </xdr:from>
    <xdr:ext cx="534377" cy="259045"/>
    <xdr:sp macro="" textlink="">
      <xdr:nvSpPr>
        <xdr:cNvPr id="118" name="物件費最小値テキスト"/>
        <xdr:cNvSpPr txBox="1"/>
      </xdr:nvSpPr>
      <xdr:spPr>
        <a:xfrm>
          <a:off x="4686300" y="1015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39,249</a:t>
          </a:r>
          <a:endParaRPr kumimoji="1" lang="ja-JP" altLang="en-US" sz="1000" b="1">
            <a:latin typeface="ＭＳ Ｐゴシック"/>
          </a:endParaRPr>
        </a:p>
      </xdr:txBody>
    </xdr:sp>
    <xdr:clientData/>
  </xdr:oneCellAnchor>
  <xdr:twoCellAnchor>
    <xdr:from>
      <xdr:col>6</xdr:col>
      <xdr:colOff>422275</xdr:colOff>
      <xdr:row>59</xdr:row>
      <xdr:rowOff>34791</xdr:rowOff>
    </xdr:from>
    <xdr:to>
      <xdr:col>6</xdr:col>
      <xdr:colOff>600075</xdr:colOff>
      <xdr:row>59</xdr:row>
      <xdr:rowOff>34791</xdr:rowOff>
    </xdr:to>
    <xdr:cxnSp macro="">
      <xdr:nvCxnSpPr>
        <xdr:cNvPr id="119" name="直線コネクタ 118"/>
        <xdr:cNvCxnSpPr/>
      </xdr:nvCxnSpPr>
      <xdr:spPr>
        <a:xfrm>
          <a:off x="4546600" y="1015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149424</xdr:rowOff>
    </xdr:from>
    <xdr:ext cx="599010" cy="259045"/>
    <xdr:sp macro="" textlink="">
      <xdr:nvSpPr>
        <xdr:cNvPr id="120" name="物件費最大値テキスト"/>
        <xdr:cNvSpPr txBox="1"/>
      </xdr:nvSpPr>
      <xdr:spPr>
        <a:xfrm>
          <a:off x="4686300" y="8721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776,389</a:t>
          </a:r>
          <a:endParaRPr kumimoji="1" lang="ja-JP" altLang="en-US" sz="1000" b="1">
            <a:latin typeface="ＭＳ Ｐゴシック"/>
          </a:endParaRPr>
        </a:p>
      </xdr:txBody>
    </xdr:sp>
    <xdr:clientData/>
  </xdr:oneCellAnchor>
  <xdr:twoCellAnchor>
    <xdr:from>
      <xdr:col>6</xdr:col>
      <xdr:colOff>422275</xdr:colOff>
      <xdr:row>52</xdr:row>
      <xdr:rowOff>31297</xdr:rowOff>
    </xdr:from>
    <xdr:to>
      <xdr:col>6</xdr:col>
      <xdr:colOff>600075</xdr:colOff>
      <xdr:row>52</xdr:row>
      <xdr:rowOff>31297</xdr:rowOff>
    </xdr:to>
    <xdr:cxnSp macro="">
      <xdr:nvCxnSpPr>
        <xdr:cNvPr id="121" name="直線コネクタ 120"/>
        <xdr:cNvCxnSpPr/>
      </xdr:nvCxnSpPr>
      <xdr:spPr>
        <a:xfrm>
          <a:off x="4546600" y="894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29390</xdr:rowOff>
    </xdr:from>
    <xdr:to>
      <xdr:col>6</xdr:col>
      <xdr:colOff>511175</xdr:colOff>
      <xdr:row>52</xdr:row>
      <xdr:rowOff>31297</xdr:rowOff>
    </xdr:to>
    <xdr:cxnSp macro="">
      <xdr:nvCxnSpPr>
        <xdr:cNvPr id="122" name="直線コネクタ 121"/>
        <xdr:cNvCxnSpPr/>
      </xdr:nvCxnSpPr>
      <xdr:spPr>
        <a:xfrm>
          <a:off x="3797300" y="8773340"/>
          <a:ext cx="838200" cy="17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47566</xdr:rowOff>
    </xdr:from>
    <xdr:ext cx="534377" cy="259045"/>
    <xdr:sp macro="" textlink="">
      <xdr:nvSpPr>
        <xdr:cNvPr id="123" name="物件費平均値テキスト"/>
        <xdr:cNvSpPr txBox="1"/>
      </xdr:nvSpPr>
      <xdr:spPr>
        <a:xfrm>
          <a:off x="4686300" y="9991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69139</xdr:rowOff>
    </xdr:from>
    <xdr:to>
      <xdr:col>6</xdr:col>
      <xdr:colOff>561975</xdr:colOff>
      <xdr:row>58</xdr:row>
      <xdr:rowOff>170739</xdr:rowOff>
    </xdr:to>
    <xdr:sp macro="" textlink="">
      <xdr:nvSpPr>
        <xdr:cNvPr id="124" name="フローチャート : 判断 123"/>
        <xdr:cNvSpPr/>
      </xdr:nvSpPr>
      <xdr:spPr>
        <a:xfrm>
          <a:off x="4584700" y="1001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29390</xdr:rowOff>
    </xdr:from>
    <xdr:to>
      <xdr:col>5</xdr:col>
      <xdr:colOff>358775</xdr:colOff>
      <xdr:row>52</xdr:row>
      <xdr:rowOff>25378</xdr:rowOff>
    </xdr:to>
    <xdr:cxnSp macro="">
      <xdr:nvCxnSpPr>
        <xdr:cNvPr id="125" name="直線コネクタ 124"/>
        <xdr:cNvCxnSpPr/>
      </xdr:nvCxnSpPr>
      <xdr:spPr>
        <a:xfrm flipV="1">
          <a:off x="2908300" y="8773340"/>
          <a:ext cx="889000" cy="16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146115</xdr:rowOff>
    </xdr:from>
    <xdr:to>
      <xdr:col>5</xdr:col>
      <xdr:colOff>409575</xdr:colOff>
      <xdr:row>58</xdr:row>
      <xdr:rowOff>76265</xdr:rowOff>
    </xdr:to>
    <xdr:sp macro="" textlink="">
      <xdr:nvSpPr>
        <xdr:cNvPr id="126" name="フローチャート : 判断 125"/>
        <xdr:cNvSpPr/>
      </xdr:nvSpPr>
      <xdr:spPr>
        <a:xfrm>
          <a:off x="3746500" y="99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67392</xdr:rowOff>
    </xdr:from>
    <xdr:ext cx="599010" cy="259045"/>
    <xdr:sp macro="" textlink="">
      <xdr:nvSpPr>
        <xdr:cNvPr id="127" name="テキスト ボックス 126"/>
        <xdr:cNvSpPr txBox="1"/>
      </xdr:nvSpPr>
      <xdr:spPr>
        <a:xfrm>
          <a:off x="3497794" y="100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149,960</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25378</xdr:rowOff>
    </xdr:from>
    <xdr:to>
      <xdr:col>4</xdr:col>
      <xdr:colOff>155575</xdr:colOff>
      <xdr:row>52</xdr:row>
      <xdr:rowOff>140962</xdr:rowOff>
    </xdr:to>
    <xdr:cxnSp macro="">
      <xdr:nvCxnSpPr>
        <xdr:cNvPr id="128" name="直線コネクタ 127"/>
        <xdr:cNvCxnSpPr/>
      </xdr:nvCxnSpPr>
      <xdr:spPr>
        <a:xfrm flipV="1">
          <a:off x="2019300" y="8940778"/>
          <a:ext cx="889000" cy="11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67469</xdr:rowOff>
    </xdr:from>
    <xdr:to>
      <xdr:col>4</xdr:col>
      <xdr:colOff>206375</xdr:colOff>
      <xdr:row>58</xdr:row>
      <xdr:rowOff>169069</xdr:rowOff>
    </xdr:to>
    <xdr:sp macro="" textlink="">
      <xdr:nvSpPr>
        <xdr:cNvPr id="129" name="フローチャート : 判断 128"/>
        <xdr:cNvSpPr/>
      </xdr:nvSpPr>
      <xdr:spPr>
        <a:xfrm>
          <a:off x="2857500" y="100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160196</xdr:rowOff>
    </xdr:from>
    <xdr:ext cx="534377" cy="259045"/>
    <xdr:sp macro="" textlink="">
      <xdr:nvSpPr>
        <xdr:cNvPr id="130" name="テキスト ボックス 129"/>
        <xdr:cNvSpPr txBox="1"/>
      </xdr:nvSpPr>
      <xdr:spPr>
        <a:xfrm>
          <a:off x="2641111" y="1010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93,125</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140962</xdr:rowOff>
    </xdr:from>
    <xdr:to>
      <xdr:col>2</xdr:col>
      <xdr:colOff>638175</xdr:colOff>
      <xdr:row>58</xdr:row>
      <xdr:rowOff>151840</xdr:rowOff>
    </xdr:to>
    <xdr:cxnSp macro="">
      <xdr:nvCxnSpPr>
        <xdr:cNvPr id="131" name="直線コネクタ 130"/>
        <xdr:cNvCxnSpPr/>
      </xdr:nvCxnSpPr>
      <xdr:spPr>
        <a:xfrm flipV="1">
          <a:off x="1130300" y="9056362"/>
          <a:ext cx="889000" cy="103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89139</xdr:rowOff>
    </xdr:from>
    <xdr:to>
      <xdr:col>3</xdr:col>
      <xdr:colOff>3175</xdr:colOff>
      <xdr:row>59</xdr:row>
      <xdr:rowOff>19289</xdr:rowOff>
    </xdr:to>
    <xdr:sp macro="" textlink="">
      <xdr:nvSpPr>
        <xdr:cNvPr id="132" name="フローチャート : 判断 131"/>
        <xdr:cNvSpPr/>
      </xdr:nvSpPr>
      <xdr:spPr>
        <a:xfrm>
          <a:off x="1968500" y="1003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10416</xdr:rowOff>
    </xdr:from>
    <xdr:ext cx="534377" cy="259045"/>
    <xdr:sp macro="" textlink="">
      <xdr:nvSpPr>
        <xdr:cNvPr id="133" name="テキスト ボックス 132"/>
        <xdr:cNvSpPr txBox="1"/>
      </xdr:nvSpPr>
      <xdr:spPr>
        <a:xfrm>
          <a:off x="1752111" y="1012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79,854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100472</xdr:rowOff>
    </xdr:from>
    <xdr:to>
      <xdr:col>1</xdr:col>
      <xdr:colOff>485775</xdr:colOff>
      <xdr:row>59</xdr:row>
      <xdr:rowOff>30622</xdr:rowOff>
    </xdr:to>
    <xdr:sp macro="" textlink="">
      <xdr:nvSpPr>
        <xdr:cNvPr id="134" name="フローチャート : 判断 133"/>
        <xdr:cNvSpPr/>
      </xdr:nvSpPr>
      <xdr:spPr>
        <a:xfrm>
          <a:off x="1079500" y="1004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47149</xdr:rowOff>
    </xdr:from>
    <xdr:ext cx="534377" cy="259045"/>
    <xdr:sp macro="" textlink="">
      <xdr:nvSpPr>
        <xdr:cNvPr id="135" name="テキスト ボックス 134"/>
        <xdr:cNvSpPr txBox="1"/>
      </xdr:nvSpPr>
      <xdr:spPr>
        <a:xfrm>
          <a:off x="863111" y="981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72,913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51</xdr:row>
      <xdr:rowOff>151947</xdr:rowOff>
    </xdr:from>
    <xdr:to>
      <xdr:col>6</xdr:col>
      <xdr:colOff>561975</xdr:colOff>
      <xdr:row>52</xdr:row>
      <xdr:rowOff>82097</xdr:rowOff>
    </xdr:to>
    <xdr:sp macro="" textlink="">
      <xdr:nvSpPr>
        <xdr:cNvPr id="141" name="円/楕円 140"/>
        <xdr:cNvSpPr/>
      </xdr:nvSpPr>
      <xdr:spPr>
        <a:xfrm>
          <a:off x="4584700" y="889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104974</xdr:rowOff>
    </xdr:from>
    <xdr:ext cx="599010" cy="259045"/>
    <xdr:sp macro="" textlink="">
      <xdr:nvSpPr>
        <xdr:cNvPr id="142" name="物件費該当値テキスト"/>
        <xdr:cNvSpPr txBox="1"/>
      </xdr:nvSpPr>
      <xdr:spPr>
        <a:xfrm>
          <a:off x="4686300" y="8848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776,389</a:t>
          </a:r>
          <a:endParaRPr kumimoji="1" lang="ja-JP" altLang="en-US" sz="1000" b="1">
            <a:solidFill>
              <a:srgbClr val="FF0000"/>
            </a:solidFill>
            <a:latin typeface="ＭＳ Ｐゴシック"/>
          </a:endParaRPr>
        </a:p>
      </xdr:txBody>
    </xdr:sp>
    <xdr:clientData/>
  </xdr:oneCellAnchor>
  <xdr:twoCellAnchor>
    <xdr:from>
      <xdr:col>5</xdr:col>
      <xdr:colOff>307975</xdr:colOff>
      <xdr:row>50</xdr:row>
      <xdr:rowOff>150040</xdr:rowOff>
    </xdr:from>
    <xdr:to>
      <xdr:col>5</xdr:col>
      <xdr:colOff>409575</xdr:colOff>
      <xdr:row>51</xdr:row>
      <xdr:rowOff>80190</xdr:rowOff>
    </xdr:to>
    <xdr:sp macro="" textlink="">
      <xdr:nvSpPr>
        <xdr:cNvPr id="143" name="円/楕円 142"/>
        <xdr:cNvSpPr/>
      </xdr:nvSpPr>
      <xdr:spPr>
        <a:xfrm>
          <a:off x="3746500" y="872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49</xdr:row>
      <xdr:rowOff>96717</xdr:rowOff>
    </xdr:from>
    <xdr:ext cx="599010" cy="259045"/>
    <xdr:sp macro="" textlink="">
      <xdr:nvSpPr>
        <xdr:cNvPr id="144" name="テキスト ボックス 143"/>
        <xdr:cNvSpPr txBox="1"/>
      </xdr:nvSpPr>
      <xdr:spPr>
        <a:xfrm>
          <a:off x="3497794" y="8497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882,556</a:t>
          </a:r>
          <a:endParaRPr kumimoji="1" lang="ja-JP" altLang="en-US" sz="1000" b="1">
            <a:solidFill>
              <a:srgbClr val="FF0000"/>
            </a:solidFill>
            <a:latin typeface="ＭＳ Ｐゴシック"/>
          </a:endParaRPr>
        </a:p>
      </xdr:txBody>
    </xdr:sp>
    <xdr:clientData/>
  </xdr:oneCellAnchor>
  <xdr:twoCellAnchor>
    <xdr:from>
      <xdr:col>4</xdr:col>
      <xdr:colOff>104775</xdr:colOff>
      <xdr:row>51</xdr:row>
      <xdr:rowOff>146028</xdr:rowOff>
    </xdr:from>
    <xdr:to>
      <xdr:col>4</xdr:col>
      <xdr:colOff>206375</xdr:colOff>
      <xdr:row>52</xdr:row>
      <xdr:rowOff>76178</xdr:rowOff>
    </xdr:to>
    <xdr:sp macro="" textlink="">
      <xdr:nvSpPr>
        <xdr:cNvPr id="145" name="円/楕円 144"/>
        <xdr:cNvSpPr/>
      </xdr:nvSpPr>
      <xdr:spPr>
        <a:xfrm>
          <a:off x="2857500" y="88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50</xdr:row>
      <xdr:rowOff>92705</xdr:rowOff>
    </xdr:from>
    <xdr:ext cx="599010" cy="259045"/>
    <xdr:sp macro="" textlink="">
      <xdr:nvSpPr>
        <xdr:cNvPr id="146" name="テキスト ボックス 145"/>
        <xdr:cNvSpPr txBox="1"/>
      </xdr:nvSpPr>
      <xdr:spPr>
        <a:xfrm>
          <a:off x="2608794" y="866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780,014</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90162</xdr:rowOff>
    </xdr:from>
    <xdr:to>
      <xdr:col>3</xdr:col>
      <xdr:colOff>3175</xdr:colOff>
      <xdr:row>53</xdr:row>
      <xdr:rowOff>20312</xdr:rowOff>
    </xdr:to>
    <xdr:sp macro="" textlink="">
      <xdr:nvSpPr>
        <xdr:cNvPr id="147" name="円/楕円 146"/>
        <xdr:cNvSpPr/>
      </xdr:nvSpPr>
      <xdr:spPr>
        <a:xfrm>
          <a:off x="1968500" y="900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51</xdr:row>
      <xdr:rowOff>36839</xdr:rowOff>
    </xdr:from>
    <xdr:ext cx="599010" cy="259045"/>
    <xdr:sp macro="" textlink="">
      <xdr:nvSpPr>
        <xdr:cNvPr id="148" name="テキスト ボックス 147"/>
        <xdr:cNvSpPr txBox="1"/>
      </xdr:nvSpPr>
      <xdr:spPr>
        <a:xfrm>
          <a:off x="1719794" y="8780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709,227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101040</xdr:rowOff>
    </xdr:from>
    <xdr:to>
      <xdr:col>1</xdr:col>
      <xdr:colOff>485775</xdr:colOff>
      <xdr:row>59</xdr:row>
      <xdr:rowOff>31190</xdr:rowOff>
    </xdr:to>
    <xdr:sp macro="" textlink="">
      <xdr:nvSpPr>
        <xdr:cNvPr id="149" name="円/楕円 148"/>
        <xdr:cNvSpPr/>
      </xdr:nvSpPr>
      <xdr:spPr>
        <a:xfrm>
          <a:off x="1079500" y="1004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22317</xdr:rowOff>
    </xdr:from>
    <xdr:ext cx="534377" cy="259045"/>
    <xdr:sp macro="" textlink="">
      <xdr:nvSpPr>
        <xdr:cNvPr id="150" name="テキスト ボックス 149"/>
        <xdr:cNvSpPr txBox="1"/>
      </xdr:nvSpPr>
      <xdr:spPr>
        <a:xfrm>
          <a:off x="863111" y="10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4" name="テキスト ボックス 163"/>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6" name="テキスト ボックス 165"/>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8" name="テキスト ボックス 167"/>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70" name="テキスト ボックス 169"/>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2" name="テキスト ボックス 171"/>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4" name="テキスト ボックス 17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18575</xdr:rowOff>
    </xdr:from>
    <xdr:to>
      <xdr:col>6</xdr:col>
      <xdr:colOff>510540</xdr:colOff>
      <xdr:row>79</xdr:row>
      <xdr:rowOff>80590</xdr:rowOff>
    </xdr:to>
    <xdr:cxnSp macro="">
      <xdr:nvCxnSpPr>
        <xdr:cNvPr id="176" name="直線コネクタ 175"/>
        <xdr:cNvCxnSpPr/>
      </xdr:nvCxnSpPr>
      <xdr:spPr>
        <a:xfrm flipV="1">
          <a:off x="4633595" y="12191525"/>
          <a:ext cx="1270" cy="1433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84417</xdr:rowOff>
    </xdr:from>
    <xdr:ext cx="378565" cy="259045"/>
    <xdr:sp macro="" textlink="">
      <xdr:nvSpPr>
        <xdr:cNvPr id="177" name="維持補修費最小値テキスト"/>
        <xdr:cNvSpPr txBox="1"/>
      </xdr:nvSpPr>
      <xdr:spPr>
        <a:xfrm>
          <a:off x="4686300" y="13628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6</xdr:col>
      <xdr:colOff>422275</xdr:colOff>
      <xdr:row>79</xdr:row>
      <xdr:rowOff>80590</xdr:rowOff>
    </xdr:from>
    <xdr:to>
      <xdr:col>6</xdr:col>
      <xdr:colOff>600075</xdr:colOff>
      <xdr:row>79</xdr:row>
      <xdr:rowOff>80590</xdr:rowOff>
    </xdr:to>
    <xdr:cxnSp macro="">
      <xdr:nvCxnSpPr>
        <xdr:cNvPr id="178" name="直線コネクタ 177"/>
        <xdr:cNvCxnSpPr/>
      </xdr:nvCxnSpPr>
      <xdr:spPr>
        <a:xfrm>
          <a:off x="4546600" y="1362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136702</xdr:rowOff>
    </xdr:from>
    <xdr:ext cx="534377" cy="259045"/>
    <xdr:sp macro="" textlink="">
      <xdr:nvSpPr>
        <xdr:cNvPr id="179" name="維持補修費最大値テキスト"/>
        <xdr:cNvSpPr txBox="1"/>
      </xdr:nvSpPr>
      <xdr:spPr>
        <a:xfrm>
          <a:off x="4686300" y="11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44,459</a:t>
          </a:r>
          <a:endParaRPr kumimoji="1" lang="ja-JP" altLang="en-US" sz="1000" b="1">
            <a:latin typeface="ＭＳ Ｐゴシック"/>
          </a:endParaRPr>
        </a:p>
      </xdr:txBody>
    </xdr:sp>
    <xdr:clientData/>
  </xdr:oneCellAnchor>
  <xdr:twoCellAnchor>
    <xdr:from>
      <xdr:col>6</xdr:col>
      <xdr:colOff>422275</xdr:colOff>
      <xdr:row>71</xdr:row>
      <xdr:rowOff>18575</xdr:rowOff>
    </xdr:from>
    <xdr:to>
      <xdr:col>6</xdr:col>
      <xdr:colOff>600075</xdr:colOff>
      <xdr:row>71</xdr:row>
      <xdr:rowOff>18575</xdr:rowOff>
    </xdr:to>
    <xdr:cxnSp macro="">
      <xdr:nvCxnSpPr>
        <xdr:cNvPr id="180" name="直線コネクタ 179"/>
        <xdr:cNvCxnSpPr/>
      </xdr:nvCxnSpPr>
      <xdr:spPr>
        <a:xfrm>
          <a:off x="4546600" y="1219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155147</xdr:rowOff>
    </xdr:from>
    <xdr:to>
      <xdr:col>6</xdr:col>
      <xdr:colOff>511175</xdr:colOff>
      <xdr:row>79</xdr:row>
      <xdr:rowOff>8353</xdr:rowOff>
    </xdr:to>
    <xdr:cxnSp macro="">
      <xdr:nvCxnSpPr>
        <xdr:cNvPr id="181" name="直線コネクタ 180"/>
        <xdr:cNvCxnSpPr/>
      </xdr:nvCxnSpPr>
      <xdr:spPr>
        <a:xfrm>
          <a:off x="3797300" y="13528247"/>
          <a:ext cx="838200" cy="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63413</xdr:rowOff>
    </xdr:from>
    <xdr:ext cx="469744" cy="259045"/>
    <xdr:sp macro="" textlink="">
      <xdr:nvSpPr>
        <xdr:cNvPr id="182" name="維持補修費平均値テキスト"/>
        <xdr:cNvSpPr txBox="1"/>
      </xdr:nvSpPr>
      <xdr:spPr>
        <a:xfrm>
          <a:off x="4686300" y="13265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40536</xdr:rowOff>
    </xdr:from>
    <xdr:to>
      <xdr:col>6</xdr:col>
      <xdr:colOff>561975</xdr:colOff>
      <xdr:row>78</xdr:row>
      <xdr:rowOff>142136</xdr:rowOff>
    </xdr:to>
    <xdr:sp macro="" textlink="">
      <xdr:nvSpPr>
        <xdr:cNvPr id="183" name="フローチャート : 判断 182"/>
        <xdr:cNvSpPr/>
      </xdr:nvSpPr>
      <xdr:spPr>
        <a:xfrm>
          <a:off x="4584700" y="13413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85947</xdr:rowOff>
    </xdr:from>
    <xdr:to>
      <xdr:col>5</xdr:col>
      <xdr:colOff>358775</xdr:colOff>
      <xdr:row>78</xdr:row>
      <xdr:rowOff>155147</xdr:rowOff>
    </xdr:to>
    <xdr:cxnSp macro="">
      <xdr:nvCxnSpPr>
        <xdr:cNvPr id="184" name="直線コネクタ 183"/>
        <xdr:cNvCxnSpPr/>
      </xdr:nvCxnSpPr>
      <xdr:spPr>
        <a:xfrm>
          <a:off x="2908300" y="13459047"/>
          <a:ext cx="889000" cy="6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28028</xdr:rowOff>
    </xdr:from>
    <xdr:to>
      <xdr:col>5</xdr:col>
      <xdr:colOff>409575</xdr:colOff>
      <xdr:row>78</xdr:row>
      <xdr:rowOff>129628</xdr:rowOff>
    </xdr:to>
    <xdr:sp macro="" textlink="">
      <xdr:nvSpPr>
        <xdr:cNvPr id="185" name="フローチャート : 判断 184"/>
        <xdr:cNvSpPr/>
      </xdr:nvSpPr>
      <xdr:spPr>
        <a:xfrm>
          <a:off x="3746500" y="1340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146155</xdr:rowOff>
    </xdr:from>
    <xdr:ext cx="469744" cy="259045"/>
    <xdr:sp macro="" textlink="">
      <xdr:nvSpPr>
        <xdr:cNvPr id="186" name="テキスト ボックス 185"/>
        <xdr:cNvSpPr txBox="1"/>
      </xdr:nvSpPr>
      <xdr:spPr>
        <a:xfrm>
          <a:off x="3562427" y="1317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85947</xdr:rowOff>
    </xdr:from>
    <xdr:to>
      <xdr:col>4</xdr:col>
      <xdr:colOff>155575</xdr:colOff>
      <xdr:row>78</xdr:row>
      <xdr:rowOff>155930</xdr:rowOff>
    </xdr:to>
    <xdr:cxnSp macro="">
      <xdr:nvCxnSpPr>
        <xdr:cNvPr id="187" name="直線コネクタ 186"/>
        <xdr:cNvCxnSpPr/>
      </xdr:nvCxnSpPr>
      <xdr:spPr>
        <a:xfrm flipV="1">
          <a:off x="2019300" y="13459047"/>
          <a:ext cx="889000" cy="6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48927</xdr:rowOff>
    </xdr:from>
    <xdr:to>
      <xdr:col>4</xdr:col>
      <xdr:colOff>206375</xdr:colOff>
      <xdr:row>78</xdr:row>
      <xdr:rowOff>150527</xdr:rowOff>
    </xdr:to>
    <xdr:sp macro="" textlink="">
      <xdr:nvSpPr>
        <xdr:cNvPr id="188" name="フローチャート : 判断 187"/>
        <xdr:cNvSpPr/>
      </xdr:nvSpPr>
      <xdr:spPr>
        <a:xfrm>
          <a:off x="2857500" y="134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141654</xdr:rowOff>
    </xdr:from>
    <xdr:ext cx="469744" cy="259045"/>
    <xdr:sp macro="" textlink="">
      <xdr:nvSpPr>
        <xdr:cNvPr id="189" name="テキスト ボックス 188"/>
        <xdr:cNvSpPr txBox="1"/>
      </xdr:nvSpPr>
      <xdr:spPr>
        <a:xfrm>
          <a:off x="2673427" y="13514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155930</xdr:rowOff>
    </xdr:from>
    <xdr:to>
      <xdr:col>2</xdr:col>
      <xdr:colOff>638175</xdr:colOff>
      <xdr:row>79</xdr:row>
      <xdr:rowOff>15439</xdr:rowOff>
    </xdr:to>
    <xdr:cxnSp macro="">
      <xdr:nvCxnSpPr>
        <xdr:cNvPr id="190" name="直線コネクタ 189"/>
        <xdr:cNvCxnSpPr/>
      </xdr:nvCxnSpPr>
      <xdr:spPr>
        <a:xfrm flipV="1">
          <a:off x="1130300" y="13529030"/>
          <a:ext cx="889000" cy="3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38706</xdr:rowOff>
    </xdr:from>
    <xdr:to>
      <xdr:col>3</xdr:col>
      <xdr:colOff>3175</xdr:colOff>
      <xdr:row>78</xdr:row>
      <xdr:rowOff>140306</xdr:rowOff>
    </xdr:to>
    <xdr:sp macro="" textlink="">
      <xdr:nvSpPr>
        <xdr:cNvPr id="191" name="フローチャート : 判断 190"/>
        <xdr:cNvSpPr/>
      </xdr:nvSpPr>
      <xdr:spPr>
        <a:xfrm>
          <a:off x="1968500" y="1341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156833</xdr:rowOff>
    </xdr:from>
    <xdr:ext cx="469744" cy="259045"/>
    <xdr:sp macro="" textlink="">
      <xdr:nvSpPr>
        <xdr:cNvPr id="192" name="テキスト ボックス 191"/>
        <xdr:cNvSpPr txBox="1"/>
      </xdr:nvSpPr>
      <xdr:spPr>
        <a:xfrm>
          <a:off x="1784427" y="1318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53598</xdr:rowOff>
    </xdr:from>
    <xdr:to>
      <xdr:col>1</xdr:col>
      <xdr:colOff>485775</xdr:colOff>
      <xdr:row>78</xdr:row>
      <xdr:rowOff>155198</xdr:rowOff>
    </xdr:to>
    <xdr:sp macro="" textlink="">
      <xdr:nvSpPr>
        <xdr:cNvPr id="193" name="フローチャート : 判断 192"/>
        <xdr:cNvSpPr/>
      </xdr:nvSpPr>
      <xdr:spPr>
        <a:xfrm>
          <a:off x="1079500" y="1342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275</xdr:rowOff>
    </xdr:from>
    <xdr:ext cx="469744" cy="259045"/>
    <xdr:sp macro="" textlink="">
      <xdr:nvSpPr>
        <xdr:cNvPr id="194" name="テキスト ボックス 193"/>
        <xdr:cNvSpPr txBox="1"/>
      </xdr:nvSpPr>
      <xdr:spPr>
        <a:xfrm>
          <a:off x="895427" y="1320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129003</xdr:rowOff>
    </xdr:from>
    <xdr:to>
      <xdr:col>6</xdr:col>
      <xdr:colOff>561975</xdr:colOff>
      <xdr:row>79</xdr:row>
      <xdr:rowOff>59153</xdr:rowOff>
    </xdr:to>
    <xdr:sp macro="" textlink="">
      <xdr:nvSpPr>
        <xdr:cNvPr id="200" name="円/楕円 199"/>
        <xdr:cNvSpPr/>
      </xdr:nvSpPr>
      <xdr:spPr>
        <a:xfrm>
          <a:off x="4584700" y="135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43930</xdr:rowOff>
    </xdr:from>
    <xdr:ext cx="469744" cy="259045"/>
    <xdr:sp macro="" textlink="">
      <xdr:nvSpPr>
        <xdr:cNvPr id="201" name="維持補修費該当値テキスト"/>
        <xdr:cNvSpPr txBox="1"/>
      </xdr:nvSpPr>
      <xdr:spPr>
        <a:xfrm>
          <a:off x="4686300" y="1341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104347</xdr:rowOff>
    </xdr:from>
    <xdr:to>
      <xdr:col>5</xdr:col>
      <xdr:colOff>409575</xdr:colOff>
      <xdr:row>79</xdr:row>
      <xdr:rowOff>34497</xdr:rowOff>
    </xdr:to>
    <xdr:sp macro="" textlink="">
      <xdr:nvSpPr>
        <xdr:cNvPr id="202" name="円/楕円 201"/>
        <xdr:cNvSpPr/>
      </xdr:nvSpPr>
      <xdr:spPr>
        <a:xfrm>
          <a:off x="3746500" y="1347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25624</xdr:rowOff>
    </xdr:from>
    <xdr:ext cx="469744" cy="259045"/>
    <xdr:sp macro="" textlink="">
      <xdr:nvSpPr>
        <xdr:cNvPr id="203" name="テキスト ボックス 202"/>
        <xdr:cNvSpPr txBox="1"/>
      </xdr:nvSpPr>
      <xdr:spPr>
        <a:xfrm>
          <a:off x="3562427" y="1357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35147</xdr:rowOff>
    </xdr:from>
    <xdr:to>
      <xdr:col>4</xdr:col>
      <xdr:colOff>206375</xdr:colOff>
      <xdr:row>78</xdr:row>
      <xdr:rowOff>136747</xdr:rowOff>
    </xdr:to>
    <xdr:sp macro="" textlink="">
      <xdr:nvSpPr>
        <xdr:cNvPr id="204" name="円/楕円 203"/>
        <xdr:cNvSpPr/>
      </xdr:nvSpPr>
      <xdr:spPr>
        <a:xfrm>
          <a:off x="2857500" y="1340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153274</xdr:rowOff>
    </xdr:from>
    <xdr:ext cx="469744" cy="259045"/>
    <xdr:sp macro="" textlink="">
      <xdr:nvSpPr>
        <xdr:cNvPr id="205" name="テキスト ボックス 204"/>
        <xdr:cNvSpPr txBox="1"/>
      </xdr:nvSpPr>
      <xdr:spPr>
        <a:xfrm>
          <a:off x="2673427" y="1318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105130</xdr:rowOff>
    </xdr:from>
    <xdr:to>
      <xdr:col>3</xdr:col>
      <xdr:colOff>3175</xdr:colOff>
      <xdr:row>79</xdr:row>
      <xdr:rowOff>35280</xdr:rowOff>
    </xdr:to>
    <xdr:sp macro="" textlink="">
      <xdr:nvSpPr>
        <xdr:cNvPr id="206" name="円/楕円 205"/>
        <xdr:cNvSpPr/>
      </xdr:nvSpPr>
      <xdr:spPr>
        <a:xfrm>
          <a:off x="1968500" y="1347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26407</xdr:rowOff>
    </xdr:from>
    <xdr:ext cx="469744" cy="259045"/>
    <xdr:sp macro="" textlink="">
      <xdr:nvSpPr>
        <xdr:cNvPr id="207" name="テキスト ボックス 206"/>
        <xdr:cNvSpPr txBox="1"/>
      </xdr:nvSpPr>
      <xdr:spPr>
        <a:xfrm>
          <a:off x="1784427" y="1357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136089</xdr:rowOff>
    </xdr:from>
    <xdr:to>
      <xdr:col>1</xdr:col>
      <xdr:colOff>485775</xdr:colOff>
      <xdr:row>79</xdr:row>
      <xdr:rowOff>66239</xdr:rowOff>
    </xdr:to>
    <xdr:sp macro="" textlink="">
      <xdr:nvSpPr>
        <xdr:cNvPr id="208" name="円/楕円 207"/>
        <xdr:cNvSpPr/>
      </xdr:nvSpPr>
      <xdr:spPr>
        <a:xfrm>
          <a:off x="1079500" y="135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57366</xdr:rowOff>
    </xdr:from>
    <xdr:ext cx="469744" cy="259045"/>
    <xdr:sp macro="" textlink="">
      <xdr:nvSpPr>
        <xdr:cNvPr id="209" name="テキスト ボックス 208"/>
        <xdr:cNvSpPr txBox="1"/>
      </xdr:nvSpPr>
      <xdr:spPr>
        <a:xfrm>
          <a:off x="895427" y="1360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145186</xdr:rowOff>
    </xdr:from>
    <xdr:to>
      <xdr:col>6</xdr:col>
      <xdr:colOff>510540</xdr:colOff>
      <xdr:row>98</xdr:row>
      <xdr:rowOff>27457</xdr:rowOff>
    </xdr:to>
    <xdr:cxnSp macro="">
      <xdr:nvCxnSpPr>
        <xdr:cNvPr id="236" name="直線コネクタ 235"/>
        <xdr:cNvCxnSpPr/>
      </xdr:nvCxnSpPr>
      <xdr:spPr>
        <a:xfrm flipV="1">
          <a:off x="4633595" y="15575686"/>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31284</xdr:rowOff>
    </xdr:from>
    <xdr:ext cx="534377" cy="259045"/>
    <xdr:sp macro="" textlink="">
      <xdr:nvSpPr>
        <xdr:cNvPr id="237" name="扶助費最小値テキスト"/>
        <xdr:cNvSpPr txBox="1"/>
      </xdr:nvSpPr>
      <xdr:spPr>
        <a:xfrm>
          <a:off x="4686300" y="168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34,874</a:t>
          </a:r>
          <a:endParaRPr kumimoji="1" lang="ja-JP" altLang="en-US" sz="1000" b="1">
            <a:latin typeface="ＭＳ Ｐゴシック"/>
          </a:endParaRPr>
        </a:p>
      </xdr:txBody>
    </xdr:sp>
    <xdr:clientData/>
  </xdr:oneCellAnchor>
  <xdr:twoCellAnchor>
    <xdr:from>
      <xdr:col>6</xdr:col>
      <xdr:colOff>422275</xdr:colOff>
      <xdr:row>98</xdr:row>
      <xdr:rowOff>27457</xdr:rowOff>
    </xdr:from>
    <xdr:to>
      <xdr:col>6</xdr:col>
      <xdr:colOff>600075</xdr:colOff>
      <xdr:row>98</xdr:row>
      <xdr:rowOff>27457</xdr:rowOff>
    </xdr:to>
    <xdr:cxnSp macro="">
      <xdr:nvCxnSpPr>
        <xdr:cNvPr id="238" name="直線コネクタ 237"/>
        <xdr:cNvCxnSpPr/>
      </xdr:nvCxnSpPr>
      <xdr:spPr>
        <a:xfrm>
          <a:off x="4546600" y="168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91863</xdr:rowOff>
    </xdr:from>
    <xdr:ext cx="599010" cy="259045"/>
    <xdr:sp macro="" textlink="">
      <xdr:nvSpPr>
        <xdr:cNvPr id="239" name="扶助費最大値テキスト"/>
        <xdr:cNvSpPr txBox="1"/>
      </xdr:nvSpPr>
      <xdr:spPr>
        <a:xfrm>
          <a:off x="4686300" y="1535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111,664</a:t>
          </a:r>
          <a:endParaRPr kumimoji="1" lang="ja-JP" altLang="en-US" sz="1000" b="1">
            <a:latin typeface="ＭＳ Ｐゴシック"/>
          </a:endParaRPr>
        </a:p>
      </xdr:txBody>
    </xdr:sp>
    <xdr:clientData/>
  </xdr:oneCellAnchor>
  <xdr:twoCellAnchor>
    <xdr:from>
      <xdr:col>6</xdr:col>
      <xdr:colOff>422275</xdr:colOff>
      <xdr:row>90</xdr:row>
      <xdr:rowOff>145186</xdr:rowOff>
    </xdr:from>
    <xdr:to>
      <xdr:col>6</xdr:col>
      <xdr:colOff>600075</xdr:colOff>
      <xdr:row>90</xdr:row>
      <xdr:rowOff>145186</xdr:rowOff>
    </xdr:to>
    <xdr:cxnSp macro="">
      <xdr:nvCxnSpPr>
        <xdr:cNvPr id="240" name="直線コネクタ 239"/>
        <xdr:cNvCxnSpPr/>
      </xdr:nvCxnSpPr>
      <xdr:spPr>
        <a:xfrm>
          <a:off x="4546600" y="155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24535</xdr:rowOff>
    </xdr:from>
    <xdr:to>
      <xdr:col>6</xdr:col>
      <xdr:colOff>511175</xdr:colOff>
      <xdr:row>97</xdr:row>
      <xdr:rowOff>71495</xdr:rowOff>
    </xdr:to>
    <xdr:cxnSp macro="">
      <xdr:nvCxnSpPr>
        <xdr:cNvPr id="241" name="直線コネクタ 240"/>
        <xdr:cNvCxnSpPr/>
      </xdr:nvCxnSpPr>
      <xdr:spPr>
        <a:xfrm>
          <a:off x="3797300" y="16655185"/>
          <a:ext cx="838200" cy="4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145251</xdr:rowOff>
    </xdr:from>
    <xdr:ext cx="534377" cy="259045"/>
    <xdr:sp macro="" textlink="">
      <xdr:nvSpPr>
        <xdr:cNvPr id="242" name="扶助費平均値テキスト"/>
        <xdr:cNvSpPr txBox="1"/>
      </xdr:nvSpPr>
      <xdr:spPr>
        <a:xfrm>
          <a:off x="4686300" y="16261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122374</xdr:rowOff>
    </xdr:from>
    <xdr:to>
      <xdr:col>6</xdr:col>
      <xdr:colOff>561975</xdr:colOff>
      <xdr:row>96</xdr:row>
      <xdr:rowOff>52524</xdr:rowOff>
    </xdr:to>
    <xdr:sp macro="" textlink="">
      <xdr:nvSpPr>
        <xdr:cNvPr id="243" name="フローチャート : 判断 242"/>
        <xdr:cNvSpPr/>
      </xdr:nvSpPr>
      <xdr:spPr>
        <a:xfrm>
          <a:off x="45847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24535</xdr:rowOff>
    </xdr:from>
    <xdr:to>
      <xdr:col>5</xdr:col>
      <xdr:colOff>358775</xdr:colOff>
      <xdr:row>97</xdr:row>
      <xdr:rowOff>60131</xdr:rowOff>
    </xdr:to>
    <xdr:cxnSp macro="">
      <xdr:nvCxnSpPr>
        <xdr:cNvPr id="244" name="直線コネクタ 243"/>
        <xdr:cNvCxnSpPr/>
      </xdr:nvCxnSpPr>
      <xdr:spPr>
        <a:xfrm flipV="1">
          <a:off x="2908300" y="16655185"/>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68914</xdr:rowOff>
    </xdr:from>
    <xdr:to>
      <xdr:col>5</xdr:col>
      <xdr:colOff>409575</xdr:colOff>
      <xdr:row>96</xdr:row>
      <xdr:rowOff>170514</xdr:rowOff>
    </xdr:to>
    <xdr:sp macro="" textlink="">
      <xdr:nvSpPr>
        <xdr:cNvPr id="245" name="フローチャート : 判断 244"/>
        <xdr:cNvSpPr/>
      </xdr:nvSpPr>
      <xdr:spPr>
        <a:xfrm>
          <a:off x="3746500" y="165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15591</xdr:rowOff>
    </xdr:from>
    <xdr:ext cx="534377" cy="259045"/>
    <xdr:sp macro="" textlink="">
      <xdr:nvSpPr>
        <xdr:cNvPr id="246" name="テキスト ボックス 245"/>
        <xdr:cNvSpPr txBox="1"/>
      </xdr:nvSpPr>
      <xdr:spPr>
        <a:xfrm>
          <a:off x="3530111" y="1630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50,224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60131</xdr:rowOff>
    </xdr:from>
    <xdr:to>
      <xdr:col>4</xdr:col>
      <xdr:colOff>155575</xdr:colOff>
      <xdr:row>98</xdr:row>
      <xdr:rowOff>3128</xdr:rowOff>
    </xdr:to>
    <xdr:cxnSp macro="">
      <xdr:nvCxnSpPr>
        <xdr:cNvPr id="247" name="直線コネクタ 246"/>
        <xdr:cNvCxnSpPr/>
      </xdr:nvCxnSpPr>
      <xdr:spPr>
        <a:xfrm flipV="1">
          <a:off x="2019300" y="16690781"/>
          <a:ext cx="889000" cy="1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138489</xdr:rowOff>
    </xdr:from>
    <xdr:to>
      <xdr:col>4</xdr:col>
      <xdr:colOff>206375</xdr:colOff>
      <xdr:row>97</xdr:row>
      <xdr:rowOff>68639</xdr:rowOff>
    </xdr:to>
    <xdr:sp macro="" textlink="">
      <xdr:nvSpPr>
        <xdr:cNvPr id="248" name="フローチャート : 判断 247"/>
        <xdr:cNvSpPr/>
      </xdr:nvSpPr>
      <xdr:spPr>
        <a:xfrm>
          <a:off x="2857500" y="1659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85166</xdr:rowOff>
    </xdr:from>
    <xdr:ext cx="534377" cy="259045"/>
    <xdr:sp macro="" textlink="">
      <xdr:nvSpPr>
        <xdr:cNvPr id="249" name="テキスト ボックス 248"/>
        <xdr:cNvSpPr txBox="1"/>
      </xdr:nvSpPr>
      <xdr:spPr>
        <a:xfrm>
          <a:off x="2641111" y="1637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112823</xdr:rowOff>
    </xdr:from>
    <xdr:to>
      <xdr:col>2</xdr:col>
      <xdr:colOff>638175</xdr:colOff>
      <xdr:row>98</xdr:row>
      <xdr:rowOff>3128</xdr:rowOff>
    </xdr:to>
    <xdr:cxnSp macro="">
      <xdr:nvCxnSpPr>
        <xdr:cNvPr id="250" name="直線コネクタ 249"/>
        <xdr:cNvCxnSpPr/>
      </xdr:nvCxnSpPr>
      <xdr:spPr>
        <a:xfrm>
          <a:off x="1130300" y="16572023"/>
          <a:ext cx="889000" cy="23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58398</xdr:rowOff>
    </xdr:from>
    <xdr:to>
      <xdr:col>3</xdr:col>
      <xdr:colOff>3175</xdr:colOff>
      <xdr:row>96</xdr:row>
      <xdr:rowOff>159998</xdr:rowOff>
    </xdr:to>
    <xdr:sp macro="" textlink="">
      <xdr:nvSpPr>
        <xdr:cNvPr id="251" name="フローチャート : 判断 250"/>
        <xdr:cNvSpPr/>
      </xdr:nvSpPr>
      <xdr:spPr>
        <a:xfrm>
          <a:off x="1968500" y="1651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5075</xdr:rowOff>
    </xdr:from>
    <xdr:ext cx="534377" cy="259045"/>
    <xdr:sp macro="" textlink="">
      <xdr:nvSpPr>
        <xdr:cNvPr id="252" name="テキスト ボックス 251"/>
        <xdr:cNvSpPr txBox="1"/>
      </xdr:nvSpPr>
      <xdr:spPr>
        <a:xfrm>
          <a:off x="1752111" y="1629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50,868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58138</xdr:rowOff>
    </xdr:from>
    <xdr:to>
      <xdr:col>1</xdr:col>
      <xdr:colOff>485775</xdr:colOff>
      <xdr:row>96</xdr:row>
      <xdr:rowOff>159738</xdr:rowOff>
    </xdr:to>
    <xdr:sp macro="" textlink="">
      <xdr:nvSpPr>
        <xdr:cNvPr id="253" name="フローチャート : 判断 252"/>
        <xdr:cNvSpPr/>
      </xdr:nvSpPr>
      <xdr:spPr>
        <a:xfrm>
          <a:off x="1079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4815</xdr:rowOff>
    </xdr:from>
    <xdr:ext cx="534377" cy="259045"/>
    <xdr:sp macro="" textlink="">
      <xdr:nvSpPr>
        <xdr:cNvPr id="254" name="テキスト ボックス 253"/>
        <xdr:cNvSpPr txBox="1"/>
      </xdr:nvSpPr>
      <xdr:spPr>
        <a:xfrm>
          <a:off x="863111" y="162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20695</xdr:rowOff>
    </xdr:from>
    <xdr:to>
      <xdr:col>6</xdr:col>
      <xdr:colOff>561975</xdr:colOff>
      <xdr:row>97</xdr:row>
      <xdr:rowOff>122295</xdr:rowOff>
    </xdr:to>
    <xdr:sp macro="" textlink="">
      <xdr:nvSpPr>
        <xdr:cNvPr id="260" name="円/楕円 259"/>
        <xdr:cNvSpPr/>
      </xdr:nvSpPr>
      <xdr:spPr>
        <a:xfrm>
          <a:off x="4584700" y="1665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170572</xdr:rowOff>
    </xdr:from>
    <xdr:ext cx="534377" cy="259045"/>
    <xdr:sp macro="" textlink="">
      <xdr:nvSpPr>
        <xdr:cNvPr id="261" name="扶助費該当値テキスト"/>
        <xdr:cNvSpPr txBox="1"/>
      </xdr:nvSpPr>
      <xdr:spPr>
        <a:xfrm>
          <a:off x="4686300" y="1662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42,677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145185</xdr:rowOff>
    </xdr:from>
    <xdr:to>
      <xdr:col>5</xdr:col>
      <xdr:colOff>409575</xdr:colOff>
      <xdr:row>97</xdr:row>
      <xdr:rowOff>75335</xdr:rowOff>
    </xdr:to>
    <xdr:sp macro="" textlink="">
      <xdr:nvSpPr>
        <xdr:cNvPr id="262" name="円/楕円 261"/>
        <xdr:cNvSpPr/>
      </xdr:nvSpPr>
      <xdr:spPr>
        <a:xfrm>
          <a:off x="3746500" y="1660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66462</xdr:rowOff>
    </xdr:from>
    <xdr:ext cx="534377" cy="259045"/>
    <xdr:sp macro="" textlink="">
      <xdr:nvSpPr>
        <xdr:cNvPr id="263" name="テキスト ボックス 262"/>
        <xdr:cNvSpPr txBox="1"/>
      </xdr:nvSpPr>
      <xdr:spPr>
        <a:xfrm>
          <a:off x="3530111" y="1669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9331</xdr:rowOff>
    </xdr:from>
    <xdr:to>
      <xdr:col>4</xdr:col>
      <xdr:colOff>206375</xdr:colOff>
      <xdr:row>97</xdr:row>
      <xdr:rowOff>110931</xdr:rowOff>
    </xdr:to>
    <xdr:sp macro="" textlink="">
      <xdr:nvSpPr>
        <xdr:cNvPr id="264" name="円/楕円 263"/>
        <xdr:cNvSpPr/>
      </xdr:nvSpPr>
      <xdr:spPr>
        <a:xfrm>
          <a:off x="2857500" y="1663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102058</xdr:rowOff>
    </xdr:from>
    <xdr:ext cx="534377" cy="259045"/>
    <xdr:sp macro="" textlink="">
      <xdr:nvSpPr>
        <xdr:cNvPr id="265" name="テキスト ボックス 264"/>
        <xdr:cNvSpPr txBox="1"/>
      </xdr:nvSpPr>
      <xdr:spPr>
        <a:xfrm>
          <a:off x="2641111" y="1673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43,373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123778</xdr:rowOff>
    </xdr:from>
    <xdr:to>
      <xdr:col>3</xdr:col>
      <xdr:colOff>3175</xdr:colOff>
      <xdr:row>98</xdr:row>
      <xdr:rowOff>53928</xdr:rowOff>
    </xdr:to>
    <xdr:sp macro="" textlink="">
      <xdr:nvSpPr>
        <xdr:cNvPr id="266" name="円/楕円 265"/>
        <xdr:cNvSpPr/>
      </xdr:nvSpPr>
      <xdr:spPr>
        <a:xfrm>
          <a:off x="1968500" y="1675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45055</xdr:rowOff>
    </xdr:from>
    <xdr:ext cx="534377" cy="259045"/>
    <xdr:sp macro="" textlink="">
      <xdr:nvSpPr>
        <xdr:cNvPr id="267" name="テキスト ボックス 266"/>
        <xdr:cNvSpPr txBox="1"/>
      </xdr:nvSpPr>
      <xdr:spPr>
        <a:xfrm>
          <a:off x="1752111" y="1684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36,364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62023</xdr:rowOff>
    </xdr:from>
    <xdr:to>
      <xdr:col>1</xdr:col>
      <xdr:colOff>485775</xdr:colOff>
      <xdr:row>96</xdr:row>
      <xdr:rowOff>163623</xdr:rowOff>
    </xdr:to>
    <xdr:sp macro="" textlink="">
      <xdr:nvSpPr>
        <xdr:cNvPr id="268" name="円/楕円 267"/>
        <xdr:cNvSpPr/>
      </xdr:nvSpPr>
      <xdr:spPr>
        <a:xfrm>
          <a:off x="1079500" y="1652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154750</xdr:rowOff>
    </xdr:from>
    <xdr:ext cx="534377" cy="259045"/>
    <xdr:sp macro="" textlink="">
      <xdr:nvSpPr>
        <xdr:cNvPr id="269" name="テキスト ボックス 268"/>
        <xdr:cNvSpPr txBox="1"/>
      </xdr:nvSpPr>
      <xdr:spPr>
        <a:xfrm>
          <a:off x="863111" y="1661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3" name="テキスト ボックス 28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5" name="テキスト ボックス 28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7" name="テキスト ボックス 28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61459</xdr:rowOff>
    </xdr:from>
    <xdr:to>
      <xdr:col>15</xdr:col>
      <xdr:colOff>180340</xdr:colOff>
      <xdr:row>37</xdr:row>
      <xdr:rowOff>148108</xdr:rowOff>
    </xdr:to>
    <xdr:cxnSp macro="">
      <xdr:nvCxnSpPr>
        <xdr:cNvPr id="291" name="直線コネクタ 290"/>
        <xdr:cNvCxnSpPr/>
      </xdr:nvCxnSpPr>
      <xdr:spPr>
        <a:xfrm flipV="1">
          <a:off x="10475595" y="5547859"/>
          <a:ext cx="1270" cy="943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151935</xdr:rowOff>
    </xdr:from>
    <xdr:ext cx="534377" cy="259045"/>
    <xdr:sp macro="" textlink="">
      <xdr:nvSpPr>
        <xdr:cNvPr id="292" name="補助費等最小値テキスト"/>
        <xdr:cNvSpPr txBox="1"/>
      </xdr:nvSpPr>
      <xdr:spPr>
        <a:xfrm>
          <a:off x="10528300" y="64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35,661</a:t>
          </a:r>
          <a:endParaRPr kumimoji="1" lang="ja-JP" altLang="en-US" sz="1000" b="1">
            <a:latin typeface="ＭＳ Ｐゴシック"/>
          </a:endParaRPr>
        </a:p>
      </xdr:txBody>
    </xdr:sp>
    <xdr:clientData/>
  </xdr:oneCellAnchor>
  <xdr:twoCellAnchor>
    <xdr:from>
      <xdr:col>15</xdr:col>
      <xdr:colOff>92075</xdr:colOff>
      <xdr:row>37</xdr:row>
      <xdr:rowOff>148108</xdr:rowOff>
    </xdr:from>
    <xdr:to>
      <xdr:col>15</xdr:col>
      <xdr:colOff>269875</xdr:colOff>
      <xdr:row>37</xdr:row>
      <xdr:rowOff>148108</xdr:rowOff>
    </xdr:to>
    <xdr:cxnSp macro="">
      <xdr:nvCxnSpPr>
        <xdr:cNvPr id="293" name="直線コネクタ 292"/>
        <xdr:cNvCxnSpPr/>
      </xdr:nvCxnSpPr>
      <xdr:spPr>
        <a:xfrm>
          <a:off x="10388600" y="649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8136</xdr:rowOff>
    </xdr:from>
    <xdr:ext cx="599010" cy="259045"/>
    <xdr:sp macro="" textlink="">
      <xdr:nvSpPr>
        <xdr:cNvPr id="294" name="補助費等最大値テキスト"/>
        <xdr:cNvSpPr txBox="1"/>
      </xdr:nvSpPr>
      <xdr:spPr>
        <a:xfrm>
          <a:off x="10528300" y="532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242,113</a:t>
          </a:r>
          <a:endParaRPr kumimoji="1" lang="ja-JP" altLang="en-US" sz="1000" b="1">
            <a:latin typeface="ＭＳ Ｐゴシック"/>
          </a:endParaRPr>
        </a:p>
      </xdr:txBody>
    </xdr:sp>
    <xdr:clientData/>
  </xdr:oneCellAnchor>
  <xdr:twoCellAnchor>
    <xdr:from>
      <xdr:col>15</xdr:col>
      <xdr:colOff>92075</xdr:colOff>
      <xdr:row>32</xdr:row>
      <xdr:rowOff>61459</xdr:rowOff>
    </xdr:from>
    <xdr:to>
      <xdr:col>15</xdr:col>
      <xdr:colOff>269875</xdr:colOff>
      <xdr:row>32</xdr:row>
      <xdr:rowOff>61459</xdr:rowOff>
    </xdr:to>
    <xdr:cxnSp macro="">
      <xdr:nvCxnSpPr>
        <xdr:cNvPr id="295" name="直線コネクタ 294"/>
        <xdr:cNvCxnSpPr/>
      </xdr:nvCxnSpPr>
      <xdr:spPr>
        <a:xfrm>
          <a:off x="10388600" y="554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59059</xdr:rowOff>
    </xdr:from>
    <xdr:to>
      <xdr:col>15</xdr:col>
      <xdr:colOff>180975</xdr:colOff>
      <xdr:row>37</xdr:row>
      <xdr:rowOff>59640</xdr:rowOff>
    </xdr:to>
    <xdr:cxnSp macro="">
      <xdr:nvCxnSpPr>
        <xdr:cNvPr id="296" name="直線コネクタ 295"/>
        <xdr:cNvCxnSpPr/>
      </xdr:nvCxnSpPr>
      <xdr:spPr>
        <a:xfrm flipV="1">
          <a:off x="9639300" y="6402709"/>
          <a:ext cx="838200" cy="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97055</xdr:rowOff>
    </xdr:from>
    <xdr:ext cx="534377" cy="259045"/>
    <xdr:sp macro="" textlink="">
      <xdr:nvSpPr>
        <xdr:cNvPr id="297" name="補助費等平均値テキスト"/>
        <xdr:cNvSpPr txBox="1"/>
      </xdr:nvSpPr>
      <xdr:spPr>
        <a:xfrm>
          <a:off x="10528300" y="6097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74178</xdr:rowOff>
    </xdr:from>
    <xdr:to>
      <xdr:col>15</xdr:col>
      <xdr:colOff>231775</xdr:colOff>
      <xdr:row>37</xdr:row>
      <xdr:rowOff>4328</xdr:rowOff>
    </xdr:to>
    <xdr:sp macro="" textlink="">
      <xdr:nvSpPr>
        <xdr:cNvPr id="298" name="フローチャート : 判断 297"/>
        <xdr:cNvSpPr/>
      </xdr:nvSpPr>
      <xdr:spPr>
        <a:xfrm>
          <a:off x="104267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57386</xdr:rowOff>
    </xdr:from>
    <xdr:to>
      <xdr:col>14</xdr:col>
      <xdr:colOff>28575</xdr:colOff>
      <xdr:row>37</xdr:row>
      <xdr:rowOff>59640</xdr:rowOff>
    </xdr:to>
    <xdr:cxnSp macro="">
      <xdr:nvCxnSpPr>
        <xdr:cNvPr id="299" name="直線コネクタ 298"/>
        <xdr:cNvCxnSpPr/>
      </xdr:nvCxnSpPr>
      <xdr:spPr>
        <a:xfrm>
          <a:off x="8750300" y="6401036"/>
          <a:ext cx="8890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86994</xdr:rowOff>
    </xdr:from>
    <xdr:to>
      <xdr:col>14</xdr:col>
      <xdr:colOff>79375</xdr:colOff>
      <xdr:row>37</xdr:row>
      <xdr:rowOff>17144</xdr:rowOff>
    </xdr:to>
    <xdr:sp macro="" textlink="">
      <xdr:nvSpPr>
        <xdr:cNvPr id="300" name="フローチャート : 判断 299"/>
        <xdr:cNvSpPr/>
      </xdr:nvSpPr>
      <xdr:spPr>
        <a:xfrm>
          <a:off x="9588500" y="62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33671</xdr:rowOff>
    </xdr:from>
    <xdr:ext cx="534377" cy="259045"/>
    <xdr:sp macro="" textlink="">
      <xdr:nvSpPr>
        <xdr:cNvPr id="301" name="テキスト ボックス 300"/>
        <xdr:cNvSpPr txBox="1"/>
      </xdr:nvSpPr>
      <xdr:spPr>
        <a:xfrm>
          <a:off x="9372111" y="603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75,417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57386</xdr:rowOff>
    </xdr:from>
    <xdr:to>
      <xdr:col>12</xdr:col>
      <xdr:colOff>511175</xdr:colOff>
      <xdr:row>37</xdr:row>
      <xdr:rowOff>77288</xdr:rowOff>
    </xdr:to>
    <xdr:cxnSp macro="">
      <xdr:nvCxnSpPr>
        <xdr:cNvPr id="302" name="直線コネクタ 301"/>
        <xdr:cNvCxnSpPr/>
      </xdr:nvCxnSpPr>
      <xdr:spPr>
        <a:xfrm flipV="1">
          <a:off x="7861300" y="6401036"/>
          <a:ext cx="889000" cy="1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73277</xdr:rowOff>
    </xdr:from>
    <xdr:to>
      <xdr:col>12</xdr:col>
      <xdr:colOff>561975</xdr:colOff>
      <xdr:row>37</xdr:row>
      <xdr:rowOff>3427</xdr:rowOff>
    </xdr:to>
    <xdr:sp macro="" textlink="">
      <xdr:nvSpPr>
        <xdr:cNvPr id="303" name="フローチャート : 判断 302"/>
        <xdr:cNvSpPr/>
      </xdr:nvSpPr>
      <xdr:spPr>
        <a:xfrm>
          <a:off x="8699500" y="62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19954</xdr:rowOff>
    </xdr:from>
    <xdr:ext cx="534377" cy="259045"/>
    <xdr:sp macro="" textlink="">
      <xdr:nvSpPr>
        <xdr:cNvPr id="304" name="テキスト ボックス 303"/>
        <xdr:cNvSpPr txBox="1"/>
      </xdr:nvSpPr>
      <xdr:spPr>
        <a:xfrm>
          <a:off x="8483111" y="602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78,417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63110</xdr:rowOff>
    </xdr:from>
    <xdr:to>
      <xdr:col>11</xdr:col>
      <xdr:colOff>307975</xdr:colOff>
      <xdr:row>37</xdr:row>
      <xdr:rowOff>77288</xdr:rowOff>
    </xdr:to>
    <xdr:cxnSp macro="">
      <xdr:nvCxnSpPr>
        <xdr:cNvPr id="305" name="直線コネクタ 304"/>
        <xdr:cNvCxnSpPr/>
      </xdr:nvCxnSpPr>
      <xdr:spPr>
        <a:xfrm>
          <a:off x="6972300" y="6406760"/>
          <a:ext cx="889000" cy="1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128151</xdr:rowOff>
    </xdr:from>
    <xdr:to>
      <xdr:col>11</xdr:col>
      <xdr:colOff>358775</xdr:colOff>
      <xdr:row>37</xdr:row>
      <xdr:rowOff>58301</xdr:rowOff>
    </xdr:to>
    <xdr:sp macro="" textlink="">
      <xdr:nvSpPr>
        <xdr:cNvPr id="306" name="フローチャート : 判断 305"/>
        <xdr:cNvSpPr/>
      </xdr:nvSpPr>
      <xdr:spPr>
        <a:xfrm>
          <a:off x="7810500" y="630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74828</xdr:rowOff>
    </xdr:from>
    <xdr:ext cx="534377" cy="259045"/>
    <xdr:sp macro="" textlink="">
      <xdr:nvSpPr>
        <xdr:cNvPr id="307" name="テキスト ボックス 306"/>
        <xdr:cNvSpPr txBox="1"/>
      </xdr:nvSpPr>
      <xdr:spPr>
        <a:xfrm>
          <a:off x="7594111" y="607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125883</xdr:rowOff>
    </xdr:from>
    <xdr:to>
      <xdr:col>10</xdr:col>
      <xdr:colOff>155575</xdr:colOff>
      <xdr:row>37</xdr:row>
      <xdr:rowOff>56033</xdr:rowOff>
    </xdr:to>
    <xdr:sp macro="" textlink="">
      <xdr:nvSpPr>
        <xdr:cNvPr id="308" name="フローチャート : 判断 307"/>
        <xdr:cNvSpPr/>
      </xdr:nvSpPr>
      <xdr:spPr>
        <a:xfrm>
          <a:off x="6921500" y="629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72560</xdr:rowOff>
    </xdr:from>
    <xdr:ext cx="534377" cy="259045"/>
    <xdr:sp macro="" textlink="">
      <xdr:nvSpPr>
        <xdr:cNvPr id="309" name="テキスト ボックス 308"/>
        <xdr:cNvSpPr txBox="1"/>
      </xdr:nvSpPr>
      <xdr:spPr>
        <a:xfrm>
          <a:off x="6705111" y="607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66,911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8259</xdr:rowOff>
    </xdr:from>
    <xdr:to>
      <xdr:col>15</xdr:col>
      <xdr:colOff>231775</xdr:colOff>
      <xdr:row>37</xdr:row>
      <xdr:rowOff>109859</xdr:rowOff>
    </xdr:to>
    <xdr:sp macro="" textlink="">
      <xdr:nvSpPr>
        <xdr:cNvPr id="315" name="円/楕円 314"/>
        <xdr:cNvSpPr/>
      </xdr:nvSpPr>
      <xdr:spPr>
        <a:xfrm>
          <a:off x="10426700" y="635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94636</xdr:rowOff>
    </xdr:from>
    <xdr:ext cx="534377" cy="259045"/>
    <xdr:sp macro="" textlink="">
      <xdr:nvSpPr>
        <xdr:cNvPr id="316" name="補助費等該当値テキスト"/>
        <xdr:cNvSpPr txBox="1"/>
      </xdr:nvSpPr>
      <xdr:spPr>
        <a:xfrm>
          <a:off x="10528300" y="626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55,138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8840</xdr:rowOff>
    </xdr:from>
    <xdr:to>
      <xdr:col>14</xdr:col>
      <xdr:colOff>79375</xdr:colOff>
      <xdr:row>37</xdr:row>
      <xdr:rowOff>110440</xdr:rowOff>
    </xdr:to>
    <xdr:sp macro="" textlink="">
      <xdr:nvSpPr>
        <xdr:cNvPr id="317" name="円/楕円 316"/>
        <xdr:cNvSpPr/>
      </xdr:nvSpPr>
      <xdr:spPr>
        <a:xfrm>
          <a:off x="9588500" y="63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101567</xdr:rowOff>
    </xdr:from>
    <xdr:ext cx="534377" cy="259045"/>
    <xdr:sp macro="" textlink="">
      <xdr:nvSpPr>
        <xdr:cNvPr id="318" name="テキスト ボックス 317"/>
        <xdr:cNvSpPr txBox="1"/>
      </xdr:nvSpPr>
      <xdr:spPr>
        <a:xfrm>
          <a:off x="9372111" y="64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55,011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6586</xdr:rowOff>
    </xdr:from>
    <xdr:to>
      <xdr:col>12</xdr:col>
      <xdr:colOff>561975</xdr:colOff>
      <xdr:row>37</xdr:row>
      <xdr:rowOff>108186</xdr:rowOff>
    </xdr:to>
    <xdr:sp macro="" textlink="">
      <xdr:nvSpPr>
        <xdr:cNvPr id="319" name="円/楕円 318"/>
        <xdr:cNvSpPr/>
      </xdr:nvSpPr>
      <xdr:spPr>
        <a:xfrm>
          <a:off x="8699500" y="63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99313</xdr:rowOff>
    </xdr:from>
    <xdr:ext cx="534377" cy="259045"/>
    <xdr:sp macro="" textlink="">
      <xdr:nvSpPr>
        <xdr:cNvPr id="320" name="テキスト ボックス 319"/>
        <xdr:cNvSpPr txBox="1"/>
      </xdr:nvSpPr>
      <xdr:spPr>
        <a:xfrm>
          <a:off x="8483111" y="644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55,504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26488</xdr:rowOff>
    </xdr:from>
    <xdr:to>
      <xdr:col>11</xdr:col>
      <xdr:colOff>358775</xdr:colOff>
      <xdr:row>37</xdr:row>
      <xdr:rowOff>128088</xdr:rowOff>
    </xdr:to>
    <xdr:sp macro="" textlink="">
      <xdr:nvSpPr>
        <xdr:cNvPr id="321" name="円/楕円 320"/>
        <xdr:cNvSpPr/>
      </xdr:nvSpPr>
      <xdr:spPr>
        <a:xfrm>
          <a:off x="7810500" y="637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119215</xdr:rowOff>
    </xdr:from>
    <xdr:ext cx="534377" cy="259045"/>
    <xdr:sp macro="" textlink="">
      <xdr:nvSpPr>
        <xdr:cNvPr id="322" name="テキスト ボックス 321"/>
        <xdr:cNvSpPr txBox="1"/>
      </xdr:nvSpPr>
      <xdr:spPr>
        <a:xfrm>
          <a:off x="7594111" y="646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51,151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12310</xdr:rowOff>
    </xdr:from>
    <xdr:to>
      <xdr:col>10</xdr:col>
      <xdr:colOff>155575</xdr:colOff>
      <xdr:row>37</xdr:row>
      <xdr:rowOff>113910</xdr:rowOff>
    </xdr:to>
    <xdr:sp macro="" textlink="">
      <xdr:nvSpPr>
        <xdr:cNvPr id="323" name="円/楕円 322"/>
        <xdr:cNvSpPr/>
      </xdr:nvSpPr>
      <xdr:spPr>
        <a:xfrm>
          <a:off x="6921500" y="635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105037</xdr:rowOff>
    </xdr:from>
    <xdr:ext cx="534377" cy="259045"/>
    <xdr:sp macro="" textlink="">
      <xdr:nvSpPr>
        <xdr:cNvPr id="324" name="テキスト ボックス 323"/>
        <xdr:cNvSpPr txBox="1"/>
      </xdr:nvSpPr>
      <xdr:spPr>
        <a:xfrm>
          <a:off x="6705111" y="644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54,252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0" name="テキスト ボックス 33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2" name="テキスト ボックス 34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125159</xdr:rowOff>
    </xdr:from>
    <xdr:to>
      <xdr:col>15</xdr:col>
      <xdr:colOff>180340</xdr:colOff>
      <xdr:row>58</xdr:row>
      <xdr:rowOff>128427</xdr:rowOff>
    </xdr:to>
    <xdr:cxnSp macro="">
      <xdr:nvCxnSpPr>
        <xdr:cNvPr id="346" name="直線コネクタ 345"/>
        <xdr:cNvCxnSpPr/>
      </xdr:nvCxnSpPr>
      <xdr:spPr>
        <a:xfrm flipV="1">
          <a:off x="10475595" y="8697659"/>
          <a:ext cx="1270" cy="137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132254</xdr:rowOff>
    </xdr:from>
    <xdr:ext cx="534377" cy="259045"/>
    <xdr:sp macro="" textlink="">
      <xdr:nvSpPr>
        <xdr:cNvPr id="347" name="普通建設事業費最小値テキスト"/>
        <xdr:cNvSpPr txBox="1"/>
      </xdr:nvSpPr>
      <xdr:spPr>
        <a:xfrm>
          <a:off x="10528300" y="100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12,328</a:t>
          </a:r>
          <a:endParaRPr kumimoji="1" lang="ja-JP" altLang="en-US" sz="1000" b="1">
            <a:latin typeface="ＭＳ Ｐゴシック"/>
          </a:endParaRPr>
        </a:p>
      </xdr:txBody>
    </xdr:sp>
    <xdr:clientData/>
  </xdr:oneCellAnchor>
  <xdr:twoCellAnchor>
    <xdr:from>
      <xdr:col>15</xdr:col>
      <xdr:colOff>92075</xdr:colOff>
      <xdr:row>58</xdr:row>
      <xdr:rowOff>128427</xdr:rowOff>
    </xdr:from>
    <xdr:to>
      <xdr:col>15</xdr:col>
      <xdr:colOff>269875</xdr:colOff>
      <xdr:row>58</xdr:row>
      <xdr:rowOff>128427</xdr:rowOff>
    </xdr:to>
    <xdr:cxnSp macro="">
      <xdr:nvCxnSpPr>
        <xdr:cNvPr id="348" name="直線コネクタ 347"/>
        <xdr:cNvCxnSpPr/>
      </xdr:nvCxnSpPr>
      <xdr:spPr>
        <a:xfrm>
          <a:off x="10388600" y="1007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71836</xdr:rowOff>
    </xdr:from>
    <xdr:ext cx="690189" cy="259045"/>
    <xdr:sp macro="" textlink="">
      <xdr:nvSpPr>
        <xdr:cNvPr id="349" name="普通建設事業費最大値テキスト"/>
        <xdr:cNvSpPr txBox="1"/>
      </xdr:nvSpPr>
      <xdr:spPr>
        <a:xfrm>
          <a:off x="10528300" y="8472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1,515,902</a:t>
          </a:r>
          <a:endParaRPr kumimoji="1" lang="ja-JP" altLang="en-US" sz="1000" b="1">
            <a:latin typeface="ＭＳ Ｐゴシック"/>
          </a:endParaRPr>
        </a:p>
      </xdr:txBody>
    </xdr:sp>
    <xdr:clientData/>
  </xdr:oneCellAnchor>
  <xdr:twoCellAnchor>
    <xdr:from>
      <xdr:col>15</xdr:col>
      <xdr:colOff>92075</xdr:colOff>
      <xdr:row>50</xdr:row>
      <xdr:rowOff>125159</xdr:rowOff>
    </xdr:from>
    <xdr:to>
      <xdr:col>15</xdr:col>
      <xdr:colOff>269875</xdr:colOff>
      <xdr:row>50</xdr:row>
      <xdr:rowOff>125159</xdr:rowOff>
    </xdr:to>
    <xdr:cxnSp macro="">
      <xdr:nvCxnSpPr>
        <xdr:cNvPr id="350" name="直線コネクタ 349"/>
        <xdr:cNvCxnSpPr/>
      </xdr:nvCxnSpPr>
      <xdr:spPr>
        <a:xfrm>
          <a:off x="10388600" y="869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102365</xdr:rowOff>
    </xdr:from>
    <xdr:to>
      <xdr:col>15</xdr:col>
      <xdr:colOff>180975</xdr:colOff>
      <xdr:row>58</xdr:row>
      <xdr:rowOff>16787</xdr:rowOff>
    </xdr:to>
    <xdr:cxnSp macro="">
      <xdr:nvCxnSpPr>
        <xdr:cNvPr id="351" name="直線コネクタ 350"/>
        <xdr:cNvCxnSpPr/>
      </xdr:nvCxnSpPr>
      <xdr:spPr>
        <a:xfrm flipV="1">
          <a:off x="9639300" y="9875015"/>
          <a:ext cx="838200" cy="8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141767</xdr:rowOff>
    </xdr:from>
    <xdr:ext cx="599010" cy="259045"/>
    <xdr:sp macro="" textlink="">
      <xdr:nvSpPr>
        <xdr:cNvPr id="352" name="普通建設事業費平均値テキスト"/>
        <xdr:cNvSpPr txBox="1"/>
      </xdr:nvSpPr>
      <xdr:spPr>
        <a:xfrm>
          <a:off x="10528300" y="9914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163340</xdr:rowOff>
    </xdr:from>
    <xdr:to>
      <xdr:col>15</xdr:col>
      <xdr:colOff>231775</xdr:colOff>
      <xdr:row>58</xdr:row>
      <xdr:rowOff>93490</xdr:rowOff>
    </xdr:to>
    <xdr:sp macro="" textlink="">
      <xdr:nvSpPr>
        <xdr:cNvPr id="353" name="フローチャート : 判断 352"/>
        <xdr:cNvSpPr/>
      </xdr:nvSpPr>
      <xdr:spPr>
        <a:xfrm>
          <a:off x="104267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16787</xdr:rowOff>
    </xdr:from>
    <xdr:to>
      <xdr:col>14</xdr:col>
      <xdr:colOff>28575</xdr:colOff>
      <xdr:row>58</xdr:row>
      <xdr:rowOff>55721</xdr:rowOff>
    </xdr:to>
    <xdr:cxnSp macro="">
      <xdr:nvCxnSpPr>
        <xdr:cNvPr id="354" name="直線コネクタ 353"/>
        <xdr:cNvCxnSpPr/>
      </xdr:nvCxnSpPr>
      <xdr:spPr>
        <a:xfrm flipV="1">
          <a:off x="8750300" y="9960887"/>
          <a:ext cx="889000" cy="3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8844</xdr:rowOff>
    </xdr:from>
    <xdr:to>
      <xdr:col>14</xdr:col>
      <xdr:colOff>79375</xdr:colOff>
      <xdr:row>58</xdr:row>
      <xdr:rowOff>110444</xdr:rowOff>
    </xdr:to>
    <xdr:sp macro="" textlink="">
      <xdr:nvSpPr>
        <xdr:cNvPr id="355" name="フローチャート : 判断 354"/>
        <xdr:cNvSpPr/>
      </xdr:nvSpPr>
      <xdr:spPr>
        <a:xfrm>
          <a:off x="9588500" y="995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101571</xdr:rowOff>
    </xdr:from>
    <xdr:ext cx="534377" cy="259045"/>
    <xdr:sp macro="" textlink="">
      <xdr:nvSpPr>
        <xdr:cNvPr id="356" name="テキスト ボックス 355"/>
        <xdr:cNvSpPr txBox="1"/>
      </xdr:nvSpPr>
      <xdr:spPr>
        <a:xfrm>
          <a:off x="9372111" y="1004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55721</xdr:rowOff>
    </xdr:from>
    <xdr:to>
      <xdr:col>12</xdr:col>
      <xdr:colOff>511175</xdr:colOff>
      <xdr:row>58</xdr:row>
      <xdr:rowOff>83910</xdr:rowOff>
    </xdr:to>
    <xdr:cxnSp macro="">
      <xdr:nvCxnSpPr>
        <xdr:cNvPr id="357" name="直線コネクタ 356"/>
        <xdr:cNvCxnSpPr/>
      </xdr:nvCxnSpPr>
      <xdr:spPr>
        <a:xfrm flipV="1">
          <a:off x="7861300" y="9999821"/>
          <a:ext cx="889000" cy="2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13929</xdr:rowOff>
    </xdr:from>
    <xdr:to>
      <xdr:col>12</xdr:col>
      <xdr:colOff>561975</xdr:colOff>
      <xdr:row>58</xdr:row>
      <xdr:rowOff>115529</xdr:rowOff>
    </xdr:to>
    <xdr:sp macro="" textlink="">
      <xdr:nvSpPr>
        <xdr:cNvPr id="358" name="フローチャート : 判断 357"/>
        <xdr:cNvSpPr/>
      </xdr:nvSpPr>
      <xdr:spPr>
        <a:xfrm>
          <a:off x="8699500" y="995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106656</xdr:rowOff>
    </xdr:from>
    <xdr:ext cx="534377" cy="259045"/>
    <xdr:sp macro="" textlink="">
      <xdr:nvSpPr>
        <xdr:cNvPr id="359" name="テキスト ボックス 358"/>
        <xdr:cNvSpPr txBox="1"/>
      </xdr:nvSpPr>
      <xdr:spPr>
        <a:xfrm>
          <a:off x="8483111" y="1005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81,990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83910</xdr:rowOff>
    </xdr:from>
    <xdr:to>
      <xdr:col>11</xdr:col>
      <xdr:colOff>307975</xdr:colOff>
      <xdr:row>58</xdr:row>
      <xdr:rowOff>110348</xdr:rowOff>
    </xdr:to>
    <xdr:cxnSp macro="">
      <xdr:nvCxnSpPr>
        <xdr:cNvPr id="360" name="直線コネクタ 359"/>
        <xdr:cNvCxnSpPr/>
      </xdr:nvCxnSpPr>
      <xdr:spPr>
        <a:xfrm flipV="1">
          <a:off x="6972300" y="10028010"/>
          <a:ext cx="889000" cy="2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24360</xdr:rowOff>
    </xdr:from>
    <xdr:to>
      <xdr:col>11</xdr:col>
      <xdr:colOff>358775</xdr:colOff>
      <xdr:row>58</xdr:row>
      <xdr:rowOff>125960</xdr:rowOff>
    </xdr:to>
    <xdr:sp macro="" textlink="">
      <xdr:nvSpPr>
        <xdr:cNvPr id="361" name="フローチャート : 判断 360"/>
        <xdr:cNvSpPr/>
      </xdr:nvSpPr>
      <xdr:spPr>
        <a:xfrm>
          <a:off x="7810500" y="996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142487</xdr:rowOff>
    </xdr:from>
    <xdr:ext cx="534377" cy="259045"/>
    <xdr:sp macro="" textlink="">
      <xdr:nvSpPr>
        <xdr:cNvPr id="362" name="テキスト ボックス 361"/>
        <xdr:cNvSpPr txBox="1"/>
      </xdr:nvSpPr>
      <xdr:spPr>
        <a:xfrm>
          <a:off x="7594111" y="974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70,582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34192</xdr:rowOff>
    </xdr:from>
    <xdr:to>
      <xdr:col>10</xdr:col>
      <xdr:colOff>155575</xdr:colOff>
      <xdr:row>58</xdr:row>
      <xdr:rowOff>135792</xdr:rowOff>
    </xdr:to>
    <xdr:sp macro="" textlink="">
      <xdr:nvSpPr>
        <xdr:cNvPr id="363" name="フローチャート : 判断 362"/>
        <xdr:cNvSpPr/>
      </xdr:nvSpPr>
      <xdr:spPr>
        <a:xfrm>
          <a:off x="6921500" y="997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152319</xdr:rowOff>
    </xdr:from>
    <xdr:ext cx="534377" cy="259045"/>
    <xdr:sp macro="" textlink="">
      <xdr:nvSpPr>
        <xdr:cNvPr id="364" name="テキスト ボックス 363"/>
        <xdr:cNvSpPr txBox="1"/>
      </xdr:nvSpPr>
      <xdr:spPr>
        <a:xfrm>
          <a:off x="6705111" y="975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51565</xdr:rowOff>
    </xdr:from>
    <xdr:to>
      <xdr:col>15</xdr:col>
      <xdr:colOff>231775</xdr:colOff>
      <xdr:row>57</xdr:row>
      <xdr:rowOff>153165</xdr:rowOff>
    </xdr:to>
    <xdr:sp macro="" textlink="">
      <xdr:nvSpPr>
        <xdr:cNvPr id="370" name="円/楕円 369"/>
        <xdr:cNvSpPr/>
      </xdr:nvSpPr>
      <xdr:spPr>
        <a:xfrm>
          <a:off x="10426700" y="982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74442</xdr:rowOff>
    </xdr:from>
    <xdr:ext cx="599010" cy="259045"/>
    <xdr:sp macro="" textlink="">
      <xdr:nvSpPr>
        <xdr:cNvPr id="371" name="普通建設事業費該当値テキスト"/>
        <xdr:cNvSpPr txBox="1"/>
      </xdr:nvSpPr>
      <xdr:spPr>
        <a:xfrm>
          <a:off x="10528300" y="967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228,330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137437</xdr:rowOff>
    </xdr:from>
    <xdr:to>
      <xdr:col>14</xdr:col>
      <xdr:colOff>79375</xdr:colOff>
      <xdr:row>58</xdr:row>
      <xdr:rowOff>67587</xdr:rowOff>
    </xdr:to>
    <xdr:sp macro="" textlink="">
      <xdr:nvSpPr>
        <xdr:cNvPr id="372" name="円/楕円 371"/>
        <xdr:cNvSpPr/>
      </xdr:nvSpPr>
      <xdr:spPr>
        <a:xfrm>
          <a:off x="9588500" y="991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84114</xdr:rowOff>
    </xdr:from>
    <xdr:ext cx="599010" cy="259045"/>
    <xdr:sp macro="" textlink="">
      <xdr:nvSpPr>
        <xdr:cNvPr id="373" name="テキスト ボックス 372"/>
        <xdr:cNvSpPr txBox="1"/>
      </xdr:nvSpPr>
      <xdr:spPr>
        <a:xfrm>
          <a:off x="9339794" y="9685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134,420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4921</xdr:rowOff>
    </xdr:from>
    <xdr:to>
      <xdr:col>12</xdr:col>
      <xdr:colOff>561975</xdr:colOff>
      <xdr:row>58</xdr:row>
      <xdr:rowOff>106521</xdr:rowOff>
    </xdr:to>
    <xdr:sp macro="" textlink="">
      <xdr:nvSpPr>
        <xdr:cNvPr id="374" name="円/楕円 373"/>
        <xdr:cNvSpPr/>
      </xdr:nvSpPr>
      <xdr:spPr>
        <a:xfrm>
          <a:off x="8699500" y="994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123048</xdr:rowOff>
    </xdr:from>
    <xdr:ext cx="534377" cy="259045"/>
    <xdr:sp macro="" textlink="">
      <xdr:nvSpPr>
        <xdr:cNvPr id="375" name="テキスト ボックス 374"/>
        <xdr:cNvSpPr txBox="1"/>
      </xdr:nvSpPr>
      <xdr:spPr>
        <a:xfrm>
          <a:off x="8483111" y="972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91,840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33110</xdr:rowOff>
    </xdr:from>
    <xdr:to>
      <xdr:col>11</xdr:col>
      <xdr:colOff>358775</xdr:colOff>
      <xdr:row>58</xdr:row>
      <xdr:rowOff>134710</xdr:rowOff>
    </xdr:to>
    <xdr:sp macro="" textlink="">
      <xdr:nvSpPr>
        <xdr:cNvPr id="376" name="円/楕円 375"/>
        <xdr:cNvSpPr/>
      </xdr:nvSpPr>
      <xdr:spPr>
        <a:xfrm>
          <a:off x="7810500" y="997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125837</xdr:rowOff>
    </xdr:from>
    <xdr:ext cx="534377" cy="259045"/>
    <xdr:sp macro="" textlink="">
      <xdr:nvSpPr>
        <xdr:cNvPr id="377" name="テキスト ボックス 376"/>
        <xdr:cNvSpPr txBox="1"/>
      </xdr:nvSpPr>
      <xdr:spPr>
        <a:xfrm>
          <a:off x="7594111" y="1006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61,012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59548</xdr:rowOff>
    </xdr:from>
    <xdr:to>
      <xdr:col>10</xdr:col>
      <xdr:colOff>155575</xdr:colOff>
      <xdr:row>58</xdr:row>
      <xdr:rowOff>161148</xdr:rowOff>
    </xdr:to>
    <xdr:sp macro="" textlink="">
      <xdr:nvSpPr>
        <xdr:cNvPr id="378" name="円/楕円 377"/>
        <xdr:cNvSpPr/>
      </xdr:nvSpPr>
      <xdr:spPr>
        <a:xfrm>
          <a:off x="6921500" y="1000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152275</xdr:rowOff>
    </xdr:from>
    <xdr:ext cx="534377" cy="259045"/>
    <xdr:sp macro="" textlink="">
      <xdr:nvSpPr>
        <xdr:cNvPr id="379" name="テキスト ボックス 378"/>
        <xdr:cNvSpPr txBox="1"/>
      </xdr:nvSpPr>
      <xdr:spPr>
        <a:xfrm>
          <a:off x="6705111" y="1009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3" name="テキスト ボックス 392"/>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5" name="テキスト ボックス 394"/>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7" name="テキスト ボックス 396"/>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399" name="テキスト ボックス 398"/>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1" name="テキスト ボックス 400"/>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54077</xdr:rowOff>
    </xdr:from>
    <xdr:to>
      <xdr:col>15</xdr:col>
      <xdr:colOff>180340</xdr:colOff>
      <xdr:row>79</xdr:row>
      <xdr:rowOff>98879</xdr:rowOff>
    </xdr:to>
    <xdr:cxnSp macro="">
      <xdr:nvCxnSpPr>
        <xdr:cNvPr id="405" name="直線コネクタ 404"/>
        <xdr:cNvCxnSpPr/>
      </xdr:nvCxnSpPr>
      <xdr:spPr>
        <a:xfrm flipV="1">
          <a:off x="10475595" y="12227027"/>
          <a:ext cx="1270" cy="141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6"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7" name="直線コネクタ 406"/>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754</xdr:rowOff>
    </xdr:from>
    <xdr:ext cx="690189" cy="259045"/>
    <xdr:sp macro="" textlink="">
      <xdr:nvSpPr>
        <xdr:cNvPr id="408" name="普通建設事業費 （ うち新規整備　）最大値テキスト"/>
        <xdr:cNvSpPr txBox="1"/>
      </xdr:nvSpPr>
      <xdr:spPr>
        <a:xfrm>
          <a:off x="10528300" y="12002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1,301,156</a:t>
          </a:r>
          <a:endParaRPr kumimoji="1" lang="ja-JP" altLang="en-US" sz="1000" b="1">
            <a:latin typeface="ＭＳ Ｐゴシック"/>
          </a:endParaRPr>
        </a:p>
      </xdr:txBody>
    </xdr:sp>
    <xdr:clientData/>
  </xdr:oneCellAnchor>
  <xdr:twoCellAnchor>
    <xdr:from>
      <xdr:col>15</xdr:col>
      <xdr:colOff>92075</xdr:colOff>
      <xdr:row>71</xdr:row>
      <xdr:rowOff>54077</xdr:rowOff>
    </xdr:from>
    <xdr:to>
      <xdr:col>15</xdr:col>
      <xdr:colOff>269875</xdr:colOff>
      <xdr:row>71</xdr:row>
      <xdr:rowOff>54077</xdr:rowOff>
    </xdr:to>
    <xdr:cxnSp macro="">
      <xdr:nvCxnSpPr>
        <xdr:cNvPr id="409" name="直線コネクタ 408"/>
        <xdr:cNvCxnSpPr/>
      </xdr:nvCxnSpPr>
      <xdr:spPr>
        <a:xfrm>
          <a:off x="10388600" y="12227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31659</xdr:rowOff>
    </xdr:from>
    <xdr:to>
      <xdr:col>15</xdr:col>
      <xdr:colOff>180975</xdr:colOff>
      <xdr:row>79</xdr:row>
      <xdr:rowOff>34181</xdr:rowOff>
    </xdr:to>
    <xdr:cxnSp macro="">
      <xdr:nvCxnSpPr>
        <xdr:cNvPr id="410" name="直線コネクタ 409"/>
        <xdr:cNvCxnSpPr/>
      </xdr:nvCxnSpPr>
      <xdr:spPr>
        <a:xfrm>
          <a:off x="9639300" y="13576209"/>
          <a:ext cx="838200" cy="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4766</xdr:rowOff>
    </xdr:from>
    <xdr:ext cx="534377" cy="259045"/>
    <xdr:sp macro="" textlink="">
      <xdr:nvSpPr>
        <xdr:cNvPr id="411" name="普通建設事業費 （ うち新規整備　）平均値テキスト"/>
        <xdr:cNvSpPr txBox="1"/>
      </xdr:nvSpPr>
      <xdr:spPr>
        <a:xfrm>
          <a:off x="10528300" y="1337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153339</xdr:rowOff>
    </xdr:from>
    <xdr:to>
      <xdr:col>15</xdr:col>
      <xdr:colOff>231775</xdr:colOff>
      <xdr:row>79</xdr:row>
      <xdr:rowOff>83489</xdr:rowOff>
    </xdr:to>
    <xdr:sp macro="" textlink="">
      <xdr:nvSpPr>
        <xdr:cNvPr id="412" name="フローチャート : 判断 411"/>
        <xdr:cNvSpPr/>
      </xdr:nvSpPr>
      <xdr:spPr>
        <a:xfrm>
          <a:off x="10426700" y="135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1268</xdr:rowOff>
    </xdr:from>
    <xdr:to>
      <xdr:col>14</xdr:col>
      <xdr:colOff>79375</xdr:colOff>
      <xdr:row>79</xdr:row>
      <xdr:rowOff>102868</xdr:rowOff>
    </xdr:to>
    <xdr:sp macro="" textlink="">
      <xdr:nvSpPr>
        <xdr:cNvPr id="413" name="フローチャート : 判断 412"/>
        <xdr:cNvSpPr/>
      </xdr:nvSpPr>
      <xdr:spPr>
        <a:xfrm>
          <a:off x="9588500" y="1354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93995</xdr:rowOff>
    </xdr:from>
    <xdr:ext cx="534377" cy="259045"/>
    <xdr:sp macro="" textlink="">
      <xdr:nvSpPr>
        <xdr:cNvPr id="414" name="テキスト ボックス 413"/>
        <xdr:cNvSpPr txBox="1"/>
      </xdr:nvSpPr>
      <xdr:spPr>
        <a:xfrm>
          <a:off x="9372111" y="1363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154831</xdr:rowOff>
    </xdr:from>
    <xdr:to>
      <xdr:col>15</xdr:col>
      <xdr:colOff>231775</xdr:colOff>
      <xdr:row>79</xdr:row>
      <xdr:rowOff>84981</xdr:rowOff>
    </xdr:to>
    <xdr:sp macro="" textlink="">
      <xdr:nvSpPr>
        <xdr:cNvPr id="420" name="円/楕円 419"/>
        <xdr:cNvSpPr/>
      </xdr:nvSpPr>
      <xdr:spPr>
        <a:xfrm>
          <a:off x="10426700" y="1352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131768</xdr:rowOff>
    </xdr:from>
    <xdr:ext cx="534377" cy="259045"/>
    <xdr:sp macro="" textlink="">
      <xdr:nvSpPr>
        <xdr:cNvPr id="421" name="普通建設事業費 （ うち新規整備　）該当値テキスト"/>
        <xdr:cNvSpPr txBox="1"/>
      </xdr:nvSpPr>
      <xdr:spPr>
        <a:xfrm>
          <a:off x="10528300" y="1350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59,434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152309</xdr:rowOff>
    </xdr:from>
    <xdr:to>
      <xdr:col>14</xdr:col>
      <xdr:colOff>79375</xdr:colOff>
      <xdr:row>79</xdr:row>
      <xdr:rowOff>82459</xdr:rowOff>
    </xdr:to>
    <xdr:sp macro="" textlink="">
      <xdr:nvSpPr>
        <xdr:cNvPr id="422" name="円/楕円 421"/>
        <xdr:cNvSpPr/>
      </xdr:nvSpPr>
      <xdr:spPr>
        <a:xfrm>
          <a:off x="9588500" y="135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98986</xdr:rowOff>
    </xdr:from>
    <xdr:ext cx="534377" cy="259045"/>
    <xdr:sp macro="" textlink="">
      <xdr:nvSpPr>
        <xdr:cNvPr id="423" name="テキスト ボックス 422"/>
        <xdr:cNvSpPr txBox="1"/>
      </xdr:nvSpPr>
      <xdr:spPr>
        <a:xfrm>
          <a:off x="9372111" y="1330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61,751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7" name="テキスト ボックス 43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99208</xdr:rowOff>
    </xdr:from>
    <xdr:to>
      <xdr:col>15</xdr:col>
      <xdr:colOff>180340</xdr:colOff>
      <xdr:row>99</xdr:row>
      <xdr:rowOff>44450</xdr:rowOff>
    </xdr:to>
    <xdr:cxnSp macro="">
      <xdr:nvCxnSpPr>
        <xdr:cNvPr id="447" name="直線コネクタ 446"/>
        <xdr:cNvCxnSpPr/>
      </xdr:nvCxnSpPr>
      <xdr:spPr>
        <a:xfrm flipV="1">
          <a:off x="10475595" y="15529708"/>
          <a:ext cx="1270" cy="14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8"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9" name="直線コネクタ 448"/>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45885</xdr:rowOff>
    </xdr:from>
    <xdr:ext cx="599010" cy="259045"/>
    <xdr:sp macro="" textlink="">
      <xdr:nvSpPr>
        <xdr:cNvPr id="450" name="普通建設事業費 （ うち更新整備　）最大値テキスト"/>
        <xdr:cNvSpPr txBox="1"/>
      </xdr:nvSpPr>
      <xdr:spPr>
        <a:xfrm>
          <a:off x="10528300" y="1530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195,314</a:t>
          </a:r>
          <a:endParaRPr kumimoji="1" lang="ja-JP" altLang="en-US" sz="1000" b="1">
            <a:latin typeface="ＭＳ Ｐゴシック"/>
          </a:endParaRPr>
        </a:p>
      </xdr:txBody>
    </xdr:sp>
    <xdr:clientData/>
  </xdr:oneCellAnchor>
  <xdr:twoCellAnchor>
    <xdr:from>
      <xdr:col>15</xdr:col>
      <xdr:colOff>92075</xdr:colOff>
      <xdr:row>90</xdr:row>
      <xdr:rowOff>99208</xdr:rowOff>
    </xdr:from>
    <xdr:to>
      <xdr:col>15</xdr:col>
      <xdr:colOff>269875</xdr:colOff>
      <xdr:row>90</xdr:row>
      <xdr:rowOff>99208</xdr:rowOff>
    </xdr:to>
    <xdr:cxnSp macro="">
      <xdr:nvCxnSpPr>
        <xdr:cNvPr id="451" name="直線コネクタ 450"/>
        <xdr:cNvCxnSpPr/>
      </xdr:nvCxnSpPr>
      <xdr:spPr>
        <a:xfrm>
          <a:off x="10388600" y="1552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59386</xdr:rowOff>
    </xdr:from>
    <xdr:to>
      <xdr:col>15</xdr:col>
      <xdr:colOff>180975</xdr:colOff>
      <xdr:row>97</xdr:row>
      <xdr:rowOff>21163</xdr:rowOff>
    </xdr:to>
    <xdr:cxnSp macro="">
      <xdr:nvCxnSpPr>
        <xdr:cNvPr id="452" name="直線コネクタ 451"/>
        <xdr:cNvCxnSpPr/>
      </xdr:nvCxnSpPr>
      <xdr:spPr>
        <a:xfrm flipV="1">
          <a:off x="9639300" y="15832786"/>
          <a:ext cx="838200" cy="81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67724</xdr:rowOff>
    </xdr:from>
    <xdr:ext cx="534377" cy="259045"/>
    <xdr:sp macro="" textlink="">
      <xdr:nvSpPr>
        <xdr:cNvPr id="453" name="普通建設事業費 （ うち更新整備　）平均値テキスト"/>
        <xdr:cNvSpPr txBox="1"/>
      </xdr:nvSpPr>
      <xdr:spPr>
        <a:xfrm>
          <a:off x="10528300" y="1669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89297</xdr:rowOff>
    </xdr:from>
    <xdr:to>
      <xdr:col>15</xdr:col>
      <xdr:colOff>231775</xdr:colOff>
      <xdr:row>98</xdr:row>
      <xdr:rowOff>19447</xdr:rowOff>
    </xdr:to>
    <xdr:sp macro="" textlink="">
      <xdr:nvSpPr>
        <xdr:cNvPr id="454" name="フローチャート : 判断 453"/>
        <xdr:cNvSpPr/>
      </xdr:nvSpPr>
      <xdr:spPr>
        <a:xfrm>
          <a:off x="104267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111866</xdr:rowOff>
    </xdr:from>
    <xdr:to>
      <xdr:col>14</xdr:col>
      <xdr:colOff>79375</xdr:colOff>
      <xdr:row>98</xdr:row>
      <xdr:rowOff>42016</xdr:rowOff>
    </xdr:to>
    <xdr:sp macro="" textlink="">
      <xdr:nvSpPr>
        <xdr:cNvPr id="455" name="フローチャート : 判断 454"/>
        <xdr:cNvSpPr/>
      </xdr:nvSpPr>
      <xdr:spPr>
        <a:xfrm>
          <a:off x="9588500" y="1674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33143</xdr:rowOff>
    </xdr:from>
    <xdr:ext cx="534377" cy="259045"/>
    <xdr:sp macro="" textlink="">
      <xdr:nvSpPr>
        <xdr:cNvPr id="456" name="テキスト ボックス 455"/>
        <xdr:cNvSpPr txBox="1"/>
      </xdr:nvSpPr>
      <xdr:spPr>
        <a:xfrm>
          <a:off x="9372111" y="1683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29,486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92</xdr:row>
      <xdr:rowOff>8586</xdr:rowOff>
    </xdr:from>
    <xdr:to>
      <xdr:col>15</xdr:col>
      <xdr:colOff>231775</xdr:colOff>
      <xdr:row>92</xdr:row>
      <xdr:rowOff>110186</xdr:rowOff>
    </xdr:to>
    <xdr:sp macro="" textlink="">
      <xdr:nvSpPr>
        <xdr:cNvPr id="462" name="円/楕円 461"/>
        <xdr:cNvSpPr/>
      </xdr:nvSpPr>
      <xdr:spPr>
        <a:xfrm>
          <a:off x="10426700" y="1578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31463</xdr:rowOff>
    </xdr:from>
    <xdr:ext cx="599010" cy="259045"/>
    <xdr:sp macro="" textlink="">
      <xdr:nvSpPr>
        <xdr:cNvPr id="463" name="普通建設事業費 （ うち更新整備　）該当値テキスト"/>
        <xdr:cNvSpPr txBox="1"/>
      </xdr:nvSpPr>
      <xdr:spPr>
        <a:xfrm>
          <a:off x="10528300" y="15633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155,540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141813</xdr:rowOff>
    </xdr:from>
    <xdr:to>
      <xdr:col>14</xdr:col>
      <xdr:colOff>79375</xdr:colOff>
      <xdr:row>97</xdr:row>
      <xdr:rowOff>71963</xdr:rowOff>
    </xdr:to>
    <xdr:sp macro="" textlink="">
      <xdr:nvSpPr>
        <xdr:cNvPr id="464" name="円/楕円 463"/>
        <xdr:cNvSpPr/>
      </xdr:nvSpPr>
      <xdr:spPr>
        <a:xfrm>
          <a:off x="9588500" y="1660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88490</xdr:rowOff>
    </xdr:from>
    <xdr:ext cx="534377" cy="259045"/>
    <xdr:sp macro="" textlink="">
      <xdr:nvSpPr>
        <xdr:cNvPr id="465" name="テキスト ボックス 464"/>
        <xdr:cNvSpPr txBox="1"/>
      </xdr:nvSpPr>
      <xdr:spPr>
        <a:xfrm>
          <a:off x="9372111" y="1637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6" name="直線コネクタ 47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7" name="テキスト ボックス 47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8" name="直線コネクタ 47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9" name="テキスト ボックス 47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0" name="直線コネクタ 47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1" name="テキスト ボックス 48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2" name="直線コネクタ 48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3" name="テキスト ボックス 48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137738</xdr:rowOff>
    </xdr:from>
    <xdr:to>
      <xdr:col>23</xdr:col>
      <xdr:colOff>516889</xdr:colOff>
      <xdr:row>38</xdr:row>
      <xdr:rowOff>139700</xdr:rowOff>
    </xdr:to>
    <xdr:cxnSp macro="">
      <xdr:nvCxnSpPr>
        <xdr:cNvPr id="487" name="直線コネクタ 486"/>
        <xdr:cNvCxnSpPr/>
      </xdr:nvCxnSpPr>
      <xdr:spPr>
        <a:xfrm flipV="1">
          <a:off x="16317595" y="5281238"/>
          <a:ext cx="1269" cy="137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159959</xdr:rowOff>
    </xdr:from>
    <xdr:ext cx="249299" cy="259045"/>
    <xdr:sp macro="" textlink="">
      <xdr:nvSpPr>
        <xdr:cNvPr id="488" name="災害復旧事業費最小値テキスト"/>
        <xdr:cNvSpPr txBox="1"/>
      </xdr:nvSpPr>
      <xdr:spPr>
        <a:xfrm>
          <a:off x="16370300" y="6675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9" name="直線コネクタ 48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84415</xdr:rowOff>
    </xdr:from>
    <xdr:ext cx="599010" cy="259045"/>
    <xdr:sp macro="" textlink="">
      <xdr:nvSpPr>
        <xdr:cNvPr id="490" name="災害復旧事業費最大値テキスト"/>
        <xdr:cNvSpPr txBox="1"/>
      </xdr:nvSpPr>
      <xdr:spPr>
        <a:xfrm>
          <a:off x="16370300" y="505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30</xdr:row>
      <xdr:rowOff>137738</xdr:rowOff>
    </xdr:from>
    <xdr:to>
      <xdr:col>23</xdr:col>
      <xdr:colOff>606425</xdr:colOff>
      <xdr:row>30</xdr:row>
      <xdr:rowOff>137738</xdr:rowOff>
    </xdr:to>
    <xdr:cxnSp macro="">
      <xdr:nvCxnSpPr>
        <xdr:cNvPr id="491" name="直線コネクタ 490"/>
        <xdr:cNvCxnSpPr/>
      </xdr:nvCxnSpPr>
      <xdr:spPr>
        <a:xfrm>
          <a:off x="16230600" y="528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77937</xdr:rowOff>
    </xdr:from>
    <xdr:to>
      <xdr:col>23</xdr:col>
      <xdr:colOff>517525</xdr:colOff>
      <xdr:row>38</xdr:row>
      <xdr:rowOff>127063</xdr:rowOff>
    </xdr:to>
    <xdr:cxnSp macro="">
      <xdr:nvCxnSpPr>
        <xdr:cNvPr id="492" name="直線コネクタ 491"/>
        <xdr:cNvCxnSpPr/>
      </xdr:nvCxnSpPr>
      <xdr:spPr>
        <a:xfrm flipV="1">
          <a:off x="15481300" y="6593037"/>
          <a:ext cx="838200" cy="4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32959</xdr:rowOff>
    </xdr:from>
    <xdr:ext cx="469744" cy="259045"/>
    <xdr:sp macro="" textlink="">
      <xdr:nvSpPr>
        <xdr:cNvPr id="493" name="災害復旧事業費平均値テキスト"/>
        <xdr:cNvSpPr txBox="1"/>
      </xdr:nvSpPr>
      <xdr:spPr>
        <a:xfrm>
          <a:off x="16370300" y="6548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54532</xdr:rowOff>
    </xdr:from>
    <xdr:to>
      <xdr:col>23</xdr:col>
      <xdr:colOff>568325</xdr:colOff>
      <xdr:row>38</xdr:row>
      <xdr:rowOff>156132</xdr:rowOff>
    </xdr:to>
    <xdr:sp macro="" textlink="">
      <xdr:nvSpPr>
        <xdr:cNvPr id="494" name="フローチャート : 判断 493"/>
        <xdr:cNvSpPr/>
      </xdr:nvSpPr>
      <xdr:spPr>
        <a:xfrm>
          <a:off x="16268700" y="656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102543</xdr:rowOff>
    </xdr:from>
    <xdr:to>
      <xdr:col>22</xdr:col>
      <xdr:colOff>365125</xdr:colOff>
      <xdr:row>38</xdr:row>
      <xdr:rowOff>127063</xdr:rowOff>
    </xdr:to>
    <xdr:cxnSp macro="">
      <xdr:nvCxnSpPr>
        <xdr:cNvPr id="495" name="直線コネクタ 494"/>
        <xdr:cNvCxnSpPr/>
      </xdr:nvCxnSpPr>
      <xdr:spPr>
        <a:xfrm>
          <a:off x="14592300" y="6617643"/>
          <a:ext cx="889000" cy="2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59415</xdr:rowOff>
    </xdr:from>
    <xdr:to>
      <xdr:col>22</xdr:col>
      <xdr:colOff>415925</xdr:colOff>
      <xdr:row>38</xdr:row>
      <xdr:rowOff>161015</xdr:rowOff>
    </xdr:to>
    <xdr:sp macro="" textlink="">
      <xdr:nvSpPr>
        <xdr:cNvPr id="496" name="フローチャート : 判断 495"/>
        <xdr:cNvSpPr/>
      </xdr:nvSpPr>
      <xdr:spPr>
        <a:xfrm>
          <a:off x="15430500" y="657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6092</xdr:rowOff>
    </xdr:from>
    <xdr:ext cx="469744" cy="259045"/>
    <xdr:sp macro="" textlink="">
      <xdr:nvSpPr>
        <xdr:cNvPr id="497" name="テキスト ボックス 496"/>
        <xdr:cNvSpPr txBox="1"/>
      </xdr:nvSpPr>
      <xdr:spPr>
        <a:xfrm>
          <a:off x="15246427" y="6349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98232</xdr:rowOff>
    </xdr:from>
    <xdr:to>
      <xdr:col>21</xdr:col>
      <xdr:colOff>161925</xdr:colOff>
      <xdr:row>38</xdr:row>
      <xdr:rowOff>102543</xdr:rowOff>
    </xdr:to>
    <xdr:cxnSp macro="">
      <xdr:nvCxnSpPr>
        <xdr:cNvPr id="498" name="直線コネクタ 497"/>
        <xdr:cNvCxnSpPr/>
      </xdr:nvCxnSpPr>
      <xdr:spPr>
        <a:xfrm>
          <a:off x="13703300" y="6613332"/>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59475</xdr:rowOff>
    </xdr:from>
    <xdr:to>
      <xdr:col>21</xdr:col>
      <xdr:colOff>212725</xdr:colOff>
      <xdr:row>38</xdr:row>
      <xdr:rowOff>161075</xdr:rowOff>
    </xdr:to>
    <xdr:sp macro="" textlink="">
      <xdr:nvSpPr>
        <xdr:cNvPr id="499" name="フローチャート : 判断 498"/>
        <xdr:cNvSpPr/>
      </xdr:nvSpPr>
      <xdr:spPr>
        <a:xfrm>
          <a:off x="14541500" y="657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152202</xdr:rowOff>
    </xdr:from>
    <xdr:ext cx="469744" cy="259045"/>
    <xdr:sp macro="" textlink="">
      <xdr:nvSpPr>
        <xdr:cNvPr id="500" name="テキスト ボックス 499"/>
        <xdr:cNvSpPr txBox="1"/>
      </xdr:nvSpPr>
      <xdr:spPr>
        <a:xfrm>
          <a:off x="14357427" y="666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118687</xdr:rowOff>
    </xdr:from>
    <xdr:to>
      <xdr:col>19</xdr:col>
      <xdr:colOff>644525</xdr:colOff>
      <xdr:row>38</xdr:row>
      <xdr:rowOff>98232</xdr:rowOff>
    </xdr:to>
    <xdr:cxnSp macro="">
      <xdr:nvCxnSpPr>
        <xdr:cNvPr id="501" name="直線コネクタ 500"/>
        <xdr:cNvCxnSpPr/>
      </xdr:nvCxnSpPr>
      <xdr:spPr>
        <a:xfrm>
          <a:off x="12814300" y="6462337"/>
          <a:ext cx="889000" cy="15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135530</xdr:rowOff>
    </xdr:from>
    <xdr:to>
      <xdr:col>20</xdr:col>
      <xdr:colOff>9525</xdr:colOff>
      <xdr:row>38</xdr:row>
      <xdr:rowOff>65680</xdr:rowOff>
    </xdr:to>
    <xdr:sp macro="" textlink="">
      <xdr:nvSpPr>
        <xdr:cNvPr id="502" name="フローチャート : 判断 501"/>
        <xdr:cNvSpPr/>
      </xdr:nvSpPr>
      <xdr:spPr>
        <a:xfrm>
          <a:off x="13652500" y="64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82207</xdr:rowOff>
    </xdr:from>
    <xdr:ext cx="534377" cy="259045"/>
    <xdr:sp macro="" textlink="">
      <xdr:nvSpPr>
        <xdr:cNvPr id="503" name="テキスト ボックス 502"/>
        <xdr:cNvSpPr txBox="1"/>
      </xdr:nvSpPr>
      <xdr:spPr>
        <a:xfrm>
          <a:off x="13436111" y="625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10600</xdr:rowOff>
    </xdr:from>
    <xdr:to>
      <xdr:col>18</xdr:col>
      <xdr:colOff>492125</xdr:colOff>
      <xdr:row>38</xdr:row>
      <xdr:rowOff>112200</xdr:rowOff>
    </xdr:to>
    <xdr:sp macro="" textlink="">
      <xdr:nvSpPr>
        <xdr:cNvPr id="504" name="フローチャート : 判断 503"/>
        <xdr:cNvSpPr/>
      </xdr:nvSpPr>
      <xdr:spPr>
        <a:xfrm>
          <a:off x="12763500" y="652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103327</xdr:rowOff>
    </xdr:from>
    <xdr:ext cx="534377" cy="259045"/>
    <xdr:sp macro="" textlink="">
      <xdr:nvSpPr>
        <xdr:cNvPr id="505" name="テキスト ボックス 504"/>
        <xdr:cNvSpPr txBox="1"/>
      </xdr:nvSpPr>
      <xdr:spPr>
        <a:xfrm>
          <a:off x="12547111" y="661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17,126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27137</xdr:rowOff>
    </xdr:from>
    <xdr:to>
      <xdr:col>23</xdr:col>
      <xdr:colOff>568325</xdr:colOff>
      <xdr:row>38</xdr:row>
      <xdr:rowOff>128737</xdr:rowOff>
    </xdr:to>
    <xdr:sp macro="" textlink="">
      <xdr:nvSpPr>
        <xdr:cNvPr id="511" name="円/楕円 510"/>
        <xdr:cNvSpPr/>
      </xdr:nvSpPr>
      <xdr:spPr>
        <a:xfrm>
          <a:off x="16268700" y="654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157964</xdr:rowOff>
    </xdr:from>
    <xdr:ext cx="534377" cy="259045"/>
    <xdr:sp macro="" textlink="">
      <xdr:nvSpPr>
        <xdr:cNvPr id="512" name="災害復旧事業費該当値テキスト"/>
        <xdr:cNvSpPr txBox="1"/>
      </xdr:nvSpPr>
      <xdr:spPr>
        <a:xfrm>
          <a:off x="16370300" y="633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13,509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76263</xdr:rowOff>
    </xdr:from>
    <xdr:to>
      <xdr:col>22</xdr:col>
      <xdr:colOff>415925</xdr:colOff>
      <xdr:row>39</xdr:row>
      <xdr:rowOff>6413</xdr:rowOff>
    </xdr:to>
    <xdr:sp macro="" textlink="">
      <xdr:nvSpPr>
        <xdr:cNvPr id="513" name="円/楕円 512"/>
        <xdr:cNvSpPr/>
      </xdr:nvSpPr>
      <xdr:spPr>
        <a:xfrm>
          <a:off x="15430500" y="659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168990</xdr:rowOff>
    </xdr:from>
    <xdr:ext cx="469744" cy="259045"/>
    <xdr:sp macro="" textlink="">
      <xdr:nvSpPr>
        <xdr:cNvPr id="514" name="テキスト ボックス 513"/>
        <xdr:cNvSpPr txBox="1"/>
      </xdr:nvSpPr>
      <xdr:spPr>
        <a:xfrm>
          <a:off x="15246427" y="6684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51743</xdr:rowOff>
    </xdr:from>
    <xdr:to>
      <xdr:col>21</xdr:col>
      <xdr:colOff>212725</xdr:colOff>
      <xdr:row>38</xdr:row>
      <xdr:rowOff>153343</xdr:rowOff>
    </xdr:to>
    <xdr:sp macro="" textlink="">
      <xdr:nvSpPr>
        <xdr:cNvPr id="515" name="円/楕円 514"/>
        <xdr:cNvSpPr/>
      </xdr:nvSpPr>
      <xdr:spPr>
        <a:xfrm>
          <a:off x="14541500" y="656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169870</xdr:rowOff>
    </xdr:from>
    <xdr:ext cx="469744" cy="259045"/>
    <xdr:sp macro="" textlink="">
      <xdr:nvSpPr>
        <xdr:cNvPr id="516" name="テキスト ボックス 515"/>
        <xdr:cNvSpPr txBox="1"/>
      </xdr:nvSpPr>
      <xdr:spPr>
        <a:xfrm>
          <a:off x="14357427" y="634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47432</xdr:rowOff>
    </xdr:from>
    <xdr:to>
      <xdr:col>20</xdr:col>
      <xdr:colOff>9525</xdr:colOff>
      <xdr:row>38</xdr:row>
      <xdr:rowOff>149032</xdr:rowOff>
    </xdr:to>
    <xdr:sp macro="" textlink="">
      <xdr:nvSpPr>
        <xdr:cNvPr id="517" name="円/楕円 516"/>
        <xdr:cNvSpPr/>
      </xdr:nvSpPr>
      <xdr:spPr>
        <a:xfrm>
          <a:off x="13652500" y="656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140159</xdr:rowOff>
    </xdr:from>
    <xdr:ext cx="469744" cy="259045"/>
    <xdr:sp macro="" textlink="">
      <xdr:nvSpPr>
        <xdr:cNvPr id="518" name="テキスト ボックス 517"/>
        <xdr:cNvSpPr txBox="1"/>
      </xdr:nvSpPr>
      <xdr:spPr>
        <a:xfrm>
          <a:off x="13468427" y="6655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67887</xdr:rowOff>
    </xdr:from>
    <xdr:to>
      <xdr:col>18</xdr:col>
      <xdr:colOff>492125</xdr:colOff>
      <xdr:row>37</xdr:row>
      <xdr:rowOff>169487</xdr:rowOff>
    </xdr:to>
    <xdr:sp macro="" textlink="">
      <xdr:nvSpPr>
        <xdr:cNvPr id="519" name="円/楕円 518"/>
        <xdr:cNvSpPr/>
      </xdr:nvSpPr>
      <xdr:spPr>
        <a:xfrm>
          <a:off x="12763500" y="641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14564</xdr:rowOff>
    </xdr:from>
    <xdr:ext cx="534377" cy="259045"/>
    <xdr:sp macro="" textlink="">
      <xdr:nvSpPr>
        <xdr:cNvPr id="520" name="テキスト ボックス 519"/>
        <xdr:cNvSpPr txBox="1"/>
      </xdr:nvSpPr>
      <xdr:spPr>
        <a:xfrm>
          <a:off x="12547111" y="618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42,096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0" name="直線コネクタ 57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1" name="テキスト ボックス 58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2" name="直線コネクタ 58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3" name="テキスト ボックス 58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4" name="直線コネクタ 58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5" name="テキスト ボックス 58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6" name="直線コネクタ 58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7" name="テキスト ボックス 58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8" name="直線コネクタ 58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9" name="テキスト ボックス 58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126807</xdr:rowOff>
    </xdr:from>
    <xdr:to>
      <xdr:col>23</xdr:col>
      <xdr:colOff>516889</xdr:colOff>
      <xdr:row>78</xdr:row>
      <xdr:rowOff>126454</xdr:rowOff>
    </xdr:to>
    <xdr:cxnSp macro="">
      <xdr:nvCxnSpPr>
        <xdr:cNvPr id="591" name="直線コネクタ 590"/>
        <xdr:cNvCxnSpPr/>
      </xdr:nvCxnSpPr>
      <xdr:spPr>
        <a:xfrm flipV="1">
          <a:off x="16317595" y="12299757"/>
          <a:ext cx="1269" cy="1199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130281</xdr:rowOff>
    </xdr:from>
    <xdr:ext cx="469744" cy="259045"/>
    <xdr:sp macro="" textlink="">
      <xdr:nvSpPr>
        <xdr:cNvPr id="592" name="公債費最小値テキスト"/>
        <xdr:cNvSpPr txBox="1"/>
      </xdr:nvSpPr>
      <xdr:spPr>
        <a:xfrm>
          <a:off x="16370300" y="1350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78</xdr:row>
      <xdr:rowOff>126454</xdr:rowOff>
    </xdr:from>
    <xdr:to>
      <xdr:col>23</xdr:col>
      <xdr:colOff>606425</xdr:colOff>
      <xdr:row>78</xdr:row>
      <xdr:rowOff>126454</xdr:rowOff>
    </xdr:to>
    <xdr:cxnSp macro="">
      <xdr:nvCxnSpPr>
        <xdr:cNvPr id="593" name="直線コネクタ 592"/>
        <xdr:cNvCxnSpPr/>
      </xdr:nvCxnSpPr>
      <xdr:spPr>
        <a:xfrm>
          <a:off x="16230600" y="1349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73484</xdr:rowOff>
    </xdr:from>
    <xdr:ext cx="599010" cy="259045"/>
    <xdr:sp macro="" textlink="">
      <xdr:nvSpPr>
        <xdr:cNvPr id="594" name="公債費最大値テキスト"/>
        <xdr:cNvSpPr txBox="1"/>
      </xdr:nvSpPr>
      <xdr:spPr>
        <a:xfrm>
          <a:off x="16370300" y="1207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71</xdr:row>
      <xdr:rowOff>126807</xdr:rowOff>
    </xdr:from>
    <xdr:to>
      <xdr:col>23</xdr:col>
      <xdr:colOff>606425</xdr:colOff>
      <xdr:row>71</xdr:row>
      <xdr:rowOff>126807</xdr:rowOff>
    </xdr:to>
    <xdr:cxnSp macro="">
      <xdr:nvCxnSpPr>
        <xdr:cNvPr id="595" name="直線コネクタ 594"/>
        <xdr:cNvCxnSpPr/>
      </xdr:nvCxnSpPr>
      <xdr:spPr>
        <a:xfrm>
          <a:off x="16230600" y="1229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152186</xdr:rowOff>
    </xdr:from>
    <xdr:to>
      <xdr:col>23</xdr:col>
      <xdr:colOff>517525</xdr:colOff>
      <xdr:row>77</xdr:row>
      <xdr:rowOff>163173</xdr:rowOff>
    </xdr:to>
    <xdr:cxnSp macro="">
      <xdr:nvCxnSpPr>
        <xdr:cNvPr id="596" name="直線コネクタ 595"/>
        <xdr:cNvCxnSpPr/>
      </xdr:nvCxnSpPr>
      <xdr:spPr>
        <a:xfrm>
          <a:off x="15481300" y="13353836"/>
          <a:ext cx="838200" cy="1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24201</xdr:rowOff>
    </xdr:from>
    <xdr:ext cx="534377" cy="259045"/>
    <xdr:sp macro="" textlink="">
      <xdr:nvSpPr>
        <xdr:cNvPr id="597" name="公債費平均値テキスト"/>
        <xdr:cNvSpPr txBox="1"/>
      </xdr:nvSpPr>
      <xdr:spPr>
        <a:xfrm>
          <a:off x="16370300" y="13054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1324</xdr:rowOff>
    </xdr:from>
    <xdr:to>
      <xdr:col>23</xdr:col>
      <xdr:colOff>568325</xdr:colOff>
      <xdr:row>77</xdr:row>
      <xdr:rowOff>102924</xdr:rowOff>
    </xdr:to>
    <xdr:sp macro="" textlink="">
      <xdr:nvSpPr>
        <xdr:cNvPr id="598" name="フローチャート : 判断 597"/>
        <xdr:cNvSpPr/>
      </xdr:nvSpPr>
      <xdr:spPr>
        <a:xfrm>
          <a:off x="16268700" y="1320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126236</xdr:rowOff>
    </xdr:from>
    <xdr:to>
      <xdr:col>22</xdr:col>
      <xdr:colOff>365125</xdr:colOff>
      <xdr:row>77</xdr:row>
      <xdr:rowOff>152186</xdr:rowOff>
    </xdr:to>
    <xdr:cxnSp macro="">
      <xdr:nvCxnSpPr>
        <xdr:cNvPr id="599" name="直線コネクタ 598"/>
        <xdr:cNvCxnSpPr/>
      </xdr:nvCxnSpPr>
      <xdr:spPr>
        <a:xfrm>
          <a:off x="14592300" y="13327886"/>
          <a:ext cx="889000" cy="2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36711</xdr:rowOff>
    </xdr:from>
    <xdr:to>
      <xdr:col>22</xdr:col>
      <xdr:colOff>415925</xdr:colOff>
      <xdr:row>77</xdr:row>
      <xdr:rowOff>138311</xdr:rowOff>
    </xdr:to>
    <xdr:sp macro="" textlink="">
      <xdr:nvSpPr>
        <xdr:cNvPr id="600" name="フローチャート : 判断 599"/>
        <xdr:cNvSpPr/>
      </xdr:nvSpPr>
      <xdr:spPr>
        <a:xfrm>
          <a:off x="15430500" y="132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154838</xdr:rowOff>
    </xdr:from>
    <xdr:ext cx="534377" cy="259045"/>
    <xdr:sp macro="" textlink="">
      <xdr:nvSpPr>
        <xdr:cNvPr id="601" name="テキスト ボックス 600"/>
        <xdr:cNvSpPr txBox="1"/>
      </xdr:nvSpPr>
      <xdr:spPr>
        <a:xfrm>
          <a:off x="15214111" y="130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125755</xdr:rowOff>
    </xdr:from>
    <xdr:to>
      <xdr:col>21</xdr:col>
      <xdr:colOff>161925</xdr:colOff>
      <xdr:row>77</xdr:row>
      <xdr:rowOff>126236</xdr:rowOff>
    </xdr:to>
    <xdr:cxnSp macro="">
      <xdr:nvCxnSpPr>
        <xdr:cNvPr id="602" name="直線コネクタ 601"/>
        <xdr:cNvCxnSpPr/>
      </xdr:nvCxnSpPr>
      <xdr:spPr>
        <a:xfrm>
          <a:off x="13703300" y="13327405"/>
          <a:ext cx="8890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28842</xdr:rowOff>
    </xdr:from>
    <xdr:to>
      <xdr:col>21</xdr:col>
      <xdr:colOff>212725</xdr:colOff>
      <xdr:row>77</xdr:row>
      <xdr:rowOff>130442</xdr:rowOff>
    </xdr:to>
    <xdr:sp macro="" textlink="">
      <xdr:nvSpPr>
        <xdr:cNvPr id="603" name="フローチャート : 判断 602"/>
        <xdr:cNvSpPr/>
      </xdr:nvSpPr>
      <xdr:spPr>
        <a:xfrm>
          <a:off x="14541500" y="1323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146969</xdr:rowOff>
    </xdr:from>
    <xdr:ext cx="534377" cy="259045"/>
    <xdr:sp macro="" textlink="">
      <xdr:nvSpPr>
        <xdr:cNvPr id="604" name="テキスト ボックス 603"/>
        <xdr:cNvSpPr txBox="1"/>
      </xdr:nvSpPr>
      <xdr:spPr>
        <a:xfrm>
          <a:off x="14325111" y="1300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111519</xdr:rowOff>
    </xdr:from>
    <xdr:to>
      <xdr:col>19</xdr:col>
      <xdr:colOff>644525</xdr:colOff>
      <xdr:row>77</xdr:row>
      <xdr:rowOff>125755</xdr:rowOff>
    </xdr:to>
    <xdr:cxnSp macro="">
      <xdr:nvCxnSpPr>
        <xdr:cNvPr id="605" name="直線コネクタ 604"/>
        <xdr:cNvCxnSpPr/>
      </xdr:nvCxnSpPr>
      <xdr:spPr>
        <a:xfrm>
          <a:off x="12814300" y="13313169"/>
          <a:ext cx="889000" cy="1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24078</xdr:rowOff>
    </xdr:from>
    <xdr:to>
      <xdr:col>20</xdr:col>
      <xdr:colOff>9525</xdr:colOff>
      <xdr:row>77</xdr:row>
      <xdr:rowOff>125678</xdr:rowOff>
    </xdr:to>
    <xdr:sp macro="" textlink="">
      <xdr:nvSpPr>
        <xdr:cNvPr id="606" name="フローチャート : 判断 605"/>
        <xdr:cNvSpPr/>
      </xdr:nvSpPr>
      <xdr:spPr>
        <a:xfrm>
          <a:off x="13652500" y="1322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142205</xdr:rowOff>
    </xdr:from>
    <xdr:ext cx="534377" cy="259045"/>
    <xdr:sp macro="" textlink="">
      <xdr:nvSpPr>
        <xdr:cNvPr id="607" name="テキスト ボックス 606"/>
        <xdr:cNvSpPr txBox="1"/>
      </xdr:nvSpPr>
      <xdr:spPr>
        <a:xfrm>
          <a:off x="13436111" y="1300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51,678</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16960</xdr:rowOff>
    </xdr:from>
    <xdr:to>
      <xdr:col>18</xdr:col>
      <xdr:colOff>492125</xdr:colOff>
      <xdr:row>77</xdr:row>
      <xdr:rowOff>118560</xdr:rowOff>
    </xdr:to>
    <xdr:sp macro="" textlink="">
      <xdr:nvSpPr>
        <xdr:cNvPr id="608" name="フローチャート : 判断 607"/>
        <xdr:cNvSpPr/>
      </xdr:nvSpPr>
      <xdr:spPr>
        <a:xfrm>
          <a:off x="12763500" y="132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135087</xdr:rowOff>
    </xdr:from>
    <xdr:ext cx="534377" cy="259045"/>
    <xdr:sp macro="" textlink="">
      <xdr:nvSpPr>
        <xdr:cNvPr id="609" name="テキスト ボックス 608"/>
        <xdr:cNvSpPr txBox="1"/>
      </xdr:nvSpPr>
      <xdr:spPr>
        <a:xfrm>
          <a:off x="12547111" y="1299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53,235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0" name="テキスト ボックス 60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1" name="テキスト ボックス 61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2" name="テキスト ボックス 61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3" name="テキスト ボックス 61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4" name="テキスト ボックス 61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112373</xdr:rowOff>
    </xdr:from>
    <xdr:to>
      <xdr:col>23</xdr:col>
      <xdr:colOff>568325</xdr:colOff>
      <xdr:row>78</xdr:row>
      <xdr:rowOff>42523</xdr:rowOff>
    </xdr:to>
    <xdr:sp macro="" textlink="">
      <xdr:nvSpPr>
        <xdr:cNvPr id="615" name="円/楕円 614"/>
        <xdr:cNvSpPr/>
      </xdr:nvSpPr>
      <xdr:spPr>
        <a:xfrm>
          <a:off x="16268700" y="1331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90800</xdr:rowOff>
    </xdr:from>
    <xdr:ext cx="534377" cy="259045"/>
    <xdr:sp macro="" textlink="">
      <xdr:nvSpPr>
        <xdr:cNvPr id="616" name="公債費該当値テキスト"/>
        <xdr:cNvSpPr txBox="1"/>
      </xdr:nvSpPr>
      <xdr:spPr>
        <a:xfrm>
          <a:off x="16370300" y="1329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32,366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101386</xdr:rowOff>
    </xdr:from>
    <xdr:to>
      <xdr:col>22</xdr:col>
      <xdr:colOff>415925</xdr:colOff>
      <xdr:row>78</xdr:row>
      <xdr:rowOff>31536</xdr:rowOff>
    </xdr:to>
    <xdr:sp macro="" textlink="">
      <xdr:nvSpPr>
        <xdr:cNvPr id="617" name="円/楕円 616"/>
        <xdr:cNvSpPr/>
      </xdr:nvSpPr>
      <xdr:spPr>
        <a:xfrm>
          <a:off x="15430500" y="1330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22663</xdr:rowOff>
    </xdr:from>
    <xdr:ext cx="534377" cy="259045"/>
    <xdr:sp macro="" textlink="">
      <xdr:nvSpPr>
        <xdr:cNvPr id="618" name="テキスト ボックス 617"/>
        <xdr:cNvSpPr txBox="1"/>
      </xdr:nvSpPr>
      <xdr:spPr>
        <a:xfrm>
          <a:off x="15214111" y="1339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34,769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75436</xdr:rowOff>
    </xdr:from>
    <xdr:to>
      <xdr:col>21</xdr:col>
      <xdr:colOff>212725</xdr:colOff>
      <xdr:row>78</xdr:row>
      <xdr:rowOff>5586</xdr:rowOff>
    </xdr:to>
    <xdr:sp macro="" textlink="">
      <xdr:nvSpPr>
        <xdr:cNvPr id="619" name="円/楕円 618"/>
        <xdr:cNvSpPr/>
      </xdr:nvSpPr>
      <xdr:spPr>
        <a:xfrm>
          <a:off x="14541500" y="1327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168163</xdr:rowOff>
    </xdr:from>
    <xdr:ext cx="534377" cy="259045"/>
    <xdr:sp macro="" textlink="">
      <xdr:nvSpPr>
        <xdr:cNvPr id="620" name="テキスト ボックス 619"/>
        <xdr:cNvSpPr txBox="1"/>
      </xdr:nvSpPr>
      <xdr:spPr>
        <a:xfrm>
          <a:off x="14325111" y="1336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40,445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74955</xdr:rowOff>
    </xdr:from>
    <xdr:to>
      <xdr:col>20</xdr:col>
      <xdr:colOff>9525</xdr:colOff>
      <xdr:row>78</xdr:row>
      <xdr:rowOff>5105</xdr:rowOff>
    </xdr:to>
    <xdr:sp macro="" textlink="">
      <xdr:nvSpPr>
        <xdr:cNvPr id="621" name="円/楕円 620"/>
        <xdr:cNvSpPr/>
      </xdr:nvSpPr>
      <xdr:spPr>
        <a:xfrm>
          <a:off x="13652500" y="132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167682</xdr:rowOff>
    </xdr:from>
    <xdr:ext cx="534377" cy="259045"/>
    <xdr:sp macro="" textlink="">
      <xdr:nvSpPr>
        <xdr:cNvPr id="622" name="テキスト ボックス 621"/>
        <xdr:cNvSpPr txBox="1"/>
      </xdr:nvSpPr>
      <xdr:spPr>
        <a:xfrm>
          <a:off x="13436111" y="1336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40,550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60719</xdr:rowOff>
    </xdr:from>
    <xdr:to>
      <xdr:col>18</xdr:col>
      <xdr:colOff>492125</xdr:colOff>
      <xdr:row>77</xdr:row>
      <xdr:rowOff>162319</xdr:rowOff>
    </xdr:to>
    <xdr:sp macro="" textlink="">
      <xdr:nvSpPr>
        <xdr:cNvPr id="623" name="円/楕円 622"/>
        <xdr:cNvSpPr/>
      </xdr:nvSpPr>
      <xdr:spPr>
        <a:xfrm>
          <a:off x="12763500" y="1326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153446</xdr:rowOff>
    </xdr:from>
    <xdr:ext cx="534377" cy="259045"/>
    <xdr:sp macro="" textlink="">
      <xdr:nvSpPr>
        <xdr:cNvPr id="624" name="テキスト ボックス 623"/>
        <xdr:cNvSpPr txBox="1"/>
      </xdr:nvSpPr>
      <xdr:spPr>
        <a:xfrm>
          <a:off x="12547111" y="1335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43,664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5" name="正方形/長方形 62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6" name="正方形/長方形 62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7" name="正方形/長方形 62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8" name="正方形/長方形 62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9" name="正方形/長方形 62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0" name="正方形/長方形 62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1" name="正方形/長方形 63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2" name="正方形/長方形 63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3" name="テキスト ボックス 63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4" name="直線コネクタ 63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5" name="直線コネクタ 63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6" name="テキスト ボックス 635"/>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7" name="直線コネクタ 63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38" name="テキスト ボックス 637"/>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9" name="直線コネクタ 638"/>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90</xdr:row>
      <xdr:rowOff>111777</xdr:rowOff>
    </xdr:from>
    <xdr:ext cx="685572" cy="259045"/>
    <xdr:sp macro="" textlink="">
      <xdr:nvSpPr>
        <xdr:cNvPr id="640" name="テキスト ボックス 639"/>
        <xdr:cNvSpPr txBox="1"/>
      </xdr:nvSpPr>
      <xdr:spPr>
        <a:xfrm>
          <a:off x="11760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1" name="直線コネクタ 64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2" name="テキスト ボックス 64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27485</xdr:rowOff>
    </xdr:from>
    <xdr:to>
      <xdr:col>23</xdr:col>
      <xdr:colOff>516889</xdr:colOff>
      <xdr:row>98</xdr:row>
      <xdr:rowOff>25388</xdr:rowOff>
    </xdr:to>
    <xdr:cxnSp macro="">
      <xdr:nvCxnSpPr>
        <xdr:cNvPr id="644" name="直線コネクタ 643"/>
        <xdr:cNvCxnSpPr/>
      </xdr:nvCxnSpPr>
      <xdr:spPr>
        <a:xfrm flipV="1">
          <a:off x="16317595" y="15629435"/>
          <a:ext cx="1269" cy="1198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48483</xdr:rowOff>
    </xdr:from>
    <xdr:ext cx="313932" cy="259045"/>
    <xdr:sp macro="" textlink="">
      <xdr:nvSpPr>
        <xdr:cNvPr id="645" name="積立金最小値テキスト"/>
        <xdr:cNvSpPr txBox="1"/>
      </xdr:nvSpPr>
      <xdr:spPr>
        <a:xfrm>
          <a:off x="16370300" y="16850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428625</xdr:colOff>
      <xdr:row>98</xdr:row>
      <xdr:rowOff>25388</xdr:rowOff>
    </xdr:from>
    <xdr:to>
      <xdr:col>23</xdr:col>
      <xdr:colOff>606425</xdr:colOff>
      <xdr:row>98</xdr:row>
      <xdr:rowOff>25388</xdr:rowOff>
    </xdr:to>
    <xdr:cxnSp macro="">
      <xdr:nvCxnSpPr>
        <xdr:cNvPr id="646" name="直線コネクタ 645"/>
        <xdr:cNvCxnSpPr/>
      </xdr:nvCxnSpPr>
      <xdr:spPr>
        <a:xfrm>
          <a:off x="16230600" y="1682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145612</xdr:rowOff>
    </xdr:from>
    <xdr:ext cx="690189" cy="259045"/>
    <xdr:sp macro="" textlink="">
      <xdr:nvSpPr>
        <xdr:cNvPr id="647" name="積立金最大値テキスト"/>
        <xdr:cNvSpPr txBox="1"/>
      </xdr:nvSpPr>
      <xdr:spPr>
        <a:xfrm>
          <a:off x="16370300" y="154046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2,096,351</a:t>
          </a:r>
          <a:endParaRPr kumimoji="1" lang="ja-JP" altLang="en-US" sz="1000" b="1">
            <a:latin typeface="ＭＳ Ｐゴシック"/>
          </a:endParaRPr>
        </a:p>
      </xdr:txBody>
    </xdr:sp>
    <xdr:clientData/>
  </xdr:oneCellAnchor>
  <xdr:twoCellAnchor>
    <xdr:from>
      <xdr:col>23</xdr:col>
      <xdr:colOff>428625</xdr:colOff>
      <xdr:row>91</xdr:row>
      <xdr:rowOff>27485</xdr:rowOff>
    </xdr:from>
    <xdr:to>
      <xdr:col>23</xdr:col>
      <xdr:colOff>606425</xdr:colOff>
      <xdr:row>91</xdr:row>
      <xdr:rowOff>27485</xdr:rowOff>
    </xdr:to>
    <xdr:cxnSp macro="">
      <xdr:nvCxnSpPr>
        <xdr:cNvPr id="648" name="直線コネクタ 647"/>
        <xdr:cNvCxnSpPr/>
      </xdr:nvCxnSpPr>
      <xdr:spPr>
        <a:xfrm>
          <a:off x="16230600" y="15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9855</xdr:rowOff>
    </xdr:from>
    <xdr:to>
      <xdr:col>23</xdr:col>
      <xdr:colOff>517525</xdr:colOff>
      <xdr:row>98</xdr:row>
      <xdr:rowOff>23657</xdr:rowOff>
    </xdr:to>
    <xdr:cxnSp macro="">
      <xdr:nvCxnSpPr>
        <xdr:cNvPr id="649" name="直線コネクタ 648"/>
        <xdr:cNvCxnSpPr/>
      </xdr:nvCxnSpPr>
      <xdr:spPr>
        <a:xfrm flipV="1">
          <a:off x="15481300" y="16811955"/>
          <a:ext cx="838200" cy="1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137383</xdr:rowOff>
    </xdr:from>
    <xdr:ext cx="534377" cy="259045"/>
    <xdr:sp macro="" textlink="">
      <xdr:nvSpPr>
        <xdr:cNvPr id="650" name="積立金平均値テキスト"/>
        <xdr:cNvSpPr txBox="1"/>
      </xdr:nvSpPr>
      <xdr:spPr>
        <a:xfrm>
          <a:off x="16370300" y="16596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114506</xdr:rowOff>
    </xdr:from>
    <xdr:to>
      <xdr:col>23</xdr:col>
      <xdr:colOff>568325</xdr:colOff>
      <xdr:row>98</xdr:row>
      <xdr:rowOff>44656</xdr:rowOff>
    </xdr:to>
    <xdr:sp macro="" textlink="">
      <xdr:nvSpPr>
        <xdr:cNvPr id="651" name="フローチャート : 判断 650"/>
        <xdr:cNvSpPr/>
      </xdr:nvSpPr>
      <xdr:spPr>
        <a:xfrm>
          <a:off x="16268700" y="167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157966</xdr:rowOff>
    </xdr:from>
    <xdr:to>
      <xdr:col>22</xdr:col>
      <xdr:colOff>365125</xdr:colOff>
      <xdr:row>98</xdr:row>
      <xdr:rowOff>23657</xdr:rowOff>
    </xdr:to>
    <xdr:cxnSp macro="">
      <xdr:nvCxnSpPr>
        <xdr:cNvPr id="652" name="直線コネクタ 651"/>
        <xdr:cNvCxnSpPr/>
      </xdr:nvCxnSpPr>
      <xdr:spPr>
        <a:xfrm>
          <a:off x="14592300" y="16788616"/>
          <a:ext cx="889000" cy="3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134414</xdr:rowOff>
    </xdr:from>
    <xdr:to>
      <xdr:col>22</xdr:col>
      <xdr:colOff>415925</xdr:colOff>
      <xdr:row>98</xdr:row>
      <xdr:rowOff>64564</xdr:rowOff>
    </xdr:to>
    <xdr:sp macro="" textlink="">
      <xdr:nvSpPr>
        <xdr:cNvPr id="653" name="フローチャート : 判断 652"/>
        <xdr:cNvSpPr/>
      </xdr:nvSpPr>
      <xdr:spPr>
        <a:xfrm>
          <a:off x="15430500" y="1676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81091</xdr:rowOff>
    </xdr:from>
    <xdr:ext cx="534377" cy="259045"/>
    <xdr:sp macro="" textlink="">
      <xdr:nvSpPr>
        <xdr:cNvPr id="654" name="テキスト ボックス 653"/>
        <xdr:cNvSpPr txBox="1"/>
      </xdr:nvSpPr>
      <xdr:spPr>
        <a:xfrm>
          <a:off x="15214111" y="1654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20,362</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157966</xdr:rowOff>
    </xdr:from>
    <xdr:to>
      <xdr:col>21</xdr:col>
      <xdr:colOff>161925</xdr:colOff>
      <xdr:row>98</xdr:row>
      <xdr:rowOff>19633</xdr:rowOff>
    </xdr:to>
    <xdr:cxnSp macro="">
      <xdr:nvCxnSpPr>
        <xdr:cNvPr id="655" name="直線コネクタ 654"/>
        <xdr:cNvCxnSpPr/>
      </xdr:nvCxnSpPr>
      <xdr:spPr>
        <a:xfrm flipV="1">
          <a:off x="13703300" y="16788616"/>
          <a:ext cx="889000" cy="3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132865</xdr:rowOff>
    </xdr:from>
    <xdr:to>
      <xdr:col>21</xdr:col>
      <xdr:colOff>212725</xdr:colOff>
      <xdr:row>98</xdr:row>
      <xdr:rowOff>63015</xdr:rowOff>
    </xdr:to>
    <xdr:sp macro="" textlink="">
      <xdr:nvSpPr>
        <xdr:cNvPr id="656" name="フローチャート : 判断 655"/>
        <xdr:cNvSpPr/>
      </xdr:nvSpPr>
      <xdr:spPr>
        <a:xfrm>
          <a:off x="14541500" y="1676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54142</xdr:rowOff>
    </xdr:from>
    <xdr:ext cx="534377" cy="259045"/>
    <xdr:sp macro="" textlink="">
      <xdr:nvSpPr>
        <xdr:cNvPr id="657" name="テキスト ボックス 656"/>
        <xdr:cNvSpPr txBox="1"/>
      </xdr:nvSpPr>
      <xdr:spPr>
        <a:xfrm>
          <a:off x="14325111" y="1685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23,071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168833</xdr:rowOff>
    </xdr:from>
    <xdr:to>
      <xdr:col>19</xdr:col>
      <xdr:colOff>644525</xdr:colOff>
      <xdr:row>98</xdr:row>
      <xdr:rowOff>19633</xdr:rowOff>
    </xdr:to>
    <xdr:cxnSp macro="">
      <xdr:nvCxnSpPr>
        <xdr:cNvPr id="658" name="直線コネクタ 657"/>
        <xdr:cNvCxnSpPr/>
      </xdr:nvCxnSpPr>
      <xdr:spPr>
        <a:xfrm>
          <a:off x="12814300" y="16799483"/>
          <a:ext cx="8890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42993</xdr:rowOff>
    </xdr:from>
    <xdr:to>
      <xdr:col>20</xdr:col>
      <xdr:colOff>9525</xdr:colOff>
      <xdr:row>97</xdr:row>
      <xdr:rowOff>144593</xdr:rowOff>
    </xdr:to>
    <xdr:sp macro="" textlink="">
      <xdr:nvSpPr>
        <xdr:cNvPr id="659" name="フローチャート : 判断 658"/>
        <xdr:cNvSpPr/>
      </xdr:nvSpPr>
      <xdr:spPr>
        <a:xfrm>
          <a:off x="13652500" y="1667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161120</xdr:rowOff>
    </xdr:from>
    <xdr:ext cx="599010" cy="259045"/>
    <xdr:sp macro="" textlink="">
      <xdr:nvSpPr>
        <xdr:cNvPr id="660" name="テキスト ボックス 659"/>
        <xdr:cNvSpPr txBox="1"/>
      </xdr:nvSpPr>
      <xdr:spPr>
        <a:xfrm>
          <a:off x="13403794" y="16448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180,327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123820</xdr:rowOff>
    </xdr:from>
    <xdr:to>
      <xdr:col>18</xdr:col>
      <xdr:colOff>492125</xdr:colOff>
      <xdr:row>98</xdr:row>
      <xdr:rowOff>53970</xdr:rowOff>
    </xdr:to>
    <xdr:sp macro="" textlink="">
      <xdr:nvSpPr>
        <xdr:cNvPr id="661" name="フローチャート : 判断 660"/>
        <xdr:cNvSpPr/>
      </xdr:nvSpPr>
      <xdr:spPr>
        <a:xfrm>
          <a:off x="12763500" y="167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45097</xdr:rowOff>
    </xdr:from>
    <xdr:ext cx="534377" cy="259045"/>
    <xdr:sp macro="" textlink="">
      <xdr:nvSpPr>
        <xdr:cNvPr id="662" name="テキスト ボックス 661"/>
        <xdr:cNvSpPr txBox="1"/>
      </xdr:nvSpPr>
      <xdr:spPr>
        <a:xfrm>
          <a:off x="12547111" y="168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3" name="テキスト ボックス 66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4" name="テキスト ボックス 66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5" name="テキスト ボックス 66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6" name="テキスト ボックス 66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7" name="テキスト ボックス 66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130505</xdr:rowOff>
    </xdr:from>
    <xdr:to>
      <xdr:col>23</xdr:col>
      <xdr:colOff>568325</xdr:colOff>
      <xdr:row>98</xdr:row>
      <xdr:rowOff>60655</xdr:rowOff>
    </xdr:to>
    <xdr:sp macro="" textlink="">
      <xdr:nvSpPr>
        <xdr:cNvPr id="668" name="円/楕円 667"/>
        <xdr:cNvSpPr/>
      </xdr:nvSpPr>
      <xdr:spPr>
        <a:xfrm>
          <a:off x="16268700" y="1676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92932</xdr:rowOff>
    </xdr:from>
    <xdr:ext cx="534377" cy="259045"/>
    <xdr:sp macro="" textlink="">
      <xdr:nvSpPr>
        <xdr:cNvPr id="669" name="積立金該当値テキスト"/>
        <xdr:cNvSpPr txBox="1"/>
      </xdr:nvSpPr>
      <xdr:spPr>
        <a:xfrm>
          <a:off x="16370300" y="167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27,199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144307</xdr:rowOff>
    </xdr:from>
    <xdr:to>
      <xdr:col>22</xdr:col>
      <xdr:colOff>415925</xdr:colOff>
      <xdr:row>98</xdr:row>
      <xdr:rowOff>74457</xdr:rowOff>
    </xdr:to>
    <xdr:sp macro="" textlink="">
      <xdr:nvSpPr>
        <xdr:cNvPr id="670" name="円/楕円 669"/>
        <xdr:cNvSpPr/>
      </xdr:nvSpPr>
      <xdr:spPr>
        <a:xfrm>
          <a:off x="15430500" y="1677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65584</xdr:rowOff>
    </xdr:from>
    <xdr:ext cx="469744" cy="259045"/>
    <xdr:sp macro="" textlink="">
      <xdr:nvSpPr>
        <xdr:cNvPr id="671" name="テキスト ボックス 670"/>
        <xdr:cNvSpPr txBox="1"/>
      </xdr:nvSpPr>
      <xdr:spPr>
        <a:xfrm>
          <a:off x="15246427" y="1686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107166</xdr:rowOff>
    </xdr:from>
    <xdr:to>
      <xdr:col>21</xdr:col>
      <xdr:colOff>212725</xdr:colOff>
      <xdr:row>98</xdr:row>
      <xdr:rowOff>37316</xdr:rowOff>
    </xdr:to>
    <xdr:sp macro="" textlink="">
      <xdr:nvSpPr>
        <xdr:cNvPr id="672" name="円/楕円 671"/>
        <xdr:cNvSpPr/>
      </xdr:nvSpPr>
      <xdr:spPr>
        <a:xfrm>
          <a:off x="14541500" y="1673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53843</xdr:rowOff>
    </xdr:from>
    <xdr:ext cx="534377" cy="259045"/>
    <xdr:sp macro="" textlink="">
      <xdr:nvSpPr>
        <xdr:cNvPr id="673" name="テキスト ボックス 672"/>
        <xdr:cNvSpPr txBox="1"/>
      </xdr:nvSpPr>
      <xdr:spPr>
        <a:xfrm>
          <a:off x="14325111" y="1651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68,038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140283</xdr:rowOff>
    </xdr:from>
    <xdr:to>
      <xdr:col>20</xdr:col>
      <xdr:colOff>9525</xdr:colOff>
      <xdr:row>98</xdr:row>
      <xdr:rowOff>70433</xdr:rowOff>
    </xdr:to>
    <xdr:sp macro="" textlink="">
      <xdr:nvSpPr>
        <xdr:cNvPr id="674" name="円/楕円 673"/>
        <xdr:cNvSpPr/>
      </xdr:nvSpPr>
      <xdr:spPr>
        <a:xfrm>
          <a:off x="13652500" y="1677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61560</xdr:rowOff>
    </xdr:from>
    <xdr:ext cx="534377" cy="259045"/>
    <xdr:sp macro="" textlink="">
      <xdr:nvSpPr>
        <xdr:cNvPr id="675" name="テキスト ボックス 674"/>
        <xdr:cNvSpPr txBox="1"/>
      </xdr:nvSpPr>
      <xdr:spPr>
        <a:xfrm>
          <a:off x="13436111" y="1686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118033</xdr:rowOff>
    </xdr:from>
    <xdr:to>
      <xdr:col>18</xdr:col>
      <xdr:colOff>492125</xdr:colOff>
      <xdr:row>98</xdr:row>
      <xdr:rowOff>48183</xdr:rowOff>
    </xdr:to>
    <xdr:sp macro="" textlink="">
      <xdr:nvSpPr>
        <xdr:cNvPr id="676" name="円/楕円 675"/>
        <xdr:cNvSpPr/>
      </xdr:nvSpPr>
      <xdr:spPr>
        <a:xfrm>
          <a:off x="12763500" y="1674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64710</xdr:rowOff>
    </xdr:from>
    <xdr:ext cx="534377" cy="259045"/>
    <xdr:sp macro="" textlink="">
      <xdr:nvSpPr>
        <xdr:cNvPr id="677" name="テキスト ボックス 676"/>
        <xdr:cNvSpPr txBox="1"/>
      </xdr:nvSpPr>
      <xdr:spPr>
        <a:xfrm>
          <a:off x="12547111" y="1652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8" name="正方形/長方形 67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9" name="正方形/長方形 67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0" name="正方形/長方形 67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1" name="正方形/長方形 68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2" name="正方形/長方形 68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3" name="正方形/長方形 68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4" name="正方形/長方形 68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5" name="正方形/長方形 68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6" name="テキスト ボックス 68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7" name="直線コネクタ 68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8" name="直線コネクタ 68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9" name="テキスト ボックス 68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0" name="直線コネクタ 68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1" name="テキスト ボックス 690"/>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2" name="直線コネクタ 69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3" name="テキスト ボックス 692"/>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4" name="直線コネクタ 69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5" name="テキスト ボックス 694"/>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6" name="直線コネクタ 69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697" name="テキスト ボックス 69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8" name="直線コネクタ 69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699" name="テキスト ボックス 698"/>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0" name="直線コネクタ 69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01" name="テキスト ボックス 700"/>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75219</xdr:rowOff>
    </xdr:from>
    <xdr:to>
      <xdr:col>32</xdr:col>
      <xdr:colOff>186689</xdr:colOff>
      <xdr:row>39</xdr:row>
      <xdr:rowOff>98878</xdr:rowOff>
    </xdr:to>
    <xdr:cxnSp macro="">
      <xdr:nvCxnSpPr>
        <xdr:cNvPr id="703" name="直線コネクタ 702"/>
        <xdr:cNvCxnSpPr/>
      </xdr:nvCxnSpPr>
      <xdr:spPr>
        <a:xfrm flipV="1">
          <a:off x="22159595" y="5218719"/>
          <a:ext cx="1269" cy="1566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119297</xdr:rowOff>
    </xdr:from>
    <xdr:ext cx="249299" cy="259045"/>
    <xdr:sp macro="" textlink="">
      <xdr:nvSpPr>
        <xdr:cNvPr id="704" name="投資及び出資金最小値テキスト"/>
        <xdr:cNvSpPr txBox="1"/>
      </xdr:nvSpPr>
      <xdr:spPr>
        <a:xfrm>
          <a:off x="22212300" y="680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5" name="直線コネクタ 70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21896</xdr:rowOff>
    </xdr:from>
    <xdr:ext cx="534377" cy="259045"/>
    <xdr:sp macro="" textlink="">
      <xdr:nvSpPr>
        <xdr:cNvPr id="706" name="投資及び出資金最大値テキスト"/>
        <xdr:cNvSpPr txBox="1"/>
      </xdr:nvSpPr>
      <xdr:spPr>
        <a:xfrm>
          <a:off x="22212300" y="49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95,949</a:t>
          </a:r>
          <a:endParaRPr kumimoji="1" lang="ja-JP" altLang="en-US" sz="1000" b="1">
            <a:latin typeface="ＭＳ Ｐゴシック"/>
          </a:endParaRPr>
        </a:p>
      </xdr:txBody>
    </xdr:sp>
    <xdr:clientData/>
  </xdr:oneCellAnchor>
  <xdr:twoCellAnchor>
    <xdr:from>
      <xdr:col>32</xdr:col>
      <xdr:colOff>98425</xdr:colOff>
      <xdr:row>30</xdr:row>
      <xdr:rowOff>75219</xdr:rowOff>
    </xdr:from>
    <xdr:to>
      <xdr:col>32</xdr:col>
      <xdr:colOff>276225</xdr:colOff>
      <xdr:row>30</xdr:row>
      <xdr:rowOff>75219</xdr:rowOff>
    </xdr:to>
    <xdr:cxnSp macro="">
      <xdr:nvCxnSpPr>
        <xdr:cNvPr id="707" name="直線コネクタ 706"/>
        <xdr:cNvCxnSpPr/>
      </xdr:nvCxnSpPr>
      <xdr:spPr>
        <a:xfrm>
          <a:off x="22072600" y="5218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93441</xdr:rowOff>
    </xdr:from>
    <xdr:to>
      <xdr:col>32</xdr:col>
      <xdr:colOff>187325</xdr:colOff>
      <xdr:row>39</xdr:row>
      <xdr:rowOff>98878</xdr:rowOff>
    </xdr:to>
    <xdr:cxnSp macro="">
      <xdr:nvCxnSpPr>
        <xdr:cNvPr id="708" name="直線コネクタ 707"/>
        <xdr:cNvCxnSpPr/>
      </xdr:nvCxnSpPr>
      <xdr:spPr>
        <a:xfrm>
          <a:off x="21323300" y="6779991"/>
          <a:ext cx="838200" cy="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36747</xdr:rowOff>
    </xdr:from>
    <xdr:ext cx="469744" cy="259045"/>
    <xdr:sp macro="" textlink="">
      <xdr:nvSpPr>
        <xdr:cNvPr id="709" name="投資及び出資金平均値テキスト"/>
        <xdr:cNvSpPr txBox="1"/>
      </xdr:nvSpPr>
      <xdr:spPr>
        <a:xfrm>
          <a:off x="22212300" y="6551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13870</xdr:rowOff>
    </xdr:from>
    <xdr:to>
      <xdr:col>32</xdr:col>
      <xdr:colOff>238125</xdr:colOff>
      <xdr:row>39</xdr:row>
      <xdr:rowOff>115470</xdr:rowOff>
    </xdr:to>
    <xdr:sp macro="" textlink="">
      <xdr:nvSpPr>
        <xdr:cNvPr id="710" name="フローチャート : 判断 709"/>
        <xdr:cNvSpPr/>
      </xdr:nvSpPr>
      <xdr:spPr>
        <a:xfrm>
          <a:off x="22110700" y="67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93441</xdr:rowOff>
    </xdr:from>
    <xdr:to>
      <xdr:col>31</xdr:col>
      <xdr:colOff>34925</xdr:colOff>
      <xdr:row>39</xdr:row>
      <xdr:rowOff>98878</xdr:rowOff>
    </xdr:to>
    <xdr:cxnSp macro="">
      <xdr:nvCxnSpPr>
        <xdr:cNvPr id="711" name="直線コネクタ 710"/>
        <xdr:cNvCxnSpPr/>
      </xdr:nvCxnSpPr>
      <xdr:spPr>
        <a:xfrm flipV="1">
          <a:off x="20434300" y="6779991"/>
          <a:ext cx="889000" cy="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22868</xdr:rowOff>
    </xdr:from>
    <xdr:to>
      <xdr:col>31</xdr:col>
      <xdr:colOff>85725</xdr:colOff>
      <xdr:row>39</xdr:row>
      <xdr:rowOff>124468</xdr:rowOff>
    </xdr:to>
    <xdr:sp macro="" textlink="">
      <xdr:nvSpPr>
        <xdr:cNvPr id="712" name="フローチャート : 判断 711"/>
        <xdr:cNvSpPr/>
      </xdr:nvSpPr>
      <xdr:spPr>
        <a:xfrm>
          <a:off x="21272500" y="670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140995</xdr:rowOff>
    </xdr:from>
    <xdr:ext cx="469744" cy="259045"/>
    <xdr:sp macro="" textlink="">
      <xdr:nvSpPr>
        <xdr:cNvPr id="713" name="テキスト ボックス 712"/>
        <xdr:cNvSpPr txBox="1"/>
      </xdr:nvSpPr>
      <xdr:spPr>
        <a:xfrm>
          <a:off x="21088427" y="648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4" name="直線コネクタ 71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24206</xdr:rowOff>
    </xdr:from>
    <xdr:to>
      <xdr:col>29</xdr:col>
      <xdr:colOff>568325</xdr:colOff>
      <xdr:row>39</xdr:row>
      <xdr:rowOff>125806</xdr:rowOff>
    </xdr:to>
    <xdr:sp macro="" textlink="">
      <xdr:nvSpPr>
        <xdr:cNvPr id="715" name="フローチャート : 判断 714"/>
        <xdr:cNvSpPr/>
      </xdr:nvSpPr>
      <xdr:spPr>
        <a:xfrm>
          <a:off x="20383500" y="671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142333</xdr:rowOff>
    </xdr:from>
    <xdr:ext cx="469744" cy="259045"/>
    <xdr:sp macro="" textlink="">
      <xdr:nvSpPr>
        <xdr:cNvPr id="716" name="テキスト ボックス 715"/>
        <xdr:cNvSpPr txBox="1"/>
      </xdr:nvSpPr>
      <xdr:spPr>
        <a:xfrm>
          <a:off x="20199427" y="6485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17" name="直線コネクタ 71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19961</xdr:rowOff>
    </xdr:from>
    <xdr:to>
      <xdr:col>28</xdr:col>
      <xdr:colOff>365125</xdr:colOff>
      <xdr:row>39</xdr:row>
      <xdr:rowOff>121561</xdr:rowOff>
    </xdr:to>
    <xdr:sp macro="" textlink="">
      <xdr:nvSpPr>
        <xdr:cNvPr id="718" name="フローチャート : 判断 717"/>
        <xdr:cNvSpPr/>
      </xdr:nvSpPr>
      <xdr:spPr>
        <a:xfrm>
          <a:off x="19494500" y="670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138088</xdr:rowOff>
    </xdr:from>
    <xdr:ext cx="469744" cy="259045"/>
    <xdr:sp macro="" textlink="">
      <xdr:nvSpPr>
        <xdr:cNvPr id="719" name="テキスト ボックス 718"/>
        <xdr:cNvSpPr txBox="1"/>
      </xdr:nvSpPr>
      <xdr:spPr>
        <a:xfrm>
          <a:off x="19310427" y="648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1,722</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26574</xdr:rowOff>
    </xdr:from>
    <xdr:to>
      <xdr:col>27</xdr:col>
      <xdr:colOff>161925</xdr:colOff>
      <xdr:row>39</xdr:row>
      <xdr:rowOff>128174</xdr:rowOff>
    </xdr:to>
    <xdr:sp macro="" textlink="">
      <xdr:nvSpPr>
        <xdr:cNvPr id="720" name="フローチャート : 判断 719"/>
        <xdr:cNvSpPr/>
      </xdr:nvSpPr>
      <xdr:spPr>
        <a:xfrm>
          <a:off x="18605500" y="671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144701</xdr:rowOff>
    </xdr:from>
    <xdr:ext cx="469744" cy="259045"/>
    <xdr:sp macro="" textlink="">
      <xdr:nvSpPr>
        <xdr:cNvPr id="721" name="テキスト ボックス 720"/>
        <xdr:cNvSpPr txBox="1"/>
      </xdr:nvSpPr>
      <xdr:spPr>
        <a:xfrm>
          <a:off x="18421427" y="648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2" name="テキスト ボックス 72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3" name="テキスト ボックス 72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4" name="テキスト ボックス 72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5" name="テキスト ボックス 72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6" name="テキスト ボックス 72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27" name="円/楕円 72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163747</xdr:rowOff>
    </xdr:from>
    <xdr:ext cx="249299" cy="259045"/>
    <xdr:sp macro="" textlink="">
      <xdr:nvSpPr>
        <xdr:cNvPr id="728" name="投資及び出資金該当値テキスト"/>
        <xdr:cNvSpPr txBox="1"/>
      </xdr:nvSpPr>
      <xdr:spPr>
        <a:xfrm>
          <a:off x="22212300" y="6678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42641</xdr:rowOff>
    </xdr:from>
    <xdr:to>
      <xdr:col>31</xdr:col>
      <xdr:colOff>85725</xdr:colOff>
      <xdr:row>39</xdr:row>
      <xdr:rowOff>144241</xdr:rowOff>
    </xdr:to>
    <xdr:sp macro="" textlink="">
      <xdr:nvSpPr>
        <xdr:cNvPr id="729" name="円/楕円 728"/>
        <xdr:cNvSpPr/>
      </xdr:nvSpPr>
      <xdr:spPr>
        <a:xfrm>
          <a:off x="21272500" y="672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135368</xdr:rowOff>
    </xdr:from>
    <xdr:ext cx="378565" cy="259045"/>
    <xdr:sp macro="" textlink="">
      <xdr:nvSpPr>
        <xdr:cNvPr id="730" name="テキスト ボックス 729"/>
        <xdr:cNvSpPr txBox="1"/>
      </xdr:nvSpPr>
      <xdr:spPr>
        <a:xfrm>
          <a:off x="21134017" y="6821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1" name="円/楕円 73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2" name="テキスト ボックス 73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3" name="円/楕円 73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4" name="テキスト ボックス 73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35" name="円/楕円 73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36" name="テキスト ボックス 73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7" name="正方形/長方形 73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8" name="正方形/長方形 73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9" name="正方形/長方形 73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0" name="正方形/長方形 73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1" name="正方形/長方形 74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2" name="正方形/長方形 74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3" name="正方形/長方形 74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4" name="正方形/長方形 74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5" name="テキスト ボックス 74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6" name="直線コネクタ 74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7" name="直線コネクタ 74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8" name="テキスト ボックス 74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9" name="直線コネクタ 74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0" name="テキスト ボックス 749"/>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1" name="直線コネクタ 75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2" name="テキスト ボックス 751"/>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3" name="直線コネクタ 75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4" name="テキスト ボックス 753"/>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5" name="直線コネクタ 75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6" name="テキスト ボックス 755"/>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7" name="直線コネクタ 75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8" name="テキスト ボックス 75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0" name="テキスト ボックス 75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60409</xdr:rowOff>
    </xdr:from>
    <xdr:to>
      <xdr:col>32</xdr:col>
      <xdr:colOff>186689</xdr:colOff>
      <xdr:row>59</xdr:row>
      <xdr:rowOff>98878</xdr:rowOff>
    </xdr:to>
    <xdr:cxnSp macro="">
      <xdr:nvCxnSpPr>
        <xdr:cNvPr id="762" name="直線コネクタ 761"/>
        <xdr:cNvCxnSpPr/>
      </xdr:nvCxnSpPr>
      <xdr:spPr>
        <a:xfrm flipV="1">
          <a:off x="22159595" y="8632909"/>
          <a:ext cx="1269" cy="158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3"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4" name="直線コネクタ 76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7086</xdr:rowOff>
    </xdr:from>
    <xdr:ext cx="534377" cy="259045"/>
    <xdr:sp macro="" textlink="">
      <xdr:nvSpPr>
        <xdr:cNvPr id="765" name="貸付金最大値テキスト"/>
        <xdr:cNvSpPr txBox="1"/>
      </xdr:nvSpPr>
      <xdr:spPr>
        <a:xfrm>
          <a:off x="22212300" y="84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48,428</a:t>
          </a:r>
          <a:endParaRPr kumimoji="1" lang="ja-JP" altLang="en-US" sz="1000" b="1">
            <a:latin typeface="ＭＳ Ｐゴシック"/>
          </a:endParaRPr>
        </a:p>
      </xdr:txBody>
    </xdr:sp>
    <xdr:clientData/>
  </xdr:oneCellAnchor>
  <xdr:twoCellAnchor>
    <xdr:from>
      <xdr:col>32</xdr:col>
      <xdr:colOff>98425</xdr:colOff>
      <xdr:row>50</xdr:row>
      <xdr:rowOff>60409</xdr:rowOff>
    </xdr:from>
    <xdr:to>
      <xdr:col>32</xdr:col>
      <xdr:colOff>276225</xdr:colOff>
      <xdr:row>50</xdr:row>
      <xdr:rowOff>60409</xdr:rowOff>
    </xdr:to>
    <xdr:cxnSp macro="">
      <xdr:nvCxnSpPr>
        <xdr:cNvPr id="766" name="直線コネクタ 765"/>
        <xdr:cNvCxnSpPr/>
      </xdr:nvCxnSpPr>
      <xdr:spPr>
        <a:xfrm>
          <a:off x="22072600" y="863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111680</xdr:rowOff>
    </xdr:from>
    <xdr:to>
      <xdr:col>32</xdr:col>
      <xdr:colOff>187325</xdr:colOff>
      <xdr:row>58</xdr:row>
      <xdr:rowOff>115142</xdr:rowOff>
    </xdr:to>
    <xdr:cxnSp macro="">
      <xdr:nvCxnSpPr>
        <xdr:cNvPr id="767" name="直線コネクタ 766"/>
        <xdr:cNvCxnSpPr/>
      </xdr:nvCxnSpPr>
      <xdr:spPr>
        <a:xfrm flipV="1">
          <a:off x="21323300" y="10055780"/>
          <a:ext cx="838200" cy="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43651</xdr:rowOff>
    </xdr:from>
    <xdr:ext cx="469744" cy="259045"/>
    <xdr:sp macro="" textlink="">
      <xdr:nvSpPr>
        <xdr:cNvPr id="768" name="貸付金平均値テキスト"/>
        <xdr:cNvSpPr txBox="1"/>
      </xdr:nvSpPr>
      <xdr:spPr>
        <a:xfrm>
          <a:off x="22212300" y="9987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65224</xdr:rowOff>
    </xdr:from>
    <xdr:to>
      <xdr:col>32</xdr:col>
      <xdr:colOff>238125</xdr:colOff>
      <xdr:row>58</xdr:row>
      <xdr:rowOff>166824</xdr:rowOff>
    </xdr:to>
    <xdr:sp macro="" textlink="">
      <xdr:nvSpPr>
        <xdr:cNvPr id="769" name="フローチャート : 判断 768"/>
        <xdr:cNvSpPr/>
      </xdr:nvSpPr>
      <xdr:spPr>
        <a:xfrm>
          <a:off x="221107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115142</xdr:rowOff>
    </xdr:from>
    <xdr:to>
      <xdr:col>31</xdr:col>
      <xdr:colOff>34925</xdr:colOff>
      <xdr:row>58</xdr:row>
      <xdr:rowOff>117559</xdr:rowOff>
    </xdr:to>
    <xdr:cxnSp macro="">
      <xdr:nvCxnSpPr>
        <xdr:cNvPr id="770" name="直線コネクタ 769"/>
        <xdr:cNvCxnSpPr/>
      </xdr:nvCxnSpPr>
      <xdr:spPr>
        <a:xfrm flipV="1">
          <a:off x="20434300" y="10059242"/>
          <a:ext cx="8890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50103</xdr:rowOff>
    </xdr:from>
    <xdr:to>
      <xdr:col>31</xdr:col>
      <xdr:colOff>85725</xdr:colOff>
      <xdr:row>58</xdr:row>
      <xdr:rowOff>151703</xdr:rowOff>
    </xdr:to>
    <xdr:sp macro="" textlink="">
      <xdr:nvSpPr>
        <xdr:cNvPr id="771" name="フローチャート : 判断 770"/>
        <xdr:cNvSpPr/>
      </xdr:nvSpPr>
      <xdr:spPr>
        <a:xfrm>
          <a:off x="21272500" y="9994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168230</xdr:rowOff>
    </xdr:from>
    <xdr:ext cx="469744" cy="259045"/>
    <xdr:sp macro="" textlink="">
      <xdr:nvSpPr>
        <xdr:cNvPr id="772" name="テキスト ボックス 771"/>
        <xdr:cNvSpPr txBox="1"/>
      </xdr:nvSpPr>
      <xdr:spPr>
        <a:xfrm>
          <a:off x="21088427" y="9769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117559</xdr:rowOff>
    </xdr:from>
    <xdr:to>
      <xdr:col>29</xdr:col>
      <xdr:colOff>517525</xdr:colOff>
      <xdr:row>58</xdr:row>
      <xdr:rowOff>119746</xdr:rowOff>
    </xdr:to>
    <xdr:cxnSp macro="">
      <xdr:nvCxnSpPr>
        <xdr:cNvPr id="773" name="直線コネクタ 772"/>
        <xdr:cNvCxnSpPr/>
      </xdr:nvCxnSpPr>
      <xdr:spPr>
        <a:xfrm flipV="1">
          <a:off x="19545300" y="10061659"/>
          <a:ext cx="889000" cy="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38869</xdr:rowOff>
    </xdr:from>
    <xdr:to>
      <xdr:col>29</xdr:col>
      <xdr:colOff>568325</xdr:colOff>
      <xdr:row>58</xdr:row>
      <xdr:rowOff>140469</xdr:rowOff>
    </xdr:to>
    <xdr:sp macro="" textlink="">
      <xdr:nvSpPr>
        <xdr:cNvPr id="774" name="フローチャート : 判断 773"/>
        <xdr:cNvSpPr/>
      </xdr:nvSpPr>
      <xdr:spPr>
        <a:xfrm>
          <a:off x="20383500" y="99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156996</xdr:rowOff>
    </xdr:from>
    <xdr:ext cx="469744" cy="259045"/>
    <xdr:sp macro="" textlink="">
      <xdr:nvSpPr>
        <xdr:cNvPr id="775" name="テキスト ボックス 774"/>
        <xdr:cNvSpPr txBox="1"/>
      </xdr:nvSpPr>
      <xdr:spPr>
        <a:xfrm>
          <a:off x="20199427" y="97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5,532</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118375</xdr:rowOff>
    </xdr:from>
    <xdr:to>
      <xdr:col>28</xdr:col>
      <xdr:colOff>314325</xdr:colOff>
      <xdr:row>58</xdr:row>
      <xdr:rowOff>119746</xdr:rowOff>
    </xdr:to>
    <xdr:cxnSp macro="">
      <xdr:nvCxnSpPr>
        <xdr:cNvPr id="776" name="直線コネクタ 775"/>
        <xdr:cNvCxnSpPr/>
      </xdr:nvCxnSpPr>
      <xdr:spPr>
        <a:xfrm>
          <a:off x="18656300" y="10062475"/>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170543</xdr:rowOff>
    </xdr:from>
    <xdr:to>
      <xdr:col>28</xdr:col>
      <xdr:colOff>365125</xdr:colOff>
      <xdr:row>58</xdr:row>
      <xdr:rowOff>100693</xdr:rowOff>
    </xdr:to>
    <xdr:sp macro="" textlink="">
      <xdr:nvSpPr>
        <xdr:cNvPr id="777" name="フローチャート : 判断 776"/>
        <xdr:cNvSpPr/>
      </xdr:nvSpPr>
      <xdr:spPr>
        <a:xfrm>
          <a:off x="19494500" y="994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117220</xdr:rowOff>
    </xdr:from>
    <xdr:ext cx="469744" cy="259045"/>
    <xdr:sp macro="" textlink="">
      <xdr:nvSpPr>
        <xdr:cNvPr id="778" name="テキスト ボックス 777"/>
        <xdr:cNvSpPr txBox="1"/>
      </xdr:nvSpPr>
      <xdr:spPr>
        <a:xfrm>
          <a:off x="19310427" y="971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28223</xdr:rowOff>
    </xdr:from>
    <xdr:to>
      <xdr:col>27</xdr:col>
      <xdr:colOff>161925</xdr:colOff>
      <xdr:row>58</xdr:row>
      <xdr:rowOff>129823</xdr:rowOff>
    </xdr:to>
    <xdr:sp macro="" textlink="">
      <xdr:nvSpPr>
        <xdr:cNvPr id="779" name="フローチャート : 判断 778"/>
        <xdr:cNvSpPr/>
      </xdr:nvSpPr>
      <xdr:spPr>
        <a:xfrm>
          <a:off x="18605500" y="99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146350</xdr:rowOff>
    </xdr:from>
    <xdr:ext cx="469744" cy="259045"/>
    <xdr:sp macro="" textlink="">
      <xdr:nvSpPr>
        <xdr:cNvPr id="780" name="テキスト ボックス 779"/>
        <xdr:cNvSpPr txBox="1"/>
      </xdr:nvSpPr>
      <xdr:spPr>
        <a:xfrm>
          <a:off x="18421427" y="974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60880</xdr:rowOff>
    </xdr:from>
    <xdr:to>
      <xdr:col>32</xdr:col>
      <xdr:colOff>238125</xdr:colOff>
      <xdr:row>58</xdr:row>
      <xdr:rowOff>162480</xdr:rowOff>
    </xdr:to>
    <xdr:sp macro="" textlink="">
      <xdr:nvSpPr>
        <xdr:cNvPr id="786" name="円/楕円 785"/>
        <xdr:cNvSpPr/>
      </xdr:nvSpPr>
      <xdr:spPr>
        <a:xfrm>
          <a:off x="22110700" y="1000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83757</xdr:rowOff>
    </xdr:from>
    <xdr:ext cx="469744" cy="259045"/>
    <xdr:sp macro="" textlink="">
      <xdr:nvSpPr>
        <xdr:cNvPr id="787" name="貸付金該当値テキスト"/>
        <xdr:cNvSpPr txBox="1"/>
      </xdr:nvSpPr>
      <xdr:spPr>
        <a:xfrm>
          <a:off x="22212300" y="985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64342</xdr:rowOff>
    </xdr:from>
    <xdr:to>
      <xdr:col>31</xdr:col>
      <xdr:colOff>85725</xdr:colOff>
      <xdr:row>58</xdr:row>
      <xdr:rowOff>165942</xdr:rowOff>
    </xdr:to>
    <xdr:sp macro="" textlink="">
      <xdr:nvSpPr>
        <xdr:cNvPr id="788" name="円/楕円 787"/>
        <xdr:cNvSpPr/>
      </xdr:nvSpPr>
      <xdr:spPr>
        <a:xfrm>
          <a:off x="21272500" y="1000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157069</xdr:rowOff>
    </xdr:from>
    <xdr:ext cx="469744" cy="259045"/>
    <xdr:sp macro="" textlink="">
      <xdr:nvSpPr>
        <xdr:cNvPr id="789" name="テキスト ボックス 788"/>
        <xdr:cNvSpPr txBox="1"/>
      </xdr:nvSpPr>
      <xdr:spPr>
        <a:xfrm>
          <a:off x="21088427" y="1010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66759</xdr:rowOff>
    </xdr:from>
    <xdr:to>
      <xdr:col>29</xdr:col>
      <xdr:colOff>568325</xdr:colOff>
      <xdr:row>58</xdr:row>
      <xdr:rowOff>168359</xdr:rowOff>
    </xdr:to>
    <xdr:sp macro="" textlink="">
      <xdr:nvSpPr>
        <xdr:cNvPr id="790" name="円/楕円 789"/>
        <xdr:cNvSpPr/>
      </xdr:nvSpPr>
      <xdr:spPr>
        <a:xfrm>
          <a:off x="20383500" y="1001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159486</xdr:rowOff>
    </xdr:from>
    <xdr:ext cx="469744" cy="259045"/>
    <xdr:sp macro="" textlink="">
      <xdr:nvSpPr>
        <xdr:cNvPr id="791" name="テキスト ボックス 790"/>
        <xdr:cNvSpPr txBox="1"/>
      </xdr:nvSpPr>
      <xdr:spPr>
        <a:xfrm>
          <a:off x="20199427" y="1010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68946</xdr:rowOff>
    </xdr:from>
    <xdr:to>
      <xdr:col>28</xdr:col>
      <xdr:colOff>365125</xdr:colOff>
      <xdr:row>58</xdr:row>
      <xdr:rowOff>170546</xdr:rowOff>
    </xdr:to>
    <xdr:sp macro="" textlink="">
      <xdr:nvSpPr>
        <xdr:cNvPr id="792" name="円/楕円 791"/>
        <xdr:cNvSpPr/>
      </xdr:nvSpPr>
      <xdr:spPr>
        <a:xfrm>
          <a:off x="19494500" y="1001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161673</xdr:rowOff>
    </xdr:from>
    <xdr:ext cx="469744" cy="259045"/>
    <xdr:sp macro="" textlink="">
      <xdr:nvSpPr>
        <xdr:cNvPr id="793" name="テキスト ボックス 792"/>
        <xdr:cNvSpPr txBox="1"/>
      </xdr:nvSpPr>
      <xdr:spPr>
        <a:xfrm>
          <a:off x="19310427" y="1010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67575</xdr:rowOff>
    </xdr:from>
    <xdr:to>
      <xdr:col>27</xdr:col>
      <xdr:colOff>161925</xdr:colOff>
      <xdr:row>58</xdr:row>
      <xdr:rowOff>169175</xdr:rowOff>
    </xdr:to>
    <xdr:sp macro="" textlink="">
      <xdr:nvSpPr>
        <xdr:cNvPr id="794" name="円/楕円 793"/>
        <xdr:cNvSpPr/>
      </xdr:nvSpPr>
      <xdr:spPr>
        <a:xfrm>
          <a:off x="18605500" y="1001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160302</xdr:rowOff>
    </xdr:from>
    <xdr:ext cx="469744" cy="259045"/>
    <xdr:sp macro="" textlink="">
      <xdr:nvSpPr>
        <xdr:cNvPr id="795" name="テキスト ボックス 794"/>
        <xdr:cNvSpPr txBox="1"/>
      </xdr:nvSpPr>
      <xdr:spPr>
        <a:xfrm>
          <a:off x="18421427" y="1010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6" name="直線コネクタ 80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7" name="テキスト ボックス 806"/>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8" name="直線コネクタ 80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9" name="テキスト ボックス 80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0" name="直線コネクタ 80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1" name="テキスト ボックス 810"/>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2" name="直線コネクタ 81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3" name="テキスト ボックス 81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4" name="直線コネクタ 81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5" name="テキスト ボックス 81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6" name="直線コネクタ 81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7" name="テキスト ボックス 81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89491</xdr:rowOff>
    </xdr:from>
    <xdr:to>
      <xdr:col>32</xdr:col>
      <xdr:colOff>186689</xdr:colOff>
      <xdr:row>77</xdr:row>
      <xdr:rowOff>142466</xdr:rowOff>
    </xdr:to>
    <xdr:cxnSp macro="">
      <xdr:nvCxnSpPr>
        <xdr:cNvPr id="819" name="直線コネクタ 818"/>
        <xdr:cNvCxnSpPr/>
      </xdr:nvCxnSpPr>
      <xdr:spPr>
        <a:xfrm flipV="1">
          <a:off x="22159595" y="12090991"/>
          <a:ext cx="1269" cy="125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146293</xdr:rowOff>
    </xdr:from>
    <xdr:ext cx="534377" cy="259045"/>
    <xdr:sp macro="" textlink="">
      <xdr:nvSpPr>
        <xdr:cNvPr id="820" name="繰出金最小値テキスト"/>
        <xdr:cNvSpPr txBox="1"/>
      </xdr:nvSpPr>
      <xdr:spPr>
        <a:xfrm>
          <a:off x="22212300" y="133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32,137</a:t>
          </a:r>
          <a:endParaRPr kumimoji="1" lang="ja-JP" altLang="en-US" sz="1000" b="1">
            <a:latin typeface="ＭＳ Ｐゴシック"/>
          </a:endParaRPr>
        </a:p>
      </xdr:txBody>
    </xdr:sp>
    <xdr:clientData/>
  </xdr:oneCellAnchor>
  <xdr:twoCellAnchor>
    <xdr:from>
      <xdr:col>32</xdr:col>
      <xdr:colOff>98425</xdr:colOff>
      <xdr:row>77</xdr:row>
      <xdr:rowOff>142466</xdr:rowOff>
    </xdr:from>
    <xdr:to>
      <xdr:col>32</xdr:col>
      <xdr:colOff>276225</xdr:colOff>
      <xdr:row>77</xdr:row>
      <xdr:rowOff>142466</xdr:rowOff>
    </xdr:to>
    <xdr:cxnSp macro="">
      <xdr:nvCxnSpPr>
        <xdr:cNvPr id="821" name="直線コネクタ 820"/>
        <xdr:cNvCxnSpPr/>
      </xdr:nvCxnSpPr>
      <xdr:spPr>
        <a:xfrm>
          <a:off x="22072600" y="1334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36168</xdr:rowOff>
    </xdr:from>
    <xdr:ext cx="599010" cy="259045"/>
    <xdr:sp macro="" textlink="">
      <xdr:nvSpPr>
        <xdr:cNvPr id="822" name="繰出金最大値テキスト"/>
        <xdr:cNvSpPr txBox="1"/>
      </xdr:nvSpPr>
      <xdr:spPr>
        <a:xfrm>
          <a:off x="22212300" y="118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196,589</a:t>
          </a:r>
          <a:endParaRPr kumimoji="1" lang="ja-JP" altLang="en-US" sz="1000" b="1">
            <a:latin typeface="ＭＳ Ｐゴシック"/>
          </a:endParaRPr>
        </a:p>
      </xdr:txBody>
    </xdr:sp>
    <xdr:clientData/>
  </xdr:oneCellAnchor>
  <xdr:twoCellAnchor>
    <xdr:from>
      <xdr:col>32</xdr:col>
      <xdr:colOff>98425</xdr:colOff>
      <xdr:row>70</xdr:row>
      <xdr:rowOff>89491</xdr:rowOff>
    </xdr:from>
    <xdr:to>
      <xdr:col>32</xdr:col>
      <xdr:colOff>276225</xdr:colOff>
      <xdr:row>70</xdr:row>
      <xdr:rowOff>89491</xdr:rowOff>
    </xdr:to>
    <xdr:cxnSp macro="">
      <xdr:nvCxnSpPr>
        <xdr:cNvPr id="823" name="直線コネクタ 822"/>
        <xdr:cNvCxnSpPr/>
      </xdr:nvCxnSpPr>
      <xdr:spPr>
        <a:xfrm>
          <a:off x="22072600" y="1209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70</xdr:row>
      <xdr:rowOff>89491</xdr:rowOff>
    </xdr:from>
    <xdr:to>
      <xdr:col>32</xdr:col>
      <xdr:colOff>187325</xdr:colOff>
      <xdr:row>76</xdr:row>
      <xdr:rowOff>14443</xdr:rowOff>
    </xdr:to>
    <xdr:cxnSp macro="">
      <xdr:nvCxnSpPr>
        <xdr:cNvPr id="824" name="直線コネクタ 823"/>
        <xdr:cNvCxnSpPr/>
      </xdr:nvCxnSpPr>
      <xdr:spPr>
        <a:xfrm flipV="1">
          <a:off x="21323300" y="12090991"/>
          <a:ext cx="838200" cy="95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154691</xdr:rowOff>
    </xdr:from>
    <xdr:ext cx="534377" cy="259045"/>
    <xdr:sp macro="" textlink="">
      <xdr:nvSpPr>
        <xdr:cNvPr id="825" name="繰出金平均値テキスト"/>
        <xdr:cNvSpPr txBox="1"/>
      </xdr:nvSpPr>
      <xdr:spPr>
        <a:xfrm>
          <a:off x="22212300" y="13013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4814</xdr:rowOff>
    </xdr:from>
    <xdr:to>
      <xdr:col>32</xdr:col>
      <xdr:colOff>238125</xdr:colOff>
      <xdr:row>76</xdr:row>
      <xdr:rowOff>106414</xdr:rowOff>
    </xdr:to>
    <xdr:sp macro="" textlink="">
      <xdr:nvSpPr>
        <xdr:cNvPr id="826" name="フローチャート : 判断 825"/>
        <xdr:cNvSpPr/>
      </xdr:nvSpPr>
      <xdr:spPr>
        <a:xfrm>
          <a:off x="221107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14443</xdr:rowOff>
    </xdr:from>
    <xdr:to>
      <xdr:col>31</xdr:col>
      <xdr:colOff>34925</xdr:colOff>
      <xdr:row>77</xdr:row>
      <xdr:rowOff>60589</xdr:rowOff>
    </xdr:to>
    <xdr:cxnSp macro="">
      <xdr:nvCxnSpPr>
        <xdr:cNvPr id="827" name="直線コネクタ 826"/>
        <xdr:cNvCxnSpPr/>
      </xdr:nvCxnSpPr>
      <xdr:spPr>
        <a:xfrm flipV="1">
          <a:off x="20434300" y="13044643"/>
          <a:ext cx="889000" cy="21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75954</xdr:rowOff>
    </xdr:from>
    <xdr:to>
      <xdr:col>31</xdr:col>
      <xdr:colOff>85725</xdr:colOff>
      <xdr:row>77</xdr:row>
      <xdr:rowOff>6104</xdr:rowOff>
    </xdr:to>
    <xdr:sp macro="" textlink="">
      <xdr:nvSpPr>
        <xdr:cNvPr id="828" name="フローチャート : 判断 827"/>
        <xdr:cNvSpPr/>
      </xdr:nvSpPr>
      <xdr:spPr>
        <a:xfrm>
          <a:off x="21272500" y="1310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168681</xdr:rowOff>
    </xdr:from>
    <xdr:ext cx="534377" cy="259045"/>
    <xdr:sp macro="" textlink="">
      <xdr:nvSpPr>
        <xdr:cNvPr id="829" name="テキスト ボックス 828"/>
        <xdr:cNvSpPr txBox="1"/>
      </xdr:nvSpPr>
      <xdr:spPr>
        <a:xfrm>
          <a:off x="21056111" y="1319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15815</xdr:rowOff>
    </xdr:from>
    <xdr:to>
      <xdr:col>29</xdr:col>
      <xdr:colOff>517525</xdr:colOff>
      <xdr:row>77</xdr:row>
      <xdr:rowOff>60589</xdr:rowOff>
    </xdr:to>
    <xdr:cxnSp macro="">
      <xdr:nvCxnSpPr>
        <xdr:cNvPr id="830" name="直線コネクタ 829"/>
        <xdr:cNvCxnSpPr/>
      </xdr:nvCxnSpPr>
      <xdr:spPr>
        <a:xfrm>
          <a:off x="19545300" y="13217465"/>
          <a:ext cx="889000" cy="4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89083</xdr:rowOff>
    </xdr:from>
    <xdr:to>
      <xdr:col>29</xdr:col>
      <xdr:colOff>568325</xdr:colOff>
      <xdr:row>77</xdr:row>
      <xdr:rowOff>19233</xdr:rowOff>
    </xdr:to>
    <xdr:sp macro="" textlink="">
      <xdr:nvSpPr>
        <xdr:cNvPr id="831" name="フローチャート : 判断 830"/>
        <xdr:cNvSpPr/>
      </xdr:nvSpPr>
      <xdr:spPr>
        <a:xfrm>
          <a:off x="20383500" y="1311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35760</xdr:rowOff>
    </xdr:from>
    <xdr:ext cx="534377" cy="259045"/>
    <xdr:sp macro="" textlink="">
      <xdr:nvSpPr>
        <xdr:cNvPr id="832" name="テキスト ボックス 831"/>
        <xdr:cNvSpPr txBox="1"/>
      </xdr:nvSpPr>
      <xdr:spPr>
        <a:xfrm>
          <a:off x="20167111" y="1289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54,976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170737</xdr:rowOff>
    </xdr:from>
    <xdr:to>
      <xdr:col>28</xdr:col>
      <xdr:colOff>314325</xdr:colOff>
      <xdr:row>77</xdr:row>
      <xdr:rowOff>15815</xdr:rowOff>
    </xdr:to>
    <xdr:cxnSp macro="">
      <xdr:nvCxnSpPr>
        <xdr:cNvPr id="833" name="直線コネクタ 832"/>
        <xdr:cNvCxnSpPr/>
      </xdr:nvCxnSpPr>
      <xdr:spPr>
        <a:xfrm>
          <a:off x="18656300" y="13200937"/>
          <a:ext cx="889000" cy="1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90813</xdr:rowOff>
    </xdr:from>
    <xdr:to>
      <xdr:col>28</xdr:col>
      <xdr:colOff>365125</xdr:colOff>
      <xdr:row>77</xdr:row>
      <xdr:rowOff>20963</xdr:rowOff>
    </xdr:to>
    <xdr:sp macro="" textlink="">
      <xdr:nvSpPr>
        <xdr:cNvPr id="834" name="フローチャート : 判断 833"/>
        <xdr:cNvSpPr/>
      </xdr:nvSpPr>
      <xdr:spPr>
        <a:xfrm>
          <a:off x="19494500" y="1312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37489</xdr:rowOff>
    </xdr:from>
    <xdr:ext cx="534377" cy="259045"/>
    <xdr:sp macro="" textlink="">
      <xdr:nvSpPr>
        <xdr:cNvPr id="835" name="テキスト ボックス 834"/>
        <xdr:cNvSpPr txBox="1"/>
      </xdr:nvSpPr>
      <xdr:spPr>
        <a:xfrm>
          <a:off x="19278111" y="1289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54,749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83223</xdr:rowOff>
    </xdr:from>
    <xdr:to>
      <xdr:col>27</xdr:col>
      <xdr:colOff>161925</xdr:colOff>
      <xdr:row>77</xdr:row>
      <xdr:rowOff>13373</xdr:rowOff>
    </xdr:to>
    <xdr:sp macro="" textlink="">
      <xdr:nvSpPr>
        <xdr:cNvPr id="836" name="フローチャート : 判断 835"/>
        <xdr:cNvSpPr/>
      </xdr:nvSpPr>
      <xdr:spPr>
        <a:xfrm>
          <a:off x="18605500" y="1311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29900</xdr:rowOff>
    </xdr:from>
    <xdr:ext cx="534377" cy="259045"/>
    <xdr:sp macro="" textlink="">
      <xdr:nvSpPr>
        <xdr:cNvPr id="837" name="テキスト ボックス 836"/>
        <xdr:cNvSpPr txBox="1"/>
      </xdr:nvSpPr>
      <xdr:spPr>
        <a:xfrm>
          <a:off x="18389111" y="1288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55,745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8" name="テキスト ボックス 83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9" name="テキスト ボックス 83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0" name="テキスト ボックス 83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1" name="テキスト ボックス 84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2" name="テキスト ボックス 84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70</xdr:row>
      <xdr:rowOff>38691</xdr:rowOff>
    </xdr:from>
    <xdr:to>
      <xdr:col>32</xdr:col>
      <xdr:colOff>238125</xdr:colOff>
      <xdr:row>70</xdr:row>
      <xdr:rowOff>140291</xdr:rowOff>
    </xdr:to>
    <xdr:sp macro="" textlink="">
      <xdr:nvSpPr>
        <xdr:cNvPr id="843" name="円/楕円 842"/>
        <xdr:cNvSpPr/>
      </xdr:nvSpPr>
      <xdr:spPr>
        <a:xfrm>
          <a:off x="22110700" y="1204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69</xdr:row>
      <xdr:rowOff>163168</xdr:rowOff>
    </xdr:from>
    <xdr:ext cx="599010" cy="259045"/>
    <xdr:sp macro="" textlink="">
      <xdr:nvSpPr>
        <xdr:cNvPr id="844" name="繰出金該当値テキスト"/>
        <xdr:cNvSpPr txBox="1"/>
      </xdr:nvSpPr>
      <xdr:spPr>
        <a:xfrm>
          <a:off x="22212300" y="11993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196,589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135093</xdr:rowOff>
    </xdr:from>
    <xdr:to>
      <xdr:col>31</xdr:col>
      <xdr:colOff>85725</xdr:colOff>
      <xdr:row>76</xdr:row>
      <xdr:rowOff>65243</xdr:rowOff>
    </xdr:to>
    <xdr:sp macro="" textlink="">
      <xdr:nvSpPr>
        <xdr:cNvPr id="845" name="円/楕円 844"/>
        <xdr:cNvSpPr/>
      </xdr:nvSpPr>
      <xdr:spPr>
        <a:xfrm>
          <a:off x="21272500" y="1299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81770</xdr:rowOff>
    </xdr:from>
    <xdr:ext cx="534377" cy="259045"/>
    <xdr:sp macro="" textlink="">
      <xdr:nvSpPr>
        <xdr:cNvPr id="846" name="テキスト ボックス 845"/>
        <xdr:cNvSpPr txBox="1"/>
      </xdr:nvSpPr>
      <xdr:spPr>
        <a:xfrm>
          <a:off x="21056111" y="1276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71,438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9789</xdr:rowOff>
    </xdr:from>
    <xdr:to>
      <xdr:col>29</xdr:col>
      <xdr:colOff>568325</xdr:colOff>
      <xdr:row>77</xdr:row>
      <xdr:rowOff>111389</xdr:rowOff>
    </xdr:to>
    <xdr:sp macro="" textlink="">
      <xdr:nvSpPr>
        <xdr:cNvPr id="847" name="円/楕円 846"/>
        <xdr:cNvSpPr/>
      </xdr:nvSpPr>
      <xdr:spPr>
        <a:xfrm>
          <a:off x="20383500" y="1321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102516</xdr:rowOff>
    </xdr:from>
    <xdr:ext cx="534377" cy="259045"/>
    <xdr:sp macro="" textlink="">
      <xdr:nvSpPr>
        <xdr:cNvPr id="848" name="テキスト ボックス 847"/>
        <xdr:cNvSpPr txBox="1"/>
      </xdr:nvSpPr>
      <xdr:spPr>
        <a:xfrm>
          <a:off x="20167111" y="1330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42,882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136465</xdr:rowOff>
    </xdr:from>
    <xdr:to>
      <xdr:col>28</xdr:col>
      <xdr:colOff>365125</xdr:colOff>
      <xdr:row>77</xdr:row>
      <xdr:rowOff>66615</xdr:rowOff>
    </xdr:to>
    <xdr:sp macro="" textlink="">
      <xdr:nvSpPr>
        <xdr:cNvPr id="849" name="円/楕円 848"/>
        <xdr:cNvSpPr/>
      </xdr:nvSpPr>
      <xdr:spPr>
        <a:xfrm>
          <a:off x="19494500" y="1316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57742</xdr:rowOff>
    </xdr:from>
    <xdr:ext cx="534377" cy="259045"/>
    <xdr:sp macro="" textlink="">
      <xdr:nvSpPr>
        <xdr:cNvPr id="850" name="テキスト ボックス 849"/>
        <xdr:cNvSpPr txBox="1"/>
      </xdr:nvSpPr>
      <xdr:spPr>
        <a:xfrm>
          <a:off x="19278111" y="132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48,758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119937</xdr:rowOff>
    </xdr:from>
    <xdr:to>
      <xdr:col>27</xdr:col>
      <xdr:colOff>161925</xdr:colOff>
      <xdr:row>77</xdr:row>
      <xdr:rowOff>50087</xdr:rowOff>
    </xdr:to>
    <xdr:sp macro="" textlink="">
      <xdr:nvSpPr>
        <xdr:cNvPr id="851" name="円/楕円 850"/>
        <xdr:cNvSpPr/>
      </xdr:nvSpPr>
      <xdr:spPr>
        <a:xfrm>
          <a:off x="18605500" y="1315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41214</xdr:rowOff>
    </xdr:from>
    <xdr:ext cx="534377" cy="259045"/>
    <xdr:sp macro="" textlink="">
      <xdr:nvSpPr>
        <xdr:cNvPr id="852" name="テキスト ボックス 851"/>
        <xdr:cNvSpPr txBox="1"/>
      </xdr:nvSpPr>
      <xdr:spPr>
        <a:xfrm>
          <a:off x="18389111" y="1324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50,927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3" name="正方形/長方形 85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4" name="正方形/長方形 85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5" name="正方形/長方形 85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6" name="正方形/長方形 85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7" name="正方形/長方形 85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8" name="正方形/長方形 85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9" name="正方形/長方形 85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0" name="正方形/長方形 85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1" name="テキスト ボックス 86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2" name="直線コネクタ 86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3" name="直線コネクタ 86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4" name="テキスト ボックス 86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5" name="直線コネクタ 86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6" name="テキスト ボックス 86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8" name="直線コネクタ 86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3" name="直線コネクタ 87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5" name="フローチャート : 判断 87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6" name="直線コネクタ 87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7" name="フローチャート : 判断 87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8" name="テキスト ボックス 87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9" name="直線コネクタ 87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0" name="フローチャート : 判断 87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1" name="テキスト ボックス 88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2" name="直線コネクタ 88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3" name="フローチャート : 判断 88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4" name="テキスト ボックス 88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5" name="フローチャート : 判断 88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6" name="テキスト ボックス 88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7" name="テキスト ボックス 88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8" name="テキスト ボックス 88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9" name="テキスト ボックス 88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0" name="テキスト ボックス 88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1" name="テキスト ボックス 89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2" name="円/楕円 89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4" name="円/楕円 89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5" name="テキスト ボックス 89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6" name="円/楕円 89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7" name="テキスト ボックス 89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8" name="円/楕円 89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9" name="テキスト ボックス 89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円/楕円 89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1" name="テキスト ボックス 90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2" name="正方形/長方形 90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3" name="正方形/長方形 90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4" name="テキスト ボックス 90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が類似団体に比べ高水準で高止まりしているのは、東京電力福島第一原子力発電所の事故による除染対策事業費等の委託料が大半を占めている。宅地関連除染は完了を迎えたが、新たにため池放射性物質対策業務委託等が設定されるなど、次第に下降傾向を示していくものの、すぐさま平常時までの値になるのには、いましばらく時間がかかるとみている。同様に普通建設事業費においても、国が示す平成２８年度から平成３２年度の５か年間の「復興・創生期間」においては一定水準の事業費が見込まれるものと判断している。</a:t>
          </a:r>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福島県川俣町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14,408
14,310
12,770.00
21,737,058
20,975,877
176,707
4,256,909
5,011,539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20.9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148191</xdr:rowOff>
    </xdr:from>
    <xdr:to>
      <xdr:col>6</xdr:col>
      <xdr:colOff>510540</xdr:colOff>
      <xdr:row>39</xdr:row>
      <xdr:rowOff>4336</xdr:rowOff>
    </xdr:to>
    <xdr:cxnSp macro="">
      <xdr:nvCxnSpPr>
        <xdr:cNvPr id="58" name="直線コネクタ 57"/>
        <xdr:cNvCxnSpPr/>
      </xdr:nvCxnSpPr>
      <xdr:spPr>
        <a:xfrm flipV="1">
          <a:off x="4633595" y="5291691"/>
          <a:ext cx="1270" cy="1399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8163</xdr:rowOff>
    </xdr:from>
    <xdr:ext cx="469744" cy="259045"/>
    <xdr:sp macro="" textlink="">
      <xdr:nvSpPr>
        <xdr:cNvPr id="59" name="議会費最小値テキスト"/>
        <xdr:cNvSpPr txBox="1"/>
      </xdr:nvSpPr>
      <xdr:spPr>
        <a:xfrm>
          <a:off x="4686300" y="66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4,579</a:t>
          </a:r>
          <a:endParaRPr kumimoji="1" lang="ja-JP" altLang="en-US" sz="1000" b="1">
            <a:latin typeface="ＭＳ Ｐゴシック"/>
          </a:endParaRPr>
        </a:p>
      </xdr:txBody>
    </xdr:sp>
    <xdr:clientData/>
  </xdr:oneCellAnchor>
  <xdr:twoCellAnchor>
    <xdr:from>
      <xdr:col>6</xdr:col>
      <xdr:colOff>422275</xdr:colOff>
      <xdr:row>39</xdr:row>
      <xdr:rowOff>4336</xdr:rowOff>
    </xdr:from>
    <xdr:to>
      <xdr:col>6</xdr:col>
      <xdr:colOff>600075</xdr:colOff>
      <xdr:row>39</xdr:row>
      <xdr:rowOff>4336</xdr:rowOff>
    </xdr:to>
    <xdr:cxnSp macro="">
      <xdr:nvCxnSpPr>
        <xdr:cNvPr id="60" name="直線コネクタ 59"/>
        <xdr:cNvCxnSpPr/>
      </xdr:nvCxnSpPr>
      <xdr:spPr>
        <a:xfrm>
          <a:off x="4546600" y="669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94868</xdr:rowOff>
    </xdr:from>
    <xdr:ext cx="534377" cy="259045"/>
    <xdr:sp macro="" textlink="">
      <xdr:nvSpPr>
        <xdr:cNvPr id="61" name="議会費最大値テキスト"/>
        <xdr:cNvSpPr txBox="1"/>
      </xdr:nvSpPr>
      <xdr:spPr>
        <a:xfrm>
          <a:off x="4686300" y="50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13,148</a:t>
          </a:r>
          <a:endParaRPr kumimoji="1" lang="ja-JP" altLang="en-US" sz="1000" b="1">
            <a:latin typeface="ＭＳ Ｐゴシック"/>
          </a:endParaRPr>
        </a:p>
      </xdr:txBody>
    </xdr:sp>
    <xdr:clientData/>
  </xdr:oneCellAnchor>
  <xdr:twoCellAnchor>
    <xdr:from>
      <xdr:col>6</xdr:col>
      <xdr:colOff>422275</xdr:colOff>
      <xdr:row>30</xdr:row>
      <xdr:rowOff>148191</xdr:rowOff>
    </xdr:from>
    <xdr:to>
      <xdr:col>6</xdr:col>
      <xdr:colOff>600075</xdr:colOff>
      <xdr:row>30</xdr:row>
      <xdr:rowOff>148191</xdr:rowOff>
    </xdr:to>
    <xdr:cxnSp macro="">
      <xdr:nvCxnSpPr>
        <xdr:cNvPr id="62" name="直線コネクタ 61"/>
        <xdr:cNvCxnSpPr/>
      </xdr:nvCxnSpPr>
      <xdr:spPr>
        <a:xfrm>
          <a:off x="4546600" y="529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37647</xdr:rowOff>
    </xdr:from>
    <xdr:to>
      <xdr:col>6</xdr:col>
      <xdr:colOff>511175</xdr:colOff>
      <xdr:row>36</xdr:row>
      <xdr:rowOff>103451</xdr:rowOff>
    </xdr:to>
    <xdr:cxnSp macro="">
      <xdr:nvCxnSpPr>
        <xdr:cNvPr id="63" name="直線コネクタ 62"/>
        <xdr:cNvCxnSpPr/>
      </xdr:nvCxnSpPr>
      <xdr:spPr>
        <a:xfrm flipV="1">
          <a:off x="3797300" y="6209847"/>
          <a:ext cx="838200" cy="6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36956</xdr:rowOff>
    </xdr:from>
    <xdr:ext cx="469744" cy="259045"/>
    <xdr:sp macro="" textlink="">
      <xdr:nvSpPr>
        <xdr:cNvPr id="64" name="議会費平均値テキスト"/>
        <xdr:cNvSpPr txBox="1"/>
      </xdr:nvSpPr>
      <xdr:spPr>
        <a:xfrm>
          <a:off x="4686300" y="6209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58529</xdr:rowOff>
    </xdr:from>
    <xdr:to>
      <xdr:col>6</xdr:col>
      <xdr:colOff>561975</xdr:colOff>
      <xdr:row>36</xdr:row>
      <xdr:rowOff>160129</xdr:rowOff>
    </xdr:to>
    <xdr:sp macro="" textlink="">
      <xdr:nvSpPr>
        <xdr:cNvPr id="65" name="フローチャート : 判断 64"/>
        <xdr:cNvSpPr/>
      </xdr:nvSpPr>
      <xdr:spPr>
        <a:xfrm>
          <a:off x="45847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41239</xdr:rowOff>
    </xdr:from>
    <xdr:to>
      <xdr:col>5</xdr:col>
      <xdr:colOff>358775</xdr:colOff>
      <xdr:row>36</xdr:row>
      <xdr:rowOff>103451</xdr:rowOff>
    </xdr:to>
    <xdr:cxnSp macro="">
      <xdr:nvCxnSpPr>
        <xdr:cNvPr id="66" name="直線コネクタ 65"/>
        <xdr:cNvCxnSpPr/>
      </xdr:nvCxnSpPr>
      <xdr:spPr>
        <a:xfrm>
          <a:off x="2908300" y="6213439"/>
          <a:ext cx="889000" cy="6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45629</xdr:rowOff>
    </xdr:from>
    <xdr:to>
      <xdr:col>5</xdr:col>
      <xdr:colOff>409575</xdr:colOff>
      <xdr:row>37</xdr:row>
      <xdr:rowOff>147229</xdr:rowOff>
    </xdr:to>
    <xdr:sp macro="" textlink="">
      <xdr:nvSpPr>
        <xdr:cNvPr id="67" name="フローチャート : 判断 66"/>
        <xdr:cNvSpPr/>
      </xdr:nvSpPr>
      <xdr:spPr>
        <a:xfrm>
          <a:off x="3746500" y="638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138356</xdr:rowOff>
    </xdr:from>
    <xdr:ext cx="469744" cy="259045"/>
    <xdr:sp macro="" textlink="">
      <xdr:nvSpPr>
        <xdr:cNvPr id="68" name="テキスト ボックス 67"/>
        <xdr:cNvSpPr txBox="1"/>
      </xdr:nvSpPr>
      <xdr:spPr>
        <a:xfrm>
          <a:off x="3562427" y="648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41239</xdr:rowOff>
    </xdr:from>
    <xdr:to>
      <xdr:col>4</xdr:col>
      <xdr:colOff>155575</xdr:colOff>
      <xdr:row>36</xdr:row>
      <xdr:rowOff>48913</xdr:rowOff>
    </xdr:to>
    <xdr:cxnSp macro="">
      <xdr:nvCxnSpPr>
        <xdr:cNvPr id="69" name="直線コネクタ 68"/>
        <xdr:cNvCxnSpPr/>
      </xdr:nvCxnSpPr>
      <xdr:spPr>
        <a:xfrm flipV="1">
          <a:off x="2019300" y="6213439"/>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75184</xdr:rowOff>
    </xdr:from>
    <xdr:to>
      <xdr:col>4</xdr:col>
      <xdr:colOff>206375</xdr:colOff>
      <xdr:row>38</xdr:row>
      <xdr:rowOff>5335</xdr:rowOff>
    </xdr:to>
    <xdr:sp macro="" textlink="">
      <xdr:nvSpPr>
        <xdr:cNvPr id="70" name="フローチャート : 判断 69"/>
        <xdr:cNvSpPr/>
      </xdr:nvSpPr>
      <xdr:spPr>
        <a:xfrm>
          <a:off x="2857500" y="64188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167911</xdr:rowOff>
    </xdr:from>
    <xdr:ext cx="469744" cy="259045"/>
    <xdr:sp macro="" textlink="">
      <xdr:nvSpPr>
        <xdr:cNvPr id="71" name="テキスト ボックス 70"/>
        <xdr:cNvSpPr txBox="1"/>
      </xdr:nvSpPr>
      <xdr:spPr>
        <a:xfrm>
          <a:off x="2673427" y="651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137251</xdr:rowOff>
    </xdr:from>
    <xdr:to>
      <xdr:col>2</xdr:col>
      <xdr:colOff>638175</xdr:colOff>
      <xdr:row>36</xdr:row>
      <xdr:rowOff>48913</xdr:rowOff>
    </xdr:to>
    <xdr:cxnSp macro="">
      <xdr:nvCxnSpPr>
        <xdr:cNvPr id="72" name="直線コネクタ 71"/>
        <xdr:cNvCxnSpPr/>
      </xdr:nvCxnSpPr>
      <xdr:spPr>
        <a:xfrm>
          <a:off x="1130300" y="6138001"/>
          <a:ext cx="889000" cy="8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39914</xdr:rowOff>
    </xdr:from>
    <xdr:to>
      <xdr:col>3</xdr:col>
      <xdr:colOff>3175</xdr:colOff>
      <xdr:row>37</xdr:row>
      <xdr:rowOff>141514</xdr:rowOff>
    </xdr:to>
    <xdr:sp macro="" textlink="">
      <xdr:nvSpPr>
        <xdr:cNvPr id="73" name="フローチャート : 判断 72"/>
        <xdr:cNvSpPr/>
      </xdr:nvSpPr>
      <xdr:spPr>
        <a:xfrm>
          <a:off x="1968500" y="638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132642</xdr:rowOff>
    </xdr:from>
    <xdr:ext cx="469744" cy="259045"/>
    <xdr:sp macro="" textlink="">
      <xdr:nvSpPr>
        <xdr:cNvPr id="74" name="テキスト ボックス 73"/>
        <xdr:cNvSpPr txBox="1"/>
      </xdr:nvSpPr>
      <xdr:spPr>
        <a:xfrm>
          <a:off x="1784427" y="647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100167</xdr:rowOff>
    </xdr:from>
    <xdr:to>
      <xdr:col>1</xdr:col>
      <xdr:colOff>485775</xdr:colOff>
      <xdr:row>37</xdr:row>
      <xdr:rowOff>30317</xdr:rowOff>
    </xdr:to>
    <xdr:sp macro="" textlink="">
      <xdr:nvSpPr>
        <xdr:cNvPr id="75" name="フローチャート : 判断 74"/>
        <xdr:cNvSpPr/>
      </xdr:nvSpPr>
      <xdr:spPr>
        <a:xfrm>
          <a:off x="1079500" y="627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21444</xdr:rowOff>
    </xdr:from>
    <xdr:ext cx="469744" cy="259045"/>
    <xdr:sp macro="" textlink="">
      <xdr:nvSpPr>
        <xdr:cNvPr id="76" name="テキスト ボックス 75"/>
        <xdr:cNvSpPr txBox="1"/>
      </xdr:nvSpPr>
      <xdr:spPr>
        <a:xfrm>
          <a:off x="895427" y="636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158297</xdr:rowOff>
    </xdr:from>
    <xdr:to>
      <xdr:col>6</xdr:col>
      <xdr:colOff>561975</xdr:colOff>
      <xdr:row>36</xdr:row>
      <xdr:rowOff>88447</xdr:rowOff>
    </xdr:to>
    <xdr:sp macro="" textlink="">
      <xdr:nvSpPr>
        <xdr:cNvPr id="82" name="円/楕円 81"/>
        <xdr:cNvSpPr/>
      </xdr:nvSpPr>
      <xdr:spPr>
        <a:xfrm>
          <a:off x="4584700" y="61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9724</xdr:rowOff>
    </xdr:from>
    <xdr:ext cx="469744" cy="259045"/>
    <xdr:sp macro="" textlink="">
      <xdr:nvSpPr>
        <xdr:cNvPr id="83" name="議会費該当値テキスト"/>
        <xdr:cNvSpPr txBox="1"/>
      </xdr:nvSpPr>
      <xdr:spPr>
        <a:xfrm>
          <a:off x="4686300" y="601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52651</xdr:rowOff>
    </xdr:from>
    <xdr:to>
      <xdr:col>5</xdr:col>
      <xdr:colOff>409575</xdr:colOff>
      <xdr:row>36</xdr:row>
      <xdr:rowOff>154251</xdr:rowOff>
    </xdr:to>
    <xdr:sp macro="" textlink="">
      <xdr:nvSpPr>
        <xdr:cNvPr id="84" name="円/楕円 83"/>
        <xdr:cNvSpPr/>
      </xdr:nvSpPr>
      <xdr:spPr>
        <a:xfrm>
          <a:off x="3746500" y="622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170778</xdr:rowOff>
    </xdr:from>
    <xdr:ext cx="469744" cy="259045"/>
    <xdr:sp macro="" textlink="">
      <xdr:nvSpPr>
        <xdr:cNvPr id="85" name="テキスト ボックス 84"/>
        <xdr:cNvSpPr txBox="1"/>
      </xdr:nvSpPr>
      <xdr:spPr>
        <a:xfrm>
          <a:off x="3562427" y="600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161889</xdr:rowOff>
    </xdr:from>
    <xdr:to>
      <xdr:col>4</xdr:col>
      <xdr:colOff>206375</xdr:colOff>
      <xdr:row>36</xdr:row>
      <xdr:rowOff>92039</xdr:rowOff>
    </xdr:to>
    <xdr:sp macro="" textlink="">
      <xdr:nvSpPr>
        <xdr:cNvPr id="86" name="円/楕円 85"/>
        <xdr:cNvSpPr/>
      </xdr:nvSpPr>
      <xdr:spPr>
        <a:xfrm>
          <a:off x="2857500" y="616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108566</xdr:rowOff>
    </xdr:from>
    <xdr:ext cx="469744" cy="259045"/>
    <xdr:sp macro="" textlink="">
      <xdr:nvSpPr>
        <xdr:cNvPr id="87" name="テキスト ボックス 86"/>
        <xdr:cNvSpPr txBox="1"/>
      </xdr:nvSpPr>
      <xdr:spPr>
        <a:xfrm>
          <a:off x="2673427" y="593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169563</xdr:rowOff>
    </xdr:from>
    <xdr:to>
      <xdr:col>3</xdr:col>
      <xdr:colOff>3175</xdr:colOff>
      <xdr:row>36</xdr:row>
      <xdr:rowOff>99713</xdr:rowOff>
    </xdr:to>
    <xdr:sp macro="" textlink="">
      <xdr:nvSpPr>
        <xdr:cNvPr id="88" name="円/楕円 87"/>
        <xdr:cNvSpPr/>
      </xdr:nvSpPr>
      <xdr:spPr>
        <a:xfrm>
          <a:off x="1968500" y="617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116240</xdr:rowOff>
    </xdr:from>
    <xdr:ext cx="469744" cy="259045"/>
    <xdr:sp macro="" textlink="">
      <xdr:nvSpPr>
        <xdr:cNvPr id="89" name="テキスト ボックス 88"/>
        <xdr:cNvSpPr txBox="1"/>
      </xdr:nvSpPr>
      <xdr:spPr>
        <a:xfrm>
          <a:off x="1784427" y="5945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86451</xdr:rowOff>
    </xdr:from>
    <xdr:to>
      <xdr:col>1</xdr:col>
      <xdr:colOff>485775</xdr:colOff>
      <xdr:row>36</xdr:row>
      <xdr:rowOff>16601</xdr:rowOff>
    </xdr:to>
    <xdr:sp macro="" textlink="">
      <xdr:nvSpPr>
        <xdr:cNvPr id="90" name="円/楕円 89"/>
        <xdr:cNvSpPr/>
      </xdr:nvSpPr>
      <xdr:spPr>
        <a:xfrm>
          <a:off x="1079500" y="608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33128</xdr:rowOff>
    </xdr:from>
    <xdr:ext cx="469744" cy="259045"/>
    <xdr:sp macro="" textlink="">
      <xdr:nvSpPr>
        <xdr:cNvPr id="91" name="テキスト ボックス 90"/>
        <xdr:cNvSpPr txBox="1"/>
      </xdr:nvSpPr>
      <xdr:spPr>
        <a:xfrm>
          <a:off x="895427" y="586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3" name="テキスト ボックス 102"/>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6" name="直線コネクタ 105"/>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7" name="テキスト ボックス 106"/>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124240</xdr:rowOff>
    </xdr:from>
    <xdr:to>
      <xdr:col>6</xdr:col>
      <xdr:colOff>510540</xdr:colOff>
      <xdr:row>57</xdr:row>
      <xdr:rowOff>171152</xdr:rowOff>
    </xdr:to>
    <xdr:cxnSp macro="">
      <xdr:nvCxnSpPr>
        <xdr:cNvPr id="111" name="直線コネクタ 110"/>
        <xdr:cNvCxnSpPr/>
      </xdr:nvCxnSpPr>
      <xdr:spPr>
        <a:xfrm flipV="1">
          <a:off x="4633595" y="8696740"/>
          <a:ext cx="1270" cy="124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10154</xdr:rowOff>
    </xdr:from>
    <xdr:ext cx="534377" cy="259045"/>
    <xdr:sp macro="" textlink="">
      <xdr:nvSpPr>
        <xdr:cNvPr id="112" name="総務費最小値テキスト"/>
        <xdr:cNvSpPr txBox="1"/>
      </xdr:nvSpPr>
      <xdr:spPr>
        <a:xfrm>
          <a:off x="4686300" y="995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44,967</a:t>
          </a:r>
          <a:endParaRPr kumimoji="1" lang="ja-JP" altLang="en-US" sz="1000" b="1">
            <a:latin typeface="ＭＳ Ｐゴシック"/>
          </a:endParaRPr>
        </a:p>
      </xdr:txBody>
    </xdr:sp>
    <xdr:clientData/>
  </xdr:oneCellAnchor>
  <xdr:twoCellAnchor>
    <xdr:from>
      <xdr:col>6</xdr:col>
      <xdr:colOff>422275</xdr:colOff>
      <xdr:row>57</xdr:row>
      <xdr:rowOff>171152</xdr:rowOff>
    </xdr:from>
    <xdr:to>
      <xdr:col>6</xdr:col>
      <xdr:colOff>600075</xdr:colOff>
      <xdr:row>57</xdr:row>
      <xdr:rowOff>171152</xdr:rowOff>
    </xdr:to>
    <xdr:cxnSp macro="">
      <xdr:nvCxnSpPr>
        <xdr:cNvPr id="113" name="直線コネクタ 112"/>
        <xdr:cNvCxnSpPr/>
      </xdr:nvCxnSpPr>
      <xdr:spPr>
        <a:xfrm>
          <a:off x="4546600" y="994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70917</xdr:rowOff>
    </xdr:from>
    <xdr:ext cx="690189" cy="259045"/>
    <xdr:sp macro="" textlink="">
      <xdr:nvSpPr>
        <xdr:cNvPr id="114" name="総務費最大値テキスト"/>
        <xdr:cNvSpPr txBox="1"/>
      </xdr:nvSpPr>
      <xdr:spPr>
        <a:xfrm>
          <a:off x="4686300" y="8471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2,227,052</a:t>
          </a:r>
          <a:endParaRPr kumimoji="1" lang="ja-JP" altLang="en-US" sz="1000" b="1">
            <a:latin typeface="ＭＳ Ｐゴシック"/>
          </a:endParaRPr>
        </a:p>
      </xdr:txBody>
    </xdr:sp>
    <xdr:clientData/>
  </xdr:oneCellAnchor>
  <xdr:twoCellAnchor>
    <xdr:from>
      <xdr:col>6</xdr:col>
      <xdr:colOff>422275</xdr:colOff>
      <xdr:row>50</xdr:row>
      <xdr:rowOff>124240</xdr:rowOff>
    </xdr:from>
    <xdr:to>
      <xdr:col>6</xdr:col>
      <xdr:colOff>600075</xdr:colOff>
      <xdr:row>50</xdr:row>
      <xdr:rowOff>124240</xdr:rowOff>
    </xdr:to>
    <xdr:cxnSp macro="">
      <xdr:nvCxnSpPr>
        <xdr:cNvPr id="115" name="直線コネクタ 114"/>
        <xdr:cNvCxnSpPr/>
      </xdr:nvCxnSpPr>
      <xdr:spPr>
        <a:xfrm>
          <a:off x="4546600" y="869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111516</xdr:rowOff>
    </xdr:from>
    <xdr:to>
      <xdr:col>6</xdr:col>
      <xdr:colOff>511175</xdr:colOff>
      <xdr:row>57</xdr:row>
      <xdr:rowOff>150006</xdr:rowOff>
    </xdr:to>
    <xdr:cxnSp macro="">
      <xdr:nvCxnSpPr>
        <xdr:cNvPr id="116" name="直線コネクタ 115"/>
        <xdr:cNvCxnSpPr/>
      </xdr:nvCxnSpPr>
      <xdr:spPr>
        <a:xfrm flipV="1">
          <a:off x="3797300" y="9884166"/>
          <a:ext cx="838200" cy="3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54603</xdr:rowOff>
    </xdr:from>
    <xdr:ext cx="599010" cy="259045"/>
    <xdr:sp macro="" textlink="">
      <xdr:nvSpPr>
        <xdr:cNvPr id="117" name="総務費平均値テキスト"/>
        <xdr:cNvSpPr txBox="1"/>
      </xdr:nvSpPr>
      <xdr:spPr>
        <a:xfrm>
          <a:off x="4686300" y="9827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76176</xdr:rowOff>
    </xdr:from>
    <xdr:to>
      <xdr:col>6</xdr:col>
      <xdr:colOff>561975</xdr:colOff>
      <xdr:row>58</xdr:row>
      <xdr:rowOff>6326</xdr:rowOff>
    </xdr:to>
    <xdr:sp macro="" textlink="">
      <xdr:nvSpPr>
        <xdr:cNvPr id="118" name="フローチャート : 判断 117"/>
        <xdr:cNvSpPr/>
      </xdr:nvSpPr>
      <xdr:spPr>
        <a:xfrm>
          <a:off x="4584700" y="984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120038</xdr:rowOff>
    </xdr:from>
    <xdr:to>
      <xdr:col>5</xdr:col>
      <xdr:colOff>358775</xdr:colOff>
      <xdr:row>57</xdr:row>
      <xdr:rowOff>150006</xdr:rowOff>
    </xdr:to>
    <xdr:cxnSp macro="">
      <xdr:nvCxnSpPr>
        <xdr:cNvPr id="119" name="直線コネクタ 118"/>
        <xdr:cNvCxnSpPr/>
      </xdr:nvCxnSpPr>
      <xdr:spPr>
        <a:xfrm>
          <a:off x="2908300" y="9892688"/>
          <a:ext cx="889000" cy="2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101777</xdr:rowOff>
    </xdr:from>
    <xdr:to>
      <xdr:col>5</xdr:col>
      <xdr:colOff>409575</xdr:colOff>
      <xdr:row>58</xdr:row>
      <xdr:rowOff>31927</xdr:rowOff>
    </xdr:to>
    <xdr:sp macro="" textlink="">
      <xdr:nvSpPr>
        <xdr:cNvPr id="120" name="フローチャート : 判断 119"/>
        <xdr:cNvSpPr/>
      </xdr:nvSpPr>
      <xdr:spPr>
        <a:xfrm>
          <a:off x="3746500" y="987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23054</xdr:rowOff>
    </xdr:from>
    <xdr:ext cx="534377" cy="259045"/>
    <xdr:sp macro="" textlink="">
      <xdr:nvSpPr>
        <xdr:cNvPr id="121" name="テキスト ボックス 120"/>
        <xdr:cNvSpPr txBox="1"/>
      </xdr:nvSpPr>
      <xdr:spPr>
        <a:xfrm>
          <a:off x="3530111" y="996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77,469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120038</xdr:rowOff>
    </xdr:from>
    <xdr:to>
      <xdr:col>4</xdr:col>
      <xdr:colOff>155575</xdr:colOff>
      <xdr:row>57</xdr:row>
      <xdr:rowOff>163450</xdr:rowOff>
    </xdr:to>
    <xdr:cxnSp macro="">
      <xdr:nvCxnSpPr>
        <xdr:cNvPr id="122" name="直線コネクタ 121"/>
        <xdr:cNvCxnSpPr/>
      </xdr:nvCxnSpPr>
      <xdr:spPr>
        <a:xfrm flipV="1">
          <a:off x="2019300" y="9892688"/>
          <a:ext cx="889000" cy="4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100839</xdr:rowOff>
    </xdr:from>
    <xdr:to>
      <xdr:col>4</xdr:col>
      <xdr:colOff>206375</xdr:colOff>
      <xdr:row>58</xdr:row>
      <xdr:rowOff>30989</xdr:rowOff>
    </xdr:to>
    <xdr:sp macro="" textlink="">
      <xdr:nvSpPr>
        <xdr:cNvPr id="123" name="フローチャート : 判断 122"/>
        <xdr:cNvSpPr/>
      </xdr:nvSpPr>
      <xdr:spPr>
        <a:xfrm>
          <a:off x="2857500" y="987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22116</xdr:rowOff>
    </xdr:from>
    <xdr:ext cx="534377" cy="259045"/>
    <xdr:sp macro="" textlink="">
      <xdr:nvSpPr>
        <xdr:cNvPr id="124" name="テキスト ボックス 123"/>
        <xdr:cNvSpPr txBox="1"/>
      </xdr:nvSpPr>
      <xdr:spPr>
        <a:xfrm>
          <a:off x="2641111" y="996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139178</xdr:rowOff>
    </xdr:from>
    <xdr:to>
      <xdr:col>2</xdr:col>
      <xdr:colOff>638175</xdr:colOff>
      <xdr:row>57</xdr:row>
      <xdr:rowOff>163450</xdr:rowOff>
    </xdr:to>
    <xdr:cxnSp macro="">
      <xdr:nvCxnSpPr>
        <xdr:cNvPr id="125" name="直線コネクタ 124"/>
        <xdr:cNvCxnSpPr/>
      </xdr:nvCxnSpPr>
      <xdr:spPr>
        <a:xfrm>
          <a:off x="1130300" y="9911828"/>
          <a:ext cx="889000" cy="2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11771</xdr:rowOff>
    </xdr:from>
    <xdr:to>
      <xdr:col>3</xdr:col>
      <xdr:colOff>3175</xdr:colOff>
      <xdr:row>57</xdr:row>
      <xdr:rowOff>113371</xdr:rowOff>
    </xdr:to>
    <xdr:sp macro="" textlink="">
      <xdr:nvSpPr>
        <xdr:cNvPr id="126" name="フローチャート : 判断 125"/>
        <xdr:cNvSpPr/>
      </xdr:nvSpPr>
      <xdr:spPr>
        <a:xfrm>
          <a:off x="1968500" y="978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129898</xdr:rowOff>
    </xdr:from>
    <xdr:ext cx="599010" cy="259045"/>
    <xdr:sp macro="" textlink="">
      <xdr:nvSpPr>
        <xdr:cNvPr id="127" name="テキスト ボックス 126"/>
        <xdr:cNvSpPr txBox="1"/>
      </xdr:nvSpPr>
      <xdr:spPr>
        <a:xfrm>
          <a:off x="1719794" y="955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234,958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92854</xdr:rowOff>
    </xdr:from>
    <xdr:to>
      <xdr:col>1</xdr:col>
      <xdr:colOff>485775</xdr:colOff>
      <xdr:row>58</xdr:row>
      <xdr:rowOff>23004</xdr:rowOff>
    </xdr:to>
    <xdr:sp macro="" textlink="">
      <xdr:nvSpPr>
        <xdr:cNvPr id="128" name="フローチャート : 判断 127"/>
        <xdr:cNvSpPr/>
      </xdr:nvSpPr>
      <xdr:spPr>
        <a:xfrm>
          <a:off x="1079500" y="98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14131</xdr:rowOff>
    </xdr:from>
    <xdr:ext cx="534377" cy="259045"/>
    <xdr:sp macro="" textlink="">
      <xdr:nvSpPr>
        <xdr:cNvPr id="129" name="テキスト ボックス 128"/>
        <xdr:cNvSpPr txBox="1"/>
      </xdr:nvSpPr>
      <xdr:spPr>
        <a:xfrm>
          <a:off x="863111" y="995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93,082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60716</xdr:rowOff>
    </xdr:from>
    <xdr:to>
      <xdr:col>6</xdr:col>
      <xdr:colOff>561975</xdr:colOff>
      <xdr:row>57</xdr:row>
      <xdr:rowOff>162316</xdr:rowOff>
    </xdr:to>
    <xdr:sp macro="" textlink="">
      <xdr:nvSpPr>
        <xdr:cNvPr id="135" name="円/楕円 134"/>
        <xdr:cNvSpPr/>
      </xdr:nvSpPr>
      <xdr:spPr>
        <a:xfrm>
          <a:off x="4584700" y="983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20093</xdr:rowOff>
    </xdr:from>
    <xdr:ext cx="599010" cy="259045"/>
    <xdr:sp macro="" textlink="">
      <xdr:nvSpPr>
        <xdr:cNvPr id="136" name="総務費該当値テキスト"/>
        <xdr:cNvSpPr txBox="1"/>
      </xdr:nvSpPr>
      <xdr:spPr>
        <a:xfrm>
          <a:off x="4686300" y="962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149,317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99206</xdr:rowOff>
    </xdr:from>
    <xdr:to>
      <xdr:col>5</xdr:col>
      <xdr:colOff>409575</xdr:colOff>
      <xdr:row>58</xdr:row>
      <xdr:rowOff>29356</xdr:rowOff>
    </xdr:to>
    <xdr:sp macro="" textlink="">
      <xdr:nvSpPr>
        <xdr:cNvPr id="137" name="円/楕円 136"/>
        <xdr:cNvSpPr/>
      </xdr:nvSpPr>
      <xdr:spPr>
        <a:xfrm>
          <a:off x="3746500" y="987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45883</xdr:rowOff>
    </xdr:from>
    <xdr:ext cx="534377" cy="259045"/>
    <xdr:sp macro="" textlink="">
      <xdr:nvSpPr>
        <xdr:cNvPr id="138" name="テキスト ボックス 137"/>
        <xdr:cNvSpPr txBox="1"/>
      </xdr:nvSpPr>
      <xdr:spPr>
        <a:xfrm>
          <a:off x="3530111" y="964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81,966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69238</xdr:rowOff>
    </xdr:from>
    <xdr:to>
      <xdr:col>4</xdr:col>
      <xdr:colOff>206375</xdr:colOff>
      <xdr:row>57</xdr:row>
      <xdr:rowOff>170838</xdr:rowOff>
    </xdr:to>
    <xdr:sp macro="" textlink="">
      <xdr:nvSpPr>
        <xdr:cNvPr id="139" name="円/楕円 138"/>
        <xdr:cNvSpPr/>
      </xdr:nvSpPr>
      <xdr:spPr>
        <a:xfrm>
          <a:off x="2857500" y="984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15915</xdr:rowOff>
    </xdr:from>
    <xdr:ext cx="599010" cy="259045"/>
    <xdr:sp macro="" textlink="">
      <xdr:nvSpPr>
        <xdr:cNvPr id="140" name="テキスト ボックス 139"/>
        <xdr:cNvSpPr txBox="1"/>
      </xdr:nvSpPr>
      <xdr:spPr>
        <a:xfrm>
          <a:off x="2608794" y="9617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134,405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112650</xdr:rowOff>
    </xdr:from>
    <xdr:to>
      <xdr:col>3</xdr:col>
      <xdr:colOff>3175</xdr:colOff>
      <xdr:row>58</xdr:row>
      <xdr:rowOff>42800</xdr:rowOff>
    </xdr:to>
    <xdr:sp macro="" textlink="">
      <xdr:nvSpPr>
        <xdr:cNvPr id="141" name="円/楕円 140"/>
        <xdr:cNvSpPr/>
      </xdr:nvSpPr>
      <xdr:spPr>
        <a:xfrm>
          <a:off x="1968500" y="98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33927</xdr:rowOff>
    </xdr:from>
    <xdr:ext cx="534377" cy="259045"/>
    <xdr:sp macro="" textlink="">
      <xdr:nvSpPr>
        <xdr:cNvPr id="142" name="テキスト ボックス 141"/>
        <xdr:cNvSpPr txBox="1"/>
      </xdr:nvSpPr>
      <xdr:spPr>
        <a:xfrm>
          <a:off x="1752111" y="997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58,442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88378</xdr:rowOff>
    </xdr:from>
    <xdr:to>
      <xdr:col>1</xdr:col>
      <xdr:colOff>485775</xdr:colOff>
      <xdr:row>58</xdr:row>
      <xdr:rowOff>18528</xdr:rowOff>
    </xdr:to>
    <xdr:sp macro="" textlink="">
      <xdr:nvSpPr>
        <xdr:cNvPr id="143" name="円/楕円 142"/>
        <xdr:cNvSpPr/>
      </xdr:nvSpPr>
      <xdr:spPr>
        <a:xfrm>
          <a:off x="1079500" y="986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35055</xdr:rowOff>
    </xdr:from>
    <xdr:ext cx="599010" cy="259045"/>
    <xdr:sp macro="" textlink="">
      <xdr:nvSpPr>
        <xdr:cNvPr id="144" name="テキスト ボックス 143"/>
        <xdr:cNvSpPr txBox="1"/>
      </xdr:nvSpPr>
      <xdr:spPr>
        <a:xfrm>
          <a:off x="830794" y="963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6" name="テキスト ボックス 165"/>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54731</xdr:rowOff>
    </xdr:from>
    <xdr:to>
      <xdr:col>6</xdr:col>
      <xdr:colOff>510540</xdr:colOff>
      <xdr:row>78</xdr:row>
      <xdr:rowOff>123437</xdr:rowOff>
    </xdr:to>
    <xdr:cxnSp macro="">
      <xdr:nvCxnSpPr>
        <xdr:cNvPr id="170" name="直線コネクタ 169"/>
        <xdr:cNvCxnSpPr/>
      </xdr:nvCxnSpPr>
      <xdr:spPr>
        <a:xfrm flipV="1">
          <a:off x="4633595" y="12227681"/>
          <a:ext cx="1270" cy="126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127264</xdr:rowOff>
    </xdr:from>
    <xdr:ext cx="534377" cy="259045"/>
    <xdr:sp macro="" textlink="">
      <xdr:nvSpPr>
        <xdr:cNvPr id="171" name="民生費最小値テキスト"/>
        <xdr:cNvSpPr txBox="1"/>
      </xdr:nvSpPr>
      <xdr:spPr>
        <a:xfrm>
          <a:off x="4686300" y="135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89,960</a:t>
          </a:r>
          <a:endParaRPr kumimoji="1" lang="ja-JP" altLang="en-US" sz="1000" b="1">
            <a:latin typeface="ＭＳ Ｐゴシック"/>
          </a:endParaRPr>
        </a:p>
      </xdr:txBody>
    </xdr:sp>
    <xdr:clientData/>
  </xdr:oneCellAnchor>
  <xdr:twoCellAnchor>
    <xdr:from>
      <xdr:col>6</xdr:col>
      <xdr:colOff>422275</xdr:colOff>
      <xdr:row>78</xdr:row>
      <xdr:rowOff>123437</xdr:rowOff>
    </xdr:from>
    <xdr:to>
      <xdr:col>6</xdr:col>
      <xdr:colOff>600075</xdr:colOff>
      <xdr:row>78</xdr:row>
      <xdr:rowOff>123437</xdr:rowOff>
    </xdr:to>
    <xdr:cxnSp macro="">
      <xdr:nvCxnSpPr>
        <xdr:cNvPr id="172" name="直線コネクタ 171"/>
        <xdr:cNvCxnSpPr/>
      </xdr:nvCxnSpPr>
      <xdr:spPr>
        <a:xfrm>
          <a:off x="4546600" y="1349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1408</xdr:rowOff>
    </xdr:from>
    <xdr:ext cx="599010" cy="259045"/>
    <xdr:sp macro="" textlink="">
      <xdr:nvSpPr>
        <xdr:cNvPr id="173" name="民生費最大値テキスト"/>
        <xdr:cNvSpPr txBox="1"/>
      </xdr:nvSpPr>
      <xdr:spPr>
        <a:xfrm>
          <a:off x="4686300" y="1200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867,037</a:t>
          </a:r>
          <a:endParaRPr kumimoji="1" lang="ja-JP" altLang="en-US" sz="1000" b="1">
            <a:latin typeface="ＭＳ Ｐゴシック"/>
          </a:endParaRPr>
        </a:p>
      </xdr:txBody>
    </xdr:sp>
    <xdr:clientData/>
  </xdr:oneCellAnchor>
  <xdr:twoCellAnchor>
    <xdr:from>
      <xdr:col>6</xdr:col>
      <xdr:colOff>422275</xdr:colOff>
      <xdr:row>71</xdr:row>
      <xdr:rowOff>54731</xdr:rowOff>
    </xdr:from>
    <xdr:to>
      <xdr:col>6</xdr:col>
      <xdr:colOff>600075</xdr:colOff>
      <xdr:row>71</xdr:row>
      <xdr:rowOff>54731</xdr:rowOff>
    </xdr:to>
    <xdr:cxnSp macro="">
      <xdr:nvCxnSpPr>
        <xdr:cNvPr id="174" name="直線コネクタ 173"/>
        <xdr:cNvCxnSpPr/>
      </xdr:nvCxnSpPr>
      <xdr:spPr>
        <a:xfrm>
          <a:off x="4546600" y="12227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78642</xdr:rowOff>
    </xdr:from>
    <xdr:to>
      <xdr:col>6</xdr:col>
      <xdr:colOff>511175</xdr:colOff>
      <xdr:row>71</xdr:row>
      <xdr:rowOff>54731</xdr:rowOff>
    </xdr:to>
    <xdr:cxnSp macro="">
      <xdr:nvCxnSpPr>
        <xdr:cNvPr id="175" name="直線コネクタ 174"/>
        <xdr:cNvCxnSpPr/>
      </xdr:nvCxnSpPr>
      <xdr:spPr>
        <a:xfrm>
          <a:off x="3797300" y="12080142"/>
          <a:ext cx="838200" cy="14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123744</xdr:rowOff>
    </xdr:from>
    <xdr:ext cx="599010" cy="259045"/>
    <xdr:sp macro="" textlink="">
      <xdr:nvSpPr>
        <xdr:cNvPr id="176" name="民生費平均値テキスト"/>
        <xdr:cNvSpPr txBox="1"/>
      </xdr:nvSpPr>
      <xdr:spPr>
        <a:xfrm>
          <a:off x="4686300" y="133253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145317</xdr:rowOff>
    </xdr:from>
    <xdr:to>
      <xdr:col>6</xdr:col>
      <xdr:colOff>561975</xdr:colOff>
      <xdr:row>78</xdr:row>
      <xdr:rowOff>75467</xdr:rowOff>
    </xdr:to>
    <xdr:sp macro="" textlink="">
      <xdr:nvSpPr>
        <xdr:cNvPr id="177" name="フローチャート : 判断 176"/>
        <xdr:cNvSpPr/>
      </xdr:nvSpPr>
      <xdr:spPr>
        <a:xfrm>
          <a:off x="4584700" y="133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78642</xdr:rowOff>
    </xdr:from>
    <xdr:to>
      <xdr:col>5</xdr:col>
      <xdr:colOff>358775</xdr:colOff>
      <xdr:row>71</xdr:row>
      <xdr:rowOff>118664</xdr:rowOff>
    </xdr:to>
    <xdr:cxnSp macro="">
      <xdr:nvCxnSpPr>
        <xdr:cNvPr id="178" name="直線コネクタ 177"/>
        <xdr:cNvCxnSpPr/>
      </xdr:nvCxnSpPr>
      <xdr:spPr>
        <a:xfrm flipV="1">
          <a:off x="2908300" y="12080142"/>
          <a:ext cx="889000" cy="21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49214</xdr:rowOff>
    </xdr:from>
    <xdr:to>
      <xdr:col>5</xdr:col>
      <xdr:colOff>409575</xdr:colOff>
      <xdr:row>77</xdr:row>
      <xdr:rowOff>150814</xdr:rowOff>
    </xdr:to>
    <xdr:sp macro="" textlink="">
      <xdr:nvSpPr>
        <xdr:cNvPr id="179" name="フローチャート : 判断 178"/>
        <xdr:cNvSpPr/>
      </xdr:nvSpPr>
      <xdr:spPr>
        <a:xfrm>
          <a:off x="3746500" y="1325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141941</xdr:rowOff>
    </xdr:from>
    <xdr:ext cx="599010" cy="259045"/>
    <xdr:sp macro="" textlink="">
      <xdr:nvSpPr>
        <xdr:cNvPr id="180" name="テキスト ボックス 179"/>
        <xdr:cNvSpPr txBox="1"/>
      </xdr:nvSpPr>
      <xdr:spPr>
        <a:xfrm>
          <a:off x="3497794" y="1334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209,305</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118664</xdr:rowOff>
    </xdr:from>
    <xdr:to>
      <xdr:col>4</xdr:col>
      <xdr:colOff>155575</xdr:colOff>
      <xdr:row>72</xdr:row>
      <xdr:rowOff>22987</xdr:rowOff>
    </xdr:to>
    <xdr:cxnSp macro="">
      <xdr:nvCxnSpPr>
        <xdr:cNvPr id="181" name="直線コネクタ 180"/>
        <xdr:cNvCxnSpPr/>
      </xdr:nvCxnSpPr>
      <xdr:spPr>
        <a:xfrm flipV="1">
          <a:off x="2019300" y="12291614"/>
          <a:ext cx="889000" cy="7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155153</xdr:rowOff>
    </xdr:from>
    <xdr:to>
      <xdr:col>4</xdr:col>
      <xdr:colOff>206375</xdr:colOff>
      <xdr:row>78</xdr:row>
      <xdr:rowOff>85303</xdr:rowOff>
    </xdr:to>
    <xdr:sp macro="" textlink="">
      <xdr:nvSpPr>
        <xdr:cNvPr id="182" name="フローチャート : 判断 181"/>
        <xdr:cNvSpPr/>
      </xdr:nvSpPr>
      <xdr:spPr>
        <a:xfrm>
          <a:off x="2857500" y="1335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76430</xdr:rowOff>
    </xdr:from>
    <xdr:ext cx="599010" cy="259045"/>
    <xdr:sp macro="" textlink="">
      <xdr:nvSpPr>
        <xdr:cNvPr id="183" name="テキスト ボックス 182"/>
        <xdr:cNvSpPr txBox="1"/>
      </xdr:nvSpPr>
      <xdr:spPr>
        <a:xfrm>
          <a:off x="2608794" y="13449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144,425</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22987</xdr:rowOff>
    </xdr:from>
    <xdr:to>
      <xdr:col>2</xdr:col>
      <xdr:colOff>638175</xdr:colOff>
      <xdr:row>78</xdr:row>
      <xdr:rowOff>64283</xdr:rowOff>
    </xdr:to>
    <xdr:cxnSp macro="">
      <xdr:nvCxnSpPr>
        <xdr:cNvPr id="184" name="直線コネクタ 183"/>
        <xdr:cNvCxnSpPr/>
      </xdr:nvCxnSpPr>
      <xdr:spPr>
        <a:xfrm flipV="1">
          <a:off x="1130300" y="12367387"/>
          <a:ext cx="889000" cy="106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155653</xdr:rowOff>
    </xdr:from>
    <xdr:to>
      <xdr:col>3</xdr:col>
      <xdr:colOff>3175</xdr:colOff>
      <xdr:row>78</xdr:row>
      <xdr:rowOff>85803</xdr:rowOff>
    </xdr:to>
    <xdr:sp macro="" textlink="">
      <xdr:nvSpPr>
        <xdr:cNvPr id="185" name="フローチャート : 判断 184"/>
        <xdr:cNvSpPr/>
      </xdr:nvSpPr>
      <xdr:spPr>
        <a:xfrm>
          <a:off x="1968500" y="1335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76930</xdr:rowOff>
    </xdr:from>
    <xdr:ext cx="599010" cy="259045"/>
    <xdr:sp macro="" textlink="">
      <xdr:nvSpPr>
        <xdr:cNvPr id="186" name="テキスト ボックス 185"/>
        <xdr:cNvSpPr txBox="1"/>
      </xdr:nvSpPr>
      <xdr:spPr>
        <a:xfrm>
          <a:off x="1719794" y="1345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144,119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168625</xdr:rowOff>
    </xdr:from>
    <xdr:to>
      <xdr:col>1</xdr:col>
      <xdr:colOff>485775</xdr:colOff>
      <xdr:row>78</xdr:row>
      <xdr:rowOff>98775</xdr:rowOff>
    </xdr:to>
    <xdr:sp macro="" textlink="">
      <xdr:nvSpPr>
        <xdr:cNvPr id="187" name="フローチャート : 判断 186"/>
        <xdr:cNvSpPr/>
      </xdr:nvSpPr>
      <xdr:spPr>
        <a:xfrm>
          <a:off x="1079500" y="1337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115302</xdr:rowOff>
    </xdr:from>
    <xdr:ext cx="599010" cy="259045"/>
    <xdr:sp macro="" textlink="">
      <xdr:nvSpPr>
        <xdr:cNvPr id="188" name="テキスト ボックス 187"/>
        <xdr:cNvSpPr txBox="1"/>
      </xdr:nvSpPr>
      <xdr:spPr>
        <a:xfrm>
          <a:off x="830794" y="13145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136,174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3931</xdr:rowOff>
    </xdr:from>
    <xdr:to>
      <xdr:col>6</xdr:col>
      <xdr:colOff>561975</xdr:colOff>
      <xdr:row>71</xdr:row>
      <xdr:rowOff>105531</xdr:rowOff>
    </xdr:to>
    <xdr:sp macro="" textlink="">
      <xdr:nvSpPr>
        <xdr:cNvPr id="194" name="円/楕円 193"/>
        <xdr:cNvSpPr/>
      </xdr:nvSpPr>
      <xdr:spPr>
        <a:xfrm>
          <a:off x="4584700" y="1217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128408</xdr:rowOff>
    </xdr:from>
    <xdr:ext cx="599010" cy="259045"/>
    <xdr:sp macro="" textlink="">
      <xdr:nvSpPr>
        <xdr:cNvPr id="195" name="民生費該当値テキスト"/>
        <xdr:cNvSpPr txBox="1"/>
      </xdr:nvSpPr>
      <xdr:spPr>
        <a:xfrm>
          <a:off x="4686300" y="12129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867,037</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27842</xdr:rowOff>
    </xdr:from>
    <xdr:to>
      <xdr:col>5</xdr:col>
      <xdr:colOff>409575</xdr:colOff>
      <xdr:row>70</xdr:row>
      <xdr:rowOff>129442</xdr:rowOff>
    </xdr:to>
    <xdr:sp macro="" textlink="">
      <xdr:nvSpPr>
        <xdr:cNvPr id="196" name="円/楕円 195"/>
        <xdr:cNvSpPr/>
      </xdr:nvSpPr>
      <xdr:spPr>
        <a:xfrm>
          <a:off x="3746500" y="120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68</xdr:row>
      <xdr:rowOff>145969</xdr:rowOff>
    </xdr:from>
    <xdr:ext cx="599010" cy="259045"/>
    <xdr:sp macro="" textlink="">
      <xdr:nvSpPr>
        <xdr:cNvPr id="197" name="テキスト ボックス 196"/>
        <xdr:cNvSpPr txBox="1"/>
      </xdr:nvSpPr>
      <xdr:spPr>
        <a:xfrm>
          <a:off x="3497794" y="11804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957,393</a:t>
          </a:r>
          <a:endParaRPr kumimoji="1" lang="ja-JP" altLang="en-US" sz="1000" b="1">
            <a:solidFill>
              <a:srgbClr val="FF0000"/>
            </a:solidFill>
            <a:latin typeface="ＭＳ Ｐゴシック"/>
          </a:endParaRPr>
        </a:p>
      </xdr:txBody>
    </xdr:sp>
    <xdr:clientData/>
  </xdr:oneCellAnchor>
  <xdr:twoCellAnchor>
    <xdr:from>
      <xdr:col>4</xdr:col>
      <xdr:colOff>104775</xdr:colOff>
      <xdr:row>71</xdr:row>
      <xdr:rowOff>67864</xdr:rowOff>
    </xdr:from>
    <xdr:to>
      <xdr:col>4</xdr:col>
      <xdr:colOff>206375</xdr:colOff>
      <xdr:row>71</xdr:row>
      <xdr:rowOff>169464</xdr:rowOff>
    </xdr:to>
    <xdr:sp macro="" textlink="">
      <xdr:nvSpPr>
        <xdr:cNvPr id="198" name="円/楕円 197"/>
        <xdr:cNvSpPr/>
      </xdr:nvSpPr>
      <xdr:spPr>
        <a:xfrm>
          <a:off x="2857500" y="1224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70</xdr:row>
      <xdr:rowOff>14541</xdr:rowOff>
    </xdr:from>
    <xdr:ext cx="599010" cy="259045"/>
    <xdr:sp macro="" textlink="">
      <xdr:nvSpPr>
        <xdr:cNvPr id="199" name="テキスト ボックス 198"/>
        <xdr:cNvSpPr txBox="1"/>
      </xdr:nvSpPr>
      <xdr:spPr>
        <a:xfrm>
          <a:off x="2608794" y="12016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827,883</a:t>
          </a:r>
          <a:endParaRPr kumimoji="1" lang="ja-JP" altLang="en-US" sz="1000" b="1">
            <a:solidFill>
              <a:srgbClr val="FF0000"/>
            </a:solidFill>
            <a:latin typeface="ＭＳ Ｐゴシック"/>
          </a:endParaRPr>
        </a:p>
      </xdr:txBody>
    </xdr:sp>
    <xdr:clientData/>
  </xdr:oneCellAnchor>
  <xdr:twoCellAnchor>
    <xdr:from>
      <xdr:col>2</xdr:col>
      <xdr:colOff>587375</xdr:colOff>
      <xdr:row>71</xdr:row>
      <xdr:rowOff>143637</xdr:rowOff>
    </xdr:from>
    <xdr:to>
      <xdr:col>3</xdr:col>
      <xdr:colOff>3175</xdr:colOff>
      <xdr:row>72</xdr:row>
      <xdr:rowOff>73787</xdr:rowOff>
    </xdr:to>
    <xdr:sp macro="" textlink="">
      <xdr:nvSpPr>
        <xdr:cNvPr id="200" name="円/楕円 199"/>
        <xdr:cNvSpPr/>
      </xdr:nvSpPr>
      <xdr:spPr>
        <a:xfrm>
          <a:off x="1968500" y="1231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70</xdr:row>
      <xdr:rowOff>90314</xdr:rowOff>
    </xdr:from>
    <xdr:ext cx="599010" cy="259045"/>
    <xdr:sp macro="" textlink="">
      <xdr:nvSpPr>
        <xdr:cNvPr id="201" name="テキスト ボックス 200"/>
        <xdr:cNvSpPr txBox="1"/>
      </xdr:nvSpPr>
      <xdr:spPr>
        <a:xfrm>
          <a:off x="1719794" y="1209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781,478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13483</xdr:rowOff>
    </xdr:from>
    <xdr:to>
      <xdr:col>1</xdr:col>
      <xdr:colOff>485775</xdr:colOff>
      <xdr:row>78</xdr:row>
      <xdr:rowOff>115083</xdr:rowOff>
    </xdr:to>
    <xdr:sp macro="" textlink="">
      <xdr:nvSpPr>
        <xdr:cNvPr id="202" name="円/楕円 201"/>
        <xdr:cNvSpPr/>
      </xdr:nvSpPr>
      <xdr:spPr>
        <a:xfrm>
          <a:off x="1079500" y="133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106210</xdr:rowOff>
    </xdr:from>
    <xdr:ext cx="599010" cy="259045"/>
    <xdr:sp macro="" textlink="">
      <xdr:nvSpPr>
        <xdr:cNvPr id="203" name="テキスト ボックス 202"/>
        <xdr:cNvSpPr txBox="1"/>
      </xdr:nvSpPr>
      <xdr:spPr>
        <a:xfrm>
          <a:off x="830794" y="1347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4" name="直線コネクタ 213"/>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5" name="テキスト ボックス 214"/>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8" name="直線コネクタ 21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105004</xdr:rowOff>
    </xdr:from>
    <xdr:to>
      <xdr:col>6</xdr:col>
      <xdr:colOff>510540</xdr:colOff>
      <xdr:row>97</xdr:row>
      <xdr:rowOff>85630</xdr:rowOff>
    </xdr:to>
    <xdr:cxnSp macro="">
      <xdr:nvCxnSpPr>
        <xdr:cNvPr id="223" name="直線コネクタ 222"/>
        <xdr:cNvCxnSpPr/>
      </xdr:nvCxnSpPr>
      <xdr:spPr>
        <a:xfrm flipV="1">
          <a:off x="4633595" y="15535504"/>
          <a:ext cx="1270" cy="1180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89457</xdr:rowOff>
    </xdr:from>
    <xdr:ext cx="534377" cy="259045"/>
    <xdr:sp macro="" textlink="">
      <xdr:nvSpPr>
        <xdr:cNvPr id="224" name="衛生費最小値テキスト"/>
        <xdr:cNvSpPr txBox="1"/>
      </xdr:nvSpPr>
      <xdr:spPr>
        <a:xfrm>
          <a:off x="4686300" y="167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19,461</a:t>
          </a:r>
          <a:endParaRPr kumimoji="1" lang="ja-JP" altLang="en-US" sz="1000" b="1">
            <a:latin typeface="ＭＳ Ｐゴシック"/>
          </a:endParaRPr>
        </a:p>
      </xdr:txBody>
    </xdr:sp>
    <xdr:clientData/>
  </xdr:oneCellAnchor>
  <xdr:twoCellAnchor>
    <xdr:from>
      <xdr:col>6</xdr:col>
      <xdr:colOff>422275</xdr:colOff>
      <xdr:row>97</xdr:row>
      <xdr:rowOff>85630</xdr:rowOff>
    </xdr:from>
    <xdr:to>
      <xdr:col>6</xdr:col>
      <xdr:colOff>600075</xdr:colOff>
      <xdr:row>97</xdr:row>
      <xdr:rowOff>85630</xdr:rowOff>
    </xdr:to>
    <xdr:cxnSp macro="">
      <xdr:nvCxnSpPr>
        <xdr:cNvPr id="225" name="直線コネクタ 224"/>
        <xdr:cNvCxnSpPr/>
      </xdr:nvCxnSpPr>
      <xdr:spPr>
        <a:xfrm>
          <a:off x="4546600" y="1671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51681</xdr:rowOff>
    </xdr:from>
    <xdr:ext cx="599010" cy="259045"/>
    <xdr:sp macro="" textlink="">
      <xdr:nvSpPr>
        <xdr:cNvPr id="226" name="衛生費最大値テキスト"/>
        <xdr:cNvSpPr txBox="1"/>
      </xdr:nvSpPr>
      <xdr:spPr>
        <a:xfrm>
          <a:off x="4686300" y="153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226,071</a:t>
          </a:r>
          <a:endParaRPr kumimoji="1" lang="ja-JP" altLang="en-US" sz="1000" b="1">
            <a:latin typeface="ＭＳ Ｐゴシック"/>
          </a:endParaRPr>
        </a:p>
      </xdr:txBody>
    </xdr:sp>
    <xdr:clientData/>
  </xdr:oneCellAnchor>
  <xdr:twoCellAnchor>
    <xdr:from>
      <xdr:col>6</xdr:col>
      <xdr:colOff>422275</xdr:colOff>
      <xdr:row>90</xdr:row>
      <xdr:rowOff>105004</xdr:rowOff>
    </xdr:from>
    <xdr:to>
      <xdr:col>6</xdr:col>
      <xdr:colOff>600075</xdr:colOff>
      <xdr:row>90</xdr:row>
      <xdr:rowOff>105004</xdr:rowOff>
    </xdr:to>
    <xdr:cxnSp macro="">
      <xdr:nvCxnSpPr>
        <xdr:cNvPr id="227" name="直線コネクタ 226"/>
        <xdr:cNvCxnSpPr/>
      </xdr:nvCxnSpPr>
      <xdr:spPr>
        <a:xfrm>
          <a:off x="4546600" y="155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12278</xdr:rowOff>
    </xdr:from>
    <xdr:to>
      <xdr:col>6</xdr:col>
      <xdr:colOff>511175</xdr:colOff>
      <xdr:row>97</xdr:row>
      <xdr:rowOff>36579</xdr:rowOff>
    </xdr:to>
    <xdr:cxnSp macro="">
      <xdr:nvCxnSpPr>
        <xdr:cNvPr id="228" name="直線コネクタ 227"/>
        <xdr:cNvCxnSpPr/>
      </xdr:nvCxnSpPr>
      <xdr:spPr>
        <a:xfrm>
          <a:off x="3797300" y="16642928"/>
          <a:ext cx="838200" cy="2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79498</xdr:rowOff>
    </xdr:from>
    <xdr:ext cx="534377" cy="259045"/>
    <xdr:sp macro="" textlink="">
      <xdr:nvSpPr>
        <xdr:cNvPr id="229" name="衛生費平均値テキスト"/>
        <xdr:cNvSpPr txBox="1"/>
      </xdr:nvSpPr>
      <xdr:spPr>
        <a:xfrm>
          <a:off x="4686300" y="1636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56621</xdr:rowOff>
    </xdr:from>
    <xdr:to>
      <xdr:col>6</xdr:col>
      <xdr:colOff>561975</xdr:colOff>
      <xdr:row>96</xdr:row>
      <xdr:rowOff>158221</xdr:rowOff>
    </xdr:to>
    <xdr:sp macro="" textlink="">
      <xdr:nvSpPr>
        <xdr:cNvPr id="230" name="フローチャート : 判断 229"/>
        <xdr:cNvSpPr/>
      </xdr:nvSpPr>
      <xdr:spPr>
        <a:xfrm>
          <a:off x="4584700" y="1651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159417</xdr:rowOff>
    </xdr:from>
    <xdr:to>
      <xdr:col>5</xdr:col>
      <xdr:colOff>358775</xdr:colOff>
      <xdr:row>97</xdr:row>
      <xdr:rowOff>12278</xdr:rowOff>
    </xdr:to>
    <xdr:cxnSp macro="">
      <xdr:nvCxnSpPr>
        <xdr:cNvPr id="231" name="直線コネクタ 230"/>
        <xdr:cNvCxnSpPr/>
      </xdr:nvCxnSpPr>
      <xdr:spPr>
        <a:xfrm>
          <a:off x="2908300" y="16618617"/>
          <a:ext cx="889000" cy="2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59279</xdr:rowOff>
    </xdr:from>
    <xdr:to>
      <xdr:col>5</xdr:col>
      <xdr:colOff>409575</xdr:colOff>
      <xdr:row>96</xdr:row>
      <xdr:rowOff>160879</xdr:rowOff>
    </xdr:to>
    <xdr:sp macro="" textlink="">
      <xdr:nvSpPr>
        <xdr:cNvPr id="232" name="フローチャート : 判断 231"/>
        <xdr:cNvSpPr/>
      </xdr:nvSpPr>
      <xdr:spPr>
        <a:xfrm>
          <a:off x="3746500" y="16518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5956</xdr:rowOff>
    </xdr:from>
    <xdr:ext cx="534377" cy="259045"/>
    <xdr:sp macro="" textlink="">
      <xdr:nvSpPr>
        <xdr:cNvPr id="233" name="テキスト ボックス 232"/>
        <xdr:cNvSpPr txBox="1"/>
      </xdr:nvSpPr>
      <xdr:spPr>
        <a:xfrm>
          <a:off x="3530111" y="1629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45,183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159417</xdr:rowOff>
    </xdr:from>
    <xdr:to>
      <xdr:col>4</xdr:col>
      <xdr:colOff>155575</xdr:colOff>
      <xdr:row>97</xdr:row>
      <xdr:rowOff>42619</xdr:rowOff>
    </xdr:to>
    <xdr:cxnSp macro="">
      <xdr:nvCxnSpPr>
        <xdr:cNvPr id="234" name="直線コネクタ 233"/>
        <xdr:cNvCxnSpPr/>
      </xdr:nvCxnSpPr>
      <xdr:spPr>
        <a:xfrm flipV="1">
          <a:off x="2019300" y="16618617"/>
          <a:ext cx="889000" cy="5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60531</xdr:rowOff>
    </xdr:from>
    <xdr:to>
      <xdr:col>4</xdr:col>
      <xdr:colOff>206375</xdr:colOff>
      <xdr:row>96</xdr:row>
      <xdr:rowOff>162131</xdr:rowOff>
    </xdr:to>
    <xdr:sp macro="" textlink="">
      <xdr:nvSpPr>
        <xdr:cNvPr id="235" name="フローチャート : 判断 234"/>
        <xdr:cNvSpPr/>
      </xdr:nvSpPr>
      <xdr:spPr>
        <a:xfrm>
          <a:off x="2857500" y="1651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7208</xdr:rowOff>
    </xdr:from>
    <xdr:ext cx="534377" cy="259045"/>
    <xdr:sp macro="" textlink="">
      <xdr:nvSpPr>
        <xdr:cNvPr id="236" name="テキスト ボックス 235"/>
        <xdr:cNvSpPr txBox="1"/>
      </xdr:nvSpPr>
      <xdr:spPr>
        <a:xfrm>
          <a:off x="2641111" y="1629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26651</xdr:rowOff>
    </xdr:from>
    <xdr:to>
      <xdr:col>2</xdr:col>
      <xdr:colOff>638175</xdr:colOff>
      <xdr:row>97</xdr:row>
      <xdr:rowOff>42619</xdr:rowOff>
    </xdr:to>
    <xdr:cxnSp macro="">
      <xdr:nvCxnSpPr>
        <xdr:cNvPr id="237" name="直線コネクタ 236"/>
        <xdr:cNvCxnSpPr/>
      </xdr:nvCxnSpPr>
      <xdr:spPr>
        <a:xfrm>
          <a:off x="1130300" y="16657301"/>
          <a:ext cx="889000" cy="1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77721</xdr:rowOff>
    </xdr:from>
    <xdr:to>
      <xdr:col>3</xdr:col>
      <xdr:colOff>3175</xdr:colOff>
      <xdr:row>97</xdr:row>
      <xdr:rowOff>7871</xdr:rowOff>
    </xdr:to>
    <xdr:sp macro="" textlink="">
      <xdr:nvSpPr>
        <xdr:cNvPr id="238" name="フローチャート : 判断 237"/>
        <xdr:cNvSpPr/>
      </xdr:nvSpPr>
      <xdr:spPr>
        <a:xfrm>
          <a:off x="1968500" y="1653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24398</xdr:rowOff>
    </xdr:from>
    <xdr:ext cx="534377" cy="259045"/>
    <xdr:sp macro="" textlink="">
      <xdr:nvSpPr>
        <xdr:cNvPr id="239" name="テキスト ボックス 238"/>
        <xdr:cNvSpPr txBox="1"/>
      </xdr:nvSpPr>
      <xdr:spPr>
        <a:xfrm>
          <a:off x="1752111" y="1631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41,956</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84288</xdr:rowOff>
    </xdr:from>
    <xdr:to>
      <xdr:col>1</xdr:col>
      <xdr:colOff>485775</xdr:colOff>
      <xdr:row>97</xdr:row>
      <xdr:rowOff>14438</xdr:rowOff>
    </xdr:to>
    <xdr:sp macro="" textlink="">
      <xdr:nvSpPr>
        <xdr:cNvPr id="240" name="フローチャート : 判断 239"/>
        <xdr:cNvSpPr/>
      </xdr:nvSpPr>
      <xdr:spPr>
        <a:xfrm>
          <a:off x="1079500" y="1654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30965</xdr:rowOff>
    </xdr:from>
    <xdr:ext cx="534377" cy="259045"/>
    <xdr:sp macro="" textlink="">
      <xdr:nvSpPr>
        <xdr:cNvPr id="241" name="テキスト ボックス 240"/>
        <xdr:cNvSpPr txBox="1"/>
      </xdr:nvSpPr>
      <xdr:spPr>
        <a:xfrm>
          <a:off x="863111" y="163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157229</xdr:rowOff>
    </xdr:from>
    <xdr:to>
      <xdr:col>6</xdr:col>
      <xdr:colOff>561975</xdr:colOff>
      <xdr:row>97</xdr:row>
      <xdr:rowOff>87379</xdr:rowOff>
    </xdr:to>
    <xdr:sp macro="" textlink="">
      <xdr:nvSpPr>
        <xdr:cNvPr id="247" name="円/楕円 246"/>
        <xdr:cNvSpPr/>
      </xdr:nvSpPr>
      <xdr:spPr>
        <a:xfrm>
          <a:off x="4584700" y="1661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72156</xdr:rowOff>
    </xdr:from>
    <xdr:ext cx="534377" cy="259045"/>
    <xdr:sp macro="" textlink="">
      <xdr:nvSpPr>
        <xdr:cNvPr id="248" name="衛生費該当値テキスト"/>
        <xdr:cNvSpPr txBox="1"/>
      </xdr:nvSpPr>
      <xdr:spPr>
        <a:xfrm>
          <a:off x="4686300" y="1653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28,044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132928</xdr:rowOff>
    </xdr:from>
    <xdr:to>
      <xdr:col>5</xdr:col>
      <xdr:colOff>409575</xdr:colOff>
      <xdr:row>97</xdr:row>
      <xdr:rowOff>63078</xdr:rowOff>
    </xdr:to>
    <xdr:sp macro="" textlink="">
      <xdr:nvSpPr>
        <xdr:cNvPr id="249" name="円/楕円 248"/>
        <xdr:cNvSpPr/>
      </xdr:nvSpPr>
      <xdr:spPr>
        <a:xfrm>
          <a:off x="3746500" y="1659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54205</xdr:rowOff>
    </xdr:from>
    <xdr:ext cx="534377" cy="259045"/>
    <xdr:sp macro="" textlink="">
      <xdr:nvSpPr>
        <xdr:cNvPr id="250" name="テキスト ボックス 249"/>
        <xdr:cNvSpPr txBox="1"/>
      </xdr:nvSpPr>
      <xdr:spPr>
        <a:xfrm>
          <a:off x="3530111" y="1668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32,296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108617</xdr:rowOff>
    </xdr:from>
    <xdr:to>
      <xdr:col>4</xdr:col>
      <xdr:colOff>206375</xdr:colOff>
      <xdr:row>97</xdr:row>
      <xdr:rowOff>38767</xdr:rowOff>
    </xdr:to>
    <xdr:sp macro="" textlink="">
      <xdr:nvSpPr>
        <xdr:cNvPr id="251" name="円/楕円 250"/>
        <xdr:cNvSpPr/>
      </xdr:nvSpPr>
      <xdr:spPr>
        <a:xfrm>
          <a:off x="2857500" y="1656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29894</xdr:rowOff>
    </xdr:from>
    <xdr:ext cx="534377" cy="259045"/>
    <xdr:sp macro="" textlink="">
      <xdr:nvSpPr>
        <xdr:cNvPr id="252" name="テキスト ボックス 251"/>
        <xdr:cNvSpPr txBox="1"/>
      </xdr:nvSpPr>
      <xdr:spPr>
        <a:xfrm>
          <a:off x="2641111" y="1666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36,550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163269</xdr:rowOff>
    </xdr:from>
    <xdr:to>
      <xdr:col>3</xdr:col>
      <xdr:colOff>3175</xdr:colOff>
      <xdr:row>97</xdr:row>
      <xdr:rowOff>93419</xdr:rowOff>
    </xdr:to>
    <xdr:sp macro="" textlink="">
      <xdr:nvSpPr>
        <xdr:cNvPr id="253" name="円/楕円 252"/>
        <xdr:cNvSpPr/>
      </xdr:nvSpPr>
      <xdr:spPr>
        <a:xfrm>
          <a:off x="1968500" y="1662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84546</xdr:rowOff>
    </xdr:from>
    <xdr:ext cx="534377" cy="259045"/>
    <xdr:sp macro="" textlink="">
      <xdr:nvSpPr>
        <xdr:cNvPr id="254" name="テキスト ボックス 253"/>
        <xdr:cNvSpPr txBox="1"/>
      </xdr:nvSpPr>
      <xdr:spPr>
        <a:xfrm>
          <a:off x="1752111" y="1671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26,987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147301</xdr:rowOff>
    </xdr:from>
    <xdr:to>
      <xdr:col>1</xdr:col>
      <xdr:colOff>485775</xdr:colOff>
      <xdr:row>97</xdr:row>
      <xdr:rowOff>77451</xdr:rowOff>
    </xdr:to>
    <xdr:sp macro="" textlink="">
      <xdr:nvSpPr>
        <xdr:cNvPr id="255" name="円/楕円 254"/>
        <xdr:cNvSpPr/>
      </xdr:nvSpPr>
      <xdr:spPr>
        <a:xfrm>
          <a:off x="1079500" y="1660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68578</xdr:rowOff>
    </xdr:from>
    <xdr:ext cx="534377" cy="259045"/>
    <xdr:sp macro="" textlink="">
      <xdr:nvSpPr>
        <xdr:cNvPr id="256" name="テキスト ボックス 255"/>
        <xdr:cNvSpPr txBox="1"/>
      </xdr:nvSpPr>
      <xdr:spPr>
        <a:xfrm>
          <a:off x="863111" y="1669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6" name="テキスト ボックス 27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66421</xdr:rowOff>
    </xdr:from>
    <xdr:to>
      <xdr:col>15</xdr:col>
      <xdr:colOff>180340</xdr:colOff>
      <xdr:row>39</xdr:row>
      <xdr:rowOff>44450</xdr:rowOff>
    </xdr:to>
    <xdr:cxnSp macro="">
      <xdr:nvCxnSpPr>
        <xdr:cNvPr id="280" name="直線コネクタ 279"/>
        <xdr:cNvCxnSpPr/>
      </xdr:nvCxnSpPr>
      <xdr:spPr>
        <a:xfrm flipV="1">
          <a:off x="10475595" y="5381371"/>
          <a:ext cx="1270" cy="134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13098</xdr:rowOff>
    </xdr:from>
    <xdr:ext cx="534377" cy="259045"/>
    <xdr:sp macro="" textlink="">
      <xdr:nvSpPr>
        <xdr:cNvPr id="283" name="労働費最大値テキスト"/>
        <xdr:cNvSpPr txBox="1"/>
      </xdr:nvSpPr>
      <xdr:spPr>
        <a:xfrm>
          <a:off x="10528300" y="515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10,627</a:t>
          </a:r>
          <a:endParaRPr kumimoji="1" lang="ja-JP" altLang="en-US" sz="1000" b="1">
            <a:latin typeface="ＭＳ Ｐゴシック"/>
          </a:endParaRPr>
        </a:p>
      </xdr:txBody>
    </xdr:sp>
    <xdr:clientData/>
  </xdr:oneCellAnchor>
  <xdr:twoCellAnchor>
    <xdr:from>
      <xdr:col>15</xdr:col>
      <xdr:colOff>92075</xdr:colOff>
      <xdr:row>31</xdr:row>
      <xdr:rowOff>66421</xdr:rowOff>
    </xdr:from>
    <xdr:to>
      <xdr:col>15</xdr:col>
      <xdr:colOff>269875</xdr:colOff>
      <xdr:row>31</xdr:row>
      <xdr:rowOff>66421</xdr:rowOff>
    </xdr:to>
    <xdr:cxnSp macro="">
      <xdr:nvCxnSpPr>
        <xdr:cNvPr id="284" name="直線コネクタ 283"/>
        <xdr:cNvCxnSpPr/>
      </xdr:nvCxnSpPr>
      <xdr:spPr>
        <a:xfrm>
          <a:off x="10388600" y="538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27178</xdr:rowOff>
    </xdr:from>
    <xdr:to>
      <xdr:col>15</xdr:col>
      <xdr:colOff>180975</xdr:colOff>
      <xdr:row>34</xdr:row>
      <xdr:rowOff>18415</xdr:rowOff>
    </xdr:to>
    <xdr:cxnSp macro="">
      <xdr:nvCxnSpPr>
        <xdr:cNvPr id="285" name="直線コネクタ 284"/>
        <xdr:cNvCxnSpPr/>
      </xdr:nvCxnSpPr>
      <xdr:spPr>
        <a:xfrm>
          <a:off x="9639300" y="5685028"/>
          <a:ext cx="838200" cy="16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24909</xdr:rowOff>
    </xdr:from>
    <xdr:ext cx="378565" cy="259045"/>
    <xdr:sp macro="" textlink="">
      <xdr:nvSpPr>
        <xdr:cNvPr id="286" name="労働費平均値テキスト"/>
        <xdr:cNvSpPr txBox="1"/>
      </xdr:nvSpPr>
      <xdr:spPr>
        <a:xfrm>
          <a:off x="10528300" y="6540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46482</xdr:rowOff>
    </xdr:from>
    <xdr:to>
      <xdr:col>15</xdr:col>
      <xdr:colOff>231775</xdr:colOff>
      <xdr:row>38</xdr:row>
      <xdr:rowOff>148082</xdr:rowOff>
    </xdr:to>
    <xdr:sp macro="" textlink="">
      <xdr:nvSpPr>
        <xdr:cNvPr id="287" name="フローチャート : 判断 286"/>
        <xdr:cNvSpPr/>
      </xdr:nvSpPr>
      <xdr:spPr>
        <a:xfrm>
          <a:off x="104267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89535</xdr:rowOff>
    </xdr:from>
    <xdr:to>
      <xdr:col>14</xdr:col>
      <xdr:colOff>28575</xdr:colOff>
      <xdr:row>33</xdr:row>
      <xdr:rowOff>27178</xdr:rowOff>
    </xdr:to>
    <xdr:cxnSp macro="">
      <xdr:nvCxnSpPr>
        <xdr:cNvPr id="288" name="直線コネクタ 287"/>
        <xdr:cNvCxnSpPr/>
      </xdr:nvCxnSpPr>
      <xdr:spPr>
        <a:xfrm>
          <a:off x="8750300" y="5404485"/>
          <a:ext cx="889000" cy="28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113665</xdr:rowOff>
    </xdr:from>
    <xdr:to>
      <xdr:col>14</xdr:col>
      <xdr:colOff>79375</xdr:colOff>
      <xdr:row>38</xdr:row>
      <xdr:rowOff>43815</xdr:rowOff>
    </xdr:to>
    <xdr:sp macro="" textlink="">
      <xdr:nvSpPr>
        <xdr:cNvPr id="289" name="フローチャート : 判断 288"/>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34942</xdr:rowOff>
    </xdr:from>
    <xdr:ext cx="469744" cy="259045"/>
    <xdr:sp macro="" textlink="">
      <xdr:nvSpPr>
        <xdr:cNvPr id="290" name="テキスト ボックス 289"/>
        <xdr:cNvSpPr txBox="1"/>
      </xdr:nvSpPr>
      <xdr:spPr>
        <a:xfrm>
          <a:off x="9404427" y="655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89535</xdr:rowOff>
    </xdr:from>
    <xdr:to>
      <xdr:col>12</xdr:col>
      <xdr:colOff>511175</xdr:colOff>
      <xdr:row>31</xdr:row>
      <xdr:rowOff>157607</xdr:rowOff>
    </xdr:to>
    <xdr:cxnSp macro="">
      <xdr:nvCxnSpPr>
        <xdr:cNvPr id="291" name="直線コネクタ 290"/>
        <xdr:cNvCxnSpPr/>
      </xdr:nvCxnSpPr>
      <xdr:spPr>
        <a:xfrm flipV="1">
          <a:off x="7861300" y="5404485"/>
          <a:ext cx="889000" cy="6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10541</xdr:rowOff>
    </xdr:from>
    <xdr:to>
      <xdr:col>12</xdr:col>
      <xdr:colOff>561975</xdr:colOff>
      <xdr:row>37</xdr:row>
      <xdr:rowOff>112141</xdr:rowOff>
    </xdr:to>
    <xdr:sp macro="" textlink="">
      <xdr:nvSpPr>
        <xdr:cNvPr id="292" name="フローチャート : 判断 291"/>
        <xdr:cNvSpPr/>
      </xdr:nvSpPr>
      <xdr:spPr>
        <a:xfrm>
          <a:off x="8699500" y="635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103268</xdr:rowOff>
    </xdr:from>
    <xdr:ext cx="469744" cy="259045"/>
    <xdr:sp macro="" textlink="">
      <xdr:nvSpPr>
        <xdr:cNvPr id="293" name="テキスト ボックス 292"/>
        <xdr:cNvSpPr txBox="1"/>
      </xdr:nvSpPr>
      <xdr:spPr>
        <a:xfrm>
          <a:off x="8515427" y="644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157607</xdr:rowOff>
    </xdr:from>
    <xdr:to>
      <xdr:col>11</xdr:col>
      <xdr:colOff>307975</xdr:colOff>
      <xdr:row>33</xdr:row>
      <xdr:rowOff>8128</xdr:rowOff>
    </xdr:to>
    <xdr:cxnSp macro="">
      <xdr:nvCxnSpPr>
        <xdr:cNvPr id="294" name="直線コネクタ 293"/>
        <xdr:cNvCxnSpPr/>
      </xdr:nvCxnSpPr>
      <xdr:spPr>
        <a:xfrm flipV="1">
          <a:off x="6972300" y="5472557"/>
          <a:ext cx="889000" cy="19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170942</xdr:rowOff>
    </xdr:from>
    <xdr:to>
      <xdr:col>11</xdr:col>
      <xdr:colOff>358775</xdr:colOff>
      <xdr:row>37</xdr:row>
      <xdr:rowOff>101092</xdr:rowOff>
    </xdr:to>
    <xdr:sp macro="" textlink="">
      <xdr:nvSpPr>
        <xdr:cNvPr id="295" name="フローチャート : 判断 294"/>
        <xdr:cNvSpPr/>
      </xdr:nvSpPr>
      <xdr:spPr>
        <a:xfrm>
          <a:off x="7810500" y="634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92219</xdr:rowOff>
    </xdr:from>
    <xdr:ext cx="469744" cy="259045"/>
    <xdr:sp macro="" textlink="">
      <xdr:nvSpPr>
        <xdr:cNvPr id="296" name="テキスト ボックス 295"/>
        <xdr:cNvSpPr txBox="1"/>
      </xdr:nvSpPr>
      <xdr:spPr>
        <a:xfrm>
          <a:off x="7626427" y="643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5969</xdr:rowOff>
    </xdr:from>
    <xdr:to>
      <xdr:col>10</xdr:col>
      <xdr:colOff>155575</xdr:colOff>
      <xdr:row>36</xdr:row>
      <xdr:rowOff>107569</xdr:rowOff>
    </xdr:to>
    <xdr:sp macro="" textlink="">
      <xdr:nvSpPr>
        <xdr:cNvPr id="297" name="フローチャート : 判断 296"/>
        <xdr:cNvSpPr/>
      </xdr:nvSpPr>
      <xdr:spPr>
        <a:xfrm>
          <a:off x="6921500" y="6178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98696</xdr:rowOff>
    </xdr:from>
    <xdr:ext cx="469744" cy="259045"/>
    <xdr:sp macro="" textlink="">
      <xdr:nvSpPr>
        <xdr:cNvPr id="298" name="テキスト ボックス 297"/>
        <xdr:cNvSpPr txBox="1"/>
      </xdr:nvSpPr>
      <xdr:spPr>
        <a:xfrm>
          <a:off x="6737427" y="6270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139065</xdr:rowOff>
    </xdr:from>
    <xdr:to>
      <xdr:col>15</xdr:col>
      <xdr:colOff>231775</xdr:colOff>
      <xdr:row>34</xdr:row>
      <xdr:rowOff>69215</xdr:rowOff>
    </xdr:to>
    <xdr:sp macro="" textlink="">
      <xdr:nvSpPr>
        <xdr:cNvPr id="304" name="円/楕円 303"/>
        <xdr:cNvSpPr/>
      </xdr:nvSpPr>
      <xdr:spPr>
        <a:xfrm>
          <a:off x="10426700" y="579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161942</xdr:rowOff>
    </xdr:from>
    <xdr:ext cx="469744" cy="259045"/>
    <xdr:sp macro="" textlink="">
      <xdr:nvSpPr>
        <xdr:cNvPr id="305" name="労働費該当値テキスト"/>
        <xdr:cNvSpPr txBox="1"/>
      </xdr:nvSpPr>
      <xdr:spPr>
        <a:xfrm>
          <a:off x="10528300" y="5648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6,955</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147828</xdr:rowOff>
    </xdr:from>
    <xdr:to>
      <xdr:col>14</xdr:col>
      <xdr:colOff>79375</xdr:colOff>
      <xdr:row>33</xdr:row>
      <xdr:rowOff>77978</xdr:rowOff>
    </xdr:to>
    <xdr:sp macro="" textlink="">
      <xdr:nvSpPr>
        <xdr:cNvPr id="306" name="円/楕円 305"/>
        <xdr:cNvSpPr/>
      </xdr:nvSpPr>
      <xdr:spPr>
        <a:xfrm>
          <a:off x="9588500" y="563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31</xdr:row>
      <xdr:rowOff>94505</xdr:rowOff>
    </xdr:from>
    <xdr:ext cx="469744" cy="259045"/>
    <xdr:sp macro="" textlink="">
      <xdr:nvSpPr>
        <xdr:cNvPr id="307" name="テキスト ボックス 306"/>
        <xdr:cNvSpPr txBox="1"/>
      </xdr:nvSpPr>
      <xdr:spPr>
        <a:xfrm>
          <a:off x="9404427" y="5409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8,236</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38735</xdr:rowOff>
    </xdr:from>
    <xdr:to>
      <xdr:col>12</xdr:col>
      <xdr:colOff>561975</xdr:colOff>
      <xdr:row>31</xdr:row>
      <xdr:rowOff>140335</xdr:rowOff>
    </xdr:to>
    <xdr:sp macro="" textlink="">
      <xdr:nvSpPr>
        <xdr:cNvPr id="308" name="円/楕円 307"/>
        <xdr:cNvSpPr/>
      </xdr:nvSpPr>
      <xdr:spPr>
        <a:xfrm>
          <a:off x="8699500" y="535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29</xdr:row>
      <xdr:rowOff>156862</xdr:rowOff>
    </xdr:from>
    <xdr:ext cx="534377" cy="259045"/>
    <xdr:sp macro="" textlink="">
      <xdr:nvSpPr>
        <xdr:cNvPr id="309" name="テキスト ボックス 308"/>
        <xdr:cNvSpPr txBox="1"/>
      </xdr:nvSpPr>
      <xdr:spPr>
        <a:xfrm>
          <a:off x="8483111" y="512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10,445</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106807</xdr:rowOff>
    </xdr:from>
    <xdr:to>
      <xdr:col>11</xdr:col>
      <xdr:colOff>358775</xdr:colOff>
      <xdr:row>32</xdr:row>
      <xdr:rowOff>36957</xdr:rowOff>
    </xdr:to>
    <xdr:sp macro="" textlink="">
      <xdr:nvSpPr>
        <xdr:cNvPr id="310" name="円/楕円 309"/>
        <xdr:cNvSpPr/>
      </xdr:nvSpPr>
      <xdr:spPr>
        <a:xfrm>
          <a:off x="7810500" y="5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53484</xdr:rowOff>
    </xdr:from>
    <xdr:ext cx="469744" cy="259045"/>
    <xdr:sp macro="" textlink="">
      <xdr:nvSpPr>
        <xdr:cNvPr id="311" name="テキスト ボックス 310"/>
        <xdr:cNvSpPr txBox="1"/>
      </xdr:nvSpPr>
      <xdr:spPr>
        <a:xfrm>
          <a:off x="7626427" y="5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9,909</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128778</xdr:rowOff>
    </xdr:from>
    <xdr:to>
      <xdr:col>10</xdr:col>
      <xdr:colOff>155575</xdr:colOff>
      <xdr:row>33</xdr:row>
      <xdr:rowOff>58928</xdr:rowOff>
    </xdr:to>
    <xdr:sp macro="" textlink="">
      <xdr:nvSpPr>
        <xdr:cNvPr id="312" name="円/楕円 311"/>
        <xdr:cNvSpPr/>
      </xdr:nvSpPr>
      <xdr:spPr>
        <a:xfrm>
          <a:off x="6921500" y="561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75455</xdr:rowOff>
    </xdr:from>
    <xdr:ext cx="469744" cy="259045"/>
    <xdr:sp macro="" textlink="">
      <xdr:nvSpPr>
        <xdr:cNvPr id="313" name="テキスト ボックス 312"/>
        <xdr:cNvSpPr txBox="1"/>
      </xdr:nvSpPr>
      <xdr:spPr>
        <a:xfrm>
          <a:off x="6737427" y="539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170424</xdr:rowOff>
    </xdr:from>
    <xdr:to>
      <xdr:col>15</xdr:col>
      <xdr:colOff>180340</xdr:colOff>
      <xdr:row>58</xdr:row>
      <xdr:rowOff>111953</xdr:rowOff>
    </xdr:to>
    <xdr:cxnSp macro="">
      <xdr:nvCxnSpPr>
        <xdr:cNvPr id="335" name="直線コネクタ 334"/>
        <xdr:cNvCxnSpPr/>
      </xdr:nvCxnSpPr>
      <xdr:spPr>
        <a:xfrm flipV="1">
          <a:off x="10475595" y="8742924"/>
          <a:ext cx="1270" cy="131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115780</xdr:rowOff>
    </xdr:from>
    <xdr:ext cx="469744" cy="259045"/>
    <xdr:sp macro="" textlink="">
      <xdr:nvSpPr>
        <xdr:cNvPr id="336" name="農林水産業費最小値テキスト"/>
        <xdr:cNvSpPr txBox="1"/>
      </xdr:nvSpPr>
      <xdr:spPr>
        <a:xfrm>
          <a:off x="10528300" y="1005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6,069</a:t>
          </a:r>
          <a:endParaRPr kumimoji="1" lang="ja-JP" altLang="en-US" sz="1000" b="1">
            <a:latin typeface="ＭＳ Ｐゴシック"/>
          </a:endParaRPr>
        </a:p>
      </xdr:txBody>
    </xdr:sp>
    <xdr:clientData/>
  </xdr:oneCellAnchor>
  <xdr:twoCellAnchor>
    <xdr:from>
      <xdr:col>15</xdr:col>
      <xdr:colOff>92075</xdr:colOff>
      <xdr:row>58</xdr:row>
      <xdr:rowOff>111953</xdr:rowOff>
    </xdr:from>
    <xdr:to>
      <xdr:col>15</xdr:col>
      <xdr:colOff>269875</xdr:colOff>
      <xdr:row>58</xdr:row>
      <xdr:rowOff>111953</xdr:rowOff>
    </xdr:to>
    <xdr:cxnSp macro="">
      <xdr:nvCxnSpPr>
        <xdr:cNvPr id="337" name="直線コネクタ 336"/>
        <xdr:cNvCxnSpPr/>
      </xdr:nvCxnSpPr>
      <xdr:spPr>
        <a:xfrm>
          <a:off x="10388600" y="10056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117101</xdr:rowOff>
    </xdr:from>
    <xdr:ext cx="599010" cy="259045"/>
    <xdr:sp macro="" textlink="">
      <xdr:nvSpPr>
        <xdr:cNvPr id="338" name="農林水産業費最大値テキスト"/>
        <xdr:cNvSpPr txBox="1"/>
      </xdr:nvSpPr>
      <xdr:spPr>
        <a:xfrm>
          <a:off x="10528300" y="851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293,280</a:t>
          </a:r>
          <a:endParaRPr kumimoji="1" lang="ja-JP" altLang="en-US" sz="1000" b="1">
            <a:latin typeface="ＭＳ Ｐゴシック"/>
          </a:endParaRPr>
        </a:p>
      </xdr:txBody>
    </xdr:sp>
    <xdr:clientData/>
  </xdr:oneCellAnchor>
  <xdr:twoCellAnchor>
    <xdr:from>
      <xdr:col>15</xdr:col>
      <xdr:colOff>92075</xdr:colOff>
      <xdr:row>50</xdr:row>
      <xdr:rowOff>170424</xdr:rowOff>
    </xdr:from>
    <xdr:to>
      <xdr:col>15</xdr:col>
      <xdr:colOff>269875</xdr:colOff>
      <xdr:row>50</xdr:row>
      <xdr:rowOff>170424</xdr:rowOff>
    </xdr:to>
    <xdr:cxnSp macro="">
      <xdr:nvCxnSpPr>
        <xdr:cNvPr id="339" name="直線コネクタ 338"/>
        <xdr:cNvCxnSpPr/>
      </xdr:nvCxnSpPr>
      <xdr:spPr>
        <a:xfrm>
          <a:off x="10388600" y="874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8172</xdr:rowOff>
    </xdr:from>
    <xdr:to>
      <xdr:col>15</xdr:col>
      <xdr:colOff>180975</xdr:colOff>
      <xdr:row>58</xdr:row>
      <xdr:rowOff>35125</xdr:rowOff>
    </xdr:to>
    <xdr:cxnSp macro="">
      <xdr:nvCxnSpPr>
        <xdr:cNvPr id="340" name="直線コネクタ 339"/>
        <xdr:cNvCxnSpPr/>
      </xdr:nvCxnSpPr>
      <xdr:spPr>
        <a:xfrm>
          <a:off x="9639300" y="9952272"/>
          <a:ext cx="838200" cy="2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104019</xdr:rowOff>
    </xdr:from>
    <xdr:ext cx="534377" cy="259045"/>
    <xdr:sp macro="" textlink="">
      <xdr:nvSpPr>
        <xdr:cNvPr id="341" name="農林水産業費平均値テキスト"/>
        <xdr:cNvSpPr txBox="1"/>
      </xdr:nvSpPr>
      <xdr:spPr>
        <a:xfrm>
          <a:off x="10528300" y="9705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81142</xdr:rowOff>
    </xdr:from>
    <xdr:to>
      <xdr:col>15</xdr:col>
      <xdr:colOff>231775</xdr:colOff>
      <xdr:row>58</xdr:row>
      <xdr:rowOff>11292</xdr:rowOff>
    </xdr:to>
    <xdr:sp macro="" textlink="">
      <xdr:nvSpPr>
        <xdr:cNvPr id="342" name="フローチャート : 判断 341"/>
        <xdr:cNvSpPr/>
      </xdr:nvSpPr>
      <xdr:spPr>
        <a:xfrm>
          <a:off x="104267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8172</xdr:rowOff>
    </xdr:from>
    <xdr:to>
      <xdr:col>14</xdr:col>
      <xdr:colOff>28575</xdr:colOff>
      <xdr:row>58</xdr:row>
      <xdr:rowOff>69799</xdr:rowOff>
    </xdr:to>
    <xdr:cxnSp macro="">
      <xdr:nvCxnSpPr>
        <xdr:cNvPr id="343" name="直線コネクタ 342"/>
        <xdr:cNvCxnSpPr/>
      </xdr:nvCxnSpPr>
      <xdr:spPr>
        <a:xfrm flipV="1">
          <a:off x="8750300" y="9952272"/>
          <a:ext cx="889000" cy="6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107480</xdr:rowOff>
    </xdr:from>
    <xdr:to>
      <xdr:col>14</xdr:col>
      <xdr:colOff>79375</xdr:colOff>
      <xdr:row>58</xdr:row>
      <xdr:rowOff>37630</xdr:rowOff>
    </xdr:to>
    <xdr:sp macro="" textlink="">
      <xdr:nvSpPr>
        <xdr:cNvPr id="344" name="フローチャート : 判断 343"/>
        <xdr:cNvSpPr/>
      </xdr:nvSpPr>
      <xdr:spPr>
        <a:xfrm>
          <a:off x="9588500" y="988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54157</xdr:rowOff>
    </xdr:from>
    <xdr:ext cx="534377" cy="259045"/>
    <xdr:sp macro="" textlink="">
      <xdr:nvSpPr>
        <xdr:cNvPr id="345" name="テキスト ボックス 344"/>
        <xdr:cNvSpPr txBox="1"/>
      </xdr:nvSpPr>
      <xdr:spPr>
        <a:xfrm>
          <a:off x="9372111" y="965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69799</xdr:rowOff>
    </xdr:from>
    <xdr:to>
      <xdr:col>12</xdr:col>
      <xdr:colOff>511175</xdr:colOff>
      <xdr:row>58</xdr:row>
      <xdr:rowOff>81640</xdr:rowOff>
    </xdr:to>
    <xdr:cxnSp macro="">
      <xdr:nvCxnSpPr>
        <xdr:cNvPr id="346" name="直線コネクタ 345"/>
        <xdr:cNvCxnSpPr/>
      </xdr:nvCxnSpPr>
      <xdr:spPr>
        <a:xfrm flipV="1">
          <a:off x="7861300" y="10013899"/>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98310</xdr:rowOff>
    </xdr:from>
    <xdr:to>
      <xdr:col>12</xdr:col>
      <xdr:colOff>561975</xdr:colOff>
      <xdr:row>58</xdr:row>
      <xdr:rowOff>28460</xdr:rowOff>
    </xdr:to>
    <xdr:sp macro="" textlink="">
      <xdr:nvSpPr>
        <xdr:cNvPr id="347" name="フローチャート : 判断 346"/>
        <xdr:cNvSpPr/>
      </xdr:nvSpPr>
      <xdr:spPr>
        <a:xfrm>
          <a:off x="8699500" y="98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44987</xdr:rowOff>
    </xdr:from>
    <xdr:ext cx="534377" cy="259045"/>
    <xdr:sp macro="" textlink="">
      <xdr:nvSpPr>
        <xdr:cNvPr id="348" name="テキスト ボックス 347"/>
        <xdr:cNvSpPr txBox="1"/>
      </xdr:nvSpPr>
      <xdr:spPr>
        <a:xfrm>
          <a:off x="8483111" y="964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35,442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81640</xdr:rowOff>
    </xdr:from>
    <xdr:to>
      <xdr:col>11</xdr:col>
      <xdr:colOff>307975</xdr:colOff>
      <xdr:row>58</xdr:row>
      <xdr:rowOff>91200</xdr:rowOff>
    </xdr:to>
    <xdr:cxnSp macro="">
      <xdr:nvCxnSpPr>
        <xdr:cNvPr id="349" name="直線コネクタ 348"/>
        <xdr:cNvCxnSpPr/>
      </xdr:nvCxnSpPr>
      <xdr:spPr>
        <a:xfrm flipV="1">
          <a:off x="6972300" y="10025740"/>
          <a:ext cx="889000" cy="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131428</xdr:rowOff>
    </xdr:from>
    <xdr:to>
      <xdr:col>11</xdr:col>
      <xdr:colOff>358775</xdr:colOff>
      <xdr:row>58</xdr:row>
      <xdr:rowOff>61578</xdr:rowOff>
    </xdr:to>
    <xdr:sp macro="" textlink="">
      <xdr:nvSpPr>
        <xdr:cNvPr id="350" name="フローチャート : 判断 349"/>
        <xdr:cNvSpPr/>
      </xdr:nvSpPr>
      <xdr:spPr>
        <a:xfrm>
          <a:off x="7810500" y="990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78105</xdr:rowOff>
    </xdr:from>
    <xdr:ext cx="534377" cy="259045"/>
    <xdr:sp macro="" textlink="">
      <xdr:nvSpPr>
        <xdr:cNvPr id="351" name="テキスト ボックス 350"/>
        <xdr:cNvSpPr txBox="1"/>
      </xdr:nvSpPr>
      <xdr:spPr>
        <a:xfrm>
          <a:off x="7594111" y="967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28,198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141922</xdr:rowOff>
    </xdr:from>
    <xdr:to>
      <xdr:col>10</xdr:col>
      <xdr:colOff>155575</xdr:colOff>
      <xdr:row>58</xdr:row>
      <xdr:rowOff>72072</xdr:rowOff>
    </xdr:to>
    <xdr:sp macro="" textlink="">
      <xdr:nvSpPr>
        <xdr:cNvPr id="352" name="フローチャート : 判断 351"/>
        <xdr:cNvSpPr/>
      </xdr:nvSpPr>
      <xdr:spPr>
        <a:xfrm>
          <a:off x="6921500" y="991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88599</xdr:rowOff>
    </xdr:from>
    <xdr:ext cx="534377" cy="259045"/>
    <xdr:sp macro="" textlink="">
      <xdr:nvSpPr>
        <xdr:cNvPr id="353" name="テキスト ボックス 352"/>
        <xdr:cNvSpPr txBox="1"/>
      </xdr:nvSpPr>
      <xdr:spPr>
        <a:xfrm>
          <a:off x="6705111" y="96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155775</xdr:rowOff>
    </xdr:from>
    <xdr:to>
      <xdr:col>15</xdr:col>
      <xdr:colOff>231775</xdr:colOff>
      <xdr:row>58</xdr:row>
      <xdr:rowOff>85925</xdr:rowOff>
    </xdr:to>
    <xdr:sp macro="" textlink="">
      <xdr:nvSpPr>
        <xdr:cNvPr id="359" name="円/楕円 358"/>
        <xdr:cNvSpPr/>
      </xdr:nvSpPr>
      <xdr:spPr>
        <a:xfrm>
          <a:off x="10426700" y="992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70702</xdr:rowOff>
    </xdr:from>
    <xdr:ext cx="534377" cy="259045"/>
    <xdr:sp macro="" textlink="">
      <xdr:nvSpPr>
        <xdr:cNvPr id="360" name="農林水産業費該当値テキスト"/>
        <xdr:cNvSpPr txBox="1"/>
      </xdr:nvSpPr>
      <xdr:spPr>
        <a:xfrm>
          <a:off x="10528300" y="984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22,873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128822</xdr:rowOff>
    </xdr:from>
    <xdr:to>
      <xdr:col>14</xdr:col>
      <xdr:colOff>79375</xdr:colOff>
      <xdr:row>58</xdr:row>
      <xdr:rowOff>58972</xdr:rowOff>
    </xdr:to>
    <xdr:sp macro="" textlink="">
      <xdr:nvSpPr>
        <xdr:cNvPr id="361" name="円/楕円 360"/>
        <xdr:cNvSpPr/>
      </xdr:nvSpPr>
      <xdr:spPr>
        <a:xfrm>
          <a:off x="9588500" y="990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50099</xdr:rowOff>
    </xdr:from>
    <xdr:ext cx="534377" cy="259045"/>
    <xdr:sp macro="" textlink="">
      <xdr:nvSpPr>
        <xdr:cNvPr id="362" name="テキスト ボックス 361"/>
        <xdr:cNvSpPr txBox="1"/>
      </xdr:nvSpPr>
      <xdr:spPr>
        <a:xfrm>
          <a:off x="9372111" y="99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28,768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18999</xdr:rowOff>
    </xdr:from>
    <xdr:to>
      <xdr:col>12</xdr:col>
      <xdr:colOff>561975</xdr:colOff>
      <xdr:row>58</xdr:row>
      <xdr:rowOff>120599</xdr:rowOff>
    </xdr:to>
    <xdr:sp macro="" textlink="">
      <xdr:nvSpPr>
        <xdr:cNvPr id="363" name="円/楕円 362"/>
        <xdr:cNvSpPr/>
      </xdr:nvSpPr>
      <xdr:spPr>
        <a:xfrm>
          <a:off x="8699500" y="996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111726</xdr:rowOff>
    </xdr:from>
    <xdr:ext cx="534377" cy="259045"/>
    <xdr:sp macro="" textlink="">
      <xdr:nvSpPr>
        <xdr:cNvPr id="364" name="テキスト ボックス 363"/>
        <xdr:cNvSpPr txBox="1"/>
      </xdr:nvSpPr>
      <xdr:spPr>
        <a:xfrm>
          <a:off x="8483111" y="1005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30840</xdr:rowOff>
    </xdr:from>
    <xdr:to>
      <xdr:col>11</xdr:col>
      <xdr:colOff>358775</xdr:colOff>
      <xdr:row>58</xdr:row>
      <xdr:rowOff>132440</xdr:rowOff>
    </xdr:to>
    <xdr:sp macro="" textlink="">
      <xdr:nvSpPr>
        <xdr:cNvPr id="365" name="円/楕円 364"/>
        <xdr:cNvSpPr/>
      </xdr:nvSpPr>
      <xdr:spPr>
        <a:xfrm>
          <a:off x="7810500" y="997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123567</xdr:rowOff>
    </xdr:from>
    <xdr:ext cx="534377" cy="259045"/>
    <xdr:sp macro="" textlink="">
      <xdr:nvSpPr>
        <xdr:cNvPr id="366" name="テキスト ボックス 365"/>
        <xdr:cNvSpPr txBox="1"/>
      </xdr:nvSpPr>
      <xdr:spPr>
        <a:xfrm>
          <a:off x="7594111" y="1006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40400</xdr:rowOff>
    </xdr:from>
    <xdr:to>
      <xdr:col>10</xdr:col>
      <xdr:colOff>155575</xdr:colOff>
      <xdr:row>58</xdr:row>
      <xdr:rowOff>142000</xdr:rowOff>
    </xdr:to>
    <xdr:sp macro="" textlink="">
      <xdr:nvSpPr>
        <xdr:cNvPr id="367" name="円/楕円 366"/>
        <xdr:cNvSpPr/>
      </xdr:nvSpPr>
      <xdr:spPr>
        <a:xfrm>
          <a:off x="6921500" y="9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133127</xdr:rowOff>
    </xdr:from>
    <xdr:ext cx="534377" cy="259045"/>
    <xdr:sp macro="" textlink="">
      <xdr:nvSpPr>
        <xdr:cNvPr id="368" name="テキスト ボックス 367"/>
        <xdr:cNvSpPr txBox="1"/>
      </xdr:nvSpPr>
      <xdr:spPr>
        <a:xfrm>
          <a:off x="6705111" y="1007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0" name="テキスト ボックス 37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2" name="テキスト ボックス 38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4" name="テキスト ボックス 38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86" name="テキスト ボックス 38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62744</xdr:rowOff>
    </xdr:from>
    <xdr:to>
      <xdr:col>15</xdr:col>
      <xdr:colOff>180340</xdr:colOff>
      <xdr:row>78</xdr:row>
      <xdr:rowOff>131617</xdr:rowOff>
    </xdr:to>
    <xdr:cxnSp macro="">
      <xdr:nvCxnSpPr>
        <xdr:cNvPr id="390" name="直線コネクタ 389"/>
        <xdr:cNvCxnSpPr/>
      </xdr:nvCxnSpPr>
      <xdr:spPr>
        <a:xfrm flipV="1">
          <a:off x="10475595" y="12064244"/>
          <a:ext cx="1270" cy="144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135444</xdr:rowOff>
    </xdr:from>
    <xdr:ext cx="378565" cy="259045"/>
    <xdr:sp macro="" textlink="">
      <xdr:nvSpPr>
        <xdr:cNvPr id="391" name="商工費最小値テキスト"/>
        <xdr:cNvSpPr txBox="1"/>
      </xdr:nvSpPr>
      <xdr:spPr>
        <a:xfrm>
          <a:off x="10528300" y="1350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15</xdr:col>
      <xdr:colOff>92075</xdr:colOff>
      <xdr:row>78</xdr:row>
      <xdr:rowOff>131617</xdr:rowOff>
    </xdr:from>
    <xdr:to>
      <xdr:col>15</xdr:col>
      <xdr:colOff>269875</xdr:colOff>
      <xdr:row>78</xdr:row>
      <xdr:rowOff>131617</xdr:rowOff>
    </xdr:to>
    <xdr:cxnSp macro="">
      <xdr:nvCxnSpPr>
        <xdr:cNvPr id="392" name="直線コネクタ 391"/>
        <xdr:cNvCxnSpPr/>
      </xdr:nvCxnSpPr>
      <xdr:spPr>
        <a:xfrm>
          <a:off x="10388600" y="1350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9421</xdr:rowOff>
    </xdr:from>
    <xdr:ext cx="599010" cy="259045"/>
    <xdr:sp macro="" textlink="">
      <xdr:nvSpPr>
        <xdr:cNvPr id="393" name="商工費最大値テキスト"/>
        <xdr:cNvSpPr txBox="1"/>
      </xdr:nvSpPr>
      <xdr:spPr>
        <a:xfrm>
          <a:off x="10528300" y="118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158,416</a:t>
          </a:r>
          <a:endParaRPr kumimoji="1" lang="ja-JP" altLang="en-US" sz="1000" b="1">
            <a:latin typeface="ＭＳ Ｐゴシック"/>
          </a:endParaRPr>
        </a:p>
      </xdr:txBody>
    </xdr:sp>
    <xdr:clientData/>
  </xdr:oneCellAnchor>
  <xdr:twoCellAnchor>
    <xdr:from>
      <xdr:col>15</xdr:col>
      <xdr:colOff>92075</xdr:colOff>
      <xdr:row>70</xdr:row>
      <xdr:rowOff>62744</xdr:rowOff>
    </xdr:from>
    <xdr:to>
      <xdr:col>15</xdr:col>
      <xdr:colOff>269875</xdr:colOff>
      <xdr:row>70</xdr:row>
      <xdr:rowOff>62744</xdr:rowOff>
    </xdr:to>
    <xdr:cxnSp macro="">
      <xdr:nvCxnSpPr>
        <xdr:cNvPr id="394" name="直線コネクタ 393"/>
        <xdr:cNvCxnSpPr/>
      </xdr:nvCxnSpPr>
      <xdr:spPr>
        <a:xfrm>
          <a:off x="10388600" y="1206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62744</xdr:rowOff>
    </xdr:from>
    <xdr:to>
      <xdr:col>15</xdr:col>
      <xdr:colOff>180975</xdr:colOff>
      <xdr:row>77</xdr:row>
      <xdr:rowOff>28536</xdr:rowOff>
    </xdr:to>
    <xdr:cxnSp macro="">
      <xdr:nvCxnSpPr>
        <xdr:cNvPr id="395" name="直線コネクタ 394"/>
        <xdr:cNvCxnSpPr/>
      </xdr:nvCxnSpPr>
      <xdr:spPr>
        <a:xfrm flipV="1">
          <a:off x="9639300" y="12064244"/>
          <a:ext cx="838200" cy="116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58411</xdr:rowOff>
    </xdr:from>
    <xdr:ext cx="534377" cy="259045"/>
    <xdr:sp macro="" textlink="">
      <xdr:nvSpPr>
        <xdr:cNvPr id="396" name="商工費平均値テキスト"/>
        <xdr:cNvSpPr txBox="1"/>
      </xdr:nvSpPr>
      <xdr:spPr>
        <a:xfrm>
          <a:off x="10528300" y="13260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79984</xdr:rowOff>
    </xdr:from>
    <xdr:to>
      <xdr:col>15</xdr:col>
      <xdr:colOff>231775</xdr:colOff>
      <xdr:row>78</xdr:row>
      <xdr:rowOff>10134</xdr:rowOff>
    </xdr:to>
    <xdr:sp macro="" textlink="">
      <xdr:nvSpPr>
        <xdr:cNvPr id="397" name="フローチャート : 判断 396"/>
        <xdr:cNvSpPr/>
      </xdr:nvSpPr>
      <xdr:spPr>
        <a:xfrm>
          <a:off x="10426700" y="132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28536</xdr:rowOff>
    </xdr:from>
    <xdr:to>
      <xdr:col>14</xdr:col>
      <xdr:colOff>28575</xdr:colOff>
      <xdr:row>78</xdr:row>
      <xdr:rowOff>13247</xdr:rowOff>
    </xdr:to>
    <xdr:cxnSp macro="">
      <xdr:nvCxnSpPr>
        <xdr:cNvPr id="398" name="直線コネクタ 397"/>
        <xdr:cNvCxnSpPr/>
      </xdr:nvCxnSpPr>
      <xdr:spPr>
        <a:xfrm flipV="1">
          <a:off x="8750300" y="13230186"/>
          <a:ext cx="889000" cy="15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101346</xdr:rowOff>
    </xdr:from>
    <xdr:to>
      <xdr:col>14</xdr:col>
      <xdr:colOff>79375</xdr:colOff>
      <xdr:row>78</xdr:row>
      <xdr:rowOff>31496</xdr:rowOff>
    </xdr:to>
    <xdr:sp macro="" textlink="">
      <xdr:nvSpPr>
        <xdr:cNvPr id="399" name="フローチャート : 判断 398"/>
        <xdr:cNvSpPr/>
      </xdr:nvSpPr>
      <xdr:spPr>
        <a:xfrm>
          <a:off x="95885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22623</xdr:rowOff>
    </xdr:from>
    <xdr:ext cx="534377" cy="259045"/>
    <xdr:sp macro="" textlink="">
      <xdr:nvSpPr>
        <xdr:cNvPr id="400" name="テキスト ボックス 399"/>
        <xdr:cNvSpPr txBox="1"/>
      </xdr:nvSpPr>
      <xdr:spPr>
        <a:xfrm>
          <a:off x="9372111" y="1339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11099</xdr:rowOff>
    </xdr:from>
    <xdr:to>
      <xdr:col>12</xdr:col>
      <xdr:colOff>511175</xdr:colOff>
      <xdr:row>78</xdr:row>
      <xdr:rowOff>13247</xdr:rowOff>
    </xdr:to>
    <xdr:cxnSp macro="">
      <xdr:nvCxnSpPr>
        <xdr:cNvPr id="401" name="直線コネクタ 400"/>
        <xdr:cNvCxnSpPr/>
      </xdr:nvCxnSpPr>
      <xdr:spPr>
        <a:xfrm>
          <a:off x="7861300" y="13384199"/>
          <a:ext cx="8890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133522</xdr:rowOff>
    </xdr:from>
    <xdr:to>
      <xdr:col>12</xdr:col>
      <xdr:colOff>561975</xdr:colOff>
      <xdr:row>78</xdr:row>
      <xdr:rowOff>63672</xdr:rowOff>
    </xdr:to>
    <xdr:sp macro="" textlink="">
      <xdr:nvSpPr>
        <xdr:cNvPr id="402" name="フローチャート : 判断 401"/>
        <xdr:cNvSpPr/>
      </xdr:nvSpPr>
      <xdr:spPr>
        <a:xfrm>
          <a:off x="8699500" y="1333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80199</xdr:rowOff>
    </xdr:from>
    <xdr:ext cx="534377" cy="259045"/>
    <xdr:sp macro="" textlink="">
      <xdr:nvSpPr>
        <xdr:cNvPr id="403" name="テキスト ボックス 402"/>
        <xdr:cNvSpPr txBox="1"/>
      </xdr:nvSpPr>
      <xdr:spPr>
        <a:xfrm>
          <a:off x="8483111" y="1311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13,870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140688</xdr:rowOff>
    </xdr:from>
    <xdr:to>
      <xdr:col>11</xdr:col>
      <xdr:colOff>307975</xdr:colOff>
      <xdr:row>78</xdr:row>
      <xdr:rowOff>11099</xdr:rowOff>
    </xdr:to>
    <xdr:cxnSp macro="">
      <xdr:nvCxnSpPr>
        <xdr:cNvPr id="404" name="直線コネクタ 403"/>
        <xdr:cNvCxnSpPr/>
      </xdr:nvCxnSpPr>
      <xdr:spPr>
        <a:xfrm>
          <a:off x="6972300" y="13342338"/>
          <a:ext cx="889000" cy="4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132279</xdr:rowOff>
    </xdr:from>
    <xdr:to>
      <xdr:col>11</xdr:col>
      <xdr:colOff>358775</xdr:colOff>
      <xdr:row>78</xdr:row>
      <xdr:rowOff>62429</xdr:rowOff>
    </xdr:to>
    <xdr:sp macro="" textlink="">
      <xdr:nvSpPr>
        <xdr:cNvPr id="405" name="フローチャート : 判断 404"/>
        <xdr:cNvSpPr/>
      </xdr:nvSpPr>
      <xdr:spPr>
        <a:xfrm>
          <a:off x="7810500" y="133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53556</xdr:rowOff>
    </xdr:from>
    <xdr:ext cx="534377" cy="259045"/>
    <xdr:sp macro="" textlink="">
      <xdr:nvSpPr>
        <xdr:cNvPr id="406" name="テキスト ボックス 405"/>
        <xdr:cNvSpPr txBox="1"/>
      </xdr:nvSpPr>
      <xdr:spPr>
        <a:xfrm>
          <a:off x="7594111" y="1342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14,006</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139083</xdr:rowOff>
    </xdr:from>
    <xdr:to>
      <xdr:col>10</xdr:col>
      <xdr:colOff>155575</xdr:colOff>
      <xdr:row>78</xdr:row>
      <xdr:rowOff>69233</xdr:rowOff>
    </xdr:to>
    <xdr:sp macro="" textlink="">
      <xdr:nvSpPr>
        <xdr:cNvPr id="407" name="フローチャート : 判断 406"/>
        <xdr:cNvSpPr/>
      </xdr:nvSpPr>
      <xdr:spPr>
        <a:xfrm>
          <a:off x="6921500" y="1334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60360</xdr:rowOff>
    </xdr:from>
    <xdr:ext cx="534377" cy="259045"/>
    <xdr:sp macro="" textlink="">
      <xdr:nvSpPr>
        <xdr:cNvPr id="408" name="テキスト ボックス 407"/>
        <xdr:cNvSpPr txBox="1"/>
      </xdr:nvSpPr>
      <xdr:spPr>
        <a:xfrm>
          <a:off x="6705111" y="1343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70</xdr:row>
      <xdr:rowOff>11944</xdr:rowOff>
    </xdr:from>
    <xdr:to>
      <xdr:col>15</xdr:col>
      <xdr:colOff>231775</xdr:colOff>
      <xdr:row>70</xdr:row>
      <xdr:rowOff>113544</xdr:rowOff>
    </xdr:to>
    <xdr:sp macro="" textlink="">
      <xdr:nvSpPr>
        <xdr:cNvPr id="414" name="円/楕円 413"/>
        <xdr:cNvSpPr/>
      </xdr:nvSpPr>
      <xdr:spPr>
        <a:xfrm>
          <a:off x="10426700" y="1201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69</xdr:row>
      <xdr:rowOff>136421</xdr:rowOff>
    </xdr:from>
    <xdr:ext cx="599010" cy="259045"/>
    <xdr:sp macro="" textlink="">
      <xdr:nvSpPr>
        <xdr:cNvPr id="415" name="商工費該当値テキスト"/>
        <xdr:cNvSpPr txBox="1"/>
      </xdr:nvSpPr>
      <xdr:spPr>
        <a:xfrm>
          <a:off x="10528300" y="1196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158,416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149186</xdr:rowOff>
    </xdr:from>
    <xdr:to>
      <xdr:col>14</xdr:col>
      <xdr:colOff>79375</xdr:colOff>
      <xdr:row>77</xdr:row>
      <xdr:rowOff>79336</xdr:rowOff>
    </xdr:to>
    <xdr:sp macro="" textlink="">
      <xdr:nvSpPr>
        <xdr:cNvPr id="416" name="円/楕円 415"/>
        <xdr:cNvSpPr/>
      </xdr:nvSpPr>
      <xdr:spPr>
        <a:xfrm>
          <a:off x="9588500" y="1317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95863</xdr:rowOff>
    </xdr:from>
    <xdr:ext cx="534377" cy="259045"/>
    <xdr:sp macro="" textlink="">
      <xdr:nvSpPr>
        <xdr:cNvPr id="417" name="テキスト ボックス 416"/>
        <xdr:cNvSpPr txBox="1"/>
      </xdr:nvSpPr>
      <xdr:spPr>
        <a:xfrm>
          <a:off x="9372111" y="1295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30,907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133897</xdr:rowOff>
    </xdr:from>
    <xdr:to>
      <xdr:col>12</xdr:col>
      <xdr:colOff>561975</xdr:colOff>
      <xdr:row>78</xdr:row>
      <xdr:rowOff>64047</xdr:rowOff>
    </xdr:to>
    <xdr:sp macro="" textlink="">
      <xdr:nvSpPr>
        <xdr:cNvPr id="418" name="円/楕円 417"/>
        <xdr:cNvSpPr/>
      </xdr:nvSpPr>
      <xdr:spPr>
        <a:xfrm>
          <a:off x="8699500" y="1333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55174</xdr:rowOff>
    </xdr:from>
    <xdr:ext cx="534377" cy="259045"/>
    <xdr:sp macro="" textlink="">
      <xdr:nvSpPr>
        <xdr:cNvPr id="419" name="テキスト ボックス 418"/>
        <xdr:cNvSpPr txBox="1"/>
      </xdr:nvSpPr>
      <xdr:spPr>
        <a:xfrm>
          <a:off x="8483111" y="1342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131749</xdr:rowOff>
    </xdr:from>
    <xdr:to>
      <xdr:col>11</xdr:col>
      <xdr:colOff>358775</xdr:colOff>
      <xdr:row>78</xdr:row>
      <xdr:rowOff>61899</xdr:rowOff>
    </xdr:to>
    <xdr:sp macro="" textlink="">
      <xdr:nvSpPr>
        <xdr:cNvPr id="420" name="円/楕円 419"/>
        <xdr:cNvSpPr/>
      </xdr:nvSpPr>
      <xdr:spPr>
        <a:xfrm>
          <a:off x="7810500" y="1333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78426</xdr:rowOff>
    </xdr:from>
    <xdr:ext cx="534377" cy="259045"/>
    <xdr:sp macro="" textlink="">
      <xdr:nvSpPr>
        <xdr:cNvPr id="421" name="テキスト ボックス 420"/>
        <xdr:cNvSpPr txBox="1"/>
      </xdr:nvSpPr>
      <xdr:spPr>
        <a:xfrm>
          <a:off x="7594111" y="1310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14,064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89888</xdr:rowOff>
    </xdr:from>
    <xdr:to>
      <xdr:col>10</xdr:col>
      <xdr:colOff>155575</xdr:colOff>
      <xdr:row>78</xdr:row>
      <xdr:rowOff>20038</xdr:rowOff>
    </xdr:to>
    <xdr:sp macro="" textlink="">
      <xdr:nvSpPr>
        <xdr:cNvPr id="422" name="円/楕円 421"/>
        <xdr:cNvSpPr/>
      </xdr:nvSpPr>
      <xdr:spPr>
        <a:xfrm>
          <a:off x="6921500" y="1329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36565</xdr:rowOff>
    </xdr:from>
    <xdr:ext cx="534377" cy="259045"/>
    <xdr:sp macro="" textlink="">
      <xdr:nvSpPr>
        <xdr:cNvPr id="423" name="テキスト ボックス 422"/>
        <xdr:cNvSpPr txBox="1"/>
      </xdr:nvSpPr>
      <xdr:spPr>
        <a:xfrm>
          <a:off x="6705111" y="1306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3" name="テキスト ボックス 44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97813</xdr:rowOff>
    </xdr:from>
    <xdr:to>
      <xdr:col>15</xdr:col>
      <xdr:colOff>180340</xdr:colOff>
      <xdr:row>99</xdr:row>
      <xdr:rowOff>22031</xdr:rowOff>
    </xdr:to>
    <xdr:cxnSp macro="">
      <xdr:nvCxnSpPr>
        <xdr:cNvPr id="447" name="直線コネクタ 446"/>
        <xdr:cNvCxnSpPr/>
      </xdr:nvCxnSpPr>
      <xdr:spPr>
        <a:xfrm flipV="1">
          <a:off x="10475595" y="15528313"/>
          <a:ext cx="1270" cy="1467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25858</xdr:rowOff>
    </xdr:from>
    <xdr:ext cx="534377" cy="259045"/>
    <xdr:sp macro="" textlink="">
      <xdr:nvSpPr>
        <xdr:cNvPr id="448" name="土木費最小値テキスト"/>
        <xdr:cNvSpPr txBox="1"/>
      </xdr:nvSpPr>
      <xdr:spPr>
        <a:xfrm>
          <a:off x="10528300" y="169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17,653</a:t>
          </a:r>
          <a:endParaRPr kumimoji="1" lang="ja-JP" altLang="en-US" sz="1000" b="1">
            <a:latin typeface="ＭＳ Ｐゴシック"/>
          </a:endParaRPr>
        </a:p>
      </xdr:txBody>
    </xdr:sp>
    <xdr:clientData/>
  </xdr:oneCellAnchor>
  <xdr:twoCellAnchor>
    <xdr:from>
      <xdr:col>15</xdr:col>
      <xdr:colOff>92075</xdr:colOff>
      <xdr:row>99</xdr:row>
      <xdr:rowOff>22031</xdr:rowOff>
    </xdr:from>
    <xdr:to>
      <xdr:col>15</xdr:col>
      <xdr:colOff>269875</xdr:colOff>
      <xdr:row>99</xdr:row>
      <xdr:rowOff>22031</xdr:rowOff>
    </xdr:to>
    <xdr:cxnSp macro="">
      <xdr:nvCxnSpPr>
        <xdr:cNvPr id="449" name="直線コネクタ 448"/>
        <xdr:cNvCxnSpPr/>
      </xdr:nvCxnSpPr>
      <xdr:spPr>
        <a:xfrm>
          <a:off x="10388600" y="1699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44490</xdr:rowOff>
    </xdr:from>
    <xdr:ext cx="690189" cy="259045"/>
    <xdr:sp macro="" textlink="">
      <xdr:nvSpPr>
        <xdr:cNvPr id="450" name="土木費最大値テキスト"/>
        <xdr:cNvSpPr txBox="1"/>
      </xdr:nvSpPr>
      <xdr:spPr>
        <a:xfrm>
          <a:off x="10528300" y="15303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1,172,982</a:t>
          </a:r>
          <a:endParaRPr kumimoji="1" lang="ja-JP" altLang="en-US" sz="1000" b="1">
            <a:latin typeface="ＭＳ Ｐゴシック"/>
          </a:endParaRPr>
        </a:p>
      </xdr:txBody>
    </xdr:sp>
    <xdr:clientData/>
  </xdr:oneCellAnchor>
  <xdr:twoCellAnchor>
    <xdr:from>
      <xdr:col>15</xdr:col>
      <xdr:colOff>92075</xdr:colOff>
      <xdr:row>90</xdr:row>
      <xdr:rowOff>97813</xdr:rowOff>
    </xdr:from>
    <xdr:to>
      <xdr:col>15</xdr:col>
      <xdr:colOff>269875</xdr:colOff>
      <xdr:row>90</xdr:row>
      <xdr:rowOff>97813</xdr:rowOff>
    </xdr:to>
    <xdr:cxnSp macro="">
      <xdr:nvCxnSpPr>
        <xdr:cNvPr id="451" name="直線コネクタ 450"/>
        <xdr:cNvCxnSpPr/>
      </xdr:nvCxnSpPr>
      <xdr:spPr>
        <a:xfrm>
          <a:off x="10388600" y="15528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113108</xdr:rowOff>
    </xdr:from>
    <xdr:to>
      <xdr:col>15</xdr:col>
      <xdr:colOff>180975</xdr:colOff>
      <xdr:row>98</xdr:row>
      <xdr:rowOff>162703</xdr:rowOff>
    </xdr:to>
    <xdr:cxnSp macro="">
      <xdr:nvCxnSpPr>
        <xdr:cNvPr id="452" name="直線コネクタ 451"/>
        <xdr:cNvCxnSpPr/>
      </xdr:nvCxnSpPr>
      <xdr:spPr>
        <a:xfrm flipV="1">
          <a:off x="9639300" y="16915208"/>
          <a:ext cx="838200" cy="4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45893</xdr:rowOff>
    </xdr:from>
    <xdr:ext cx="534377" cy="259045"/>
    <xdr:sp macro="" textlink="">
      <xdr:nvSpPr>
        <xdr:cNvPr id="453" name="土木費平均値テキスト"/>
        <xdr:cNvSpPr txBox="1"/>
      </xdr:nvSpPr>
      <xdr:spPr>
        <a:xfrm>
          <a:off x="10528300" y="16847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67466</xdr:rowOff>
    </xdr:from>
    <xdr:to>
      <xdr:col>15</xdr:col>
      <xdr:colOff>231775</xdr:colOff>
      <xdr:row>98</xdr:row>
      <xdr:rowOff>169066</xdr:rowOff>
    </xdr:to>
    <xdr:sp macro="" textlink="">
      <xdr:nvSpPr>
        <xdr:cNvPr id="454" name="フローチャート : 判断 453"/>
        <xdr:cNvSpPr/>
      </xdr:nvSpPr>
      <xdr:spPr>
        <a:xfrm>
          <a:off x="104267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158366</xdr:rowOff>
    </xdr:from>
    <xdr:to>
      <xdr:col>14</xdr:col>
      <xdr:colOff>28575</xdr:colOff>
      <xdr:row>98</xdr:row>
      <xdr:rowOff>162703</xdr:rowOff>
    </xdr:to>
    <xdr:cxnSp macro="">
      <xdr:nvCxnSpPr>
        <xdr:cNvPr id="455" name="直線コネクタ 454"/>
        <xdr:cNvCxnSpPr/>
      </xdr:nvCxnSpPr>
      <xdr:spPr>
        <a:xfrm>
          <a:off x="8750300" y="16960466"/>
          <a:ext cx="889000" cy="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91246</xdr:rowOff>
    </xdr:from>
    <xdr:to>
      <xdr:col>14</xdr:col>
      <xdr:colOff>79375</xdr:colOff>
      <xdr:row>99</xdr:row>
      <xdr:rowOff>21396</xdr:rowOff>
    </xdr:to>
    <xdr:sp macro="" textlink="">
      <xdr:nvSpPr>
        <xdr:cNvPr id="456" name="フローチャート : 判断 455"/>
        <xdr:cNvSpPr/>
      </xdr:nvSpPr>
      <xdr:spPr>
        <a:xfrm>
          <a:off x="9588500" y="1689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37923</xdr:rowOff>
    </xdr:from>
    <xdr:ext cx="534377" cy="259045"/>
    <xdr:sp macro="" textlink="">
      <xdr:nvSpPr>
        <xdr:cNvPr id="457" name="テキスト ボックス 456"/>
        <xdr:cNvSpPr txBox="1"/>
      </xdr:nvSpPr>
      <xdr:spPr>
        <a:xfrm>
          <a:off x="9372111" y="1666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58,153</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158366</xdr:rowOff>
    </xdr:from>
    <xdr:to>
      <xdr:col>12</xdr:col>
      <xdr:colOff>511175</xdr:colOff>
      <xdr:row>99</xdr:row>
      <xdr:rowOff>14010</xdr:rowOff>
    </xdr:to>
    <xdr:cxnSp macro="">
      <xdr:nvCxnSpPr>
        <xdr:cNvPr id="458" name="直線コネクタ 457"/>
        <xdr:cNvCxnSpPr/>
      </xdr:nvCxnSpPr>
      <xdr:spPr>
        <a:xfrm flipV="1">
          <a:off x="7861300" y="16960466"/>
          <a:ext cx="889000" cy="2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88466</xdr:rowOff>
    </xdr:from>
    <xdr:to>
      <xdr:col>12</xdr:col>
      <xdr:colOff>561975</xdr:colOff>
      <xdr:row>99</xdr:row>
      <xdr:rowOff>18616</xdr:rowOff>
    </xdr:to>
    <xdr:sp macro="" textlink="">
      <xdr:nvSpPr>
        <xdr:cNvPr id="459" name="フローチャート : 判断 458"/>
        <xdr:cNvSpPr/>
      </xdr:nvSpPr>
      <xdr:spPr>
        <a:xfrm>
          <a:off x="8699500" y="1689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35143</xdr:rowOff>
    </xdr:from>
    <xdr:ext cx="534377" cy="259045"/>
    <xdr:sp macro="" textlink="">
      <xdr:nvSpPr>
        <xdr:cNvPr id="460" name="テキスト ボックス 459"/>
        <xdr:cNvSpPr txBox="1"/>
      </xdr:nvSpPr>
      <xdr:spPr>
        <a:xfrm>
          <a:off x="8483111" y="1666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60,342</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14010</xdr:rowOff>
    </xdr:from>
    <xdr:to>
      <xdr:col>11</xdr:col>
      <xdr:colOff>307975</xdr:colOff>
      <xdr:row>99</xdr:row>
      <xdr:rowOff>15232</xdr:rowOff>
    </xdr:to>
    <xdr:cxnSp macro="">
      <xdr:nvCxnSpPr>
        <xdr:cNvPr id="461" name="直線コネクタ 460"/>
        <xdr:cNvCxnSpPr/>
      </xdr:nvCxnSpPr>
      <xdr:spPr>
        <a:xfrm flipV="1">
          <a:off x="6972300" y="16987560"/>
          <a:ext cx="889000" cy="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105637</xdr:rowOff>
    </xdr:from>
    <xdr:to>
      <xdr:col>11</xdr:col>
      <xdr:colOff>358775</xdr:colOff>
      <xdr:row>99</xdr:row>
      <xdr:rowOff>35787</xdr:rowOff>
    </xdr:to>
    <xdr:sp macro="" textlink="">
      <xdr:nvSpPr>
        <xdr:cNvPr id="462" name="フローチャート : 判断 461"/>
        <xdr:cNvSpPr/>
      </xdr:nvSpPr>
      <xdr:spPr>
        <a:xfrm>
          <a:off x="7810500" y="1690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52314</xdr:rowOff>
    </xdr:from>
    <xdr:ext cx="534377" cy="259045"/>
    <xdr:sp macro="" textlink="">
      <xdr:nvSpPr>
        <xdr:cNvPr id="463" name="テキスト ボックス 462"/>
        <xdr:cNvSpPr txBox="1"/>
      </xdr:nvSpPr>
      <xdr:spPr>
        <a:xfrm>
          <a:off x="7594111" y="166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46,821</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110111</xdr:rowOff>
    </xdr:from>
    <xdr:to>
      <xdr:col>10</xdr:col>
      <xdr:colOff>155575</xdr:colOff>
      <xdr:row>99</xdr:row>
      <xdr:rowOff>40261</xdr:rowOff>
    </xdr:to>
    <xdr:sp macro="" textlink="">
      <xdr:nvSpPr>
        <xdr:cNvPr id="464" name="フローチャート : 判断 463"/>
        <xdr:cNvSpPr/>
      </xdr:nvSpPr>
      <xdr:spPr>
        <a:xfrm>
          <a:off x="6921500" y="1691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56788</xdr:rowOff>
    </xdr:from>
    <xdr:ext cx="534377" cy="259045"/>
    <xdr:sp macro="" textlink="">
      <xdr:nvSpPr>
        <xdr:cNvPr id="465" name="テキスト ボックス 464"/>
        <xdr:cNvSpPr txBox="1"/>
      </xdr:nvSpPr>
      <xdr:spPr>
        <a:xfrm>
          <a:off x="6705111" y="1668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43,298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62308</xdr:rowOff>
    </xdr:from>
    <xdr:to>
      <xdr:col>15</xdr:col>
      <xdr:colOff>231775</xdr:colOff>
      <xdr:row>98</xdr:row>
      <xdr:rowOff>163908</xdr:rowOff>
    </xdr:to>
    <xdr:sp macro="" textlink="">
      <xdr:nvSpPr>
        <xdr:cNvPr id="471" name="円/楕円 470"/>
        <xdr:cNvSpPr/>
      </xdr:nvSpPr>
      <xdr:spPr>
        <a:xfrm>
          <a:off x="10426700" y="1686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21685</xdr:rowOff>
    </xdr:from>
    <xdr:ext cx="534377" cy="259045"/>
    <xdr:sp macro="" textlink="">
      <xdr:nvSpPr>
        <xdr:cNvPr id="472" name="土木費該当値テキスト"/>
        <xdr:cNvSpPr txBox="1"/>
      </xdr:nvSpPr>
      <xdr:spPr>
        <a:xfrm>
          <a:off x="10528300" y="1665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80,939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111903</xdr:rowOff>
    </xdr:from>
    <xdr:to>
      <xdr:col>14</xdr:col>
      <xdr:colOff>79375</xdr:colOff>
      <xdr:row>99</xdr:row>
      <xdr:rowOff>42053</xdr:rowOff>
    </xdr:to>
    <xdr:sp macro="" textlink="">
      <xdr:nvSpPr>
        <xdr:cNvPr id="473" name="円/楕円 472"/>
        <xdr:cNvSpPr/>
      </xdr:nvSpPr>
      <xdr:spPr>
        <a:xfrm>
          <a:off x="9588500" y="1691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33180</xdr:rowOff>
    </xdr:from>
    <xdr:ext cx="534377" cy="259045"/>
    <xdr:sp macro="" textlink="">
      <xdr:nvSpPr>
        <xdr:cNvPr id="474" name="テキスト ボックス 473"/>
        <xdr:cNvSpPr txBox="1"/>
      </xdr:nvSpPr>
      <xdr:spPr>
        <a:xfrm>
          <a:off x="9372111" y="170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41,887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107566</xdr:rowOff>
    </xdr:from>
    <xdr:to>
      <xdr:col>12</xdr:col>
      <xdr:colOff>561975</xdr:colOff>
      <xdr:row>99</xdr:row>
      <xdr:rowOff>37716</xdr:rowOff>
    </xdr:to>
    <xdr:sp macro="" textlink="">
      <xdr:nvSpPr>
        <xdr:cNvPr id="475" name="円/楕円 474"/>
        <xdr:cNvSpPr/>
      </xdr:nvSpPr>
      <xdr:spPr>
        <a:xfrm>
          <a:off x="8699500" y="169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28843</xdr:rowOff>
    </xdr:from>
    <xdr:ext cx="534377" cy="259045"/>
    <xdr:sp macro="" textlink="">
      <xdr:nvSpPr>
        <xdr:cNvPr id="476" name="テキスト ボックス 475"/>
        <xdr:cNvSpPr txBox="1"/>
      </xdr:nvSpPr>
      <xdr:spPr>
        <a:xfrm>
          <a:off x="8483111" y="1700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45,303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134660</xdr:rowOff>
    </xdr:from>
    <xdr:to>
      <xdr:col>11</xdr:col>
      <xdr:colOff>358775</xdr:colOff>
      <xdr:row>99</xdr:row>
      <xdr:rowOff>64810</xdr:rowOff>
    </xdr:to>
    <xdr:sp macro="" textlink="">
      <xdr:nvSpPr>
        <xdr:cNvPr id="477" name="円/楕円 476"/>
        <xdr:cNvSpPr/>
      </xdr:nvSpPr>
      <xdr:spPr>
        <a:xfrm>
          <a:off x="7810500" y="1693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55937</xdr:rowOff>
    </xdr:from>
    <xdr:ext cx="534377" cy="259045"/>
    <xdr:sp macro="" textlink="">
      <xdr:nvSpPr>
        <xdr:cNvPr id="478" name="テキスト ボックス 477"/>
        <xdr:cNvSpPr txBox="1"/>
      </xdr:nvSpPr>
      <xdr:spPr>
        <a:xfrm>
          <a:off x="7594111" y="1702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23,969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135882</xdr:rowOff>
    </xdr:from>
    <xdr:to>
      <xdr:col>10</xdr:col>
      <xdr:colOff>155575</xdr:colOff>
      <xdr:row>99</xdr:row>
      <xdr:rowOff>66032</xdr:rowOff>
    </xdr:to>
    <xdr:sp macro="" textlink="">
      <xdr:nvSpPr>
        <xdr:cNvPr id="479" name="円/楕円 478"/>
        <xdr:cNvSpPr/>
      </xdr:nvSpPr>
      <xdr:spPr>
        <a:xfrm>
          <a:off x="6921500" y="1693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57159</xdr:rowOff>
    </xdr:from>
    <xdr:ext cx="534377" cy="259045"/>
    <xdr:sp macro="" textlink="">
      <xdr:nvSpPr>
        <xdr:cNvPr id="480" name="テキスト ボックス 479"/>
        <xdr:cNvSpPr txBox="1"/>
      </xdr:nvSpPr>
      <xdr:spPr>
        <a:xfrm>
          <a:off x="6705111" y="1703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167551</xdr:rowOff>
    </xdr:from>
    <xdr:to>
      <xdr:col>23</xdr:col>
      <xdr:colOff>516889</xdr:colOff>
      <xdr:row>38</xdr:row>
      <xdr:rowOff>52705</xdr:rowOff>
    </xdr:to>
    <xdr:cxnSp macro="">
      <xdr:nvCxnSpPr>
        <xdr:cNvPr id="504" name="直線コネクタ 503"/>
        <xdr:cNvCxnSpPr/>
      </xdr:nvCxnSpPr>
      <xdr:spPr>
        <a:xfrm flipV="1">
          <a:off x="16317595" y="5139601"/>
          <a:ext cx="1269" cy="142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56532</xdr:rowOff>
    </xdr:from>
    <xdr:ext cx="534377" cy="259045"/>
    <xdr:sp macro="" textlink="">
      <xdr:nvSpPr>
        <xdr:cNvPr id="505" name="消防費最小値テキスト"/>
        <xdr:cNvSpPr txBox="1"/>
      </xdr:nvSpPr>
      <xdr:spPr>
        <a:xfrm>
          <a:off x="16370300" y="65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12,850</a:t>
          </a:r>
          <a:endParaRPr kumimoji="1" lang="ja-JP" altLang="en-US" sz="1000" b="1">
            <a:latin typeface="ＭＳ Ｐゴシック"/>
          </a:endParaRPr>
        </a:p>
      </xdr:txBody>
    </xdr:sp>
    <xdr:clientData/>
  </xdr:oneCellAnchor>
  <xdr:twoCellAnchor>
    <xdr:from>
      <xdr:col>23</xdr:col>
      <xdr:colOff>428625</xdr:colOff>
      <xdr:row>38</xdr:row>
      <xdr:rowOff>52705</xdr:rowOff>
    </xdr:from>
    <xdr:to>
      <xdr:col>23</xdr:col>
      <xdr:colOff>606425</xdr:colOff>
      <xdr:row>38</xdr:row>
      <xdr:rowOff>52705</xdr:rowOff>
    </xdr:to>
    <xdr:cxnSp macro="">
      <xdr:nvCxnSpPr>
        <xdr:cNvPr id="506" name="直線コネクタ 505"/>
        <xdr:cNvCxnSpPr/>
      </xdr:nvCxnSpPr>
      <xdr:spPr>
        <a:xfrm>
          <a:off x="16230600" y="65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114228</xdr:rowOff>
    </xdr:from>
    <xdr:ext cx="599010" cy="259045"/>
    <xdr:sp macro="" textlink="">
      <xdr:nvSpPr>
        <xdr:cNvPr id="507" name="消防費最大値テキスト"/>
        <xdr:cNvSpPr txBox="1"/>
      </xdr:nvSpPr>
      <xdr:spPr>
        <a:xfrm>
          <a:off x="16370300" y="4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125,307</a:t>
          </a:r>
          <a:endParaRPr kumimoji="1" lang="ja-JP" altLang="en-US" sz="1000" b="1">
            <a:latin typeface="ＭＳ Ｐゴシック"/>
          </a:endParaRPr>
        </a:p>
      </xdr:txBody>
    </xdr:sp>
    <xdr:clientData/>
  </xdr:oneCellAnchor>
  <xdr:twoCellAnchor>
    <xdr:from>
      <xdr:col>23</xdr:col>
      <xdr:colOff>428625</xdr:colOff>
      <xdr:row>29</xdr:row>
      <xdr:rowOff>167551</xdr:rowOff>
    </xdr:from>
    <xdr:to>
      <xdr:col>23</xdr:col>
      <xdr:colOff>606425</xdr:colOff>
      <xdr:row>29</xdr:row>
      <xdr:rowOff>167551</xdr:rowOff>
    </xdr:to>
    <xdr:cxnSp macro="">
      <xdr:nvCxnSpPr>
        <xdr:cNvPr id="508" name="直線コネクタ 507"/>
        <xdr:cNvCxnSpPr/>
      </xdr:nvCxnSpPr>
      <xdr:spPr>
        <a:xfrm>
          <a:off x="16230600" y="513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125324</xdr:rowOff>
    </xdr:from>
    <xdr:to>
      <xdr:col>23</xdr:col>
      <xdr:colOff>517525</xdr:colOff>
      <xdr:row>37</xdr:row>
      <xdr:rowOff>148818</xdr:rowOff>
    </xdr:to>
    <xdr:cxnSp macro="">
      <xdr:nvCxnSpPr>
        <xdr:cNvPr id="509" name="直線コネクタ 508"/>
        <xdr:cNvCxnSpPr/>
      </xdr:nvCxnSpPr>
      <xdr:spPr>
        <a:xfrm flipV="1">
          <a:off x="15481300" y="6468974"/>
          <a:ext cx="838200" cy="2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49598</xdr:rowOff>
    </xdr:from>
    <xdr:ext cx="534377" cy="259045"/>
    <xdr:sp macro="" textlink="">
      <xdr:nvSpPr>
        <xdr:cNvPr id="510" name="消防費平均値テキスト"/>
        <xdr:cNvSpPr txBox="1"/>
      </xdr:nvSpPr>
      <xdr:spPr>
        <a:xfrm>
          <a:off x="16370300" y="6221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26721</xdr:rowOff>
    </xdr:from>
    <xdr:to>
      <xdr:col>23</xdr:col>
      <xdr:colOff>568325</xdr:colOff>
      <xdr:row>37</xdr:row>
      <xdr:rowOff>128321</xdr:rowOff>
    </xdr:to>
    <xdr:sp macro="" textlink="">
      <xdr:nvSpPr>
        <xdr:cNvPr id="511" name="フローチャート : 判断 510"/>
        <xdr:cNvSpPr/>
      </xdr:nvSpPr>
      <xdr:spPr>
        <a:xfrm>
          <a:off x="162687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148818</xdr:rowOff>
    </xdr:from>
    <xdr:to>
      <xdr:col>22</xdr:col>
      <xdr:colOff>365125</xdr:colOff>
      <xdr:row>37</xdr:row>
      <xdr:rowOff>150457</xdr:rowOff>
    </xdr:to>
    <xdr:cxnSp macro="">
      <xdr:nvCxnSpPr>
        <xdr:cNvPr id="512" name="直線コネクタ 511"/>
        <xdr:cNvCxnSpPr/>
      </xdr:nvCxnSpPr>
      <xdr:spPr>
        <a:xfrm flipV="1">
          <a:off x="14592300" y="6492468"/>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54851</xdr:rowOff>
    </xdr:from>
    <xdr:to>
      <xdr:col>22</xdr:col>
      <xdr:colOff>415925</xdr:colOff>
      <xdr:row>37</xdr:row>
      <xdr:rowOff>156451</xdr:rowOff>
    </xdr:to>
    <xdr:sp macro="" textlink="">
      <xdr:nvSpPr>
        <xdr:cNvPr id="513" name="フローチャート : 判断 512"/>
        <xdr:cNvSpPr/>
      </xdr:nvSpPr>
      <xdr:spPr>
        <a:xfrm>
          <a:off x="15430500" y="639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1528</xdr:rowOff>
    </xdr:from>
    <xdr:ext cx="534377" cy="259045"/>
    <xdr:sp macro="" textlink="">
      <xdr:nvSpPr>
        <xdr:cNvPr id="514" name="テキスト ボックス 513"/>
        <xdr:cNvSpPr txBox="1"/>
      </xdr:nvSpPr>
      <xdr:spPr>
        <a:xfrm>
          <a:off x="15214111" y="617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147345</xdr:rowOff>
    </xdr:from>
    <xdr:to>
      <xdr:col>21</xdr:col>
      <xdr:colOff>161925</xdr:colOff>
      <xdr:row>37</xdr:row>
      <xdr:rowOff>150457</xdr:rowOff>
    </xdr:to>
    <xdr:cxnSp macro="">
      <xdr:nvCxnSpPr>
        <xdr:cNvPr id="515" name="直線コネクタ 514"/>
        <xdr:cNvCxnSpPr/>
      </xdr:nvCxnSpPr>
      <xdr:spPr>
        <a:xfrm>
          <a:off x="13703300" y="6490995"/>
          <a:ext cx="889000" cy="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68834</xdr:rowOff>
    </xdr:from>
    <xdr:to>
      <xdr:col>21</xdr:col>
      <xdr:colOff>212725</xdr:colOff>
      <xdr:row>37</xdr:row>
      <xdr:rowOff>170435</xdr:rowOff>
    </xdr:to>
    <xdr:sp macro="" textlink="">
      <xdr:nvSpPr>
        <xdr:cNvPr id="516" name="フローチャート : 判断 515"/>
        <xdr:cNvSpPr/>
      </xdr:nvSpPr>
      <xdr:spPr>
        <a:xfrm>
          <a:off x="14541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15511</xdr:rowOff>
    </xdr:from>
    <xdr:ext cx="534377" cy="259045"/>
    <xdr:sp macro="" textlink="">
      <xdr:nvSpPr>
        <xdr:cNvPr id="517" name="テキスト ボックス 516"/>
        <xdr:cNvSpPr txBox="1"/>
      </xdr:nvSpPr>
      <xdr:spPr>
        <a:xfrm>
          <a:off x="14325111" y="618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21,080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131001</xdr:rowOff>
    </xdr:from>
    <xdr:to>
      <xdr:col>19</xdr:col>
      <xdr:colOff>644525</xdr:colOff>
      <xdr:row>37</xdr:row>
      <xdr:rowOff>147345</xdr:rowOff>
    </xdr:to>
    <xdr:cxnSp macro="">
      <xdr:nvCxnSpPr>
        <xdr:cNvPr id="518" name="直線コネクタ 517"/>
        <xdr:cNvCxnSpPr/>
      </xdr:nvCxnSpPr>
      <xdr:spPr>
        <a:xfrm>
          <a:off x="12814300" y="6474651"/>
          <a:ext cx="889000" cy="1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41504</xdr:rowOff>
    </xdr:from>
    <xdr:to>
      <xdr:col>20</xdr:col>
      <xdr:colOff>9525</xdr:colOff>
      <xdr:row>37</xdr:row>
      <xdr:rowOff>143104</xdr:rowOff>
    </xdr:to>
    <xdr:sp macro="" textlink="">
      <xdr:nvSpPr>
        <xdr:cNvPr id="519" name="フローチャート : 判断 518"/>
        <xdr:cNvSpPr/>
      </xdr:nvSpPr>
      <xdr:spPr>
        <a:xfrm>
          <a:off x="13652500" y="638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159631</xdr:rowOff>
    </xdr:from>
    <xdr:ext cx="534377" cy="259045"/>
    <xdr:sp macro="" textlink="">
      <xdr:nvSpPr>
        <xdr:cNvPr id="520" name="テキスト ボックス 519"/>
        <xdr:cNvSpPr txBox="1"/>
      </xdr:nvSpPr>
      <xdr:spPr>
        <a:xfrm>
          <a:off x="13436111" y="616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23,232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69291</xdr:rowOff>
    </xdr:from>
    <xdr:to>
      <xdr:col>18</xdr:col>
      <xdr:colOff>492125</xdr:colOff>
      <xdr:row>37</xdr:row>
      <xdr:rowOff>170891</xdr:rowOff>
    </xdr:to>
    <xdr:sp macro="" textlink="">
      <xdr:nvSpPr>
        <xdr:cNvPr id="521" name="フローチャート : 判断 520"/>
        <xdr:cNvSpPr/>
      </xdr:nvSpPr>
      <xdr:spPr>
        <a:xfrm>
          <a:off x="12763500" y="64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15968</xdr:rowOff>
    </xdr:from>
    <xdr:ext cx="534377" cy="259045"/>
    <xdr:sp macro="" textlink="">
      <xdr:nvSpPr>
        <xdr:cNvPr id="522" name="テキスト ボックス 521"/>
        <xdr:cNvSpPr txBox="1"/>
      </xdr:nvSpPr>
      <xdr:spPr>
        <a:xfrm>
          <a:off x="12547111" y="618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74524</xdr:rowOff>
    </xdr:from>
    <xdr:to>
      <xdr:col>23</xdr:col>
      <xdr:colOff>568325</xdr:colOff>
      <xdr:row>38</xdr:row>
      <xdr:rowOff>4674</xdr:rowOff>
    </xdr:to>
    <xdr:sp macro="" textlink="">
      <xdr:nvSpPr>
        <xdr:cNvPr id="528" name="円/楕円 527"/>
        <xdr:cNvSpPr/>
      </xdr:nvSpPr>
      <xdr:spPr>
        <a:xfrm>
          <a:off x="16268700" y="641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5148</xdr:rowOff>
    </xdr:from>
    <xdr:ext cx="534377" cy="259045"/>
    <xdr:sp macro="" textlink="">
      <xdr:nvSpPr>
        <xdr:cNvPr id="529" name="消防費該当値テキスト"/>
        <xdr:cNvSpPr txBox="1"/>
      </xdr:nvSpPr>
      <xdr:spPr>
        <a:xfrm>
          <a:off x="16370300" y="63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20,632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98018</xdr:rowOff>
    </xdr:from>
    <xdr:to>
      <xdr:col>22</xdr:col>
      <xdr:colOff>415925</xdr:colOff>
      <xdr:row>38</xdr:row>
      <xdr:rowOff>28169</xdr:rowOff>
    </xdr:to>
    <xdr:sp macro="" textlink="">
      <xdr:nvSpPr>
        <xdr:cNvPr id="530" name="円/楕円 529"/>
        <xdr:cNvSpPr/>
      </xdr:nvSpPr>
      <xdr:spPr>
        <a:xfrm>
          <a:off x="15430500" y="6441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19296</xdr:rowOff>
    </xdr:from>
    <xdr:ext cx="534377" cy="259045"/>
    <xdr:sp macro="" textlink="">
      <xdr:nvSpPr>
        <xdr:cNvPr id="531" name="テキスト ボックス 530"/>
        <xdr:cNvSpPr txBox="1"/>
      </xdr:nvSpPr>
      <xdr:spPr>
        <a:xfrm>
          <a:off x="15214111" y="653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99657</xdr:rowOff>
    </xdr:from>
    <xdr:to>
      <xdr:col>21</xdr:col>
      <xdr:colOff>212725</xdr:colOff>
      <xdr:row>38</xdr:row>
      <xdr:rowOff>29807</xdr:rowOff>
    </xdr:to>
    <xdr:sp macro="" textlink="">
      <xdr:nvSpPr>
        <xdr:cNvPr id="532" name="円/楕円 531"/>
        <xdr:cNvSpPr/>
      </xdr:nvSpPr>
      <xdr:spPr>
        <a:xfrm>
          <a:off x="14541500" y="644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20934</xdr:rowOff>
    </xdr:from>
    <xdr:ext cx="534377" cy="259045"/>
    <xdr:sp macro="" textlink="">
      <xdr:nvSpPr>
        <xdr:cNvPr id="533" name="テキスト ボックス 532"/>
        <xdr:cNvSpPr txBox="1"/>
      </xdr:nvSpPr>
      <xdr:spPr>
        <a:xfrm>
          <a:off x="14325111" y="653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18,653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96545</xdr:rowOff>
    </xdr:from>
    <xdr:to>
      <xdr:col>20</xdr:col>
      <xdr:colOff>9525</xdr:colOff>
      <xdr:row>38</xdr:row>
      <xdr:rowOff>26695</xdr:rowOff>
    </xdr:to>
    <xdr:sp macro="" textlink="">
      <xdr:nvSpPr>
        <xdr:cNvPr id="534" name="円/楕円 533"/>
        <xdr:cNvSpPr/>
      </xdr:nvSpPr>
      <xdr:spPr>
        <a:xfrm>
          <a:off x="13652500" y="64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17822</xdr:rowOff>
    </xdr:from>
    <xdr:ext cx="534377" cy="259045"/>
    <xdr:sp macro="" textlink="">
      <xdr:nvSpPr>
        <xdr:cNvPr id="535" name="テキスト ボックス 534"/>
        <xdr:cNvSpPr txBox="1"/>
      </xdr:nvSpPr>
      <xdr:spPr>
        <a:xfrm>
          <a:off x="13436111" y="653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18,898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80201</xdr:rowOff>
    </xdr:from>
    <xdr:to>
      <xdr:col>18</xdr:col>
      <xdr:colOff>492125</xdr:colOff>
      <xdr:row>38</xdr:row>
      <xdr:rowOff>10351</xdr:rowOff>
    </xdr:to>
    <xdr:sp macro="" textlink="">
      <xdr:nvSpPr>
        <xdr:cNvPr id="536" name="円/楕円 535"/>
        <xdr:cNvSpPr/>
      </xdr:nvSpPr>
      <xdr:spPr>
        <a:xfrm>
          <a:off x="12763500" y="642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1478</xdr:rowOff>
    </xdr:from>
    <xdr:ext cx="534377" cy="259045"/>
    <xdr:sp macro="" textlink="">
      <xdr:nvSpPr>
        <xdr:cNvPr id="537" name="テキスト ボックス 536"/>
        <xdr:cNvSpPr txBox="1"/>
      </xdr:nvSpPr>
      <xdr:spPr>
        <a:xfrm>
          <a:off x="12547111" y="651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20,185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112643</xdr:rowOff>
    </xdr:from>
    <xdr:to>
      <xdr:col>23</xdr:col>
      <xdr:colOff>516889</xdr:colOff>
      <xdr:row>58</xdr:row>
      <xdr:rowOff>7675</xdr:rowOff>
    </xdr:to>
    <xdr:cxnSp macro="">
      <xdr:nvCxnSpPr>
        <xdr:cNvPr id="559" name="直線コネクタ 558"/>
        <xdr:cNvCxnSpPr/>
      </xdr:nvCxnSpPr>
      <xdr:spPr>
        <a:xfrm flipV="1">
          <a:off x="16317595" y="9028043"/>
          <a:ext cx="1269" cy="92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11502</xdr:rowOff>
    </xdr:from>
    <xdr:ext cx="534377" cy="259045"/>
    <xdr:sp macro="" textlink="">
      <xdr:nvSpPr>
        <xdr:cNvPr id="560" name="教育費最小値テキスト"/>
        <xdr:cNvSpPr txBox="1"/>
      </xdr:nvSpPr>
      <xdr:spPr>
        <a:xfrm>
          <a:off x="16370300" y="995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28,877</a:t>
          </a:r>
          <a:endParaRPr kumimoji="1" lang="ja-JP" altLang="en-US" sz="1000" b="1">
            <a:latin typeface="ＭＳ Ｐゴシック"/>
          </a:endParaRPr>
        </a:p>
      </xdr:txBody>
    </xdr:sp>
    <xdr:clientData/>
  </xdr:oneCellAnchor>
  <xdr:twoCellAnchor>
    <xdr:from>
      <xdr:col>23</xdr:col>
      <xdr:colOff>428625</xdr:colOff>
      <xdr:row>58</xdr:row>
      <xdr:rowOff>7675</xdr:rowOff>
    </xdr:from>
    <xdr:to>
      <xdr:col>23</xdr:col>
      <xdr:colOff>606425</xdr:colOff>
      <xdr:row>58</xdr:row>
      <xdr:rowOff>7675</xdr:rowOff>
    </xdr:to>
    <xdr:cxnSp macro="">
      <xdr:nvCxnSpPr>
        <xdr:cNvPr id="561" name="直線コネクタ 560"/>
        <xdr:cNvCxnSpPr/>
      </xdr:nvCxnSpPr>
      <xdr:spPr>
        <a:xfrm>
          <a:off x="16230600" y="995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59320</xdr:rowOff>
    </xdr:from>
    <xdr:ext cx="599010" cy="259045"/>
    <xdr:sp macro="" textlink="">
      <xdr:nvSpPr>
        <xdr:cNvPr id="562" name="教育費最大値テキスト"/>
        <xdr:cNvSpPr txBox="1"/>
      </xdr:nvSpPr>
      <xdr:spPr>
        <a:xfrm>
          <a:off x="16370300" y="880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230,918</a:t>
          </a:r>
          <a:endParaRPr kumimoji="1" lang="ja-JP" altLang="en-US" sz="1000" b="1">
            <a:latin typeface="ＭＳ Ｐゴシック"/>
          </a:endParaRPr>
        </a:p>
      </xdr:txBody>
    </xdr:sp>
    <xdr:clientData/>
  </xdr:oneCellAnchor>
  <xdr:twoCellAnchor>
    <xdr:from>
      <xdr:col>23</xdr:col>
      <xdr:colOff>428625</xdr:colOff>
      <xdr:row>52</xdr:row>
      <xdr:rowOff>112643</xdr:rowOff>
    </xdr:from>
    <xdr:to>
      <xdr:col>23</xdr:col>
      <xdr:colOff>606425</xdr:colOff>
      <xdr:row>52</xdr:row>
      <xdr:rowOff>112643</xdr:rowOff>
    </xdr:to>
    <xdr:cxnSp macro="">
      <xdr:nvCxnSpPr>
        <xdr:cNvPr id="563" name="直線コネクタ 562"/>
        <xdr:cNvCxnSpPr/>
      </xdr:nvCxnSpPr>
      <xdr:spPr>
        <a:xfrm>
          <a:off x="16230600" y="90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163488</xdr:rowOff>
    </xdr:from>
    <xdr:to>
      <xdr:col>23</xdr:col>
      <xdr:colOff>517525</xdr:colOff>
      <xdr:row>56</xdr:row>
      <xdr:rowOff>170616</xdr:rowOff>
    </xdr:to>
    <xdr:cxnSp macro="">
      <xdr:nvCxnSpPr>
        <xdr:cNvPr id="564" name="直線コネクタ 563"/>
        <xdr:cNvCxnSpPr/>
      </xdr:nvCxnSpPr>
      <xdr:spPr>
        <a:xfrm>
          <a:off x="15481300" y="9764688"/>
          <a:ext cx="838200" cy="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114821</xdr:rowOff>
    </xdr:from>
    <xdr:ext cx="534377" cy="259045"/>
    <xdr:sp macro="" textlink="">
      <xdr:nvSpPr>
        <xdr:cNvPr id="565" name="教育費平均値テキスト"/>
        <xdr:cNvSpPr txBox="1"/>
      </xdr:nvSpPr>
      <xdr:spPr>
        <a:xfrm>
          <a:off x="16370300" y="9716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136394</xdr:rowOff>
    </xdr:from>
    <xdr:to>
      <xdr:col>23</xdr:col>
      <xdr:colOff>568325</xdr:colOff>
      <xdr:row>57</xdr:row>
      <xdr:rowOff>66544</xdr:rowOff>
    </xdr:to>
    <xdr:sp macro="" textlink="">
      <xdr:nvSpPr>
        <xdr:cNvPr id="566" name="フローチャート : 判断 565"/>
        <xdr:cNvSpPr/>
      </xdr:nvSpPr>
      <xdr:spPr>
        <a:xfrm>
          <a:off x="162687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163488</xdr:rowOff>
    </xdr:from>
    <xdr:to>
      <xdr:col>22</xdr:col>
      <xdr:colOff>365125</xdr:colOff>
      <xdr:row>57</xdr:row>
      <xdr:rowOff>48695</xdr:rowOff>
    </xdr:to>
    <xdr:cxnSp macro="">
      <xdr:nvCxnSpPr>
        <xdr:cNvPr id="567" name="直線コネクタ 566"/>
        <xdr:cNvCxnSpPr/>
      </xdr:nvCxnSpPr>
      <xdr:spPr>
        <a:xfrm flipV="1">
          <a:off x="14592300" y="9764688"/>
          <a:ext cx="889000" cy="5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165646</xdr:rowOff>
    </xdr:from>
    <xdr:to>
      <xdr:col>22</xdr:col>
      <xdr:colOff>415925</xdr:colOff>
      <xdr:row>57</xdr:row>
      <xdr:rowOff>95796</xdr:rowOff>
    </xdr:to>
    <xdr:sp macro="" textlink="">
      <xdr:nvSpPr>
        <xdr:cNvPr id="568" name="フローチャート : 判断 567"/>
        <xdr:cNvSpPr/>
      </xdr:nvSpPr>
      <xdr:spPr>
        <a:xfrm>
          <a:off x="15430500" y="976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86923</xdr:rowOff>
    </xdr:from>
    <xdr:ext cx="534377" cy="259045"/>
    <xdr:sp macro="" textlink="">
      <xdr:nvSpPr>
        <xdr:cNvPr id="569" name="テキスト ボックス 568"/>
        <xdr:cNvSpPr txBox="1"/>
      </xdr:nvSpPr>
      <xdr:spPr>
        <a:xfrm>
          <a:off x="15214111" y="985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58,214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48695</xdr:rowOff>
    </xdr:from>
    <xdr:to>
      <xdr:col>21</xdr:col>
      <xdr:colOff>161925</xdr:colOff>
      <xdr:row>57</xdr:row>
      <xdr:rowOff>99778</xdr:rowOff>
    </xdr:to>
    <xdr:cxnSp macro="">
      <xdr:nvCxnSpPr>
        <xdr:cNvPr id="570" name="直線コネクタ 569"/>
        <xdr:cNvCxnSpPr/>
      </xdr:nvCxnSpPr>
      <xdr:spPr>
        <a:xfrm flipV="1">
          <a:off x="13703300" y="9821345"/>
          <a:ext cx="889000" cy="5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170410</xdr:rowOff>
    </xdr:from>
    <xdr:to>
      <xdr:col>21</xdr:col>
      <xdr:colOff>212725</xdr:colOff>
      <xdr:row>57</xdr:row>
      <xdr:rowOff>100560</xdr:rowOff>
    </xdr:to>
    <xdr:sp macro="" textlink="">
      <xdr:nvSpPr>
        <xdr:cNvPr id="571" name="フローチャート : 判断 570"/>
        <xdr:cNvSpPr/>
      </xdr:nvSpPr>
      <xdr:spPr>
        <a:xfrm>
          <a:off x="14541500" y="977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91687</xdr:rowOff>
    </xdr:from>
    <xdr:ext cx="534377" cy="259045"/>
    <xdr:sp macro="" textlink="">
      <xdr:nvSpPr>
        <xdr:cNvPr id="572" name="テキスト ボックス 571"/>
        <xdr:cNvSpPr txBox="1"/>
      </xdr:nvSpPr>
      <xdr:spPr>
        <a:xfrm>
          <a:off x="14325111" y="986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57,172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90043</xdr:rowOff>
    </xdr:from>
    <xdr:to>
      <xdr:col>19</xdr:col>
      <xdr:colOff>644525</xdr:colOff>
      <xdr:row>57</xdr:row>
      <xdr:rowOff>99778</xdr:rowOff>
    </xdr:to>
    <xdr:cxnSp macro="">
      <xdr:nvCxnSpPr>
        <xdr:cNvPr id="573" name="直線コネクタ 572"/>
        <xdr:cNvCxnSpPr/>
      </xdr:nvCxnSpPr>
      <xdr:spPr>
        <a:xfrm>
          <a:off x="12814300" y="9862693"/>
          <a:ext cx="889000" cy="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22195</xdr:rowOff>
    </xdr:from>
    <xdr:to>
      <xdr:col>20</xdr:col>
      <xdr:colOff>9525</xdr:colOff>
      <xdr:row>57</xdr:row>
      <xdr:rowOff>123795</xdr:rowOff>
    </xdr:to>
    <xdr:sp macro="" textlink="">
      <xdr:nvSpPr>
        <xdr:cNvPr id="574" name="フローチャート : 判断 573"/>
        <xdr:cNvSpPr/>
      </xdr:nvSpPr>
      <xdr:spPr>
        <a:xfrm>
          <a:off x="13652500" y="979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140322</xdr:rowOff>
    </xdr:from>
    <xdr:ext cx="534377" cy="259045"/>
    <xdr:sp macro="" textlink="">
      <xdr:nvSpPr>
        <xdr:cNvPr id="575" name="テキスト ボックス 574"/>
        <xdr:cNvSpPr txBox="1"/>
      </xdr:nvSpPr>
      <xdr:spPr>
        <a:xfrm>
          <a:off x="13436111" y="957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52,090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22039</xdr:rowOff>
    </xdr:from>
    <xdr:to>
      <xdr:col>18</xdr:col>
      <xdr:colOff>492125</xdr:colOff>
      <xdr:row>57</xdr:row>
      <xdr:rowOff>123639</xdr:rowOff>
    </xdr:to>
    <xdr:sp macro="" textlink="">
      <xdr:nvSpPr>
        <xdr:cNvPr id="576" name="フローチャート : 判断 575"/>
        <xdr:cNvSpPr/>
      </xdr:nvSpPr>
      <xdr:spPr>
        <a:xfrm>
          <a:off x="12763500" y="97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140166</xdr:rowOff>
    </xdr:from>
    <xdr:ext cx="534377" cy="259045"/>
    <xdr:sp macro="" textlink="">
      <xdr:nvSpPr>
        <xdr:cNvPr id="577" name="テキスト ボックス 576"/>
        <xdr:cNvSpPr txBox="1"/>
      </xdr:nvSpPr>
      <xdr:spPr>
        <a:xfrm>
          <a:off x="12547111" y="95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119816</xdr:rowOff>
    </xdr:from>
    <xdr:to>
      <xdr:col>23</xdr:col>
      <xdr:colOff>568325</xdr:colOff>
      <xdr:row>57</xdr:row>
      <xdr:rowOff>49966</xdr:rowOff>
    </xdr:to>
    <xdr:sp macro="" textlink="">
      <xdr:nvSpPr>
        <xdr:cNvPr id="583" name="円/楕円 582"/>
        <xdr:cNvSpPr/>
      </xdr:nvSpPr>
      <xdr:spPr>
        <a:xfrm>
          <a:off x="16268700" y="972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142693</xdr:rowOff>
    </xdr:from>
    <xdr:ext cx="534377" cy="259045"/>
    <xdr:sp macro="" textlink="">
      <xdr:nvSpPr>
        <xdr:cNvPr id="584" name="教育費該当値テキスト"/>
        <xdr:cNvSpPr txBox="1"/>
      </xdr:nvSpPr>
      <xdr:spPr>
        <a:xfrm>
          <a:off x="16370300" y="957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68,238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112688</xdr:rowOff>
    </xdr:from>
    <xdr:to>
      <xdr:col>22</xdr:col>
      <xdr:colOff>415925</xdr:colOff>
      <xdr:row>57</xdr:row>
      <xdr:rowOff>42838</xdr:rowOff>
    </xdr:to>
    <xdr:sp macro="" textlink="">
      <xdr:nvSpPr>
        <xdr:cNvPr id="585" name="円/楕円 584"/>
        <xdr:cNvSpPr/>
      </xdr:nvSpPr>
      <xdr:spPr>
        <a:xfrm>
          <a:off x="15430500" y="971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59365</xdr:rowOff>
    </xdr:from>
    <xdr:ext cx="534377" cy="259045"/>
    <xdr:sp macro="" textlink="">
      <xdr:nvSpPr>
        <xdr:cNvPr id="586" name="テキスト ボックス 585"/>
        <xdr:cNvSpPr txBox="1"/>
      </xdr:nvSpPr>
      <xdr:spPr>
        <a:xfrm>
          <a:off x="15214111" y="948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69,797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169345</xdr:rowOff>
    </xdr:from>
    <xdr:to>
      <xdr:col>21</xdr:col>
      <xdr:colOff>212725</xdr:colOff>
      <xdr:row>57</xdr:row>
      <xdr:rowOff>99495</xdr:rowOff>
    </xdr:to>
    <xdr:sp macro="" textlink="">
      <xdr:nvSpPr>
        <xdr:cNvPr id="587" name="円/楕円 586"/>
        <xdr:cNvSpPr/>
      </xdr:nvSpPr>
      <xdr:spPr>
        <a:xfrm>
          <a:off x="14541500" y="977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116022</xdr:rowOff>
    </xdr:from>
    <xdr:ext cx="534377" cy="259045"/>
    <xdr:sp macro="" textlink="">
      <xdr:nvSpPr>
        <xdr:cNvPr id="588" name="テキスト ボックス 587"/>
        <xdr:cNvSpPr txBox="1"/>
      </xdr:nvSpPr>
      <xdr:spPr>
        <a:xfrm>
          <a:off x="14325111" y="954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57,405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48978</xdr:rowOff>
    </xdr:from>
    <xdr:to>
      <xdr:col>20</xdr:col>
      <xdr:colOff>9525</xdr:colOff>
      <xdr:row>57</xdr:row>
      <xdr:rowOff>150578</xdr:rowOff>
    </xdr:to>
    <xdr:sp macro="" textlink="">
      <xdr:nvSpPr>
        <xdr:cNvPr id="589" name="円/楕円 588"/>
        <xdr:cNvSpPr/>
      </xdr:nvSpPr>
      <xdr:spPr>
        <a:xfrm>
          <a:off x="13652500" y="982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141705</xdr:rowOff>
    </xdr:from>
    <xdr:ext cx="534377" cy="259045"/>
    <xdr:sp macro="" textlink="">
      <xdr:nvSpPr>
        <xdr:cNvPr id="590" name="テキスト ボックス 589"/>
        <xdr:cNvSpPr txBox="1"/>
      </xdr:nvSpPr>
      <xdr:spPr>
        <a:xfrm>
          <a:off x="13436111" y="991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46,232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39243</xdr:rowOff>
    </xdr:from>
    <xdr:to>
      <xdr:col>18</xdr:col>
      <xdr:colOff>492125</xdr:colOff>
      <xdr:row>57</xdr:row>
      <xdr:rowOff>140843</xdr:rowOff>
    </xdr:to>
    <xdr:sp macro="" textlink="">
      <xdr:nvSpPr>
        <xdr:cNvPr id="591" name="円/楕円 590"/>
        <xdr:cNvSpPr/>
      </xdr:nvSpPr>
      <xdr:spPr>
        <a:xfrm>
          <a:off x="12763500" y="981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131970</xdr:rowOff>
    </xdr:from>
    <xdr:ext cx="534377" cy="259045"/>
    <xdr:sp macro="" textlink="">
      <xdr:nvSpPr>
        <xdr:cNvPr id="592" name="テキスト ボックス 591"/>
        <xdr:cNvSpPr txBox="1"/>
      </xdr:nvSpPr>
      <xdr:spPr>
        <a:xfrm>
          <a:off x="12547111" y="990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48,361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06" name="テキスト ボックス 60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08" name="テキスト ボックス 60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0" name="テキスト ボックス 60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137739</xdr:rowOff>
    </xdr:from>
    <xdr:to>
      <xdr:col>23</xdr:col>
      <xdr:colOff>516889</xdr:colOff>
      <xdr:row>78</xdr:row>
      <xdr:rowOff>139700</xdr:rowOff>
    </xdr:to>
    <xdr:cxnSp macro="">
      <xdr:nvCxnSpPr>
        <xdr:cNvPr id="614" name="直線コネクタ 613"/>
        <xdr:cNvCxnSpPr/>
      </xdr:nvCxnSpPr>
      <xdr:spPr>
        <a:xfrm flipV="1">
          <a:off x="16317595" y="12139239"/>
          <a:ext cx="1269" cy="1373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159959</xdr:rowOff>
    </xdr:from>
    <xdr:ext cx="249299" cy="259045"/>
    <xdr:sp macro="" textlink="">
      <xdr:nvSpPr>
        <xdr:cNvPr id="615" name="災害復旧費最小値テキスト"/>
        <xdr:cNvSpPr txBox="1"/>
      </xdr:nvSpPr>
      <xdr:spPr>
        <a:xfrm>
          <a:off x="16370300" y="13533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16" name="直線コネクタ 61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84416</xdr:rowOff>
    </xdr:from>
    <xdr:ext cx="599010" cy="259045"/>
    <xdr:sp macro="" textlink="">
      <xdr:nvSpPr>
        <xdr:cNvPr id="617" name="災害復旧費最大値テキスト"/>
        <xdr:cNvSpPr txBox="1"/>
      </xdr:nvSpPr>
      <xdr:spPr>
        <a:xfrm>
          <a:off x="16370300" y="1191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70</xdr:row>
      <xdr:rowOff>137739</xdr:rowOff>
    </xdr:from>
    <xdr:to>
      <xdr:col>23</xdr:col>
      <xdr:colOff>606425</xdr:colOff>
      <xdr:row>70</xdr:row>
      <xdr:rowOff>137739</xdr:rowOff>
    </xdr:to>
    <xdr:cxnSp macro="">
      <xdr:nvCxnSpPr>
        <xdr:cNvPr id="618" name="直線コネクタ 617"/>
        <xdr:cNvCxnSpPr/>
      </xdr:nvCxnSpPr>
      <xdr:spPr>
        <a:xfrm>
          <a:off x="16230600" y="1213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77936</xdr:rowOff>
    </xdr:from>
    <xdr:to>
      <xdr:col>23</xdr:col>
      <xdr:colOff>517525</xdr:colOff>
      <xdr:row>78</xdr:row>
      <xdr:rowOff>127064</xdr:rowOff>
    </xdr:to>
    <xdr:cxnSp macro="">
      <xdr:nvCxnSpPr>
        <xdr:cNvPr id="619" name="直線コネクタ 618"/>
        <xdr:cNvCxnSpPr/>
      </xdr:nvCxnSpPr>
      <xdr:spPr>
        <a:xfrm flipV="1">
          <a:off x="15481300" y="13451036"/>
          <a:ext cx="838200" cy="4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32959</xdr:rowOff>
    </xdr:from>
    <xdr:ext cx="469744" cy="259045"/>
    <xdr:sp macro="" textlink="">
      <xdr:nvSpPr>
        <xdr:cNvPr id="620" name="災害復旧費平均値テキスト"/>
        <xdr:cNvSpPr txBox="1"/>
      </xdr:nvSpPr>
      <xdr:spPr>
        <a:xfrm>
          <a:off x="16370300" y="13406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54532</xdr:rowOff>
    </xdr:from>
    <xdr:to>
      <xdr:col>23</xdr:col>
      <xdr:colOff>568325</xdr:colOff>
      <xdr:row>78</xdr:row>
      <xdr:rowOff>156132</xdr:rowOff>
    </xdr:to>
    <xdr:sp macro="" textlink="">
      <xdr:nvSpPr>
        <xdr:cNvPr id="621" name="フローチャート : 判断 620"/>
        <xdr:cNvSpPr/>
      </xdr:nvSpPr>
      <xdr:spPr>
        <a:xfrm>
          <a:off x="16268700" y="1342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102544</xdr:rowOff>
    </xdr:from>
    <xdr:to>
      <xdr:col>22</xdr:col>
      <xdr:colOff>365125</xdr:colOff>
      <xdr:row>78</xdr:row>
      <xdr:rowOff>127064</xdr:rowOff>
    </xdr:to>
    <xdr:cxnSp macro="">
      <xdr:nvCxnSpPr>
        <xdr:cNvPr id="622" name="直線コネクタ 621"/>
        <xdr:cNvCxnSpPr/>
      </xdr:nvCxnSpPr>
      <xdr:spPr>
        <a:xfrm>
          <a:off x="14592300" y="13475644"/>
          <a:ext cx="889000" cy="2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59401</xdr:rowOff>
    </xdr:from>
    <xdr:to>
      <xdr:col>22</xdr:col>
      <xdr:colOff>415925</xdr:colOff>
      <xdr:row>78</xdr:row>
      <xdr:rowOff>161001</xdr:rowOff>
    </xdr:to>
    <xdr:sp macro="" textlink="">
      <xdr:nvSpPr>
        <xdr:cNvPr id="623" name="フローチャート : 判断 622"/>
        <xdr:cNvSpPr/>
      </xdr:nvSpPr>
      <xdr:spPr>
        <a:xfrm>
          <a:off x="15430500" y="1343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6078</xdr:rowOff>
    </xdr:from>
    <xdr:ext cx="469744" cy="259045"/>
    <xdr:sp macro="" textlink="">
      <xdr:nvSpPr>
        <xdr:cNvPr id="624" name="テキスト ボックス 623"/>
        <xdr:cNvSpPr txBox="1"/>
      </xdr:nvSpPr>
      <xdr:spPr>
        <a:xfrm>
          <a:off x="15246427" y="1320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98231</xdr:rowOff>
    </xdr:from>
    <xdr:to>
      <xdr:col>21</xdr:col>
      <xdr:colOff>161925</xdr:colOff>
      <xdr:row>78</xdr:row>
      <xdr:rowOff>102544</xdr:rowOff>
    </xdr:to>
    <xdr:cxnSp macro="">
      <xdr:nvCxnSpPr>
        <xdr:cNvPr id="625" name="直線コネクタ 624"/>
        <xdr:cNvCxnSpPr/>
      </xdr:nvCxnSpPr>
      <xdr:spPr>
        <a:xfrm>
          <a:off x="13703300" y="13471331"/>
          <a:ext cx="889000" cy="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59461</xdr:rowOff>
    </xdr:from>
    <xdr:to>
      <xdr:col>21</xdr:col>
      <xdr:colOff>212725</xdr:colOff>
      <xdr:row>78</xdr:row>
      <xdr:rowOff>161061</xdr:rowOff>
    </xdr:to>
    <xdr:sp macro="" textlink="">
      <xdr:nvSpPr>
        <xdr:cNvPr id="626" name="フローチャート : 判断 625"/>
        <xdr:cNvSpPr/>
      </xdr:nvSpPr>
      <xdr:spPr>
        <a:xfrm>
          <a:off x="14541500" y="1343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152188</xdr:rowOff>
    </xdr:from>
    <xdr:ext cx="469744" cy="259045"/>
    <xdr:sp macro="" textlink="">
      <xdr:nvSpPr>
        <xdr:cNvPr id="627" name="テキスト ボックス 626"/>
        <xdr:cNvSpPr txBox="1"/>
      </xdr:nvSpPr>
      <xdr:spPr>
        <a:xfrm>
          <a:off x="14357427" y="1352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118687</xdr:rowOff>
    </xdr:from>
    <xdr:to>
      <xdr:col>19</xdr:col>
      <xdr:colOff>644525</xdr:colOff>
      <xdr:row>78</xdr:row>
      <xdr:rowOff>98231</xdr:rowOff>
    </xdr:to>
    <xdr:cxnSp macro="">
      <xdr:nvCxnSpPr>
        <xdr:cNvPr id="628" name="直線コネクタ 627"/>
        <xdr:cNvCxnSpPr/>
      </xdr:nvCxnSpPr>
      <xdr:spPr>
        <a:xfrm>
          <a:off x="12814300" y="13320337"/>
          <a:ext cx="889000" cy="15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135530</xdr:rowOff>
    </xdr:from>
    <xdr:to>
      <xdr:col>20</xdr:col>
      <xdr:colOff>9525</xdr:colOff>
      <xdr:row>78</xdr:row>
      <xdr:rowOff>65680</xdr:rowOff>
    </xdr:to>
    <xdr:sp macro="" textlink="">
      <xdr:nvSpPr>
        <xdr:cNvPr id="629" name="フローチャート : 判断 628"/>
        <xdr:cNvSpPr/>
      </xdr:nvSpPr>
      <xdr:spPr>
        <a:xfrm>
          <a:off x="13652500" y="1333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82207</xdr:rowOff>
    </xdr:from>
    <xdr:ext cx="534377" cy="259045"/>
    <xdr:sp macro="" textlink="">
      <xdr:nvSpPr>
        <xdr:cNvPr id="630" name="テキスト ボックス 629"/>
        <xdr:cNvSpPr txBox="1"/>
      </xdr:nvSpPr>
      <xdr:spPr>
        <a:xfrm>
          <a:off x="13436111" y="1311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10599</xdr:rowOff>
    </xdr:from>
    <xdr:to>
      <xdr:col>18</xdr:col>
      <xdr:colOff>492125</xdr:colOff>
      <xdr:row>78</xdr:row>
      <xdr:rowOff>112199</xdr:rowOff>
    </xdr:to>
    <xdr:sp macro="" textlink="">
      <xdr:nvSpPr>
        <xdr:cNvPr id="631" name="フローチャート : 判断 630"/>
        <xdr:cNvSpPr/>
      </xdr:nvSpPr>
      <xdr:spPr>
        <a:xfrm>
          <a:off x="12763500" y="1338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103326</xdr:rowOff>
    </xdr:from>
    <xdr:ext cx="534377" cy="259045"/>
    <xdr:sp macro="" textlink="">
      <xdr:nvSpPr>
        <xdr:cNvPr id="632" name="テキスト ボックス 631"/>
        <xdr:cNvSpPr txBox="1"/>
      </xdr:nvSpPr>
      <xdr:spPr>
        <a:xfrm>
          <a:off x="12547111" y="1347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17,126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27136</xdr:rowOff>
    </xdr:from>
    <xdr:to>
      <xdr:col>23</xdr:col>
      <xdr:colOff>568325</xdr:colOff>
      <xdr:row>78</xdr:row>
      <xdr:rowOff>128736</xdr:rowOff>
    </xdr:to>
    <xdr:sp macro="" textlink="">
      <xdr:nvSpPr>
        <xdr:cNvPr id="638" name="円/楕円 637"/>
        <xdr:cNvSpPr/>
      </xdr:nvSpPr>
      <xdr:spPr>
        <a:xfrm>
          <a:off x="16268700" y="1340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157963</xdr:rowOff>
    </xdr:from>
    <xdr:ext cx="534377" cy="259045"/>
    <xdr:sp macro="" textlink="">
      <xdr:nvSpPr>
        <xdr:cNvPr id="639" name="災害復旧費該当値テキスト"/>
        <xdr:cNvSpPr txBox="1"/>
      </xdr:nvSpPr>
      <xdr:spPr>
        <a:xfrm>
          <a:off x="16370300" y="1318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13,509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76264</xdr:rowOff>
    </xdr:from>
    <xdr:to>
      <xdr:col>22</xdr:col>
      <xdr:colOff>415925</xdr:colOff>
      <xdr:row>79</xdr:row>
      <xdr:rowOff>6414</xdr:rowOff>
    </xdr:to>
    <xdr:sp macro="" textlink="">
      <xdr:nvSpPr>
        <xdr:cNvPr id="640" name="円/楕円 639"/>
        <xdr:cNvSpPr/>
      </xdr:nvSpPr>
      <xdr:spPr>
        <a:xfrm>
          <a:off x="15430500" y="1344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168991</xdr:rowOff>
    </xdr:from>
    <xdr:ext cx="469744" cy="259045"/>
    <xdr:sp macro="" textlink="">
      <xdr:nvSpPr>
        <xdr:cNvPr id="641" name="テキスト ボックス 640"/>
        <xdr:cNvSpPr txBox="1"/>
      </xdr:nvSpPr>
      <xdr:spPr>
        <a:xfrm>
          <a:off x="15246427" y="1354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51744</xdr:rowOff>
    </xdr:from>
    <xdr:to>
      <xdr:col>21</xdr:col>
      <xdr:colOff>212725</xdr:colOff>
      <xdr:row>78</xdr:row>
      <xdr:rowOff>153344</xdr:rowOff>
    </xdr:to>
    <xdr:sp macro="" textlink="">
      <xdr:nvSpPr>
        <xdr:cNvPr id="642" name="円/楕円 641"/>
        <xdr:cNvSpPr/>
      </xdr:nvSpPr>
      <xdr:spPr>
        <a:xfrm>
          <a:off x="14541500" y="13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169871</xdr:rowOff>
    </xdr:from>
    <xdr:ext cx="469744" cy="259045"/>
    <xdr:sp macro="" textlink="">
      <xdr:nvSpPr>
        <xdr:cNvPr id="643" name="テキスト ボックス 642"/>
        <xdr:cNvSpPr txBox="1"/>
      </xdr:nvSpPr>
      <xdr:spPr>
        <a:xfrm>
          <a:off x="14357427" y="1320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47431</xdr:rowOff>
    </xdr:from>
    <xdr:to>
      <xdr:col>20</xdr:col>
      <xdr:colOff>9525</xdr:colOff>
      <xdr:row>78</xdr:row>
      <xdr:rowOff>149031</xdr:rowOff>
    </xdr:to>
    <xdr:sp macro="" textlink="">
      <xdr:nvSpPr>
        <xdr:cNvPr id="644" name="円/楕円 643"/>
        <xdr:cNvSpPr/>
      </xdr:nvSpPr>
      <xdr:spPr>
        <a:xfrm>
          <a:off x="13652500" y="1342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140158</xdr:rowOff>
    </xdr:from>
    <xdr:ext cx="469744" cy="259045"/>
    <xdr:sp macro="" textlink="">
      <xdr:nvSpPr>
        <xdr:cNvPr id="645" name="テキスト ボックス 644"/>
        <xdr:cNvSpPr txBox="1"/>
      </xdr:nvSpPr>
      <xdr:spPr>
        <a:xfrm>
          <a:off x="13468427" y="1351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67887</xdr:rowOff>
    </xdr:from>
    <xdr:to>
      <xdr:col>18</xdr:col>
      <xdr:colOff>492125</xdr:colOff>
      <xdr:row>77</xdr:row>
      <xdr:rowOff>169487</xdr:rowOff>
    </xdr:to>
    <xdr:sp macro="" textlink="">
      <xdr:nvSpPr>
        <xdr:cNvPr id="646" name="円/楕円 645"/>
        <xdr:cNvSpPr/>
      </xdr:nvSpPr>
      <xdr:spPr>
        <a:xfrm>
          <a:off x="12763500" y="1326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14564</xdr:rowOff>
    </xdr:from>
    <xdr:ext cx="534377" cy="259045"/>
    <xdr:sp macro="" textlink="">
      <xdr:nvSpPr>
        <xdr:cNvPr id="647" name="テキスト ボックス 646"/>
        <xdr:cNvSpPr txBox="1"/>
      </xdr:nvSpPr>
      <xdr:spPr>
        <a:xfrm>
          <a:off x="12547111" y="1304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42,096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126806</xdr:rowOff>
    </xdr:from>
    <xdr:to>
      <xdr:col>23</xdr:col>
      <xdr:colOff>516889</xdr:colOff>
      <xdr:row>98</xdr:row>
      <xdr:rowOff>126454</xdr:rowOff>
    </xdr:to>
    <xdr:cxnSp macro="">
      <xdr:nvCxnSpPr>
        <xdr:cNvPr id="669" name="直線コネクタ 668"/>
        <xdr:cNvCxnSpPr/>
      </xdr:nvCxnSpPr>
      <xdr:spPr>
        <a:xfrm flipV="1">
          <a:off x="16317595" y="15728756"/>
          <a:ext cx="1269" cy="1199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130281</xdr:rowOff>
    </xdr:from>
    <xdr:ext cx="469744" cy="259045"/>
    <xdr:sp macro="" textlink="">
      <xdr:nvSpPr>
        <xdr:cNvPr id="670" name="公債費最小値テキスト"/>
        <xdr:cNvSpPr txBox="1"/>
      </xdr:nvSpPr>
      <xdr:spPr>
        <a:xfrm>
          <a:off x="16370300" y="169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98</xdr:row>
      <xdr:rowOff>126454</xdr:rowOff>
    </xdr:from>
    <xdr:to>
      <xdr:col>23</xdr:col>
      <xdr:colOff>606425</xdr:colOff>
      <xdr:row>98</xdr:row>
      <xdr:rowOff>126454</xdr:rowOff>
    </xdr:to>
    <xdr:cxnSp macro="">
      <xdr:nvCxnSpPr>
        <xdr:cNvPr id="671" name="直線コネクタ 670"/>
        <xdr:cNvCxnSpPr/>
      </xdr:nvCxnSpPr>
      <xdr:spPr>
        <a:xfrm>
          <a:off x="16230600" y="1692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73483</xdr:rowOff>
    </xdr:from>
    <xdr:ext cx="599010" cy="259045"/>
    <xdr:sp macro="" textlink="">
      <xdr:nvSpPr>
        <xdr:cNvPr id="672" name="公債費最大値テキスト"/>
        <xdr:cNvSpPr txBox="1"/>
      </xdr:nvSpPr>
      <xdr:spPr>
        <a:xfrm>
          <a:off x="16370300" y="1550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91</xdr:row>
      <xdr:rowOff>126806</xdr:rowOff>
    </xdr:from>
    <xdr:to>
      <xdr:col>23</xdr:col>
      <xdr:colOff>606425</xdr:colOff>
      <xdr:row>91</xdr:row>
      <xdr:rowOff>126806</xdr:rowOff>
    </xdr:to>
    <xdr:cxnSp macro="">
      <xdr:nvCxnSpPr>
        <xdr:cNvPr id="673" name="直線コネクタ 672"/>
        <xdr:cNvCxnSpPr/>
      </xdr:nvCxnSpPr>
      <xdr:spPr>
        <a:xfrm>
          <a:off x="16230600" y="1572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152186</xdr:rowOff>
    </xdr:from>
    <xdr:to>
      <xdr:col>23</xdr:col>
      <xdr:colOff>517525</xdr:colOff>
      <xdr:row>97</xdr:row>
      <xdr:rowOff>163173</xdr:rowOff>
    </xdr:to>
    <xdr:cxnSp macro="">
      <xdr:nvCxnSpPr>
        <xdr:cNvPr id="674" name="直線コネクタ 673"/>
        <xdr:cNvCxnSpPr/>
      </xdr:nvCxnSpPr>
      <xdr:spPr>
        <a:xfrm>
          <a:off x="15481300" y="16782836"/>
          <a:ext cx="838200" cy="1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24004</xdr:rowOff>
    </xdr:from>
    <xdr:ext cx="534377" cy="259045"/>
    <xdr:sp macro="" textlink="">
      <xdr:nvSpPr>
        <xdr:cNvPr id="675" name="公債費平均値テキスト"/>
        <xdr:cNvSpPr txBox="1"/>
      </xdr:nvSpPr>
      <xdr:spPr>
        <a:xfrm>
          <a:off x="16370300" y="1648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1127</xdr:rowOff>
    </xdr:from>
    <xdr:to>
      <xdr:col>23</xdr:col>
      <xdr:colOff>568325</xdr:colOff>
      <xdr:row>97</xdr:row>
      <xdr:rowOff>102727</xdr:rowOff>
    </xdr:to>
    <xdr:sp macro="" textlink="">
      <xdr:nvSpPr>
        <xdr:cNvPr id="676" name="フローチャート : 判断 675"/>
        <xdr:cNvSpPr/>
      </xdr:nvSpPr>
      <xdr:spPr>
        <a:xfrm>
          <a:off x="16268700" y="1663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126236</xdr:rowOff>
    </xdr:from>
    <xdr:to>
      <xdr:col>22</xdr:col>
      <xdr:colOff>365125</xdr:colOff>
      <xdr:row>97</xdr:row>
      <xdr:rowOff>152186</xdr:rowOff>
    </xdr:to>
    <xdr:cxnSp macro="">
      <xdr:nvCxnSpPr>
        <xdr:cNvPr id="677" name="直線コネクタ 676"/>
        <xdr:cNvCxnSpPr/>
      </xdr:nvCxnSpPr>
      <xdr:spPr>
        <a:xfrm>
          <a:off x="14592300" y="16756886"/>
          <a:ext cx="889000" cy="2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36711</xdr:rowOff>
    </xdr:from>
    <xdr:to>
      <xdr:col>22</xdr:col>
      <xdr:colOff>415925</xdr:colOff>
      <xdr:row>97</xdr:row>
      <xdr:rowOff>138311</xdr:rowOff>
    </xdr:to>
    <xdr:sp macro="" textlink="">
      <xdr:nvSpPr>
        <xdr:cNvPr id="678" name="フローチャート : 判断 677"/>
        <xdr:cNvSpPr/>
      </xdr:nvSpPr>
      <xdr:spPr>
        <a:xfrm>
          <a:off x="15430500" y="166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154838</xdr:rowOff>
    </xdr:from>
    <xdr:ext cx="534377" cy="259045"/>
    <xdr:sp macro="" textlink="">
      <xdr:nvSpPr>
        <xdr:cNvPr id="679" name="テキスト ボックス 678"/>
        <xdr:cNvSpPr txBox="1"/>
      </xdr:nvSpPr>
      <xdr:spPr>
        <a:xfrm>
          <a:off x="15214111" y="1644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125755</xdr:rowOff>
    </xdr:from>
    <xdr:to>
      <xdr:col>21</xdr:col>
      <xdr:colOff>161925</xdr:colOff>
      <xdr:row>97</xdr:row>
      <xdr:rowOff>126236</xdr:rowOff>
    </xdr:to>
    <xdr:cxnSp macro="">
      <xdr:nvCxnSpPr>
        <xdr:cNvPr id="680" name="直線コネクタ 679"/>
        <xdr:cNvCxnSpPr/>
      </xdr:nvCxnSpPr>
      <xdr:spPr>
        <a:xfrm>
          <a:off x="13703300" y="16756405"/>
          <a:ext cx="8890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28842</xdr:rowOff>
    </xdr:from>
    <xdr:to>
      <xdr:col>21</xdr:col>
      <xdr:colOff>212725</xdr:colOff>
      <xdr:row>97</xdr:row>
      <xdr:rowOff>130442</xdr:rowOff>
    </xdr:to>
    <xdr:sp macro="" textlink="">
      <xdr:nvSpPr>
        <xdr:cNvPr id="681" name="フローチャート : 判断 680"/>
        <xdr:cNvSpPr/>
      </xdr:nvSpPr>
      <xdr:spPr>
        <a:xfrm>
          <a:off x="14541500" y="1665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146969</xdr:rowOff>
    </xdr:from>
    <xdr:ext cx="534377" cy="259045"/>
    <xdr:sp macro="" textlink="">
      <xdr:nvSpPr>
        <xdr:cNvPr id="682" name="テキスト ボックス 681"/>
        <xdr:cNvSpPr txBox="1"/>
      </xdr:nvSpPr>
      <xdr:spPr>
        <a:xfrm>
          <a:off x="14325111" y="1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111519</xdr:rowOff>
    </xdr:from>
    <xdr:to>
      <xdr:col>19</xdr:col>
      <xdr:colOff>644525</xdr:colOff>
      <xdr:row>97</xdr:row>
      <xdr:rowOff>125755</xdr:rowOff>
    </xdr:to>
    <xdr:cxnSp macro="">
      <xdr:nvCxnSpPr>
        <xdr:cNvPr id="683" name="直線コネクタ 682"/>
        <xdr:cNvCxnSpPr/>
      </xdr:nvCxnSpPr>
      <xdr:spPr>
        <a:xfrm>
          <a:off x="12814300" y="16742169"/>
          <a:ext cx="889000" cy="1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24073</xdr:rowOff>
    </xdr:from>
    <xdr:to>
      <xdr:col>20</xdr:col>
      <xdr:colOff>9525</xdr:colOff>
      <xdr:row>97</xdr:row>
      <xdr:rowOff>125673</xdr:rowOff>
    </xdr:to>
    <xdr:sp macro="" textlink="">
      <xdr:nvSpPr>
        <xdr:cNvPr id="684" name="フローチャート : 判断 683"/>
        <xdr:cNvSpPr/>
      </xdr:nvSpPr>
      <xdr:spPr>
        <a:xfrm>
          <a:off x="13652500" y="16654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142200</xdr:rowOff>
    </xdr:from>
    <xdr:ext cx="534377" cy="259045"/>
    <xdr:sp macro="" textlink="">
      <xdr:nvSpPr>
        <xdr:cNvPr id="685" name="テキスト ボックス 684"/>
        <xdr:cNvSpPr txBox="1"/>
      </xdr:nvSpPr>
      <xdr:spPr>
        <a:xfrm>
          <a:off x="13436111" y="1642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16960</xdr:rowOff>
    </xdr:from>
    <xdr:to>
      <xdr:col>18</xdr:col>
      <xdr:colOff>492125</xdr:colOff>
      <xdr:row>97</xdr:row>
      <xdr:rowOff>118560</xdr:rowOff>
    </xdr:to>
    <xdr:sp macro="" textlink="">
      <xdr:nvSpPr>
        <xdr:cNvPr id="686" name="フローチャート : 判断 685"/>
        <xdr:cNvSpPr/>
      </xdr:nvSpPr>
      <xdr:spPr>
        <a:xfrm>
          <a:off x="12763500" y="1664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135087</xdr:rowOff>
    </xdr:from>
    <xdr:ext cx="534377" cy="259045"/>
    <xdr:sp macro="" textlink="">
      <xdr:nvSpPr>
        <xdr:cNvPr id="687" name="テキスト ボックス 686"/>
        <xdr:cNvSpPr txBox="1"/>
      </xdr:nvSpPr>
      <xdr:spPr>
        <a:xfrm>
          <a:off x="12547111" y="1642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53,235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112373</xdr:rowOff>
    </xdr:from>
    <xdr:to>
      <xdr:col>23</xdr:col>
      <xdr:colOff>568325</xdr:colOff>
      <xdr:row>98</xdr:row>
      <xdr:rowOff>42523</xdr:rowOff>
    </xdr:to>
    <xdr:sp macro="" textlink="">
      <xdr:nvSpPr>
        <xdr:cNvPr id="693" name="円/楕円 692"/>
        <xdr:cNvSpPr/>
      </xdr:nvSpPr>
      <xdr:spPr>
        <a:xfrm>
          <a:off x="16268700" y="1674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90800</xdr:rowOff>
    </xdr:from>
    <xdr:ext cx="534377" cy="259045"/>
    <xdr:sp macro="" textlink="">
      <xdr:nvSpPr>
        <xdr:cNvPr id="694" name="公債費該当値テキスト"/>
        <xdr:cNvSpPr txBox="1"/>
      </xdr:nvSpPr>
      <xdr:spPr>
        <a:xfrm>
          <a:off x="16370300" y="1672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32,366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101386</xdr:rowOff>
    </xdr:from>
    <xdr:to>
      <xdr:col>22</xdr:col>
      <xdr:colOff>415925</xdr:colOff>
      <xdr:row>98</xdr:row>
      <xdr:rowOff>31536</xdr:rowOff>
    </xdr:to>
    <xdr:sp macro="" textlink="">
      <xdr:nvSpPr>
        <xdr:cNvPr id="695" name="円/楕円 694"/>
        <xdr:cNvSpPr/>
      </xdr:nvSpPr>
      <xdr:spPr>
        <a:xfrm>
          <a:off x="15430500" y="1673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22663</xdr:rowOff>
    </xdr:from>
    <xdr:ext cx="534377" cy="259045"/>
    <xdr:sp macro="" textlink="">
      <xdr:nvSpPr>
        <xdr:cNvPr id="696" name="テキスト ボックス 695"/>
        <xdr:cNvSpPr txBox="1"/>
      </xdr:nvSpPr>
      <xdr:spPr>
        <a:xfrm>
          <a:off x="15214111" y="1682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34,769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75436</xdr:rowOff>
    </xdr:from>
    <xdr:to>
      <xdr:col>21</xdr:col>
      <xdr:colOff>212725</xdr:colOff>
      <xdr:row>98</xdr:row>
      <xdr:rowOff>5586</xdr:rowOff>
    </xdr:to>
    <xdr:sp macro="" textlink="">
      <xdr:nvSpPr>
        <xdr:cNvPr id="697" name="円/楕円 696"/>
        <xdr:cNvSpPr/>
      </xdr:nvSpPr>
      <xdr:spPr>
        <a:xfrm>
          <a:off x="14541500" y="1670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168163</xdr:rowOff>
    </xdr:from>
    <xdr:ext cx="534377" cy="259045"/>
    <xdr:sp macro="" textlink="">
      <xdr:nvSpPr>
        <xdr:cNvPr id="698" name="テキスト ボックス 697"/>
        <xdr:cNvSpPr txBox="1"/>
      </xdr:nvSpPr>
      <xdr:spPr>
        <a:xfrm>
          <a:off x="14325111" y="1679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40,445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74955</xdr:rowOff>
    </xdr:from>
    <xdr:to>
      <xdr:col>20</xdr:col>
      <xdr:colOff>9525</xdr:colOff>
      <xdr:row>98</xdr:row>
      <xdr:rowOff>5105</xdr:rowOff>
    </xdr:to>
    <xdr:sp macro="" textlink="">
      <xdr:nvSpPr>
        <xdr:cNvPr id="699" name="円/楕円 698"/>
        <xdr:cNvSpPr/>
      </xdr:nvSpPr>
      <xdr:spPr>
        <a:xfrm>
          <a:off x="13652500" y="1670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167682</xdr:rowOff>
    </xdr:from>
    <xdr:ext cx="534377" cy="259045"/>
    <xdr:sp macro="" textlink="">
      <xdr:nvSpPr>
        <xdr:cNvPr id="700" name="テキスト ボックス 699"/>
        <xdr:cNvSpPr txBox="1"/>
      </xdr:nvSpPr>
      <xdr:spPr>
        <a:xfrm>
          <a:off x="13436111" y="16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40,550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60719</xdr:rowOff>
    </xdr:from>
    <xdr:to>
      <xdr:col>18</xdr:col>
      <xdr:colOff>492125</xdr:colOff>
      <xdr:row>97</xdr:row>
      <xdr:rowOff>162319</xdr:rowOff>
    </xdr:to>
    <xdr:sp macro="" textlink="">
      <xdr:nvSpPr>
        <xdr:cNvPr id="701" name="円/楕円 700"/>
        <xdr:cNvSpPr/>
      </xdr:nvSpPr>
      <xdr:spPr>
        <a:xfrm>
          <a:off x="12763500" y="1669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153446</xdr:rowOff>
    </xdr:from>
    <xdr:ext cx="534377" cy="259045"/>
    <xdr:sp macro="" textlink="">
      <xdr:nvSpPr>
        <xdr:cNvPr id="702" name="テキスト ボックス 701"/>
        <xdr:cNvSpPr txBox="1"/>
      </xdr:nvSpPr>
      <xdr:spPr>
        <a:xfrm>
          <a:off x="12547111" y="1678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6" name="テキスト ボックス 71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8" name="テキスト ボックス 71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0" name="テキスト ボックス 71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60604</xdr:rowOff>
    </xdr:from>
    <xdr:to>
      <xdr:col>32</xdr:col>
      <xdr:colOff>186689</xdr:colOff>
      <xdr:row>38</xdr:row>
      <xdr:rowOff>139700</xdr:rowOff>
    </xdr:to>
    <xdr:cxnSp macro="">
      <xdr:nvCxnSpPr>
        <xdr:cNvPr id="724" name="直線コネクタ 723"/>
        <xdr:cNvCxnSpPr/>
      </xdr:nvCxnSpPr>
      <xdr:spPr>
        <a:xfrm flipV="1">
          <a:off x="22159595" y="5204104"/>
          <a:ext cx="1269" cy="145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171010</xdr:rowOff>
    </xdr:from>
    <xdr:ext cx="249299" cy="259045"/>
    <xdr:sp macro="" textlink="">
      <xdr:nvSpPr>
        <xdr:cNvPr id="725" name="諸支出金最小値テキスト"/>
        <xdr:cNvSpPr txBox="1"/>
      </xdr:nvSpPr>
      <xdr:spPr>
        <a:xfrm>
          <a:off x="22212300" y="6686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7281</xdr:rowOff>
    </xdr:from>
    <xdr:ext cx="469744" cy="259045"/>
    <xdr:sp macro="" textlink="">
      <xdr:nvSpPr>
        <xdr:cNvPr id="727" name="諸支出金最大値テキスト"/>
        <xdr:cNvSpPr txBox="1"/>
      </xdr:nvSpPr>
      <xdr:spPr>
        <a:xfrm>
          <a:off x="22212300" y="497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6,346</a:t>
          </a:r>
          <a:endParaRPr kumimoji="1" lang="ja-JP" altLang="en-US" sz="1000" b="1">
            <a:latin typeface="ＭＳ Ｐゴシック"/>
          </a:endParaRPr>
        </a:p>
      </xdr:txBody>
    </xdr:sp>
    <xdr:clientData/>
  </xdr:oneCellAnchor>
  <xdr:twoCellAnchor>
    <xdr:from>
      <xdr:col>32</xdr:col>
      <xdr:colOff>98425</xdr:colOff>
      <xdr:row>30</xdr:row>
      <xdr:rowOff>60604</xdr:rowOff>
    </xdr:from>
    <xdr:to>
      <xdr:col>32</xdr:col>
      <xdr:colOff>276225</xdr:colOff>
      <xdr:row>30</xdr:row>
      <xdr:rowOff>60604</xdr:rowOff>
    </xdr:to>
    <xdr:cxnSp macro="">
      <xdr:nvCxnSpPr>
        <xdr:cNvPr id="728" name="直線コネクタ 727"/>
        <xdr:cNvCxnSpPr/>
      </xdr:nvCxnSpPr>
      <xdr:spPr>
        <a:xfrm>
          <a:off x="22072600" y="52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9" name="直線コネクタ 72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88460</xdr:rowOff>
    </xdr:from>
    <xdr:ext cx="378565" cy="259045"/>
    <xdr:sp macro="" textlink="">
      <xdr:nvSpPr>
        <xdr:cNvPr id="730" name="諸支出金平均値テキスト"/>
        <xdr:cNvSpPr txBox="1"/>
      </xdr:nvSpPr>
      <xdr:spPr>
        <a:xfrm>
          <a:off x="22212300" y="64321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65583</xdr:rowOff>
    </xdr:from>
    <xdr:to>
      <xdr:col>32</xdr:col>
      <xdr:colOff>238125</xdr:colOff>
      <xdr:row>38</xdr:row>
      <xdr:rowOff>167183</xdr:rowOff>
    </xdr:to>
    <xdr:sp macro="" textlink="">
      <xdr:nvSpPr>
        <xdr:cNvPr id="731" name="フローチャート : 判断 730"/>
        <xdr:cNvSpPr/>
      </xdr:nvSpPr>
      <xdr:spPr>
        <a:xfrm>
          <a:off x="22110700" y="65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2" name="直線コネクタ 73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74270</xdr:rowOff>
    </xdr:from>
    <xdr:to>
      <xdr:col>31</xdr:col>
      <xdr:colOff>85725</xdr:colOff>
      <xdr:row>39</xdr:row>
      <xdr:rowOff>4420</xdr:rowOff>
    </xdr:to>
    <xdr:sp macro="" textlink="">
      <xdr:nvSpPr>
        <xdr:cNvPr id="733" name="フローチャート : 判断 732"/>
        <xdr:cNvSpPr/>
      </xdr:nvSpPr>
      <xdr:spPr>
        <a:xfrm>
          <a:off x="21272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20946</xdr:rowOff>
    </xdr:from>
    <xdr:ext cx="313932" cy="259045"/>
    <xdr:sp macro="" textlink="">
      <xdr:nvSpPr>
        <xdr:cNvPr id="734" name="テキスト ボックス 733"/>
        <xdr:cNvSpPr txBox="1"/>
      </xdr:nvSpPr>
      <xdr:spPr>
        <a:xfrm>
          <a:off x="21166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5" name="直線コネクタ 73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88900</xdr:rowOff>
    </xdr:from>
    <xdr:to>
      <xdr:col>29</xdr:col>
      <xdr:colOff>568325</xdr:colOff>
      <xdr:row>39</xdr:row>
      <xdr:rowOff>19050</xdr:rowOff>
    </xdr:to>
    <xdr:sp macro="" textlink="">
      <xdr:nvSpPr>
        <xdr:cNvPr id="736" name="フローチャート : 判断 735"/>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7" name="テキスト ボックス 736"/>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8" name="直線コネクタ 73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88900</xdr:rowOff>
    </xdr:from>
    <xdr:to>
      <xdr:col>28</xdr:col>
      <xdr:colOff>365125</xdr:colOff>
      <xdr:row>39</xdr:row>
      <xdr:rowOff>19050</xdr:rowOff>
    </xdr:to>
    <xdr:sp macro="" textlink="">
      <xdr:nvSpPr>
        <xdr:cNvPr id="739" name="フローチャート : 判断 738"/>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0" name="テキスト ボックス 73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1" name="フローチャート : 判断 740"/>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2" name="テキスト ボックス 74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8" name="円/楕円 74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44010</xdr:rowOff>
    </xdr:from>
    <xdr:ext cx="249299" cy="259045"/>
    <xdr:sp macro="" textlink="">
      <xdr:nvSpPr>
        <xdr:cNvPr id="749" name="諸支出金該当値テキスト"/>
        <xdr:cNvSpPr txBox="1"/>
      </xdr:nvSpPr>
      <xdr:spPr>
        <a:xfrm>
          <a:off x="22212300" y="6559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0" name="円/楕円 74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1" name="テキスト ボックス 75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2" name="円/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35577</xdr:rowOff>
    </xdr:from>
    <xdr:ext cx="249299" cy="259045"/>
    <xdr:sp macro="" textlink="">
      <xdr:nvSpPr>
        <xdr:cNvPr id="753" name="テキスト ボックス 752"/>
        <xdr:cNvSpPr txBox="1"/>
      </xdr:nvSpPr>
      <xdr:spPr>
        <a:xfrm>
          <a:off x="20309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4" name="円/楕円 75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35577</xdr:rowOff>
    </xdr:from>
    <xdr:ext cx="249299" cy="259045"/>
    <xdr:sp macro="" textlink="">
      <xdr:nvSpPr>
        <xdr:cNvPr id="755" name="テキスト ボックス 754"/>
        <xdr:cNvSpPr txBox="1"/>
      </xdr:nvSpPr>
      <xdr:spPr>
        <a:xfrm>
          <a:off x="19420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6" name="円/楕円 75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35577</xdr:rowOff>
    </xdr:from>
    <xdr:ext cx="249299" cy="259045"/>
    <xdr:sp macro="" textlink="">
      <xdr:nvSpPr>
        <xdr:cNvPr id="757" name="テキスト ボックス 756"/>
        <xdr:cNvSpPr txBox="1"/>
      </xdr:nvSpPr>
      <xdr:spPr>
        <a:xfrm>
          <a:off x="18531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9" name="テキスト ボックス 76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1" name="テキスト ボックス 77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3" name="直線コネクタ 77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8" name="直線コネクタ 77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0" name="フローチャート :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1" name="直線コネクタ 78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2" name="フローチャート :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3" name="テキスト ボックス 78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4" name="直線コネクタ 78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5" name="フローチャート :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6" name="テキスト ボックス 78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7" name="直線コネクタ 78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8" name="フローチャート :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9" name="テキスト ボックス 78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0" name="フローチャート :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1" name="テキスト ボックス 79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円/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9" name="円/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0" name="テキスト ボックス 79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1" name="円/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2" name="テキスト ボックス 80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3" name="円/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4" name="テキスト ボックス 80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円/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6" name="テキスト ボックス 80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が全国平均１５７，８４６円に対し８６７，０３７円となっている。その要因としては、原子力発電所事故に伴う除染対策費を民生費のうち災害救助費に振り分けていることが挙げられる。また、商工費が平成２６年度比で４１３％増となった。その主な理由としては、復旧・復興事業として西部工業団地、羽田産業団地造成のための工業団地造成事業特別会計繰出金が増え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latin typeface="+mn-lt"/>
              <a:ea typeface="+mn-ea"/>
              <a:cs typeface="+mn-cs"/>
            </a:rPr>
            <a:t> </a:t>
          </a:r>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実質収支比率は</a:t>
          </a:r>
          <a:r>
            <a:rPr lang="ja-JP" altLang="en-US" sz="1100" b="0" i="0" baseline="0">
              <a:solidFill>
                <a:schemeClr val="dk1"/>
              </a:solidFill>
              <a:latin typeface="+mn-lt"/>
              <a:ea typeface="+mn-ea"/>
              <a:cs typeface="+mn-cs"/>
            </a:rPr>
            <a:t>２</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６</a:t>
          </a:r>
          <a:r>
            <a:rPr lang="ja-JP" altLang="ja-JP" sz="1100" b="0" i="0" baseline="0">
              <a:solidFill>
                <a:schemeClr val="dk1"/>
              </a:solidFill>
              <a:latin typeface="+mn-lt"/>
              <a:ea typeface="+mn-ea"/>
              <a:cs typeface="+mn-cs"/>
            </a:rPr>
            <a:t>％台で推移している。実質収支額も</a:t>
          </a:r>
          <a:r>
            <a:rPr lang="ja-JP" altLang="en-US" sz="1100" b="0" i="0" baseline="0">
              <a:solidFill>
                <a:schemeClr val="dk1"/>
              </a:solidFill>
              <a:latin typeface="+mn-lt"/>
              <a:ea typeface="+mn-ea"/>
              <a:cs typeface="+mn-cs"/>
            </a:rPr>
            <a:t>１１０，０００</a:t>
          </a:r>
          <a:r>
            <a:rPr lang="ja-JP" altLang="ja-JP" sz="1100" b="0" i="0" baseline="0">
              <a:solidFill>
                <a:schemeClr val="dk1"/>
              </a:solidFill>
              <a:latin typeface="+mn-lt"/>
              <a:ea typeface="+mn-ea"/>
              <a:cs typeface="+mn-cs"/>
            </a:rPr>
            <a:t>千円～</a:t>
          </a:r>
          <a:r>
            <a:rPr lang="ja-JP" altLang="en-US" sz="1100" b="0" i="0" baseline="0">
              <a:solidFill>
                <a:schemeClr val="dk1"/>
              </a:solidFill>
              <a:latin typeface="+mn-lt"/>
              <a:ea typeface="+mn-ea"/>
              <a:cs typeface="+mn-cs"/>
            </a:rPr>
            <a:t>２５０，０００</a:t>
          </a:r>
          <a:r>
            <a:rPr lang="ja-JP" altLang="ja-JP" sz="1100" b="0" i="0" baseline="0">
              <a:solidFill>
                <a:schemeClr val="dk1"/>
              </a:solidFill>
              <a:latin typeface="+mn-lt"/>
              <a:ea typeface="+mn-ea"/>
              <a:cs typeface="+mn-cs"/>
            </a:rPr>
            <a:t>千円台の黒字となり、財政調整基金残高も増額傾向にある。</a:t>
          </a:r>
          <a:r>
            <a:rPr lang="ja-JP" altLang="en-US" sz="1100" b="0" i="0" baseline="0">
              <a:solidFill>
                <a:schemeClr val="dk1"/>
              </a:solidFill>
              <a:latin typeface="+mn-lt"/>
              <a:ea typeface="+mn-ea"/>
              <a:cs typeface="+mn-cs"/>
            </a:rPr>
            <a:t>しかし、近年は復興に伴う大型建設事業の実施により、補助金交付の前に前払金の支払いが発生するなど、転資金の確実な確保が求められている。そのようなことからも、また、不測の事態に備えるためにも</a:t>
          </a:r>
          <a:r>
            <a:rPr lang="ja-JP" altLang="ja-JP" sz="1100" b="0" i="0" baseline="0">
              <a:solidFill>
                <a:schemeClr val="dk1"/>
              </a:solidFill>
              <a:latin typeface="+mn-lt"/>
              <a:ea typeface="+mn-ea"/>
              <a:cs typeface="+mn-cs"/>
            </a:rPr>
            <a:t>一定程度の基金を確保し健全な財政運営に努め</a:t>
          </a:r>
          <a:r>
            <a:rPr lang="ja-JP" altLang="en-US" sz="1100" b="0" i="0" baseline="0">
              <a:solidFill>
                <a:schemeClr val="dk1"/>
              </a:solidFill>
              <a:latin typeface="+mn-lt"/>
              <a:ea typeface="+mn-ea"/>
              <a:cs typeface="+mn-cs"/>
            </a:rPr>
            <a:t>ていく</a:t>
          </a:r>
          <a:r>
            <a:rPr lang="ja-JP" altLang="ja-JP" sz="1100" b="0" i="0" baseline="0">
              <a:solidFill>
                <a:schemeClr val="dk1"/>
              </a:solidFill>
              <a:latin typeface="+mn-lt"/>
              <a:ea typeface="+mn-ea"/>
              <a:cs typeface="+mn-cs"/>
            </a:rPr>
            <a:t>。</a:t>
          </a:r>
          <a:endParaRPr lang="ja-JP"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一般会計、公営事業会計、法適用企業会計、法非適用企業会計の全ての会計において実質収支が</a:t>
          </a:r>
          <a:r>
            <a:rPr lang="ja-JP" altLang="en-US" sz="1100" b="0" i="0" baseline="0">
              <a:solidFill>
                <a:schemeClr val="dk1"/>
              </a:solidFill>
              <a:latin typeface="+mn-lt"/>
              <a:ea typeface="+mn-ea"/>
              <a:cs typeface="+mn-cs"/>
            </a:rPr>
            <a:t>赤字決算にはならなかった。</a:t>
          </a:r>
          <a:endParaRPr lang="ja-JP" altLang="ja-JP" sz="110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川俣町工業団地造成事業特別会計の剰余額</a:t>
          </a:r>
          <a:r>
            <a:rPr lang="ja-JP" altLang="en-US" sz="1100" b="0" i="0" baseline="0">
              <a:solidFill>
                <a:schemeClr val="dk1"/>
              </a:solidFill>
              <a:latin typeface="+mn-lt"/>
              <a:ea typeface="+mn-ea"/>
              <a:cs typeface="+mn-cs"/>
            </a:rPr>
            <a:t>１２</a:t>
          </a:r>
          <a:r>
            <a:rPr lang="ja-JP" altLang="ja-JP" sz="1100" b="0" i="0" baseline="0">
              <a:solidFill>
                <a:schemeClr val="dk1"/>
              </a:solidFill>
              <a:latin typeface="+mn-lt"/>
              <a:ea typeface="+mn-ea"/>
              <a:cs typeface="+mn-cs"/>
            </a:rPr>
            <a:t>億</a:t>
          </a:r>
          <a:r>
            <a:rPr lang="ja-JP" altLang="en-US" sz="1100" b="0" i="0" baseline="0">
              <a:solidFill>
                <a:schemeClr val="dk1"/>
              </a:solidFill>
              <a:latin typeface="+mn-lt"/>
              <a:ea typeface="+mn-ea"/>
              <a:cs typeface="+mn-cs"/>
            </a:rPr>
            <a:t>１２</a:t>
          </a:r>
          <a:r>
            <a:rPr lang="ja-JP" altLang="ja-JP" sz="1100" b="0" i="0" baseline="0">
              <a:solidFill>
                <a:schemeClr val="dk1"/>
              </a:solidFill>
              <a:latin typeface="+mn-lt"/>
              <a:ea typeface="+mn-ea"/>
              <a:cs typeface="+mn-cs"/>
            </a:rPr>
            <a:t>百万円は、未売却地に係る「算定時点における土地収入見込額」となっている。</a:t>
          </a:r>
          <a:endParaRPr lang="en-US" altLang="ja-JP" sz="1100" b="0" i="0" baseline="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61</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62</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63</v>
      </c>
      <c r="C3" s="389"/>
      <c r="D3" s="389"/>
      <c r="E3" s="390"/>
      <c r="F3" s="390"/>
      <c r="G3" s="390"/>
      <c r="H3" s="390"/>
      <c r="I3" s="390"/>
      <c r="J3" s="390"/>
      <c r="K3" s="390"/>
      <c r="L3" s="390" t="s">
        <v>64</v>
      </c>
      <c r="M3" s="390"/>
      <c r="N3" s="390"/>
      <c r="O3" s="390"/>
      <c r="P3" s="390"/>
      <c r="Q3" s="390"/>
      <c r="R3" s="397"/>
      <c r="S3" s="397"/>
      <c r="T3" s="397"/>
      <c r="U3" s="397"/>
      <c r="V3" s="398"/>
      <c r="W3" s="372" t="s">
        <v>65</v>
      </c>
      <c r="X3" s="373"/>
      <c r="Y3" s="373"/>
      <c r="Z3" s="373"/>
      <c r="AA3" s="373"/>
      <c r="AB3" s="389"/>
      <c r="AC3" s="397" t="s">
        <v>66</v>
      </c>
      <c r="AD3" s="373"/>
      <c r="AE3" s="373"/>
      <c r="AF3" s="373"/>
      <c r="AG3" s="373"/>
      <c r="AH3" s="373"/>
      <c r="AI3" s="373"/>
      <c r="AJ3" s="373"/>
      <c r="AK3" s="373"/>
      <c r="AL3" s="374"/>
      <c r="AM3" s="372" t="s">
        <v>67</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68</v>
      </c>
      <c r="BO3" s="373"/>
      <c r="BP3" s="373"/>
      <c r="BQ3" s="373"/>
      <c r="BR3" s="373"/>
      <c r="BS3" s="373"/>
      <c r="BT3" s="373"/>
      <c r="BU3" s="374"/>
      <c r="BV3" s="372" t="s">
        <v>69</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70</v>
      </c>
      <c r="CU3" s="373"/>
      <c r="CV3" s="373"/>
      <c r="CW3" s="373"/>
      <c r="CX3" s="373"/>
      <c r="CY3" s="373"/>
      <c r="CZ3" s="373"/>
      <c r="DA3" s="374"/>
      <c r="DB3" s="372" t="s">
        <v>71</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72</v>
      </c>
      <c r="AZ4" s="376"/>
      <c r="BA4" s="376"/>
      <c r="BB4" s="376"/>
      <c r="BC4" s="376"/>
      <c r="BD4" s="376"/>
      <c r="BE4" s="376"/>
      <c r="BF4" s="376"/>
      <c r="BG4" s="376"/>
      <c r="BH4" s="376"/>
      <c r="BI4" s="376"/>
      <c r="BJ4" s="376"/>
      <c r="BK4" s="376"/>
      <c r="BL4" s="376"/>
      <c r="BM4" s="377"/>
      <c r="BN4" s="378">
        <v>21737058</v>
      </c>
      <c r="BO4" s="379"/>
      <c r="BP4" s="379"/>
      <c r="BQ4" s="379"/>
      <c r="BR4" s="379"/>
      <c r="BS4" s="379"/>
      <c r="BT4" s="379"/>
      <c r="BU4" s="380"/>
      <c r="BV4" s="378">
        <v>20757830</v>
      </c>
      <c r="BW4" s="379"/>
      <c r="BX4" s="379"/>
      <c r="BY4" s="379"/>
      <c r="BZ4" s="379"/>
      <c r="CA4" s="379"/>
      <c r="CB4" s="379"/>
      <c r="CC4" s="380"/>
      <c r="CD4" s="381" t="s">
        <v>73</v>
      </c>
      <c r="CE4" s="382"/>
      <c r="CF4" s="382"/>
      <c r="CG4" s="382"/>
      <c r="CH4" s="382"/>
      <c r="CI4" s="382"/>
      <c r="CJ4" s="382"/>
      <c r="CK4" s="382"/>
      <c r="CL4" s="382"/>
      <c r="CM4" s="382"/>
      <c r="CN4" s="382"/>
      <c r="CO4" s="382"/>
      <c r="CP4" s="382"/>
      <c r="CQ4" s="382"/>
      <c r="CR4" s="382"/>
      <c r="CS4" s="383"/>
      <c r="CT4" s="384">
        <v>4.2</v>
      </c>
      <c r="CU4" s="385"/>
      <c r="CV4" s="385"/>
      <c r="CW4" s="385"/>
      <c r="CX4" s="385"/>
      <c r="CY4" s="385"/>
      <c r="CZ4" s="385"/>
      <c r="DA4" s="386"/>
      <c r="DB4" s="384">
        <v>6.3</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74</v>
      </c>
      <c r="AN5" s="445"/>
      <c r="AO5" s="445"/>
      <c r="AP5" s="445"/>
      <c r="AQ5" s="445"/>
      <c r="AR5" s="445"/>
      <c r="AS5" s="445"/>
      <c r="AT5" s="446"/>
      <c r="AU5" s="447" t="s">
        <v>75</v>
      </c>
      <c r="AV5" s="448"/>
      <c r="AW5" s="448"/>
      <c r="AX5" s="448"/>
      <c r="AY5" s="449" t="s">
        <v>76</v>
      </c>
      <c r="AZ5" s="450"/>
      <c r="BA5" s="450"/>
      <c r="BB5" s="450"/>
      <c r="BC5" s="450"/>
      <c r="BD5" s="450"/>
      <c r="BE5" s="450"/>
      <c r="BF5" s="450"/>
      <c r="BG5" s="450"/>
      <c r="BH5" s="450"/>
      <c r="BI5" s="450"/>
      <c r="BJ5" s="450"/>
      <c r="BK5" s="450"/>
      <c r="BL5" s="450"/>
      <c r="BM5" s="451"/>
      <c r="BN5" s="415">
        <v>20975877</v>
      </c>
      <c r="BO5" s="416"/>
      <c r="BP5" s="416"/>
      <c r="BQ5" s="416"/>
      <c r="BR5" s="416"/>
      <c r="BS5" s="416"/>
      <c r="BT5" s="416"/>
      <c r="BU5" s="417"/>
      <c r="BV5" s="415">
        <v>19367964</v>
      </c>
      <c r="BW5" s="416"/>
      <c r="BX5" s="416"/>
      <c r="BY5" s="416"/>
      <c r="BZ5" s="416"/>
      <c r="CA5" s="416"/>
      <c r="CB5" s="416"/>
      <c r="CC5" s="417"/>
      <c r="CD5" s="418" t="s">
        <v>77</v>
      </c>
      <c r="CE5" s="419"/>
      <c r="CF5" s="419"/>
      <c r="CG5" s="419"/>
      <c r="CH5" s="419"/>
      <c r="CI5" s="419"/>
      <c r="CJ5" s="419"/>
      <c r="CK5" s="419"/>
      <c r="CL5" s="419"/>
      <c r="CM5" s="419"/>
      <c r="CN5" s="419"/>
      <c r="CO5" s="419"/>
      <c r="CP5" s="419"/>
      <c r="CQ5" s="419"/>
      <c r="CR5" s="419"/>
      <c r="CS5" s="420"/>
      <c r="CT5" s="412">
        <v>85.5</v>
      </c>
      <c r="CU5" s="413"/>
      <c r="CV5" s="413"/>
      <c r="CW5" s="413"/>
      <c r="CX5" s="413"/>
      <c r="CY5" s="413"/>
      <c r="CZ5" s="413"/>
      <c r="DA5" s="414"/>
      <c r="DB5" s="412">
        <v>88.4</v>
      </c>
      <c r="DC5" s="413"/>
      <c r="DD5" s="413"/>
      <c r="DE5" s="413"/>
      <c r="DF5" s="413"/>
      <c r="DG5" s="413"/>
      <c r="DH5" s="413"/>
      <c r="DI5" s="414"/>
      <c r="DJ5" s="137"/>
      <c r="DK5" s="137"/>
      <c r="DL5" s="137"/>
      <c r="DM5" s="137"/>
      <c r="DN5" s="137"/>
      <c r="DO5" s="137"/>
    </row>
    <row r="6" spans="1:119" ht="18.75" customHeight="1">
      <c r="A6" s="138"/>
      <c r="B6" s="421" t="s">
        <v>78</v>
      </c>
      <c r="C6" s="422"/>
      <c r="D6" s="422"/>
      <c r="E6" s="423"/>
      <c r="F6" s="423"/>
      <c r="G6" s="423"/>
      <c r="H6" s="423"/>
      <c r="I6" s="423"/>
      <c r="J6" s="423"/>
      <c r="K6" s="423"/>
      <c r="L6" s="423" t="s">
        <v>79</v>
      </c>
      <c r="M6" s="423"/>
      <c r="N6" s="423"/>
      <c r="O6" s="423"/>
      <c r="P6" s="423"/>
      <c r="Q6" s="423"/>
      <c r="R6" s="427"/>
      <c r="S6" s="427"/>
      <c r="T6" s="427"/>
      <c r="U6" s="427"/>
      <c r="V6" s="428"/>
      <c r="W6" s="431" t="s">
        <v>80</v>
      </c>
      <c r="X6" s="432"/>
      <c r="Y6" s="432"/>
      <c r="Z6" s="432"/>
      <c r="AA6" s="432"/>
      <c r="AB6" s="422"/>
      <c r="AC6" s="435" t="s">
        <v>81</v>
      </c>
      <c r="AD6" s="436"/>
      <c r="AE6" s="436"/>
      <c r="AF6" s="436"/>
      <c r="AG6" s="436"/>
      <c r="AH6" s="436"/>
      <c r="AI6" s="436"/>
      <c r="AJ6" s="436"/>
      <c r="AK6" s="436"/>
      <c r="AL6" s="437"/>
      <c r="AM6" s="444" t="s">
        <v>82</v>
      </c>
      <c r="AN6" s="445"/>
      <c r="AO6" s="445"/>
      <c r="AP6" s="445"/>
      <c r="AQ6" s="445"/>
      <c r="AR6" s="445"/>
      <c r="AS6" s="445"/>
      <c r="AT6" s="446"/>
      <c r="AU6" s="447" t="s">
        <v>75</v>
      </c>
      <c r="AV6" s="448"/>
      <c r="AW6" s="448"/>
      <c r="AX6" s="448"/>
      <c r="AY6" s="449" t="s">
        <v>83</v>
      </c>
      <c r="AZ6" s="450"/>
      <c r="BA6" s="450"/>
      <c r="BB6" s="450"/>
      <c r="BC6" s="450"/>
      <c r="BD6" s="450"/>
      <c r="BE6" s="450"/>
      <c r="BF6" s="450"/>
      <c r="BG6" s="450"/>
      <c r="BH6" s="450"/>
      <c r="BI6" s="450"/>
      <c r="BJ6" s="450"/>
      <c r="BK6" s="450"/>
      <c r="BL6" s="450"/>
      <c r="BM6" s="451"/>
      <c r="BN6" s="415">
        <v>761181</v>
      </c>
      <c r="BO6" s="416"/>
      <c r="BP6" s="416"/>
      <c r="BQ6" s="416"/>
      <c r="BR6" s="416"/>
      <c r="BS6" s="416"/>
      <c r="BT6" s="416"/>
      <c r="BU6" s="417"/>
      <c r="BV6" s="415">
        <v>1389866</v>
      </c>
      <c r="BW6" s="416"/>
      <c r="BX6" s="416"/>
      <c r="BY6" s="416"/>
      <c r="BZ6" s="416"/>
      <c r="CA6" s="416"/>
      <c r="CB6" s="416"/>
      <c r="CC6" s="417"/>
      <c r="CD6" s="418" t="s">
        <v>84</v>
      </c>
      <c r="CE6" s="419"/>
      <c r="CF6" s="419"/>
      <c r="CG6" s="419"/>
      <c r="CH6" s="419"/>
      <c r="CI6" s="419"/>
      <c r="CJ6" s="419"/>
      <c r="CK6" s="419"/>
      <c r="CL6" s="419"/>
      <c r="CM6" s="419"/>
      <c r="CN6" s="419"/>
      <c r="CO6" s="419"/>
      <c r="CP6" s="419"/>
      <c r="CQ6" s="419"/>
      <c r="CR6" s="419"/>
      <c r="CS6" s="420"/>
      <c r="CT6" s="452">
        <v>90.4</v>
      </c>
      <c r="CU6" s="453"/>
      <c r="CV6" s="453"/>
      <c r="CW6" s="453"/>
      <c r="CX6" s="453"/>
      <c r="CY6" s="453"/>
      <c r="CZ6" s="453"/>
      <c r="DA6" s="454"/>
      <c r="DB6" s="452">
        <v>94</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85</v>
      </c>
      <c r="AN7" s="445"/>
      <c r="AO7" s="445"/>
      <c r="AP7" s="445"/>
      <c r="AQ7" s="445"/>
      <c r="AR7" s="445"/>
      <c r="AS7" s="445"/>
      <c r="AT7" s="446"/>
      <c r="AU7" s="447" t="s">
        <v>86</v>
      </c>
      <c r="AV7" s="448"/>
      <c r="AW7" s="448"/>
      <c r="AX7" s="448"/>
      <c r="AY7" s="449" t="s">
        <v>87</v>
      </c>
      <c r="AZ7" s="450"/>
      <c r="BA7" s="450"/>
      <c r="BB7" s="450"/>
      <c r="BC7" s="450"/>
      <c r="BD7" s="450"/>
      <c r="BE7" s="450"/>
      <c r="BF7" s="450"/>
      <c r="BG7" s="450"/>
      <c r="BH7" s="450"/>
      <c r="BI7" s="450"/>
      <c r="BJ7" s="450"/>
      <c r="BK7" s="450"/>
      <c r="BL7" s="450"/>
      <c r="BM7" s="451"/>
      <c r="BN7" s="415">
        <v>584474</v>
      </c>
      <c r="BO7" s="416"/>
      <c r="BP7" s="416"/>
      <c r="BQ7" s="416"/>
      <c r="BR7" s="416"/>
      <c r="BS7" s="416"/>
      <c r="BT7" s="416"/>
      <c r="BU7" s="417"/>
      <c r="BV7" s="415">
        <v>1132359</v>
      </c>
      <c r="BW7" s="416"/>
      <c r="BX7" s="416"/>
      <c r="BY7" s="416"/>
      <c r="BZ7" s="416"/>
      <c r="CA7" s="416"/>
      <c r="CB7" s="416"/>
      <c r="CC7" s="417"/>
      <c r="CD7" s="418" t="s">
        <v>88</v>
      </c>
      <c r="CE7" s="419"/>
      <c r="CF7" s="419"/>
      <c r="CG7" s="419"/>
      <c r="CH7" s="419"/>
      <c r="CI7" s="419"/>
      <c r="CJ7" s="419"/>
      <c r="CK7" s="419"/>
      <c r="CL7" s="419"/>
      <c r="CM7" s="419"/>
      <c r="CN7" s="419"/>
      <c r="CO7" s="419"/>
      <c r="CP7" s="419"/>
      <c r="CQ7" s="419"/>
      <c r="CR7" s="419"/>
      <c r="CS7" s="420"/>
      <c r="CT7" s="415">
        <v>4256909</v>
      </c>
      <c r="CU7" s="416"/>
      <c r="CV7" s="416"/>
      <c r="CW7" s="416"/>
      <c r="CX7" s="416"/>
      <c r="CY7" s="416"/>
      <c r="CZ7" s="416"/>
      <c r="DA7" s="417"/>
      <c r="DB7" s="415">
        <v>4084835</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89</v>
      </c>
      <c r="AN8" s="445"/>
      <c r="AO8" s="445"/>
      <c r="AP8" s="445"/>
      <c r="AQ8" s="445"/>
      <c r="AR8" s="445"/>
      <c r="AS8" s="445"/>
      <c r="AT8" s="446"/>
      <c r="AU8" s="447" t="s">
        <v>90</v>
      </c>
      <c r="AV8" s="448"/>
      <c r="AW8" s="448"/>
      <c r="AX8" s="448"/>
      <c r="AY8" s="449" t="s">
        <v>91</v>
      </c>
      <c r="AZ8" s="450"/>
      <c r="BA8" s="450"/>
      <c r="BB8" s="450"/>
      <c r="BC8" s="450"/>
      <c r="BD8" s="450"/>
      <c r="BE8" s="450"/>
      <c r="BF8" s="450"/>
      <c r="BG8" s="450"/>
      <c r="BH8" s="450"/>
      <c r="BI8" s="450"/>
      <c r="BJ8" s="450"/>
      <c r="BK8" s="450"/>
      <c r="BL8" s="450"/>
      <c r="BM8" s="451"/>
      <c r="BN8" s="415">
        <v>176707</v>
      </c>
      <c r="BO8" s="416"/>
      <c r="BP8" s="416"/>
      <c r="BQ8" s="416"/>
      <c r="BR8" s="416"/>
      <c r="BS8" s="416"/>
      <c r="BT8" s="416"/>
      <c r="BU8" s="417"/>
      <c r="BV8" s="415">
        <v>257507</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0.34</v>
      </c>
      <c r="CU8" s="456"/>
      <c r="CV8" s="456"/>
      <c r="CW8" s="456"/>
      <c r="CX8" s="456"/>
      <c r="CY8" s="456"/>
      <c r="CZ8" s="456"/>
      <c r="DA8" s="457"/>
      <c r="DB8" s="455">
        <v>0.32</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14452</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75</v>
      </c>
      <c r="AV9" s="448"/>
      <c r="AW9" s="448"/>
      <c r="AX9" s="448"/>
      <c r="AY9" s="449" t="s">
        <v>97</v>
      </c>
      <c r="AZ9" s="450"/>
      <c r="BA9" s="450"/>
      <c r="BB9" s="450"/>
      <c r="BC9" s="450"/>
      <c r="BD9" s="450"/>
      <c r="BE9" s="450"/>
      <c r="BF9" s="450"/>
      <c r="BG9" s="450"/>
      <c r="BH9" s="450"/>
      <c r="BI9" s="450"/>
      <c r="BJ9" s="450"/>
      <c r="BK9" s="450"/>
      <c r="BL9" s="450"/>
      <c r="BM9" s="451"/>
      <c r="BN9" s="415">
        <v>-80800</v>
      </c>
      <c r="BO9" s="416"/>
      <c r="BP9" s="416"/>
      <c r="BQ9" s="416"/>
      <c r="BR9" s="416"/>
      <c r="BS9" s="416"/>
      <c r="BT9" s="416"/>
      <c r="BU9" s="417"/>
      <c r="BV9" s="415">
        <v>137203</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7.7</v>
      </c>
      <c r="CU9" s="413"/>
      <c r="CV9" s="413"/>
      <c r="CW9" s="413"/>
      <c r="CX9" s="413"/>
      <c r="CY9" s="413"/>
      <c r="CZ9" s="413"/>
      <c r="DA9" s="414"/>
      <c r="DB9" s="412">
        <v>7.9</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15569</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546</v>
      </c>
      <c r="BO10" s="416"/>
      <c r="BP10" s="416"/>
      <c r="BQ10" s="416"/>
      <c r="BR10" s="416"/>
      <c r="BS10" s="416"/>
      <c r="BT10" s="416"/>
      <c r="BU10" s="417"/>
      <c r="BV10" s="415">
        <v>41313</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107</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14408</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106813</v>
      </c>
      <c r="BO12" s="416"/>
      <c r="BP12" s="416"/>
      <c r="BQ12" s="416"/>
      <c r="BR12" s="416"/>
      <c r="BS12" s="416"/>
      <c r="BT12" s="416"/>
      <c r="BU12" s="417"/>
      <c r="BV12" s="415">
        <v>334613</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14310</v>
      </c>
      <c r="S13" s="497"/>
      <c r="T13" s="497"/>
      <c r="U13" s="497"/>
      <c r="V13" s="498"/>
      <c r="W13" s="431" t="s">
        <v>121</v>
      </c>
      <c r="X13" s="432"/>
      <c r="Y13" s="432"/>
      <c r="Z13" s="432"/>
      <c r="AA13" s="432"/>
      <c r="AB13" s="422"/>
      <c r="AC13" s="466">
        <v>707</v>
      </c>
      <c r="AD13" s="467"/>
      <c r="AE13" s="467"/>
      <c r="AF13" s="467"/>
      <c r="AG13" s="506"/>
      <c r="AH13" s="466">
        <v>1015</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-187067</v>
      </c>
      <c r="BO13" s="416"/>
      <c r="BP13" s="416"/>
      <c r="BQ13" s="416"/>
      <c r="BR13" s="416"/>
      <c r="BS13" s="416"/>
      <c r="BT13" s="416"/>
      <c r="BU13" s="417"/>
      <c r="BV13" s="415">
        <v>-156097</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3.7</v>
      </c>
      <c r="CU13" s="413"/>
      <c r="CV13" s="413"/>
      <c r="CW13" s="413"/>
      <c r="CX13" s="413"/>
      <c r="CY13" s="413"/>
      <c r="CZ13" s="413"/>
      <c r="DA13" s="414"/>
      <c r="DB13" s="412">
        <v>5</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14732</v>
      </c>
      <c r="S14" s="497"/>
      <c r="T14" s="497"/>
      <c r="U14" s="497"/>
      <c r="V14" s="498"/>
      <c r="W14" s="405"/>
      <c r="X14" s="406"/>
      <c r="Y14" s="406"/>
      <c r="Z14" s="406"/>
      <c r="AA14" s="406"/>
      <c r="AB14" s="395"/>
      <c r="AC14" s="499">
        <v>9.8000000000000007</v>
      </c>
      <c r="AD14" s="500"/>
      <c r="AE14" s="500"/>
      <c r="AF14" s="500"/>
      <c r="AG14" s="501"/>
      <c r="AH14" s="499">
        <v>12.3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20.9</v>
      </c>
      <c r="CU14" s="511"/>
      <c r="CV14" s="511"/>
      <c r="CW14" s="511"/>
      <c r="CX14" s="511"/>
      <c r="CY14" s="511"/>
      <c r="CZ14" s="511"/>
      <c r="DA14" s="512"/>
      <c r="DB14" s="510">
        <v>17.100000000000001</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14629</v>
      </c>
      <c r="S15" s="497"/>
      <c r="T15" s="497"/>
      <c r="U15" s="497"/>
      <c r="V15" s="498"/>
      <c r="W15" s="431" t="s">
        <v>128</v>
      </c>
      <c r="X15" s="432"/>
      <c r="Y15" s="432"/>
      <c r="Z15" s="432"/>
      <c r="AA15" s="432"/>
      <c r="AB15" s="422"/>
      <c r="AC15" s="466">
        <v>3048</v>
      </c>
      <c r="AD15" s="467"/>
      <c r="AE15" s="467"/>
      <c r="AF15" s="467"/>
      <c r="AG15" s="506"/>
      <c r="AH15" s="466">
        <v>3532</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1337573</v>
      </c>
      <c r="BO15" s="379"/>
      <c r="BP15" s="379"/>
      <c r="BQ15" s="379"/>
      <c r="BR15" s="379"/>
      <c r="BS15" s="379"/>
      <c r="BT15" s="379"/>
      <c r="BU15" s="380"/>
      <c r="BV15" s="378">
        <v>1202769</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42.2</v>
      </c>
      <c r="AD16" s="500"/>
      <c r="AE16" s="500"/>
      <c r="AF16" s="500"/>
      <c r="AG16" s="501"/>
      <c r="AH16" s="499">
        <v>42.8</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3679617</v>
      </c>
      <c r="BO16" s="416"/>
      <c r="BP16" s="416"/>
      <c r="BQ16" s="416"/>
      <c r="BR16" s="416"/>
      <c r="BS16" s="416"/>
      <c r="BT16" s="416"/>
      <c r="BU16" s="417"/>
      <c r="BV16" s="415">
        <v>3522849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3474</v>
      </c>
      <c r="AD17" s="467"/>
      <c r="AE17" s="467"/>
      <c r="AF17" s="467"/>
      <c r="AG17" s="506"/>
      <c r="AH17" s="466">
        <v>3692</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1680437</v>
      </c>
      <c r="BO17" s="416"/>
      <c r="BP17" s="416"/>
      <c r="BQ17" s="416"/>
      <c r="BR17" s="416"/>
      <c r="BS17" s="416"/>
      <c r="BT17" s="416"/>
      <c r="BU17" s="417"/>
      <c r="BV17" s="415">
        <v>1529003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127.7</v>
      </c>
      <c r="M18" s="528"/>
      <c r="N18" s="528"/>
      <c r="O18" s="528"/>
      <c r="P18" s="528"/>
      <c r="Q18" s="528"/>
      <c r="R18" s="529"/>
      <c r="S18" s="529"/>
      <c r="T18" s="529"/>
      <c r="U18" s="529"/>
      <c r="V18" s="530"/>
      <c r="W18" s="433"/>
      <c r="X18" s="434"/>
      <c r="Y18" s="434"/>
      <c r="Z18" s="434"/>
      <c r="AA18" s="434"/>
      <c r="AB18" s="425"/>
      <c r="AC18" s="531">
        <v>48.1</v>
      </c>
      <c r="AD18" s="532"/>
      <c r="AE18" s="532"/>
      <c r="AF18" s="532"/>
      <c r="AG18" s="533"/>
      <c r="AH18" s="531">
        <v>44.8</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3536744</v>
      </c>
      <c r="BO18" s="416"/>
      <c r="BP18" s="416"/>
      <c r="BQ18" s="416"/>
      <c r="BR18" s="416"/>
      <c r="BS18" s="416"/>
      <c r="BT18" s="416"/>
      <c r="BU18" s="417"/>
      <c r="BV18" s="415">
        <v>3532498</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113</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5757992</v>
      </c>
      <c r="BO19" s="416"/>
      <c r="BP19" s="416"/>
      <c r="BQ19" s="416"/>
      <c r="BR19" s="416"/>
      <c r="BS19" s="416"/>
      <c r="BT19" s="416"/>
      <c r="BU19" s="417"/>
      <c r="BV19" s="415">
        <v>6116092</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5515</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5011539</v>
      </c>
      <c r="BO23" s="416"/>
      <c r="BP23" s="416"/>
      <c r="BQ23" s="416"/>
      <c r="BR23" s="416"/>
      <c r="BS23" s="416"/>
      <c r="BT23" s="416"/>
      <c r="BU23" s="417"/>
      <c r="BV23" s="415">
        <v>4796034</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8460</v>
      </c>
      <c r="R24" s="467"/>
      <c r="S24" s="467"/>
      <c r="T24" s="467"/>
      <c r="U24" s="467"/>
      <c r="V24" s="506"/>
      <c r="W24" s="561"/>
      <c r="X24" s="549"/>
      <c r="Y24" s="550"/>
      <c r="Z24" s="465" t="s">
        <v>151</v>
      </c>
      <c r="AA24" s="445"/>
      <c r="AB24" s="445"/>
      <c r="AC24" s="445"/>
      <c r="AD24" s="445"/>
      <c r="AE24" s="445"/>
      <c r="AF24" s="445"/>
      <c r="AG24" s="446"/>
      <c r="AH24" s="466">
        <v>112</v>
      </c>
      <c r="AI24" s="467"/>
      <c r="AJ24" s="467"/>
      <c r="AK24" s="467"/>
      <c r="AL24" s="506"/>
      <c r="AM24" s="466">
        <v>333536</v>
      </c>
      <c r="AN24" s="467"/>
      <c r="AO24" s="467"/>
      <c r="AP24" s="467"/>
      <c r="AQ24" s="467"/>
      <c r="AR24" s="506"/>
      <c r="AS24" s="466">
        <v>2978</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4043739</v>
      </c>
      <c r="BO24" s="416"/>
      <c r="BP24" s="416"/>
      <c r="BQ24" s="416"/>
      <c r="BR24" s="416"/>
      <c r="BS24" s="416"/>
      <c r="BT24" s="416"/>
      <c r="BU24" s="417"/>
      <c r="BV24" s="415">
        <v>3839012</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6760</v>
      </c>
      <c r="R25" s="467"/>
      <c r="S25" s="467"/>
      <c r="T25" s="467"/>
      <c r="U25" s="467"/>
      <c r="V25" s="506"/>
      <c r="W25" s="561"/>
      <c r="X25" s="549"/>
      <c r="Y25" s="550"/>
      <c r="Z25" s="465" t="s">
        <v>154</v>
      </c>
      <c r="AA25" s="445"/>
      <c r="AB25" s="445"/>
      <c r="AC25" s="445"/>
      <c r="AD25" s="445"/>
      <c r="AE25" s="445"/>
      <c r="AF25" s="445"/>
      <c r="AG25" s="446"/>
      <c r="AH25" s="466" t="s">
        <v>119</v>
      </c>
      <c r="AI25" s="467"/>
      <c r="AJ25" s="467"/>
      <c r="AK25" s="467"/>
      <c r="AL25" s="506"/>
      <c r="AM25" s="466" t="s">
        <v>119</v>
      </c>
      <c r="AN25" s="467"/>
      <c r="AO25" s="467"/>
      <c r="AP25" s="467"/>
      <c r="AQ25" s="467"/>
      <c r="AR25" s="506"/>
      <c r="AS25" s="466" t="s">
        <v>119</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871147</v>
      </c>
      <c r="BO25" s="379"/>
      <c r="BP25" s="379"/>
      <c r="BQ25" s="379"/>
      <c r="BR25" s="379"/>
      <c r="BS25" s="379"/>
      <c r="BT25" s="379"/>
      <c r="BU25" s="380"/>
      <c r="BV25" s="378">
        <v>215785</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6350</v>
      </c>
      <c r="R26" s="467"/>
      <c r="S26" s="467"/>
      <c r="T26" s="467"/>
      <c r="U26" s="467"/>
      <c r="V26" s="506"/>
      <c r="W26" s="561"/>
      <c r="X26" s="549"/>
      <c r="Y26" s="550"/>
      <c r="Z26" s="465" t="s">
        <v>157</v>
      </c>
      <c r="AA26" s="571"/>
      <c r="AB26" s="571"/>
      <c r="AC26" s="571"/>
      <c r="AD26" s="571"/>
      <c r="AE26" s="571"/>
      <c r="AF26" s="571"/>
      <c r="AG26" s="572"/>
      <c r="AH26" s="466" t="s">
        <v>119</v>
      </c>
      <c r="AI26" s="467"/>
      <c r="AJ26" s="467"/>
      <c r="AK26" s="467"/>
      <c r="AL26" s="506"/>
      <c r="AM26" s="466" t="s">
        <v>119</v>
      </c>
      <c r="AN26" s="467"/>
      <c r="AO26" s="467"/>
      <c r="AP26" s="467"/>
      <c r="AQ26" s="467"/>
      <c r="AR26" s="506"/>
      <c r="AS26" s="466" t="s">
        <v>119</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3380</v>
      </c>
      <c r="R27" s="467"/>
      <c r="S27" s="467"/>
      <c r="T27" s="467"/>
      <c r="U27" s="467"/>
      <c r="V27" s="506"/>
      <c r="W27" s="561"/>
      <c r="X27" s="549"/>
      <c r="Y27" s="550"/>
      <c r="Z27" s="465" t="s">
        <v>160</v>
      </c>
      <c r="AA27" s="445"/>
      <c r="AB27" s="445"/>
      <c r="AC27" s="445"/>
      <c r="AD27" s="445"/>
      <c r="AE27" s="445"/>
      <c r="AF27" s="445"/>
      <c r="AG27" s="446"/>
      <c r="AH27" s="466">
        <v>9</v>
      </c>
      <c r="AI27" s="467"/>
      <c r="AJ27" s="467"/>
      <c r="AK27" s="467"/>
      <c r="AL27" s="506"/>
      <c r="AM27" s="466">
        <v>24669</v>
      </c>
      <c r="AN27" s="467"/>
      <c r="AO27" s="467"/>
      <c r="AP27" s="467"/>
      <c r="AQ27" s="467"/>
      <c r="AR27" s="506"/>
      <c r="AS27" s="466">
        <v>2741</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338484</v>
      </c>
      <c r="BO27" s="585"/>
      <c r="BP27" s="585"/>
      <c r="BQ27" s="585"/>
      <c r="BR27" s="585"/>
      <c r="BS27" s="585"/>
      <c r="BT27" s="585"/>
      <c r="BU27" s="586"/>
      <c r="BV27" s="584">
        <v>338481</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2540</v>
      </c>
      <c r="R28" s="467"/>
      <c r="S28" s="467"/>
      <c r="T28" s="467"/>
      <c r="U28" s="467"/>
      <c r="V28" s="506"/>
      <c r="W28" s="561"/>
      <c r="X28" s="549"/>
      <c r="Y28" s="550"/>
      <c r="Z28" s="465" t="s">
        <v>163</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1018798</v>
      </c>
      <c r="BO28" s="379"/>
      <c r="BP28" s="379"/>
      <c r="BQ28" s="379"/>
      <c r="BR28" s="379"/>
      <c r="BS28" s="379"/>
      <c r="BT28" s="379"/>
      <c r="BU28" s="380"/>
      <c r="BV28" s="378">
        <v>996311</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10</v>
      </c>
      <c r="M29" s="467"/>
      <c r="N29" s="467"/>
      <c r="O29" s="467"/>
      <c r="P29" s="506"/>
      <c r="Q29" s="466">
        <v>2280</v>
      </c>
      <c r="R29" s="467"/>
      <c r="S29" s="467"/>
      <c r="T29" s="467"/>
      <c r="U29" s="467"/>
      <c r="V29" s="506"/>
      <c r="W29" s="562"/>
      <c r="X29" s="563"/>
      <c r="Y29" s="564"/>
      <c r="Z29" s="465" t="s">
        <v>167</v>
      </c>
      <c r="AA29" s="445"/>
      <c r="AB29" s="445"/>
      <c r="AC29" s="445"/>
      <c r="AD29" s="445"/>
      <c r="AE29" s="445"/>
      <c r="AF29" s="445"/>
      <c r="AG29" s="446"/>
      <c r="AH29" s="466">
        <v>121</v>
      </c>
      <c r="AI29" s="467"/>
      <c r="AJ29" s="467"/>
      <c r="AK29" s="467"/>
      <c r="AL29" s="506"/>
      <c r="AM29" s="466">
        <v>358205</v>
      </c>
      <c r="AN29" s="467"/>
      <c r="AO29" s="467"/>
      <c r="AP29" s="467"/>
      <c r="AQ29" s="467"/>
      <c r="AR29" s="506"/>
      <c r="AS29" s="466">
        <v>2960</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6</v>
      </c>
      <c r="BO29" s="416"/>
      <c r="BP29" s="416"/>
      <c r="BQ29" s="416"/>
      <c r="BR29" s="416"/>
      <c r="BS29" s="416"/>
      <c r="BT29" s="416"/>
      <c r="BU29" s="417"/>
      <c r="BV29" s="415">
        <v>6</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99.8</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1022704</v>
      </c>
      <c r="BO30" s="585"/>
      <c r="BP30" s="585"/>
      <c r="BQ30" s="585"/>
      <c r="BR30" s="585"/>
      <c r="BS30" s="585"/>
      <c r="BT30" s="585"/>
      <c r="BU30" s="586"/>
      <c r="BV30" s="584">
        <v>1256315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川俣町国民健康保険（事業勘定）特別会計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IF('各会計、関係団体の財政状況及び健全化判断比率'!B32="","",'各会計、関係団体の財政状況及び健全化判断比率'!B32)</f>
        <v>川俣町水道事業会計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IF('各会計、関係団体の財政状況及び健全化判断比率'!B33="","",'各会計、関係団体の財政状況及び健全化判断比率'!B33)</f>
        <v>川俣町簡易水道事業特別会計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川俣方部衛生処理組合　一般会計</v>
      </c>
      <c r="BZ34" s="597"/>
      <c r="CA34" s="597"/>
      <c r="CB34" s="597"/>
      <c r="CC34" s="597"/>
      <c r="CD34" s="597"/>
      <c r="CE34" s="597"/>
      <c r="CF34" s="597"/>
      <c r="CG34" s="597"/>
      <c r="CH34" s="597"/>
      <c r="CI34" s="597"/>
      <c r="CJ34" s="597"/>
      <c r="CK34" s="597"/>
      <c r="CL34" s="597"/>
      <c r="CM34" s="597"/>
      <c r="CN34" s="165"/>
      <c r="CO34" s="596">
        <f>IF(CQ34="","",MAX(C34:D43,U34:V43,AM34:AN43,BE34:BF43,BW34:BX43)+1)</f>
        <v>19</v>
      </c>
      <c r="CP34" s="596"/>
      <c r="CQ34" s="597" t="str">
        <f>IF('各会計、関係団体の財政状況及び健全化判断比率'!BS7="","",'各会計、関係団体の財政状況及び健全化判断比率'!BS7)</f>
        <v>㈱川俣町農業振興公社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川俣町国民健康保険（施設勘定）特別会計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IF('各会計、関係団体の財政状況及び健全化判断比率'!B34="","",'各会計、関係団体の財政状況及び健全化判断比率'!B34)</f>
        <v>川俣町工業団地造成事業特別会計</v>
      </c>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伊達地方衛生処理組合　一般会計</v>
      </c>
      <c r="BZ35" s="597"/>
      <c r="CA35" s="597"/>
      <c r="CB35" s="597"/>
      <c r="CC35" s="597"/>
      <c r="CD35" s="597"/>
      <c r="CE35" s="597"/>
      <c r="CF35" s="597"/>
      <c r="CG35" s="597"/>
      <c r="CH35" s="597"/>
      <c r="CI35" s="597"/>
      <c r="CJ35" s="597"/>
      <c r="CK35" s="597"/>
      <c r="CL35" s="597"/>
      <c r="CM35" s="597"/>
      <c r="CN35" s="165"/>
      <c r="CO35" s="596">
        <f t="shared" ref="CO35:CO43" si="3">IF(CQ35="","",CO34+1)</f>
        <v>20</v>
      </c>
      <c r="CP35" s="596"/>
      <c r="CQ35" s="597" t="str">
        <f>IF('各会計、関係団体の財政状況及び健全化判断比率'!BS8="","",'各会計、関係団体の財政状況及び健全化判断比率'!BS8)</f>
        <v>㈱まちづくり川俣</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川俣町介護保険特別会計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伊達地方衛生処理組合　し尿処理事業特別会計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川俣町後期高齢者医療特別会計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伊達地方衛生処理組合　ごみ処理事業特別会計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伊達地方消防組合　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福島地方水道用水供給企業団　福島地方水道用水供給事業会計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福島県後期高齢者医療広域連合　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16</v>
      </c>
      <c r="BX41" s="596"/>
      <c r="BY41" s="597" t="str">
        <f>IF('各会計、関係団体の財政状況及び健全化判断比率'!B75="","",'各会計、関係団体の財政状況及び健全化判断比率'!B75)</f>
        <v>福島県後期高齢者医療広域連合　後期高齢者医療特別会計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17</v>
      </c>
      <c r="BX42" s="596"/>
      <c r="BY42" s="597" t="str">
        <f>IF('各会計、関係団体の財政状況及び健全化判断比率'!B76="","",'各会計、関係団体の財政状況及び健全化判断比率'!B76)</f>
        <v>福島県市町村総合事務組合　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18</v>
      </c>
      <c r="BX43" s="596"/>
      <c r="BY43" s="597" t="str">
        <f>IF('各会計、関係団体の財政状況及び健全化判断比率'!B77="","",'各会計、関係団体の財政状況及び健全化判断比率'!B77)</f>
        <v>福島県市町村総合事務組合　消防補償等特別会計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M32" sqref="M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84" t="s">
        <v>522</v>
      </c>
      <c r="D34" s="1184"/>
      <c r="E34" s="1185"/>
      <c r="F34" s="32">
        <v>17.63</v>
      </c>
      <c r="G34" s="33">
        <v>16.37</v>
      </c>
      <c r="H34" s="33">
        <v>14.56</v>
      </c>
      <c r="I34" s="33">
        <v>31.18</v>
      </c>
      <c r="J34" s="34">
        <v>28.34</v>
      </c>
      <c r="K34" s="22"/>
      <c r="L34" s="22"/>
      <c r="M34" s="22"/>
      <c r="N34" s="22"/>
      <c r="O34" s="22"/>
      <c r="P34" s="22"/>
    </row>
    <row r="35" spans="1:16" ht="39" customHeight="1">
      <c r="A35" s="22"/>
      <c r="B35" s="35"/>
      <c r="C35" s="1178" t="s">
        <v>523</v>
      </c>
      <c r="D35" s="1179"/>
      <c r="E35" s="1180"/>
      <c r="F35" s="36">
        <v>3.86</v>
      </c>
      <c r="G35" s="37">
        <v>3.46</v>
      </c>
      <c r="H35" s="37">
        <v>2.93</v>
      </c>
      <c r="I35" s="37">
        <v>6.3</v>
      </c>
      <c r="J35" s="38">
        <v>6.01</v>
      </c>
      <c r="K35" s="22"/>
      <c r="L35" s="22"/>
      <c r="M35" s="22"/>
      <c r="N35" s="22"/>
      <c r="O35" s="22"/>
      <c r="P35" s="22"/>
    </row>
    <row r="36" spans="1:16" ht="39" customHeight="1">
      <c r="A36" s="22"/>
      <c r="B36" s="35"/>
      <c r="C36" s="1178" t="s">
        <v>524</v>
      </c>
      <c r="D36" s="1179"/>
      <c r="E36" s="1180"/>
      <c r="F36" s="36">
        <v>2.58</v>
      </c>
      <c r="G36" s="37">
        <v>3.79</v>
      </c>
      <c r="H36" s="37">
        <v>4.46</v>
      </c>
      <c r="I36" s="37">
        <v>4.17</v>
      </c>
      <c r="J36" s="38">
        <v>3.48</v>
      </c>
      <c r="K36" s="22"/>
      <c r="L36" s="22"/>
      <c r="M36" s="22"/>
      <c r="N36" s="22"/>
      <c r="O36" s="22"/>
      <c r="P36" s="22"/>
    </row>
    <row r="37" spans="1:16" ht="39" customHeight="1">
      <c r="A37" s="22"/>
      <c r="B37" s="35"/>
      <c r="C37" s="1178" t="s">
        <v>525</v>
      </c>
      <c r="D37" s="1179"/>
      <c r="E37" s="1180"/>
      <c r="F37" s="36">
        <v>0.89</v>
      </c>
      <c r="G37" s="37">
        <v>0.38</v>
      </c>
      <c r="H37" s="37">
        <v>0.12</v>
      </c>
      <c r="I37" s="37">
        <v>1.62</v>
      </c>
      <c r="J37" s="38">
        <v>2.4300000000000002</v>
      </c>
      <c r="K37" s="22"/>
      <c r="L37" s="22"/>
      <c r="M37" s="22"/>
      <c r="N37" s="22"/>
      <c r="O37" s="22"/>
      <c r="P37" s="22"/>
    </row>
    <row r="38" spans="1:16" ht="39" customHeight="1">
      <c r="A38" s="22"/>
      <c r="B38" s="35"/>
      <c r="C38" s="1178" t="s">
        <v>526</v>
      </c>
      <c r="D38" s="1179"/>
      <c r="E38" s="1180"/>
      <c r="F38" s="36">
        <v>1.8</v>
      </c>
      <c r="G38" s="37">
        <v>2.76</v>
      </c>
      <c r="H38" s="37">
        <v>2.0499999999999998</v>
      </c>
      <c r="I38" s="37">
        <v>2.42</v>
      </c>
      <c r="J38" s="38">
        <v>0.62</v>
      </c>
      <c r="K38" s="22"/>
      <c r="L38" s="22"/>
      <c r="M38" s="22"/>
      <c r="N38" s="22"/>
      <c r="O38" s="22"/>
      <c r="P38" s="22"/>
    </row>
    <row r="39" spans="1:16" ht="39" customHeight="1">
      <c r="A39" s="22"/>
      <c r="B39" s="35"/>
      <c r="C39" s="1178" t="s">
        <v>527</v>
      </c>
      <c r="D39" s="1179"/>
      <c r="E39" s="1180"/>
      <c r="F39" s="36">
        <v>0.01</v>
      </c>
      <c r="G39" s="37">
        <v>0.03</v>
      </c>
      <c r="H39" s="37">
        <v>0.02</v>
      </c>
      <c r="I39" s="37">
        <v>0.04</v>
      </c>
      <c r="J39" s="38">
        <v>0.01</v>
      </c>
      <c r="K39" s="22"/>
      <c r="L39" s="22"/>
      <c r="M39" s="22"/>
      <c r="N39" s="22"/>
      <c r="O39" s="22"/>
      <c r="P39" s="22"/>
    </row>
    <row r="40" spans="1:16" ht="39" customHeight="1">
      <c r="A40" s="22"/>
      <c r="B40" s="35"/>
      <c r="C40" s="1178" t="s">
        <v>528</v>
      </c>
      <c r="D40" s="1179"/>
      <c r="E40" s="1180"/>
      <c r="F40" s="36">
        <v>0</v>
      </c>
      <c r="G40" s="37">
        <v>0</v>
      </c>
      <c r="H40" s="37">
        <v>0</v>
      </c>
      <c r="I40" s="37">
        <v>0.02</v>
      </c>
      <c r="J40" s="38">
        <v>0</v>
      </c>
      <c r="K40" s="22"/>
      <c r="L40" s="22"/>
      <c r="M40" s="22"/>
      <c r="N40" s="22"/>
      <c r="O40" s="22"/>
      <c r="P40" s="22"/>
    </row>
    <row r="41" spans="1:16" ht="39" customHeight="1">
      <c r="A41" s="22"/>
      <c r="B41" s="35"/>
      <c r="C41" s="1178" t="s">
        <v>529</v>
      </c>
      <c r="D41" s="1179"/>
      <c r="E41" s="1180"/>
      <c r="F41" s="36">
        <v>0</v>
      </c>
      <c r="G41" s="37">
        <v>0</v>
      </c>
      <c r="H41" s="37">
        <v>0</v>
      </c>
      <c r="I41" s="37">
        <v>0</v>
      </c>
      <c r="J41" s="38">
        <v>0</v>
      </c>
      <c r="K41" s="22"/>
      <c r="L41" s="22"/>
      <c r="M41" s="22"/>
      <c r="N41" s="22"/>
      <c r="O41" s="22"/>
      <c r="P41" s="22"/>
    </row>
    <row r="42" spans="1:16" ht="39" customHeight="1">
      <c r="A42" s="22"/>
      <c r="B42" s="39"/>
      <c r="C42" s="1178" t="s">
        <v>530</v>
      </c>
      <c r="D42" s="1179"/>
      <c r="E42" s="1180"/>
      <c r="F42" s="36" t="s">
        <v>474</v>
      </c>
      <c r="G42" s="37" t="s">
        <v>474</v>
      </c>
      <c r="H42" s="37" t="s">
        <v>474</v>
      </c>
      <c r="I42" s="37" t="s">
        <v>474</v>
      </c>
      <c r="J42" s="38" t="s">
        <v>474</v>
      </c>
      <c r="K42" s="22"/>
      <c r="L42" s="22"/>
      <c r="M42" s="22"/>
      <c r="N42" s="22"/>
      <c r="O42" s="22"/>
      <c r="P42" s="22"/>
    </row>
    <row r="43" spans="1:16" ht="39" customHeight="1" thickBot="1">
      <c r="A43" s="22"/>
      <c r="B43" s="40"/>
      <c r="C43" s="1181" t="s">
        <v>531</v>
      </c>
      <c r="D43" s="1182"/>
      <c r="E43" s="1183"/>
      <c r="F43" s="41" t="s">
        <v>474</v>
      </c>
      <c r="G43" s="42" t="s">
        <v>474</v>
      </c>
      <c r="H43" s="42" t="s">
        <v>474</v>
      </c>
      <c r="I43" s="42" t="s">
        <v>474</v>
      </c>
      <c r="J43" s="43" t="s">
        <v>474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94" t="s">
        <v>10</v>
      </c>
      <c r="C45" s="1195"/>
      <c r="D45" s="58"/>
      <c r="E45" s="1200" t="s">
        <v>11</v>
      </c>
      <c r="F45" s="1200"/>
      <c r="G45" s="1200"/>
      <c r="H45" s="1200"/>
      <c r="I45" s="1200"/>
      <c r="J45" s="1201"/>
      <c r="K45" s="59">
        <v>674</v>
      </c>
      <c r="L45" s="60">
        <v>616</v>
      </c>
      <c r="M45" s="60">
        <v>605</v>
      </c>
      <c r="N45" s="60">
        <v>512</v>
      </c>
      <c r="O45" s="61">
        <v>466</v>
      </c>
      <c r="P45" s="48"/>
      <c r="Q45" s="48"/>
      <c r="R45" s="48"/>
      <c r="S45" s="48"/>
      <c r="T45" s="48"/>
      <c r="U45" s="48"/>
    </row>
    <row r="46" spans="1:21" ht="30.75" customHeight="1">
      <c r="A46" s="48"/>
      <c r="B46" s="1196"/>
      <c r="C46" s="1197"/>
      <c r="D46" s="62"/>
      <c r="E46" s="1188" t="s">
        <v>12</v>
      </c>
      <c r="F46" s="1188"/>
      <c r="G46" s="1188"/>
      <c r="H46" s="1188"/>
      <c r="I46" s="1188"/>
      <c r="J46" s="1189"/>
      <c r="K46" s="63" t="s">
        <v>474</v>
      </c>
      <c r="L46" s="64" t="s">
        <v>474</v>
      </c>
      <c r="M46" s="64" t="s">
        <v>474</v>
      </c>
      <c r="N46" s="64" t="s">
        <v>474</v>
      </c>
      <c r="O46" s="65" t="s">
        <v>474</v>
      </c>
      <c r="P46" s="48"/>
      <c r="Q46" s="48"/>
      <c r="R46" s="48"/>
      <c r="S46" s="48"/>
      <c r="T46" s="48"/>
      <c r="U46" s="48"/>
    </row>
    <row r="47" spans="1:21" ht="30.75" customHeight="1">
      <c r="A47" s="48"/>
      <c r="B47" s="1196"/>
      <c r="C47" s="1197"/>
      <c r="D47" s="62"/>
      <c r="E47" s="1188" t="s">
        <v>13</v>
      </c>
      <c r="F47" s="1188"/>
      <c r="G47" s="1188"/>
      <c r="H47" s="1188"/>
      <c r="I47" s="1188"/>
      <c r="J47" s="1189"/>
      <c r="K47" s="63" t="s">
        <v>474</v>
      </c>
      <c r="L47" s="64" t="s">
        <v>474</v>
      </c>
      <c r="M47" s="64" t="s">
        <v>474</v>
      </c>
      <c r="N47" s="64" t="s">
        <v>474</v>
      </c>
      <c r="O47" s="65" t="s">
        <v>474</v>
      </c>
      <c r="P47" s="48"/>
      <c r="Q47" s="48"/>
      <c r="R47" s="48"/>
      <c r="S47" s="48"/>
      <c r="T47" s="48"/>
      <c r="U47" s="48"/>
    </row>
    <row r="48" spans="1:21" ht="30.75" customHeight="1">
      <c r="A48" s="48"/>
      <c r="B48" s="1196"/>
      <c r="C48" s="1197"/>
      <c r="D48" s="62"/>
      <c r="E48" s="1188" t="s">
        <v>14</v>
      </c>
      <c r="F48" s="1188"/>
      <c r="G48" s="1188"/>
      <c r="H48" s="1188"/>
      <c r="I48" s="1188"/>
      <c r="J48" s="1189"/>
      <c r="K48" s="63">
        <v>2</v>
      </c>
      <c r="L48" s="64">
        <v>3</v>
      </c>
      <c r="M48" s="64">
        <v>29</v>
      </c>
      <c r="N48" s="64">
        <v>25</v>
      </c>
      <c r="O48" s="65">
        <v>2</v>
      </c>
      <c r="P48" s="48"/>
      <c r="Q48" s="48"/>
      <c r="R48" s="48"/>
      <c r="S48" s="48"/>
      <c r="T48" s="48"/>
      <c r="U48" s="48"/>
    </row>
    <row r="49" spans="1:21" ht="30.75" customHeight="1">
      <c r="A49" s="48"/>
      <c r="B49" s="1196"/>
      <c r="C49" s="1197"/>
      <c r="D49" s="62"/>
      <c r="E49" s="1188" t="s">
        <v>15</v>
      </c>
      <c r="F49" s="1188"/>
      <c r="G49" s="1188"/>
      <c r="H49" s="1188"/>
      <c r="I49" s="1188"/>
      <c r="J49" s="1189"/>
      <c r="K49" s="63">
        <v>17</v>
      </c>
      <c r="L49" s="64">
        <v>9</v>
      </c>
      <c r="M49" s="64">
        <v>5</v>
      </c>
      <c r="N49" s="64">
        <v>7</v>
      </c>
      <c r="O49" s="65">
        <v>10</v>
      </c>
      <c r="P49" s="48"/>
      <c r="Q49" s="48"/>
      <c r="R49" s="48"/>
      <c r="S49" s="48"/>
      <c r="T49" s="48"/>
      <c r="U49" s="48"/>
    </row>
    <row r="50" spans="1:21" ht="30.75" customHeight="1">
      <c r="A50" s="48"/>
      <c r="B50" s="1196"/>
      <c r="C50" s="1197"/>
      <c r="D50" s="62"/>
      <c r="E50" s="1188" t="s">
        <v>16</v>
      </c>
      <c r="F50" s="1188"/>
      <c r="G50" s="1188"/>
      <c r="H50" s="1188"/>
      <c r="I50" s="1188"/>
      <c r="J50" s="1189"/>
      <c r="K50" s="63">
        <v>126</v>
      </c>
      <c r="L50" s="64">
        <v>88</v>
      </c>
      <c r="M50" s="64">
        <v>53</v>
      </c>
      <c r="N50" s="64">
        <v>43</v>
      </c>
      <c r="O50" s="65">
        <v>32</v>
      </c>
      <c r="P50" s="48"/>
      <c r="Q50" s="48"/>
      <c r="R50" s="48"/>
      <c r="S50" s="48"/>
      <c r="T50" s="48"/>
      <c r="U50" s="48"/>
    </row>
    <row r="51" spans="1:21" ht="30.75" customHeight="1">
      <c r="A51" s="48"/>
      <c r="B51" s="1198"/>
      <c r="C51" s="1199"/>
      <c r="D51" s="66"/>
      <c r="E51" s="1188" t="s">
        <v>17</v>
      </c>
      <c r="F51" s="1188"/>
      <c r="G51" s="1188"/>
      <c r="H51" s="1188"/>
      <c r="I51" s="1188"/>
      <c r="J51" s="1189"/>
      <c r="K51" s="63" t="s">
        <v>474</v>
      </c>
      <c r="L51" s="64" t="s">
        <v>474</v>
      </c>
      <c r="M51" s="64">
        <v>0</v>
      </c>
      <c r="N51" s="64" t="s">
        <v>474</v>
      </c>
      <c r="O51" s="65">
        <v>0</v>
      </c>
      <c r="P51" s="48"/>
      <c r="Q51" s="48"/>
      <c r="R51" s="48"/>
      <c r="S51" s="48"/>
      <c r="T51" s="48"/>
      <c r="U51" s="48"/>
    </row>
    <row r="52" spans="1:21" ht="30.75" customHeight="1">
      <c r="A52" s="48"/>
      <c r="B52" s="1186" t="s">
        <v>18</v>
      </c>
      <c r="C52" s="1187"/>
      <c r="D52" s="66"/>
      <c r="E52" s="1188" t="s">
        <v>19</v>
      </c>
      <c r="F52" s="1188"/>
      <c r="G52" s="1188"/>
      <c r="H52" s="1188"/>
      <c r="I52" s="1188"/>
      <c r="J52" s="1189"/>
      <c r="K52" s="63">
        <v>512</v>
      </c>
      <c r="L52" s="64">
        <v>493</v>
      </c>
      <c r="M52" s="64">
        <v>493</v>
      </c>
      <c r="N52" s="64">
        <v>457</v>
      </c>
      <c r="O52" s="65">
        <v>425</v>
      </c>
      <c r="P52" s="48"/>
      <c r="Q52" s="48"/>
      <c r="R52" s="48"/>
      <c r="S52" s="48"/>
      <c r="T52" s="48"/>
      <c r="U52" s="48"/>
    </row>
    <row r="53" spans="1:21" ht="30.75" customHeight="1" thickBot="1">
      <c r="A53" s="48"/>
      <c r="B53" s="1190" t="s">
        <v>20</v>
      </c>
      <c r="C53" s="1191"/>
      <c r="D53" s="67"/>
      <c r="E53" s="1192" t="s">
        <v>21</v>
      </c>
      <c r="F53" s="1192"/>
      <c r="G53" s="1192"/>
      <c r="H53" s="1192"/>
      <c r="I53" s="1192"/>
      <c r="J53" s="1193"/>
      <c r="K53" s="68">
        <v>307</v>
      </c>
      <c r="L53" s="69">
        <v>223</v>
      </c>
      <c r="M53" s="69">
        <v>199</v>
      </c>
      <c r="N53" s="69">
        <v>130</v>
      </c>
      <c r="O53" s="70">
        <v>85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election activeCell="Q39" sqref="Q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514</v>
      </c>
      <c r="J40" s="79" t="s">
        <v>515</v>
      </c>
      <c r="K40" s="79" t="s">
        <v>516</v>
      </c>
      <c r="L40" s="79" t="s">
        <v>517</v>
      </c>
      <c r="M40" s="80" t="s">
        <v>518</v>
      </c>
    </row>
    <row r="41" spans="2:13" ht="27.75" customHeight="1">
      <c r="B41" s="1202" t="s">
        <v>23</v>
      </c>
      <c r="C41" s="1203"/>
      <c r="D41" s="81"/>
      <c r="E41" s="1208" t="s">
        <v>24</v>
      </c>
      <c r="F41" s="1208"/>
      <c r="G41" s="1208"/>
      <c r="H41" s="1209"/>
      <c r="I41" s="82">
        <v>5006</v>
      </c>
      <c r="J41" s="83">
        <v>4839</v>
      </c>
      <c r="K41" s="83">
        <v>4705</v>
      </c>
      <c r="L41" s="83">
        <v>4796</v>
      </c>
      <c r="M41" s="84">
        <v>5012</v>
      </c>
    </row>
    <row r="42" spans="2:13" ht="27.75" customHeight="1">
      <c r="B42" s="1204"/>
      <c r="C42" s="1205"/>
      <c r="D42" s="85"/>
      <c r="E42" s="1210" t="s">
        <v>25</v>
      </c>
      <c r="F42" s="1210"/>
      <c r="G42" s="1210"/>
      <c r="H42" s="1211"/>
      <c r="I42" s="86">
        <v>190</v>
      </c>
      <c r="J42" s="87">
        <v>60</v>
      </c>
      <c r="K42" s="87">
        <v>38</v>
      </c>
      <c r="L42" s="87">
        <v>25</v>
      </c>
      <c r="M42" s="88">
        <v>19</v>
      </c>
    </row>
    <row r="43" spans="2:13" ht="27.75" customHeight="1">
      <c r="B43" s="1204"/>
      <c r="C43" s="1205"/>
      <c r="D43" s="85"/>
      <c r="E43" s="1210" t="s">
        <v>26</v>
      </c>
      <c r="F43" s="1210"/>
      <c r="G43" s="1210"/>
      <c r="H43" s="1211"/>
      <c r="I43" s="86">
        <v>28</v>
      </c>
      <c r="J43" s="87">
        <v>29</v>
      </c>
      <c r="K43" s="87">
        <v>27</v>
      </c>
      <c r="L43" s="87">
        <v>197</v>
      </c>
      <c r="M43" s="88" t="s">
        <v>474</v>
      </c>
    </row>
    <row r="44" spans="2:13" ht="27.75" customHeight="1">
      <c r="B44" s="1204"/>
      <c r="C44" s="1205"/>
      <c r="D44" s="85"/>
      <c r="E44" s="1210" t="s">
        <v>27</v>
      </c>
      <c r="F44" s="1210"/>
      <c r="G44" s="1210"/>
      <c r="H44" s="1211"/>
      <c r="I44" s="86">
        <v>112</v>
      </c>
      <c r="J44" s="87">
        <v>111</v>
      </c>
      <c r="K44" s="87">
        <v>127</v>
      </c>
      <c r="L44" s="87">
        <v>240</v>
      </c>
      <c r="M44" s="88">
        <v>348</v>
      </c>
    </row>
    <row r="45" spans="2:13" ht="27.75" customHeight="1">
      <c r="B45" s="1204"/>
      <c r="C45" s="1205"/>
      <c r="D45" s="85"/>
      <c r="E45" s="1210" t="s">
        <v>28</v>
      </c>
      <c r="F45" s="1210"/>
      <c r="G45" s="1210"/>
      <c r="H45" s="1211"/>
      <c r="I45" s="86">
        <v>1569</v>
      </c>
      <c r="J45" s="87">
        <v>1452</v>
      </c>
      <c r="K45" s="87">
        <v>1375</v>
      </c>
      <c r="L45" s="87">
        <v>1213</v>
      </c>
      <c r="M45" s="88">
        <v>1164</v>
      </c>
    </row>
    <row r="46" spans="2:13" ht="27.75" customHeight="1">
      <c r="B46" s="1204"/>
      <c r="C46" s="1205"/>
      <c r="D46" s="85"/>
      <c r="E46" s="1210" t="s">
        <v>29</v>
      </c>
      <c r="F46" s="1210"/>
      <c r="G46" s="1210"/>
      <c r="H46" s="1211"/>
      <c r="I46" s="86" t="s">
        <v>474</v>
      </c>
      <c r="J46" s="87" t="s">
        <v>474</v>
      </c>
      <c r="K46" s="87" t="s">
        <v>474</v>
      </c>
      <c r="L46" s="87" t="s">
        <v>474</v>
      </c>
      <c r="M46" s="88" t="s">
        <v>474</v>
      </c>
    </row>
    <row r="47" spans="2:13" ht="27.75" customHeight="1">
      <c r="B47" s="1204"/>
      <c r="C47" s="1205"/>
      <c r="D47" s="85"/>
      <c r="E47" s="1210" t="s">
        <v>30</v>
      </c>
      <c r="F47" s="1210"/>
      <c r="G47" s="1210"/>
      <c r="H47" s="1211"/>
      <c r="I47" s="86" t="s">
        <v>474</v>
      </c>
      <c r="J47" s="87" t="s">
        <v>474</v>
      </c>
      <c r="K47" s="87" t="s">
        <v>474</v>
      </c>
      <c r="L47" s="87" t="s">
        <v>474</v>
      </c>
      <c r="M47" s="88" t="s">
        <v>474</v>
      </c>
    </row>
    <row r="48" spans="2:13" ht="27.75" customHeight="1">
      <c r="B48" s="1206"/>
      <c r="C48" s="1207"/>
      <c r="D48" s="85"/>
      <c r="E48" s="1210" t="s">
        <v>31</v>
      </c>
      <c r="F48" s="1210"/>
      <c r="G48" s="1210"/>
      <c r="H48" s="1211"/>
      <c r="I48" s="86" t="s">
        <v>474</v>
      </c>
      <c r="J48" s="87" t="s">
        <v>474</v>
      </c>
      <c r="K48" s="87" t="s">
        <v>474</v>
      </c>
      <c r="L48" s="87" t="s">
        <v>474</v>
      </c>
      <c r="M48" s="88" t="s">
        <v>474</v>
      </c>
    </row>
    <row r="49" spans="2:13" ht="27.75" customHeight="1">
      <c r="B49" s="1212" t="s">
        <v>32</v>
      </c>
      <c r="C49" s="1213"/>
      <c r="D49" s="89"/>
      <c r="E49" s="1210" t="s">
        <v>33</v>
      </c>
      <c r="F49" s="1210"/>
      <c r="G49" s="1210"/>
      <c r="H49" s="1211"/>
      <c r="I49" s="86">
        <v>2196</v>
      </c>
      <c r="J49" s="87">
        <v>1649</v>
      </c>
      <c r="K49" s="87">
        <v>2045</v>
      </c>
      <c r="L49" s="87">
        <v>1823</v>
      </c>
      <c r="M49" s="88">
        <v>1699</v>
      </c>
    </row>
    <row r="50" spans="2:13" ht="27.75" customHeight="1">
      <c r="B50" s="1204"/>
      <c r="C50" s="1205"/>
      <c r="D50" s="85"/>
      <c r="E50" s="1210" t="s">
        <v>34</v>
      </c>
      <c r="F50" s="1210"/>
      <c r="G50" s="1210"/>
      <c r="H50" s="1211"/>
      <c r="I50" s="86">
        <v>183</v>
      </c>
      <c r="J50" s="87">
        <v>159</v>
      </c>
      <c r="K50" s="87">
        <v>128</v>
      </c>
      <c r="L50" s="87">
        <v>105</v>
      </c>
      <c r="M50" s="88">
        <v>91</v>
      </c>
    </row>
    <row r="51" spans="2:13" ht="27.75" customHeight="1">
      <c r="B51" s="1206"/>
      <c r="C51" s="1207"/>
      <c r="D51" s="85"/>
      <c r="E51" s="1210" t="s">
        <v>35</v>
      </c>
      <c r="F51" s="1210"/>
      <c r="G51" s="1210"/>
      <c r="H51" s="1211"/>
      <c r="I51" s="86">
        <v>4222</v>
      </c>
      <c r="J51" s="87">
        <v>4112</v>
      </c>
      <c r="K51" s="87">
        <v>4016</v>
      </c>
      <c r="L51" s="87">
        <v>3916</v>
      </c>
      <c r="M51" s="88">
        <v>3947</v>
      </c>
    </row>
    <row r="52" spans="2:13" ht="27.75" customHeight="1" thickBot="1">
      <c r="B52" s="1214" t="s">
        <v>20</v>
      </c>
      <c r="C52" s="1215"/>
      <c r="D52" s="90"/>
      <c r="E52" s="1216" t="s">
        <v>36</v>
      </c>
      <c r="F52" s="1216"/>
      <c r="G52" s="1216"/>
      <c r="H52" s="1217"/>
      <c r="I52" s="91">
        <v>303</v>
      </c>
      <c r="J52" s="92">
        <v>570</v>
      </c>
      <c r="K52" s="92">
        <v>83</v>
      </c>
      <c r="L52" s="92">
        <v>626</v>
      </c>
      <c r="M52" s="93">
        <v>806</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73" sqref="G73:H76"/>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550</v>
      </c>
      <c r="C41" s="246"/>
      <c r="D41" s="246"/>
      <c r="E41" s="246"/>
      <c r="F41" s="246"/>
      <c r="G41" s="246"/>
      <c r="H41" s="246"/>
      <c r="I41" s="246"/>
      <c r="J41" s="246"/>
      <c r="K41" s="246"/>
      <c r="L41" s="246"/>
      <c r="M41" s="246"/>
      <c r="N41" s="246"/>
      <c r="O41" s="246"/>
      <c r="P41" s="247"/>
    </row>
    <row r="42" spans="2:17">
      <c r="B42" s="248"/>
      <c r="C42" s="244"/>
      <c r="D42" s="244"/>
      <c r="E42" s="244"/>
      <c r="F42" s="244"/>
      <c r="G42" s="351" t="s">
        <v>551</v>
      </c>
      <c r="I42" s="352"/>
      <c r="J42" s="352"/>
      <c r="K42" s="352"/>
      <c r="L42" s="244"/>
      <c r="M42" s="244"/>
      <c r="N42" s="244"/>
      <c r="O42" s="244"/>
    </row>
    <row r="43" spans="2:17">
      <c r="B43" s="248"/>
      <c r="C43" s="244"/>
      <c r="D43" s="244"/>
      <c r="E43" s="244"/>
      <c r="F43" s="244"/>
      <c r="G43" s="1218"/>
      <c r="H43" s="1219"/>
      <c r="I43" s="1219"/>
      <c r="J43" s="1219"/>
      <c r="K43" s="1219"/>
      <c r="L43" s="1219"/>
      <c r="M43" s="1219"/>
      <c r="N43" s="1219"/>
      <c r="O43" s="1220"/>
    </row>
    <row r="44" spans="2:17">
      <c r="B44" s="248"/>
      <c r="C44" s="244"/>
      <c r="D44" s="244"/>
      <c r="E44" s="244"/>
      <c r="F44" s="244"/>
      <c r="G44" s="1221"/>
      <c r="H44" s="1222"/>
      <c r="I44" s="1222"/>
      <c r="J44" s="1222"/>
      <c r="K44" s="1222"/>
      <c r="L44" s="1222"/>
      <c r="M44" s="1222"/>
      <c r="N44" s="1222"/>
      <c r="O44" s="1223"/>
    </row>
    <row r="45" spans="2:17">
      <c r="B45" s="248"/>
      <c r="C45" s="244"/>
      <c r="D45" s="244"/>
      <c r="E45" s="244"/>
      <c r="F45" s="244"/>
      <c r="G45" s="1221"/>
      <c r="H45" s="1222"/>
      <c r="I45" s="1222"/>
      <c r="J45" s="1222"/>
      <c r="K45" s="1222"/>
      <c r="L45" s="1222"/>
      <c r="M45" s="1222"/>
      <c r="N45" s="1222"/>
      <c r="O45" s="1223"/>
    </row>
    <row r="46" spans="2:17">
      <c r="B46" s="248"/>
      <c r="C46" s="244"/>
      <c r="D46" s="244"/>
      <c r="E46" s="244"/>
      <c r="F46" s="244"/>
      <c r="G46" s="1221"/>
      <c r="H46" s="1222"/>
      <c r="I46" s="1222"/>
      <c r="J46" s="1222"/>
      <c r="K46" s="1222"/>
      <c r="L46" s="1222"/>
      <c r="M46" s="1222"/>
      <c r="N46" s="1222"/>
      <c r="O46" s="1223"/>
    </row>
    <row r="47" spans="2:17">
      <c r="B47" s="248"/>
      <c r="C47" s="244"/>
      <c r="D47" s="244"/>
      <c r="E47" s="244"/>
      <c r="F47" s="244"/>
      <c r="G47" s="1224"/>
      <c r="H47" s="1225"/>
      <c r="I47" s="1225"/>
      <c r="J47" s="1225"/>
      <c r="K47" s="1225"/>
      <c r="L47" s="1225"/>
      <c r="M47" s="1225"/>
      <c r="N47" s="1225"/>
      <c r="O47" s="1226"/>
    </row>
    <row r="48" spans="2:17">
      <c r="B48" s="248"/>
      <c r="C48" s="244"/>
      <c r="D48" s="244"/>
      <c r="E48" s="244"/>
      <c r="F48" s="244"/>
      <c r="G48" s="244"/>
      <c r="H48" s="353"/>
      <c r="I48" s="353"/>
      <c r="J48" s="353"/>
    </row>
    <row r="49" spans="1:17">
      <c r="B49" s="248"/>
      <c r="C49" s="244"/>
      <c r="D49" s="244"/>
      <c r="E49" s="244"/>
      <c r="F49" s="244"/>
      <c r="G49" s="243" t="s">
        <v>552</v>
      </c>
    </row>
    <row r="50" spans="1:17">
      <c r="B50" s="248"/>
      <c r="C50" s="244"/>
      <c r="D50" s="244"/>
      <c r="E50" s="244"/>
      <c r="F50" s="244"/>
      <c r="G50" s="1227"/>
      <c r="H50" s="1228"/>
      <c r="I50" s="1228"/>
      <c r="J50" s="1229"/>
      <c r="K50" s="354" t="s">
        <v>514</v>
      </c>
      <c r="L50" s="354" t="s">
        <v>515</v>
      </c>
      <c r="M50" s="354" t="s">
        <v>516</v>
      </c>
      <c r="N50" s="354" t="s">
        <v>517</v>
      </c>
      <c r="O50" s="354" t="s">
        <v>518</v>
      </c>
    </row>
    <row r="51" spans="1:17">
      <c r="B51" s="248"/>
      <c r="C51" s="244"/>
      <c r="D51" s="244"/>
      <c r="E51" s="244"/>
      <c r="F51" s="244"/>
      <c r="G51" s="1230" t="s">
        <v>553</v>
      </c>
      <c r="H51" s="1231"/>
      <c r="I51" s="1236" t="s">
        <v>554</v>
      </c>
      <c r="J51" s="1236"/>
      <c r="K51" s="1238"/>
      <c r="L51" s="1238"/>
      <c r="M51" s="1238"/>
      <c r="N51" s="1238"/>
      <c r="O51" s="1238"/>
    </row>
    <row r="52" spans="1:17">
      <c r="B52" s="248"/>
      <c r="C52" s="244"/>
      <c r="D52" s="244"/>
      <c r="E52" s="244"/>
      <c r="F52" s="244"/>
      <c r="G52" s="1232"/>
      <c r="H52" s="1233"/>
      <c r="I52" s="1237"/>
      <c r="J52" s="1237"/>
      <c r="K52" s="1239"/>
      <c r="L52" s="1239"/>
      <c r="M52" s="1239"/>
      <c r="N52" s="1239"/>
      <c r="O52" s="1239"/>
    </row>
    <row r="53" spans="1:17">
      <c r="A53" s="355"/>
      <c r="B53" s="248"/>
      <c r="C53" s="244"/>
      <c r="D53" s="244"/>
      <c r="E53" s="244"/>
      <c r="F53" s="244"/>
      <c r="G53" s="1232"/>
      <c r="H53" s="1233"/>
      <c r="I53" s="1240" t="s">
        <v>555</v>
      </c>
      <c r="J53" s="1240"/>
      <c r="K53" s="1247"/>
      <c r="L53" s="1247"/>
      <c r="M53" s="1247"/>
      <c r="N53" s="1247"/>
      <c r="O53" s="1247"/>
    </row>
    <row r="54" spans="1:17">
      <c r="A54" s="355"/>
      <c r="B54" s="248"/>
      <c r="C54" s="244"/>
      <c r="D54" s="244"/>
      <c r="E54" s="244"/>
      <c r="F54" s="244"/>
      <c r="G54" s="1234"/>
      <c r="H54" s="1235"/>
      <c r="I54" s="1240"/>
      <c r="J54" s="1240"/>
      <c r="K54" s="1248"/>
      <c r="L54" s="1248"/>
      <c r="M54" s="1248"/>
      <c r="N54" s="1248"/>
      <c r="O54" s="1248"/>
    </row>
    <row r="55" spans="1:17">
      <c r="A55" s="355"/>
      <c r="B55" s="248"/>
      <c r="C55" s="244"/>
      <c r="D55" s="244"/>
      <c r="E55" s="244"/>
      <c r="F55" s="244"/>
      <c r="G55" s="1241" t="s">
        <v>556</v>
      </c>
      <c r="H55" s="1242"/>
      <c r="I55" s="1240" t="s">
        <v>554</v>
      </c>
      <c r="J55" s="1240"/>
      <c r="K55" s="1238"/>
      <c r="L55" s="1238"/>
      <c r="M55" s="1238"/>
      <c r="N55" s="1238"/>
      <c r="O55" s="1238"/>
    </row>
    <row r="56" spans="1:17">
      <c r="A56" s="355"/>
      <c r="B56" s="248"/>
      <c r="C56" s="244"/>
      <c r="D56" s="244"/>
      <c r="E56" s="244"/>
      <c r="F56" s="244"/>
      <c r="G56" s="1243"/>
      <c r="H56" s="1244"/>
      <c r="I56" s="1240"/>
      <c r="J56" s="1240"/>
      <c r="K56" s="1239"/>
      <c r="L56" s="1239"/>
      <c r="M56" s="1239"/>
      <c r="N56" s="1239"/>
      <c r="O56" s="1239"/>
    </row>
    <row r="57" spans="1:17" s="355" customFormat="1">
      <c r="B57" s="356"/>
      <c r="C57" s="352"/>
      <c r="D57" s="352"/>
      <c r="E57" s="352"/>
      <c r="F57" s="352"/>
      <c r="G57" s="1243"/>
      <c r="H57" s="1244"/>
      <c r="I57" s="1249" t="s">
        <v>555</v>
      </c>
      <c r="J57" s="1249"/>
      <c r="K57" s="1247"/>
      <c r="L57" s="1247"/>
      <c r="M57" s="1247"/>
      <c r="N57" s="1247"/>
      <c r="O57" s="1247"/>
      <c r="P57" s="357"/>
      <c r="Q57" s="356"/>
    </row>
    <row r="58" spans="1:17" s="355" customFormat="1">
      <c r="A58" s="243"/>
      <c r="B58" s="356"/>
      <c r="C58" s="352"/>
      <c r="D58" s="352"/>
      <c r="E58" s="352"/>
      <c r="F58" s="352"/>
      <c r="G58" s="1245"/>
      <c r="H58" s="1246"/>
      <c r="I58" s="1249"/>
      <c r="J58" s="1249"/>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557</v>
      </c>
      <c r="C63" s="244"/>
      <c r="D63" s="244"/>
      <c r="E63" s="244"/>
      <c r="F63" s="244"/>
      <c r="G63" s="244"/>
      <c r="H63" s="244"/>
      <c r="I63" s="244"/>
      <c r="J63" s="244"/>
      <c r="K63" s="244"/>
      <c r="L63" s="244"/>
      <c r="M63" s="244"/>
      <c r="N63" s="244"/>
      <c r="O63" s="244"/>
    </row>
    <row r="64" spans="1:17">
      <c r="B64" s="248"/>
      <c r="C64" s="244"/>
      <c r="D64" s="244"/>
      <c r="E64" s="244"/>
      <c r="F64" s="244"/>
      <c r="G64" s="351" t="s">
        <v>551</v>
      </c>
      <c r="I64" s="352"/>
      <c r="J64" s="352"/>
      <c r="K64" s="352"/>
      <c r="L64" s="244"/>
      <c r="M64" s="244"/>
      <c r="N64" s="244"/>
      <c r="O64" s="244"/>
    </row>
    <row r="65" spans="2:30">
      <c r="B65" s="248"/>
      <c r="C65" s="244"/>
      <c r="D65" s="244"/>
      <c r="E65" s="244"/>
      <c r="F65" s="244"/>
      <c r="G65" s="1250" t="s">
        <v>558</v>
      </c>
      <c r="H65" s="1219"/>
      <c r="I65" s="1219"/>
      <c r="J65" s="1219"/>
      <c r="K65" s="1219"/>
      <c r="L65" s="1219"/>
      <c r="M65" s="1219"/>
      <c r="N65" s="1219"/>
      <c r="O65" s="1220"/>
    </row>
    <row r="66" spans="2:30">
      <c r="B66" s="248"/>
      <c r="C66" s="244"/>
      <c r="D66" s="244"/>
      <c r="E66" s="244"/>
      <c r="F66" s="244"/>
      <c r="G66" s="1221"/>
      <c r="H66" s="1222"/>
      <c r="I66" s="1222"/>
      <c r="J66" s="1222"/>
      <c r="K66" s="1222"/>
      <c r="L66" s="1222"/>
      <c r="M66" s="1222"/>
      <c r="N66" s="1222"/>
      <c r="O66" s="1223"/>
    </row>
    <row r="67" spans="2:30">
      <c r="B67" s="248"/>
      <c r="C67" s="244"/>
      <c r="D67" s="244"/>
      <c r="E67" s="244"/>
      <c r="F67" s="244"/>
      <c r="G67" s="1221"/>
      <c r="H67" s="1222"/>
      <c r="I67" s="1222"/>
      <c r="J67" s="1222"/>
      <c r="K67" s="1222"/>
      <c r="L67" s="1222"/>
      <c r="M67" s="1222"/>
      <c r="N67" s="1222"/>
      <c r="O67" s="1223"/>
    </row>
    <row r="68" spans="2:30">
      <c r="B68" s="248"/>
      <c r="C68" s="244"/>
      <c r="D68" s="244"/>
      <c r="E68" s="244"/>
      <c r="F68" s="244"/>
      <c r="G68" s="1221"/>
      <c r="H68" s="1222"/>
      <c r="I68" s="1222"/>
      <c r="J68" s="1222"/>
      <c r="K68" s="1222"/>
      <c r="L68" s="1222"/>
      <c r="M68" s="1222"/>
      <c r="N68" s="1222"/>
      <c r="O68" s="1223"/>
    </row>
    <row r="69" spans="2:30">
      <c r="B69" s="248"/>
      <c r="C69" s="244"/>
      <c r="D69" s="244"/>
      <c r="E69" s="244"/>
      <c r="F69" s="244"/>
      <c r="G69" s="1224"/>
      <c r="H69" s="1225"/>
      <c r="I69" s="1225"/>
      <c r="J69" s="1225"/>
      <c r="K69" s="1225"/>
      <c r="L69" s="1225"/>
      <c r="M69" s="1225"/>
      <c r="N69" s="1225"/>
      <c r="O69" s="1226"/>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559</v>
      </c>
      <c r="I71" s="368"/>
      <c r="J71" s="364"/>
      <c r="K71" s="364"/>
      <c r="L71" s="365"/>
      <c r="M71" s="364"/>
      <c r="N71" s="365"/>
      <c r="O71" s="366"/>
    </row>
    <row r="72" spans="2:30">
      <c r="B72" s="248"/>
      <c r="C72" s="244"/>
      <c r="D72" s="244"/>
      <c r="E72" s="244"/>
      <c r="F72" s="244"/>
      <c r="G72" s="1227"/>
      <c r="H72" s="1228"/>
      <c r="I72" s="1228"/>
      <c r="J72" s="1229"/>
      <c r="K72" s="354" t="s">
        <v>514</v>
      </c>
      <c r="L72" s="354" t="s">
        <v>515</v>
      </c>
      <c r="M72" s="354" t="s">
        <v>516</v>
      </c>
      <c r="N72" s="354" t="s">
        <v>517</v>
      </c>
      <c r="O72" s="354" t="s">
        <v>518</v>
      </c>
    </row>
    <row r="73" spans="2:30">
      <c r="B73" s="248"/>
      <c r="C73" s="244"/>
      <c r="D73" s="244"/>
      <c r="E73" s="244"/>
      <c r="F73" s="244"/>
      <c r="G73" s="1230" t="s">
        <v>553</v>
      </c>
      <c r="H73" s="1231"/>
      <c r="I73" s="1236" t="s">
        <v>554</v>
      </c>
      <c r="J73" s="1236"/>
      <c r="K73" s="1251">
        <v>8.1</v>
      </c>
      <c r="L73" s="1251">
        <v>15.8</v>
      </c>
      <c r="M73" s="1239">
        <v>2.2000000000000002</v>
      </c>
      <c r="N73" s="1239">
        <v>17.100000000000001</v>
      </c>
      <c r="O73" s="1239">
        <v>20.9</v>
      </c>
      <c r="S73" s="243">
        <v>9.9</v>
      </c>
    </row>
    <row r="74" spans="2:30">
      <c r="B74" s="248"/>
      <c r="C74" s="244"/>
      <c r="D74" s="244"/>
      <c r="E74" s="244"/>
      <c r="F74" s="244"/>
      <c r="G74" s="1232"/>
      <c r="H74" s="1233"/>
      <c r="I74" s="1237"/>
      <c r="J74" s="1237"/>
      <c r="K74" s="1251"/>
      <c r="L74" s="1251"/>
      <c r="M74" s="1239"/>
      <c r="N74" s="1239"/>
      <c r="O74" s="1239"/>
    </row>
    <row r="75" spans="2:30">
      <c r="B75" s="248"/>
      <c r="C75" s="244"/>
      <c r="D75" s="244"/>
      <c r="E75" s="244"/>
      <c r="F75" s="244"/>
      <c r="G75" s="1232"/>
      <c r="H75" s="1233"/>
      <c r="I75" s="1240" t="s">
        <v>560</v>
      </c>
      <c r="J75" s="1240"/>
      <c r="K75" s="1252">
        <v>8.6999999999999993</v>
      </c>
      <c r="L75" s="1252">
        <v>7.6</v>
      </c>
      <c r="M75" s="1252">
        <v>6.6</v>
      </c>
      <c r="N75" s="1252">
        <v>5</v>
      </c>
      <c r="O75" s="1252">
        <v>3.7</v>
      </c>
      <c r="U75" s="243">
        <v>81.2</v>
      </c>
      <c r="W75" s="243">
        <v>87.2</v>
      </c>
      <c r="Y75" s="243">
        <v>99.8</v>
      </c>
      <c r="AA75" s="243">
        <v>109.5</v>
      </c>
      <c r="AC75" s="243">
        <v>115.2</v>
      </c>
    </row>
    <row r="76" spans="2:30">
      <c r="B76" s="248"/>
      <c r="C76" s="244"/>
      <c r="D76" s="244"/>
      <c r="E76" s="244"/>
      <c r="F76" s="244"/>
      <c r="G76" s="1234"/>
      <c r="H76" s="1235"/>
      <c r="I76" s="1240"/>
      <c r="J76" s="1240"/>
      <c r="K76" s="1248"/>
      <c r="L76" s="1248"/>
      <c r="M76" s="1248"/>
      <c r="N76" s="1248"/>
      <c r="O76" s="1248"/>
    </row>
    <row r="77" spans="2:30">
      <c r="B77" s="248"/>
      <c r="C77" s="244"/>
      <c r="D77" s="244"/>
      <c r="E77" s="244"/>
      <c r="F77" s="244"/>
      <c r="G77" s="1241" t="s">
        <v>556</v>
      </c>
      <c r="H77" s="1242"/>
      <c r="I77" s="1240" t="s">
        <v>554</v>
      </c>
      <c r="J77" s="1240"/>
      <c r="K77" s="1251">
        <v>60.8</v>
      </c>
      <c r="L77" s="1251">
        <v>49.3</v>
      </c>
      <c r="M77" s="1239">
        <v>44.3</v>
      </c>
      <c r="N77" s="1239">
        <v>40.299999999999997</v>
      </c>
      <c r="O77" s="1239">
        <v>20.2</v>
      </c>
      <c r="R77" s="243">
        <v>12.3</v>
      </c>
      <c r="T77" s="243">
        <v>11.1</v>
      </c>
    </row>
    <row r="78" spans="2:30">
      <c r="B78" s="248"/>
      <c r="C78" s="244"/>
      <c r="D78" s="244"/>
      <c r="E78" s="244"/>
      <c r="F78" s="244"/>
      <c r="G78" s="1243"/>
      <c r="H78" s="1244"/>
      <c r="I78" s="1240"/>
      <c r="J78" s="1240"/>
      <c r="K78" s="1251"/>
      <c r="L78" s="1251"/>
      <c r="M78" s="1239"/>
      <c r="N78" s="1239"/>
      <c r="O78" s="1239"/>
    </row>
    <row r="79" spans="2:30">
      <c r="B79" s="248"/>
      <c r="C79" s="244"/>
      <c r="D79" s="244"/>
      <c r="E79" s="244"/>
      <c r="F79" s="244"/>
      <c r="G79" s="1243"/>
      <c r="H79" s="1244"/>
      <c r="I79" s="1253" t="s">
        <v>560</v>
      </c>
      <c r="J79" s="1249"/>
      <c r="K79" s="1254">
        <v>12.6</v>
      </c>
      <c r="L79" s="1254">
        <v>11.5</v>
      </c>
      <c r="M79" s="1254">
        <v>10.6</v>
      </c>
      <c r="N79" s="1254">
        <v>9.8000000000000007</v>
      </c>
      <c r="O79" s="1254">
        <v>9.3000000000000007</v>
      </c>
      <c r="V79" s="243">
        <v>53.5</v>
      </c>
      <c r="X79" s="243">
        <v>48.2</v>
      </c>
      <c r="Z79" s="243">
        <v>34.200000000000003</v>
      </c>
      <c r="AB79" s="243">
        <v>30.3</v>
      </c>
      <c r="AD79" s="243">
        <v>28.9</v>
      </c>
    </row>
    <row r="80" spans="2:30">
      <c r="B80" s="248"/>
      <c r="C80" s="244"/>
      <c r="D80" s="244"/>
      <c r="E80" s="244"/>
      <c r="F80" s="244"/>
      <c r="G80" s="1245"/>
      <c r="H80" s="1246"/>
      <c r="I80" s="1249"/>
      <c r="J80" s="1249"/>
      <c r="K80" s="1254"/>
      <c r="L80" s="1254"/>
      <c r="M80" s="1254"/>
      <c r="N80" s="1254"/>
      <c r="O80" s="1254"/>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G70" sqref="G70"/>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G70" sqref="G70"/>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513</v>
      </c>
      <c r="G2" s="111"/>
      <c r="H2" s="112"/>
    </row>
    <row r="3" spans="1:8">
      <c r="A3" s="108" t="s">
        <v>506</v>
      </c>
      <c r="B3" s="113"/>
      <c r="C3" s="114"/>
      <c r="D3" s="115">
        <v>32100</v>
      </c>
      <c r="E3" s="116"/>
      <c r="F3" s="117">
        <v>59829</v>
      </c>
      <c r="G3" s="118"/>
      <c r="H3" s="119"/>
    </row>
    <row r="4" spans="1:8">
      <c r="A4" s="120"/>
      <c r="B4" s="121"/>
      <c r="C4" s="122"/>
      <c r="D4" s="123">
        <v>25278</v>
      </c>
      <c r="E4" s="124"/>
      <c r="F4" s="125">
        <v>33669</v>
      </c>
      <c r="G4" s="126"/>
      <c r="H4" s="127"/>
    </row>
    <row r="5" spans="1:8">
      <c r="A5" s="108" t="s">
        <v>508</v>
      </c>
      <c r="B5" s="113"/>
      <c r="C5" s="114"/>
      <c r="D5" s="115">
        <v>61012</v>
      </c>
      <c r="E5" s="116"/>
      <c r="F5" s="117">
        <v>70582</v>
      </c>
      <c r="G5" s="118"/>
      <c r="H5" s="119"/>
    </row>
    <row r="6" spans="1:8">
      <c r="A6" s="120"/>
      <c r="B6" s="121"/>
      <c r="C6" s="122"/>
      <c r="D6" s="123">
        <v>21664</v>
      </c>
      <c r="E6" s="124"/>
      <c r="F6" s="125">
        <v>36117</v>
      </c>
      <c r="G6" s="126"/>
      <c r="H6" s="127"/>
    </row>
    <row r="7" spans="1:8">
      <c r="A7" s="108" t="s">
        <v>509</v>
      </c>
      <c r="B7" s="113"/>
      <c r="C7" s="114"/>
      <c r="D7" s="115">
        <v>91840</v>
      </c>
      <c r="E7" s="116"/>
      <c r="F7" s="117">
        <v>81990</v>
      </c>
      <c r="G7" s="118"/>
      <c r="H7" s="119"/>
    </row>
    <row r="8" spans="1:8">
      <c r="A8" s="120"/>
      <c r="B8" s="121"/>
      <c r="C8" s="122"/>
      <c r="D8" s="123">
        <v>41532</v>
      </c>
      <c r="E8" s="124"/>
      <c r="F8" s="125">
        <v>34482</v>
      </c>
      <c r="G8" s="126"/>
      <c r="H8" s="127"/>
    </row>
    <row r="9" spans="1:8">
      <c r="A9" s="108" t="s">
        <v>510</v>
      </c>
      <c r="B9" s="113"/>
      <c r="C9" s="114"/>
      <c r="D9" s="115">
        <v>134420</v>
      </c>
      <c r="E9" s="116"/>
      <c r="F9" s="117">
        <v>87551</v>
      </c>
      <c r="G9" s="118"/>
      <c r="H9" s="119"/>
    </row>
    <row r="10" spans="1:8">
      <c r="A10" s="120"/>
      <c r="B10" s="121"/>
      <c r="C10" s="122"/>
      <c r="D10" s="123">
        <v>55923</v>
      </c>
      <c r="E10" s="124"/>
      <c r="F10" s="125">
        <v>43994</v>
      </c>
      <c r="G10" s="126"/>
      <c r="H10" s="127"/>
    </row>
    <row r="11" spans="1:8">
      <c r="A11" s="108" t="s">
        <v>511</v>
      </c>
      <c r="B11" s="113"/>
      <c r="C11" s="114"/>
      <c r="D11" s="115">
        <v>228330</v>
      </c>
      <c r="E11" s="116"/>
      <c r="F11" s="117">
        <v>106092</v>
      </c>
      <c r="G11" s="118"/>
      <c r="H11" s="119"/>
    </row>
    <row r="12" spans="1:8">
      <c r="A12" s="120"/>
      <c r="B12" s="121"/>
      <c r="C12" s="128"/>
      <c r="D12" s="123">
        <v>45973</v>
      </c>
      <c r="E12" s="124"/>
      <c r="F12" s="125">
        <v>44299</v>
      </c>
      <c r="G12" s="126"/>
      <c r="H12" s="127"/>
    </row>
    <row r="13" spans="1:8">
      <c r="A13" s="108"/>
      <c r="B13" s="113"/>
      <c r="C13" s="129"/>
      <c r="D13" s="130">
        <v>109540</v>
      </c>
      <c r="E13" s="131"/>
      <c r="F13" s="132">
        <v>81209</v>
      </c>
      <c r="G13" s="133"/>
      <c r="H13" s="119"/>
    </row>
    <row r="14" spans="1:8">
      <c r="A14" s="120"/>
      <c r="B14" s="121"/>
      <c r="C14" s="122"/>
      <c r="D14" s="123">
        <v>38074</v>
      </c>
      <c r="E14" s="124"/>
      <c r="F14" s="125">
        <v>38512</v>
      </c>
      <c r="G14" s="126"/>
      <c r="H14" s="127"/>
    </row>
    <row r="17" spans="1:11">
      <c r="A17" s="104" t="s">
        <v>39</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40</v>
      </c>
      <c r="B19" s="134">
        <f>ROUND(VALUE(SUBSTITUTE(実質収支比率等に係る経年分析!F$48,"▲","-")),2)</f>
        <v>3.87</v>
      </c>
      <c r="C19" s="134">
        <f>ROUND(VALUE(SUBSTITUTE(実質収支比率等に係る経年分析!G$48,"▲","-")),2)</f>
        <v>3.47</v>
      </c>
      <c r="D19" s="134">
        <f>ROUND(VALUE(SUBSTITUTE(実質収支比率等に係る経年分析!H$48,"▲","-")),2)</f>
        <v>2.93</v>
      </c>
      <c r="E19" s="134">
        <f>ROUND(VALUE(SUBSTITUTE(実質収支比率等に係る経年分析!I$48,"▲","-")),2)</f>
        <v>6.3</v>
      </c>
      <c r="F19" s="134">
        <f>ROUND(VALUE(SUBSTITUTE(実質収支比率等に係る経年分析!J$48,"▲","-")),2)</f>
        <v>4.1500000000000004</v>
      </c>
    </row>
    <row r="20" spans="1:11">
      <c r="A20" s="134" t="s">
        <v>41</v>
      </c>
      <c r="B20" s="134">
        <f>ROUND(VALUE(SUBSTITUTE(実質収支比率等に係る経年分析!F$47,"▲","-")),2)</f>
        <v>35.799999999999997</v>
      </c>
      <c r="C20" s="134">
        <f>ROUND(VALUE(SUBSTITUTE(実質収支比率等に係る経年分析!G$47,"▲","-")),2)</f>
        <v>20</v>
      </c>
      <c r="D20" s="134">
        <f>ROUND(VALUE(SUBSTITUTE(実質収支比率等に係る経年分析!H$47,"▲","-")),2)</f>
        <v>29.99</v>
      </c>
      <c r="E20" s="134">
        <f>ROUND(VALUE(SUBSTITUTE(実質収支比率等に係る経年分析!I$47,"▲","-")),2)</f>
        <v>24.39</v>
      </c>
      <c r="F20" s="134">
        <f>ROUND(VALUE(SUBSTITUTE(実質収支比率等に係る経年分析!J$47,"▲","-")),2)</f>
        <v>23.93</v>
      </c>
    </row>
    <row r="21" spans="1:11">
      <c r="A21" s="134" t="s">
        <v>42</v>
      </c>
      <c r="B21" s="134">
        <f>IF(ISNUMBER(VALUE(SUBSTITUTE(実質収支比率等に係る経年分析!F$49,"▲","-"))),ROUND(VALUE(SUBSTITUTE(実質収支比率等に係る経年分析!F$49,"▲","-")),2),NA())</f>
        <v>7.5</v>
      </c>
      <c r="C21" s="134">
        <f>IF(ISNUMBER(VALUE(SUBSTITUTE(実質収支比率等に係る経年分析!G$49,"▲","-"))),ROUND(VALUE(SUBSTITUTE(実質収支比率等に係る経年分析!G$49,"▲","-")),2),NA())</f>
        <v>-19.45</v>
      </c>
      <c r="D21" s="134">
        <f>IF(ISNUMBER(VALUE(SUBSTITUTE(実質収支比率等に係る経年分析!H$49,"▲","-"))),ROUND(VALUE(SUBSTITUTE(実質収支比率等に係る経年分析!H$49,"▲","-")),2),NA())</f>
        <v>8.01</v>
      </c>
      <c r="E21" s="134">
        <f>IF(ISNUMBER(VALUE(SUBSTITUTE(実質収支比率等に係る経年分析!I$49,"▲","-"))),ROUND(VALUE(SUBSTITUTE(実質収支比率等に係る経年分析!I$49,"▲","-")),2),NA())</f>
        <v>-3.82</v>
      </c>
      <c r="F21" s="134">
        <f>IF(ISNUMBER(VALUE(SUBSTITUTE(実質収支比率等に係る経年分析!J$49,"▲","-"))),ROUND(VALUE(SUBSTITUTE(実質収支比率等に係る経年分析!J$49,"▲","-")),2),NA())</f>
        <v>-4.3899999999999997</v>
      </c>
    </row>
    <row r="24" spans="1:11">
      <c r="A24" s="104" t="s">
        <v>43</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川俣町国民健康保険（施設勘定）特別会計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川俣町後期高齢者医療特別会計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川俣町簡易水道事業特別会計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川俣町国民健康保険（事業勘定）特別会計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2.76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2.0499999999999998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2.42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0.62</v>
      </c>
    </row>
    <row r="33" spans="1:16">
      <c r="A33" s="135" t="str">
        <f>IF(連結実質赤字比率に係る赤字・黒字の構成分析!C$37="",NA(),連結実質赤字比率に係る赤字・黒字の構成分析!C$37)</f>
        <v>川俣町介護保険特別会計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1.62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2.4300000000000002</v>
      </c>
    </row>
    <row r="34" spans="1:16">
      <c r="A34" s="135" t="str">
        <f>IF(連結実質赤字比率に係る赤字・黒字の構成分析!C$36="",NA(),連結実質赤字比率に係る赤字・黒字の構成分析!C$36)</f>
        <v>川俣町水道事業会計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2.58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3.79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4.46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4.17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3.48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3.86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3.46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2.93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6.01</v>
      </c>
    </row>
    <row r="36" spans="1:16">
      <c r="A36" s="135" t="str">
        <f>IF(連結実質赤字比率に係る赤字・黒字の構成分析!C$34="",NA(),連結実質赤字比率に係る赤字・黒字の構成分析!C$34)</f>
        <v>川俣町工業団地造成事業特別会計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17.63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16.37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14.56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31.18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28.34</v>
      </c>
    </row>
    <row r="39" spans="1:16">
      <c r="A39" s="104" t="s">
        <v>46</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512</v>
      </c>
      <c r="E42" s="136"/>
      <c r="F42" s="136"/>
      <c r="G42" s="136">
        <f>'実質公債費比率（分子）の構造'!L$52</f>
        <v>493</v>
      </c>
      <c r="H42" s="136"/>
      <c r="I42" s="136"/>
      <c r="J42" s="136">
        <f>'実質公債費比率（分子）の構造'!M$52</f>
        <v>493</v>
      </c>
      <c r="K42" s="136"/>
      <c r="L42" s="136"/>
      <c r="M42" s="136">
        <f>'実質公債費比率（分子）の構造'!N$52</f>
        <v>457</v>
      </c>
      <c r="N42" s="136"/>
      <c r="O42" s="136"/>
      <c r="P42" s="136">
        <f>'実質公債費比率（分子）の構造'!O$52</f>
        <v>425</v>
      </c>
    </row>
    <row r="43" spans="1:16">
      <c r="A43" s="136" t="s">
        <v>50</v>
      </c>
      <c r="B43" s="136" t="str">
        <f>'実質公債費比率（分子）の構造'!K$51</f>
        <v>-</v>
      </c>
      <c r="C43" s="136"/>
      <c r="D43" s="136"/>
      <c r="E43" s="136" t="str">
        <f>'実質公債費比率（分子）の構造'!L$51</f>
        <v>-</v>
      </c>
      <c r="F43" s="136"/>
      <c r="G43" s="136"/>
      <c r="H43" s="136">
        <f>'実質公債費比率（分子）の構造'!M$51</f>
        <v>0</v>
      </c>
      <c r="I43" s="136"/>
      <c r="J43" s="136"/>
      <c r="K43" s="136" t="str">
        <f>'実質公債費比率（分子）の構造'!N$51</f>
        <v>-</v>
      </c>
      <c r="L43" s="136"/>
      <c r="M43" s="136"/>
      <c r="N43" s="136">
        <f>'実質公債費比率（分子）の構造'!O$51</f>
        <v>0</v>
      </c>
      <c r="O43" s="136"/>
      <c r="P43" s="136"/>
    </row>
    <row r="44" spans="1:16">
      <c r="A44" s="136" t="s">
        <v>51</v>
      </c>
      <c r="B44" s="136">
        <f>'実質公債費比率（分子）の構造'!K$50</f>
        <v>126</v>
      </c>
      <c r="C44" s="136"/>
      <c r="D44" s="136"/>
      <c r="E44" s="136">
        <f>'実質公債費比率（分子）の構造'!L$50</f>
        <v>88</v>
      </c>
      <c r="F44" s="136"/>
      <c r="G44" s="136"/>
      <c r="H44" s="136">
        <f>'実質公債費比率（分子）の構造'!M$50</f>
        <v>53</v>
      </c>
      <c r="I44" s="136"/>
      <c r="J44" s="136"/>
      <c r="K44" s="136">
        <f>'実質公債費比率（分子）の構造'!N$50</f>
        <v>43</v>
      </c>
      <c r="L44" s="136"/>
      <c r="M44" s="136"/>
      <c r="N44" s="136">
        <f>'実質公債費比率（分子）の構造'!O$50</f>
        <v>32</v>
      </c>
      <c r="O44" s="136"/>
      <c r="P44" s="136"/>
    </row>
    <row r="45" spans="1:16">
      <c r="A45" s="136" t="s">
        <v>52</v>
      </c>
      <c r="B45" s="136">
        <f>'実質公債費比率（分子）の構造'!K$49</f>
        <v>17</v>
      </c>
      <c r="C45" s="136"/>
      <c r="D45" s="136"/>
      <c r="E45" s="136">
        <f>'実質公債費比率（分子）の構造'!L$49</f>
        <v>9</v>
      </c>
      <c r="F45" s="136"/>
      <c r="G45" s="136"/>
      <c r="H45" s="136">
        <f>'実質公債費比率（分子）の構造'!M$49</f>
        <v>5</v>
      </c>
      <c r="I45" s="136"/>
      <c r="J45" s="136"/>
      <c r="K45" s="136">
        <f>'実質公債費比率（分子）の構造'!N$49</f>
        <v>7</v>
      </c>
      <c r="L45" s="136"/>
      <c r="M45" s="136"/>
      <c r="N45" s="136">
        <f>'実質公債費比率（分子）の構造'!O$49</f>
        <v>10</v>
      </c>
      <c r="O45" s="136"/>
      <c r="P45" s="136"/>
    </row>
    <row r="46" spans="1:16">
      <c r="A46" s="136" t="s">
        <v>53</v>
      </c>
      <c r="B46" s="136">
        <f>'実質公債費比率（分子）の構造'!K$48</f>
        <v>2</v>
      </c>
      <c r="C46" s="136"/>
      <c r="D46" s="136"/>
      <c r="E46" s="136">
        <f>'実質公債費比率（分子）の構造'!L$48</f>
        <v>3</v>
      </c>
      <c r="F46" s="136"/>
      <c r="G46" s="136"/>
      <c r="H46" s="136">
        <f>'実質公債費比率（分子）の構造'!M$48</f>
        <v>29</v>
      </c>
      <c r="I46" s="136"/>
      <c r="J46" s="136"/>
      <c r="K46" s="136">
        <f>'実質公債費比率（分子）の構造'!N$48</f>
        <v>25</v>
      </c>
      <c r="L46" s="136"/>
      <c r="M46" s="136"/>
      <c r="N46" s="136">
        <f>'実質公債費比率（分子）の構造'!O$48</f>
        <v>2</v>
      </c>
      <c r="O46" s="136"/>
      <c r="P46" s="136"/>
    </row>
    <row r="47" spans="1:16">
      <c r="A47" s="136" t="s">
        <v>13</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54</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55</v>
      </c>
      <c r="B49" s="136">
        <f>'実質公債費比率（分子）の構造'!K$45</f>
        <v>674</v>
      </c>
      <c r="C49" s="136"/>
      <c r="D49" s="136"/>
      <c r="E49" s="136">
        <f>'実質公債費比率（分子）の構造'!L$45</f>
        <v>616</v>
      </c>
      <c r="F49" s="136"/>
      <c r="G49" s="136"/>
      <c r="H49" s="136">
        <f>'実質公債費比率（分子）の構造'!M$45</f>
        <v>605</v>
      </c>
      <c r="I49" s="136"/>
      <c r="J49" s="136"/>
      <c r="K49" s="136">
        <f>'実質公債費比率（分子）の構造'!N$45</f>
        <v>512</v>
      </c>
      <c r="L49" s="136"/>
      <c r="M49" s="136"/>
      <c r="N49" s="136">
        <f>'実質公債費比率（分子）の構造'!O$45</f>
        <v>466</v>
      </c>
      <c r="O49" s="136"/>
      <c r="P49" s="136"/>
    </row>
    <row r="50" spans="1:16">
      <c r="A50" s="136" t="s">
        <v>56</v>
      </c>
      <c r="B50" s="136" t="e">
        <f>NA()</f>
        <v>#N/A</v>
      </c>
      <c r="C50" s="136">
        <f>IF(ISNUMBER('実質公債費比率（分子）の構造'!K$53),'実質公債費比率（分子）の構造'!K$53,NA())</f>
        <v>307</v>
      </c>
      <c r="D50" s="136" t="e">
        <f>NA()</f>
        <v>#N/A</v>
      </c>
      <c r="E50" s="136" t="e">
        <f>NA()</f>
        <v>#N/A</v>
      </c>
      <c r="F50" s="136">
        <f>IF(ISNUMBER('実質公債費比率（分子）の構造'!L$53),'実質公債費比率（分子）の構造'!L$53,NA())</f>
        <v>223</v>
      </c>
      <c r="G50" s="136" t="e">
        <f>NA()</f>
        <v>#N/A</v>
      </c>
      <c r="H50" s="136" t="e">
        <f>NA()</f>
        <v>#N/A</v>
      </c>
      <c r="I50" s="136">
        <f>IF(ISNUMBER('実質公債費比率（分子）の構造'!M$53),'実質公債費比率（分子）の構造'!M$53,NA())</f>
        <v>199</v>
      </c>
      <c r="J50" s="136" t="e">
        <f>NA()</f>
        <v>#N/A</v>
      </c>
      <c r="K50" s="136" t="e">
        <f>NA()</f>
        <v>#N/A</v>
      </c>
      <c r="L50" s="136">
        <f>IF(ISNUMBER('実質公債費比率（分子）の構造'!N$53),'実質公債費比率（分子）の構造'!N$53,NA())</f>
        <v>130</v>
      </c>
      <c r="M50" s="136" t="e">
        <f>NA()</f>
        <v>#N/A</v>
      </c>
      <c r="N50" s="136" t="e">
        <f>NA()</f>
        <v>#N/A</v>
      </c>
      <c r="O50" s="136">
        <f>IF(ISNUMBER('実質公債費比率（分子）の構造'!O$53),'実質公債費比率（分子）の構造'!O$53,NA())</f>
        <v>85</v>
      </c>
      <c r="P50" s="136" t="e">
        <f>NA()</f>
        <v>#N/A</v>
      </c>
    </row>
    <row r="53" spans="1:16">
      <c r="A53" s="104" t="s">
        <v>57</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58</v>
      </c>
      <c r="C55" s="135"/>
      <c r="D55" s="135" t="s">
        <v>59</v>
      </c>
      <c r="E55" s="135" t="s">
        <v>58</v>
      </c>
      <c r="F55" s="135"/>
      <c r="G55" s="135" t="s">
        <v>59</v>
      </c>
      <c r="H55" s="135" t="s">
        <v>58</v>
      </c>
      <c r="I55" s="135"/>
      <c r="J55" s="135" t="s">
        <v>59</v>
      </c>
      <c r="K55" s="135" t="s">
        <v>58</v>
      </c>
      <c r="L55" s="135"/>
      <c r="M55" s="135" t="s">
        <v>59</v>
      </c>
      <c r="N55" s="135" t="s">
        <v>58</v>
      </c>
      <c r="O55" s="135"/>
      <c r="P55" s="135" t="s">
        <v>59</v>
      </c>
    </row>
    <row r="56" spans="1:16">
      <c r="A56" s="135" t="s">
        <v>35</v>
      </c>
      <c r="B56" s="135"/>
      <c r="C56" s="135"/>
      <c r="D56" s="135">
        <f>'将来負担比率（分子）の構造'!I$51</f>
        <v>4222</v>
      </c>
      <c r="E56" s="135"/>
      <c r="F56" s="135"/>
      <c r="G56" s="135">
        <f>'将来負担比率（分子）の構造'!J$51</f>
        <v>4112</v>
      </c>
      <c r="H56" s="135"/>
      <c r="I56" s="135"/>
      <c r="J56" s="135">
        <f>'将来負担比率（分子）の構造'!K$51</f>
        <v>4016</v>
      </c>
      <c r="K56" s="135"/>
      <c r="L56" s="135"/>
      <c r="M56" s="135">
        <f>'将来負担比率（分子）の構造'!L$51</f>
        <v>3916</v>
      </c>
      <c r="N56" s="135"/>
      <c r="O56" s="135"/>
      <c r="P56" s="135">
        <f>'将来負担比率（分子）の構造'!M$51</f>
        <v>3947</v>
      </c>
    </row>
    <row r="57" spans="1:16">
      <c r="A57" s="135" t="s">
        <v>34</v>
      </c>
      <c r="B57" s="135"/>
      <c r="C57" s="135"/>
      <c r="D57" s="135">
        <f>'将来負担比率（分子）の構造'!I$50</f>
        <v>183</v>
      </c>
      <c r="E57" s="135"/>
      <c r="F57" s="135"/>
      <c r="G57" s="135">
        <f>'将来負担比率（分子）の構造'!J$50</f>
        <v>159</v>
      </c>
      <c r="H57" s="135"/>
      <c r="I57" s="135"/>
      <c r="J57" s="135">
        <f>'将来負担比率（分子）の構造'!K$50</f>
        <v>128</v>
      </c>
      <c r="K57" s="135"/>
      <c r="L57" s="135"/>
      <c r="M57" s="135">
        <f>'将来負担比率（分子）の構造'!L$50</f>
        <v>105</v>
      </c>
      <c r="N57" s="135"/>
      <c r="O57" s="135"/>
      <c r="P57" s="135">
        <f>'将来負担比率（分子）の構造'!M$50</f>
        <v>91</v>
      </c>
    </row>
    <row r="58" spans="1:16">
      <c r="A58" s="135" t="s">
        <v>33</v>
      </c>
      <c r="B58" s="135"/>
      <c r="C58" s="135"/>
      <c r="D58" s="135">
        <f>'将来負担比率（分子）の構造'!I$49</f>
        <v>2196</v>
      </c>
      <c r="E58" s="135"/>
      <c r="F58" s="135"/>
      <c r="G58" s="135">
        <f>'将来負担比率（分子）の構造'!J$49</f>
        <v>1649</v>
      </c>
      <c r="H58" s="135"/>
      <c r="I58" s="135"/>
      <c r="J58" s="135">
        <f>'将来負担比率（分子）の構造'!K$49</f>
        <v>2045</v>
      </c>
      <c r="K58" s="135"/>
      <c r="L58" s="135"/>
      <c r="M58" s="135">
        <f>'将来負担比率（分子）の構造'!L$49</f>
        <v>1823</v>
      </c>
      <c r="N58" s="135"/>
      <c r="O58" s="135"/>
      <c r="P58" s="135">
        <f>'将来負担比率（分子）の構造'!M$49</f>
        <v>1699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1569</v>
      </c>
      <c r="C62" s="135"/>
      <c r="D62" s="135"/>
      <c r="E62" s="135">
        <f>'将来負担比率（分子）の構造'!J$45</f>
        <v>1452</v>
      </c>
      <c r="F62" s="135"/>
      <c r="G62" s="135"/>
      <c r="H62" s="135">
        <f>'将来負担比率（分子）の構造'!K$45</f>
        <v>1375</v>
      </c>
      <c r="I62" s="135"/>
      <c r="J62" s="135"/>
      <c r="K62" s="135">
        <f>'将来負担比率（分子）の構造'!L$45</f>
        <v>1213</v>
      </c>
      <c r="L62" s="135"/>
      <c r="M62" s="135"/>
      <c r="N62" s="135">
        <f>'将来負担比率（分子）の構造'!M$45</f>
        <v>1164</v>
      </c>
      <c r="O62" s="135"/>
      <c r="P62" s="135"/>
    </row>
    <row r="63" spans="1:16">
      <c r="A63" s="135" t="s">
        <v>27</v>
      </c>
      <c r="B63" s="135">
        <f>'将来負担比率（分子）の構造'!I$44</f>
        <v>112</v>
      </c>
      <c r="C63" s="135"/>
      <c r="D63" s="135"/>
      <c r="E63" s="135">
        <f>'将来負担比率（分子）の構造'!J$44</f>
        <v>111</v>
      </c>
      <c r="F63" s="135"/>
      <c r="G63" s="135"/>
      <c r="H63" s="135">
        <f>'将来負担比率（分子）の構造'!K$44</f>
        <v>127</v>
      </c>
      <c r="I63" s="135"/>
      <c r="J63" s="135"/>
      <c r="K63" s="135">
        <f>'将来負担比率（分子）の構造'!L$44</f>
        <v>240</v>
      </c>
      <c r="L63" s="135"/>
      <c r="M63" s="135"/>
      <c r="N63" s="135">
        <f>'将来負担比率（分子）の構造'!M$44</f>
        <v>348</v>
      </c>
      <c r="O63" s="135"/>
      <c r="P63" s="135"/>
    </row>
    <row r="64" spans="1:16">
      <c r="A64" s="135" t="s">
        <v>26</v>
      </c>
      <c r="B64" s="135">
        <f>'将来負担比率（分子）の構造'!I$43</f>
        <v>28</v>
      </c>
      <c r="C64" s="135"/>
      <c r="D64" s="135"/>
      <c r="E64" s="135">
        <f>'将来負担比率（分子）の構造'!J$43</f>
        <v>29</v>
      </c>
      <c r="F64" s="135"/>
      <c r="G64" s="135"/>
      <c r="H64" s="135">
        <f>'将来負担比率（分子）の構造'!K$43</f>
        <v>27</v>
      </c>
      <c r="I64" s="135"/>
      <c r="J64" s="135"/>
      <c r="K64" s="135">
        <f>'将来負担比率（分子）の構造'!L$43</f>
        <v>197</v>
      </c>
      <c r="L64" s="135"/>
      <c r="M64" s="135"/>
      <c r="N64" s="135" t="str">
        <f>'将来負担比率（分子）の構造'!M$43</f>
        <v>-</v>
      </c>
      <c r="O64" s="135"/>
      <c r="P64" s="135"/>
    </row>
    <row r="65" spans="1:16">
      <c r="A65" s="135" t="s">
        <v>25</v>
      </c>
      <c r="B65" s="135">
        <f>'将来負担比率（分子）の構造'!I$42</f>
        <v>190</v>
      </c>
      <c r="C65" s="135"/>
      <c r="D65" s="135"/>
      <c r="E65" s="135">
        <f>'将来負担比率（分子）の構造'!J$42</f>
        <v>60</v>
      </c>
      <c r="F65" s="135"/>
      <c r="G65" s="135"/>
      <c r="H65" s="135">
        <f>'将来負担比率（分子）の構造'!K$42</f>
        <v>38</v>
      </c>
      <c r="I65" s="135"/>
      <c r="J65" s="135"/>
      <c r="K65" s="135">
        <f>'将来負担比率（分子）の構造'!L$42</f>
        <v>25</v>
      </c>
      <c r="L65" s="135"/>
      <c r="M65" s="135"/>
      <c r="N65" s="135">
        <f>'将来負担比率（分子）の構造'!M$42</f>
        <v>19</v>
      </c>
      <c r="O65" s="135"/>
      <c r="P65" s="135"/>
    </row>
    <row r="66" spans="1:16">
      <c r="A66" s="135" t="s">
        <v>24</v>
      </c>
      <c r="B66" s="135">
        <f>'将来負担比率（分子）の構造'!I$41</f>
        <v>5006</v>
      </c>
      <c r="C66" s="135"/>
      <c r="D66" s="135"/>
      <c r="E66" s="135">
        <f>'将来負担比率（分子）の構造'!J$41</f>
        <v>4839</v>
      </c>
      <c r="F66" s="135"/>
      <c r="G66" s="135"/>
      <c r="H66" s="135">
        <f>'将来負担比率（分子）の構造'!K$41</f>
        <v>4705</v>
      </c>
      <c r="I66" s="135"/>
      <c r="J66" s="135"/>
      <c r="K66" s="135">
        <f>'将来負担比率（分子）の構造'!L$41</f>
        <v>4796</v>
      </c>
      <c r="L66" s="135"/>
      <c r="M66" s="135"/>
      <c r="N66" s="135">
        <f>'将来負担比率（分子）の構造'!M$41</f>
        <v>5012</v>
      </c>
      <c r="O66" s="135"/>
      <c r="P66" s="135"/>
    </row>
    <row r="67" spans="1:16">
      <c r="A67" s="135" t="s">
        <v>60</v>
      </c>
      <c r="B67" s="135" t="e">
        <f>NA()</f>
        <v>#N/A</v>
      </c>
      <c r="C67" s="135">
        <f>IF(ISNUMBER('将来負担比率（分子）の構造'!I$52), IF('将来負担比率（分子）の構造'!I$52 &lt; 0, 0, '将来負担比率（分子）の構造'!I$52), NA())</f>
        <v>303</v>
      </c>
      <c r="D67" s="135" t="e">
        <f>NA()</f>
        <v>#N/A</v>
      </c>
      <c r="E67" s="135" t="e">
        <f>NA()</f>
        <v>#N/A</v>
      </c>
      <c r="F67" s="135">
        <f>IF(ISNUMBER('将来負担比率（分子）の構造'!J$52), IF('将来負担比率（分子）の構造'!J$52 &lt; 0, 0, '将来負担比率（分子）の構造'!J$52), NA())</f>
        <v>570</v>
      </c>
      <c r="G67" s="135" t="e">
        <f>NA()</f>
        <v>#N/A</v>
      </c>
      <c r="H67" s="135" t="e">
        <f>NA()</f>
        <v>#N/A</v>
      </c>
      <c r="I67" s="135">
        <f>IF(ISNUMBER('将来負担比率（分子）の構造'!K$52), IF('将来負担比率（分子）の構造'!K$52 &lt; 0, 0, '将来負担比率（分子）の構造'!K$52), NA())</f>
        <v>83</v>
      </c>
      <c r="J67" s="135" t="e">
        <f>NA()</f>
        <v>#N/A</v>
      </c>
      <c r="K67" s="135" t="e">
        <f>NA()</f>
        <v>#N/A</v>
      </c>
      <c r="L67" s="135">
        <f>IF(ISNUMBER('将来負担比率（分子）の構造'!L$52), IF('将来負担比率（分子）の構造'!L$52 &lt; 0, 0, '将来負担比率（分子）の構造'!L$52), NA())</f>
        <v>626</v>
      </c>
      <c r="M67" s="135" t="e">
        <f>NA()</f>
        <v>#N/A</v>
      </c>
      <c r="N67" s="135" t="e">
        <f>NA()</f>
        <v>#N/A</v>
      </c>
      <c r="O67" s="135">
        <f>IF(ISNUMBER('将来負担比率（分子）の構造'!M$52), IF('将来負担比率（分子）の構造'!M$52 &lt; 0, 0, '将来負担比率（分子）の構造'!M$52), NA())</f>
        <v>806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1140671</v>
      </c>
      <c r="S5" s="613"/>
      <c r="T5" s="613"/>
      <c r="U5" s="613"/>
      <c r="V5" s="613"/>
      <c r="W5" s="613"/>
      <c r="X5" s="613"/>
      <c r="Y5" s="614"/>
      <c r="Z5" s="615">
        <v>5.2</v>
      </c>
      <c r="AA5" s="615"/>
      <c r="AB5" s="615"/>
      <c r="AC5" s="615"/>
      <c r="AD5" s="616">
        <v>1140671</v>
      </c>
      <c r="AE5" s="616"/>
      <c r="AF5" s="616"/>
      <c r="AG5" s="616"/>
      <c r="AH5" s="616"/>
      <c r="AI5" s="616"/>
      <c r="AJ5" s="616"/>
      <c r="AK5" s="616"/>
      <c r="AL5" s="617">
        <v>29.2</v>
      </c>
      <c r="AM5" s="618"/>
      <c r="AN5" s="618"/>
      <c r="AO5" s="619"/>
      <c r="AP5" s="609" t="s">
        <v>206</v>
      </c>
      <c r="AQ5" s="610"/>
      <c r="AR5" s="610"/>
      <c r="AS5" s="610"/>
      <c r="AT5" s="610"/>
      <c r="AU5" s="610"/>
      <c r="AV5" s="610"/>
      <c r="AW5" s="610"/>
      <c r="AX5" s="610"/>
      <c r="AY5" s="610"/>
      <c r="AZ5" s="610"/>
      <c r="BA5" s="610"/>
      <c r="BB5" s="610"/>
      <c r="BC5" s="610"/>
      <c r="BD5" s="610"/>
      <c r="BE5" s="610"/>
      <c r="BF5" s="611"/>
      <c r="BG5" s="623">
        <v>1140671</v>
      </c>
      <c r="BH5" s="624"/>
      <c r="BI5" s="624"/>
      <c r="BJ5" s="624"/>
      <c r="BK5" s="624"/>
      <c r="BL5" s="624"/>
      <c r="BM5" s="624"/>
      <c r="BN5" s="625"/>
      <c r="BO5" s="626">
        <v>100</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95379</v>
      </c>
      <c r="S6" s="624"/>
      <c r="T6" s="624"/>
      <c r="U6" s="624"/>
      <c r="V6" s="624"/>
      <c r="W6" s="624"/>
      <c r="X6" s="624"/>
      <c r="Y6" s="625"/>
      <c r="Z6" s="626">
        <v>0.4</v>
      </c>
      <c r="AA6" s="626"/>
      <c r="AB6" s="626"/>
      <c r="AC6" s="626"/>
      <c r="AD6" s="627">
        <v>95379</v>
      </c>
      <c r="AE6" s="627"/>
      <c r="AF6" s="627"/>
      <c r="AG6" s="627"/>
      <c r="AH6" s="627"/>
      <c r="AI6" s="627"/>
      <c r="AJ6" s="627"/>
      <c r="AK6" s="627"/>
      <c r="AL6" s="628">
        <v>2.4</v>
      </c>
      <c r="AM6" s="629"/>
      <c r="AN6" s="629"/>
      <c r="AO6" s="630"/>
      <c r="AP6" s="620" t="s">
        <v>212</v>
      </c>
      <c r="AQ6" s="621"/>
      <c r="AR6" s="621"/>
      <c r="AS6" s="621"/>
      <c r="AT6" s="621"/>
      <c r="AU6" s="621"/>
      <c r="AV6" s="621"/>
      <c r="AW6" s="621"/>
      <c r="AX6" s="621"/>
      <c r="AY6" s="621"/>
      <c r="AZ6" s="621"/>
      <c r="BA6" s="621"/>
      <c r="BB6" s="621"/>
      <c r="BC6" s="621"/>
      <c r="BD6" s="621"/>
      <c r="BE6" s="621"/>
      <c r="BF6" s="622"/>
      <c r="BG6" s="623">
        <v>1140671</v>
      </c>
      <c r="BH6" s="624"/>
      <c r="BI6" s="624"/>
      <c r="BJ6" s="624"/>
      <c r="BK6" s="624"/>
      <c r="BL6" s="624"/>
      <c r="BM6" s="624"/>
      <c r="BN6" s="625"/>
      <c r="BO6" s="626">
        <v>100</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108414</v>
      </c>
      <c r="CS6" s="624"/>
      <c r="CT6" s="624"/>
      <c r="CU6" s="624"/>
      <c r="CV6" s="624"/>
      <c r="CW6" s="624"/>
      <c r="CX6" s="624"/>
      <c r="CY6" s="625"/>
      <c r="CZ6" s="626">
        <v>0.5</v>
      </c>
      <c r="DA6" s="626"/>
      <c r="DB6" s="626"/>
      <c r="DC6" s="626"/>
      <c r="DD6" s="632" t="s">
        <v>207</v>
      </c>
      <c r="DE6" s="624"/>
      <c r="DF6" s="624"/>
      <c r="DG6" s="624"/>
      <c r="DH6" s="624"/>
      <c r="DI6" s="624"/>
      <c r="DJ6" s="624"/>
      <c r="DK6" s="624"/>
      <c r="DL6" s="624"/>
      <c r="DM6" s="624"/>
      <c r="DN6" s="624"/>
      <c r="DO6" s="624"/>
      <c r="DP6" s="625"/>
      <c r="DQ6" s="632">
        <v>108414</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1800</v>
      </c>
      <c r="S7" s="624"/>
      <c r="T7" s="624"/>
      <c r="U7" s="624"/>
      <c r="V7" s="624"/>
      <c r="W7" s="624"/>
      <c r="X7" s="624"/>
      <c r="Y7" s="625"/>
      <c r="Z7" s="626">
        <v>0</v>
      </c>
      <c r="AA7" s="626"/>
      <c r="AB7" s="626"/>
      <c r="AC7" s="626"/>
      <c r="AD7" s="627">
        <v>1800</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544040</v>
      </c>
      <c r="BH7" s="624"/>
      <c r="BI7" s="624"/>
      <c r="BJ7" s="624"/>
      <c r="BK7" s="624"/>
      <c r="BL7" s="624"/>
      <c r="BM7" s="624"/>
      <c r="BN7" s="625"/>
      <c r="BO7" s="626">
        <v>47.7</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2151353</v>
      </c>
      <c r="CS7" s="624"/>
      <c r="CT7" s="624"/>
      <c r="CU7" s="624"/>
      <c r="CV7" s="624"/>
      <c r="CW7" s="624"/>
      <c r="CX7" s="624"/>
      <c r="CY7" s="625"/>
      <c r="CZ7" s="626">
        <v>10.3</v>
      </c>
      <c r="DA7" s="626"/>
      <c r="DB7" s="626"/>
      <c r="DC7" s="626"/>
      <c r="DD7" s="632">
        <v>955944</v>
      </c>
      <c r="DE7" s="624"/>
      <c r="DF7" s="624"/>
      <c r="DG7" s="624"/>
      <c r="DH7" s="624"/>
      <c r="DI7" s="624"/>
      <c r="DJ7" s="624"/>
      <c r="DK7" s="624"/>
      <c r="DL7" s="624"/>
      <c r="DM7" s="624"/>
      <c r="DN7" s="624"/>
      <c r="DO7" s="624"/>
      <c r="DP7" s="625"/>
      <c r="DQ7" s="632">
        <v>729996</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4454</v>
      </c>
      <c r="S8" s="624"/>
      <c r="T8" s="624"/>
      <c r="U8" s="624"/>
      <c r="V8" s="624"/>
      <c r="W8" s="624"/>
      <c r="X8" s="624"/>
      <c r="Y8" s="625"/>
      <c r="Z8" s="626">
        <v>0</v>
      </c>
      <c r="AA8" s="626"/>
      <c r="AB8" s="626"/>
      <c r="AC8" s="626"/>
      <c r="AD8" s="627">
        <v>4454</v>
      </c>
      <c r="AE8" s="627"/>
      <c r="AF8" s="627"/>
      <c r="AG8" s="627"/>
      <c r="AH8" s="627"/>
      <c r="AI8" s="627"/>
      <c r="AJ8" s="627"/>
      <c r="AK8" s="627"/>
      <c r="AL8" s="628">
        <v>0.1</v>
      </c>
      <c r="AM8" s="629"/>
      <c r="AN8" s="629"/>
      <c r="AO8" s="630"/>
      <c r="AP8" s="620" t="s">
        <v>218</v>
      </c>
      <c r="AQ8" s="621"/>
      <c r="AR8" s="621"/>
      <c r="AS8" s="621"/>
      <c r="AT8" s="621"/>
      <c r="AU8" s="621"/>
      <c r="AV8" s="621"/>
      <c r="AW8" s="621"/>
      <c r="AX8" s="621"/>
      <c r="AY8" s="621"/>
      <c r="AZ8" s="621"/>
      <c r="BA8" s="621"/>
      <c r="BB8" s="621"/>
      <c r="BC8" s="621"/>
      <c r="BD8" s="621"/>
      <c r="BE8" s="621"/>
      <c r="BF8" s="622"/>
      <c r="BG8" s="623">
        <v>18590</v>
      </c>
      <c r="BH8" s="624"/>
      <c r="BI8" s="624"/>
      <c r="BJ8" s="624"/>
      <c r="BK8" s="624"/>
      <c r="BL8" s="624"/>
      <c r="BM8" s="624"/>
      <c r="BN8" s="625"/>
      <c r="BO8" s="626">
        <v>1.6</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12492263</v>
      </c>
      <c r="CS8" s="624"/>
      <c r="CT8" s="624"/>
      <c r="CU8" s="624"/>
      <c r="CV8" s="624"/>
      <c r="CW8" s="624"/>
      <c r="CX8" s="624"/>
      <c r="CY8" s="625"/>
      <c r="CZ8" s="626">
        <v>59.6</v>
      </c>
      <c r="DA8" s="626"/>
      <c r="DB8" s="626"/>
      <c r="DC8" s="626"/>
      <c r="DD8" s="632">
        <v>733654</v>
      </c>
      <c r="DE8" s="624"/>
      <c r="DF8" s="624"/>
      <c r="DG8" s="624"/>
      <c r="DH8" s="624"/>
      <c r="DI8" s="624"/>
      <c r="DJ8" s="624"/>
      <c r="DK8" s="624"/>
      <c r="DL8" s="624"/>
      <c r="DM8" s="624"/>
      <c r="DN8" s="624"/>
      <c r="DO8" s="624"/>
      <c r="DP8" s="625"/>
      <c r="DQ8" s="632">
        <v>1207641</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3595</v>
      </c>
      <c r="S9" s="624"/>
      <c r="T9" s="624"/>
      <c r="U9" s="624"/>
      <c r="V9" s="624"/>
      <c r="W9" s="624"/>
      <c r="X9" s="624"/>
      <c r="Y9" s="625"/>
      <c r="Z9" s="626">
        <v>0</v>
      </c>
      <c r="AA9" s="626"/>
      <c r="AB9" s="626"/>
      <c r="AC9" s="626"/>
      <c r="AD9" s="627">
        <v>3595</v>
      </c>
      <c r="AE9" s="627"/>
      <c r="AF9" s="627"/>
      <c r="AG9" s="627"/>
      <c r="AH9" s="627"/>
      <c r="AI9" s="627"/>
      <c r="AJ9" s="627"/>
      <c r="AK9" s="627"/>
      <c r="AL9" s="628">
        <v>0.1</v>
      </c>
      <c r="AM9" s="629"/>
      <c r="AN9" s="629"/>
      <c r="AO9" s="630"/>
      <c r="AP9" s="620" t="s">
        <v>221</v>
      </c>
      <c r="AQ9" s="621"/>
      <c r="AR9" s="621"/>
      <c r="AS9" s="621"/>
      <c r="AT9" s="621"/>
      <c r="AU9" s="621"/>
      <c r="AV9" s="621"/>
      <c r="AW9" s="621"/>
      <c r="AX9" s="621"/>
      <c r="AY9" s="621"/>
      <c r="AZ9" s="621"/>
      <c r="BA9" s="621"/>
      <c r="BB9" s="621"/>
      <c r="BC9" s="621"/>
      <c r="BD9" s="621"/>
      <c r="BE9" s="621"/>
      <c r="BF9" s="622"/>
      <c r="BG9" s="623">
        <v>413726</v>
      </c>
      <c r="BH9" s="624"/>
      <c r="BI9" s="624"/>
      <c r="BJ9" s="624"/>
      <c r="BK9" s="624"/>
      <c r="BL9" s="624"/>
      <c r="BM9" s="624"/>
      <c r="BN9" s="625"/>
      <c r="BO9" s="626">
        <v>36.299999999999997</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404054</v>
      </c>
      <c r="CS9" s="624"/>
      <c r="CT9" s="624"/>
      <c r="CU9" s="624"/>
      <c r="CV9" s="624"/>
      <c r="CW9" s="624"/>
      <c r="CX9" s="624"/>
      <c r="CY9" s="625"/>
      <c r="CZ9" s="626">
        <v>1.9</v>
      </c>
      <c r="DA9" s="626"/>
      <c r="DB9" s="626"/>
      <c r="DC9" s="626"/>
      <c r="DD9" s="632">
        <v>37442</v>
      </c>
      <c r="DE9" s="624"/>
      <c r="DF9" s="624"/>
      <c r="DG9" s="624"/>
      <c r="DH9" s="624"/>
      <c r="DI9" s="624"/>
      <c r="DJ9" s="624"/>
      <c r="DK9" s="624"/>
      <c r="DL9" s="624"/>
      <c r="DM9" s="624"/>
      <c r="DN9" s="624"/>
      <c r="DO9" s="624"/>
      <c r="DP9" s="625"/>
      <c r="DQ9" s="632">
        <v>365390</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274590</v>
      </c>
      <c r="S10" s="624"/>
      <c r="T10" s="624"/>
      <c r="U10" s="624"/>
      <c r="V10" s="624"/>
      <c r="W10" s="624"/>
      <c r="X10" s="624"/>
      <c r="Y10" s="625"/>
      <c r="Z10" s="626">
        <v>1.3</v>
      </c>
      <c r="AA10" s="626"/>
      <c r="AB10" s="626"/>
      <c r="AC10" s="626"/>
      <c r="AD10" s="627">
        <v>274590</v>
      </c>
      <c r="AE10" s="627"/>
      <c r="AF10" s="627"/>
      <c r="AG10" s="627"/>
      <c r="AH10" s="627"/>
      <c r="AI10" s="627"/>
      <c r="AJ10" s="627"/>
      <c r="AK10" s="627"/>
      <c r="AL10" s="628">
        <v>7</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35087</v>
      </c>
      <c r="BH10" s="624"/>
      <c r="BI10" s="624"/>
      <c r="BJ10" s="624"/>
      <c r="BK10" s="624"/>
      <c r="BL10" s="624"/>
      <c r="BM10" s="624"/>
      <c r="BN10" s="625"/>
      <c r="BO10" s="626">
        <v>3.1</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100207</v>
      </c>
      <c r="CS10" s="624"/>
      <c r="CT10" s="624"/>
      <c r="CU10" s="624"/>
      <c r="CV10" s="624"/>
      <c r="CW10" s="624"/>
      <c r="CX10" s="624"/>
      <c r="CY10" s="625"/>
      <c r="CZ10" s="626">
        <v>0.5</v>
      </c>
      <c r="DA10" s="626"/>
      <c r="DB10" s="626"/>
      <c r="DC10" s="626"/>
      <c r="DD10" s="632" t="s">
        <v>109</v>
      </c>
      <c r="DE10" s="624"/>
      <c r="DF10" s="624"/>
      <c r="DG10" s="624"/>
      <c r="DH10" s="624"/>
      <c r="DI10" s="624"/>
      <c r="DJ10" s="624"/>
      <c r="DK10" s="624"/>
      <c r="DL10" s="624"/>
      <c r="DM10" s="624"/>
      <c r="DN10" s="624"/>
      <c r="DO10" s="624"/>
      <c r="DP10" s="625"/>
      <c r="DQ10" s="632">
        <v>4601</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76637</v>
      </c>
      <c r="BH11" s="624"/>
      <c r="BI11" s="624"/>
      <c r="BJ11" s="624"/>
      <c r="BK11" s="624"/>
      <c r="BL11" s="624"/>
      <c r="BM11" s="624"/>
      <c r="BN11" s="625"/>
      <c r="BO11" s="626">
        <v>6.7</v>
      </c>
      <c r="BP11" s="626"/>
      <c r="BQ11" s="626"/>
      <c r="BR11" s="626"/>
      <c r="BS11" s="632" t="s">
        <v>109</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329549</v>
      </c>
      <c r="CS11" s="624"/>
      <c r="CT11" s="624"/>
      <c r="CU11" s="624"/>
      <c r="CV11" s="624"/>
      <c r="CW11" s="624"/>
      <c r="CX11" s="624"/>
      <c r="CY11" s="625"/>
      <c r="CZ11" s="626">
        <v>1.6</v>
      </c>
      <c r="DA11" s="626"/>
      <c r="DB11" s="626"/>
      <c r="DC11" s="626"/>
      <c r="DD11" s="632">
        <v>170143</v>
      </c>
      <c r="DE11" s="624"/>
      <c r="DF11" s="624"/>
      <c r="DG11" s="624"/>
      <c r="DH11" s="624"/>
      <c r="DI11" s="624"/>
      <c r="DJ11" s="624"/>
      <c r="DK11" s="624"/>
      <c r="DL11" s="624"/>
      <c r="DM11" s="624"/>
      <c r="DN11" s="624"/>
      <c r="DO11" s="624"/>
      <c r="DP11" s="625"/>
      <c r="DQ11" s="632">
        <v>218458</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447145</v>
      </c>
      <c r="BH12" s="624"/>
      <c r="BI12" s="624"/>
      <c r="BJ12" s="624"/>
      <c r="BK12" s="624"/>
      <c r="BL12" s="624"/>
      <c r="BM12" s="624"/>
      <c r="BN12" s="625"/>
      <c r="BO12" s="626">
        <v>39.200000000000003</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2282463</v>
      </c>
      <c r="CS12" s="624"/>
      <c r="CT12" s="624"/>
      <c r="CU12" s="624"/>
      <c r="CV12" s="624"/>
      <c r="CW12" s="624"/>
      <c r="CX12" s="624"/>
      <c r="CY12" s="625"/>
      <c r="CZ12" s="626">
        <v>10.9</v>
      </c>
      <c r="DA12" s="626"/>
      <c r="DB12" s="626"/>
      <c r="DC12" s="626"/>
      <c r="DD12" s="632">
        <v>4157</v>
      </c>
      <c r="DE12" s="624"/>
      <c r="DF12" s="624"/>
      <c r="DG12" s="624"/>
      <c r="DH12" s="624"/>
      <c r="DI12" s="624"/>
      <c r="DJ12" s="624"/>
      <c r="DK12" s="624"/>
      <c r="DL12" s="624"/>
      <c r="DM12" s="624"/>
      <c r="DN12" s="624"/>
      <c r="DO12" s="624"/>
      <c r="DP12" s="625"/>
      <c r="DQ12" s="632">
        <v>557829</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17353</v>
      </c>
      <c r="S13" s="624"/>
      <c r="T13" s="624"/>
      <c r="U13" s="624"/>
      <c r="V13" s="624"/>
      <c r="W13" s="624"/>
      <c r="X13" s="624"/>
      <c r="Y13" s="625"/>
      <c r="Z13" s="626">
        <v>0.1</v>
      </c>
      <c r="AA13" s="626"/>
      <c r="AB13" s="626"/>
      <c r="AC13" s="626"/>
      <c r="AD13" s="627">
        <v>17353</v>
      </c>
      <c r="AE13" s="627"/>
      <c r="AF13" s="627"/>
      <c r="AG13" s="627"/>
      <c r="AH13" s="627"/>
      <c r="AI13" s="627"/>
      <c r="AJ13" s="627"/>
      <c r="AK13" s="627"/>
      <c r="AL13" s="628">
        <v>0.4</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445989</v>
      </c>
      <c r="BH13" s="624"/>
      <c r="BI13" s="624"/>
      <c r="BJ13" s="624"/>
      <c r="BK13" s="624"/>
      <c r="BL13" s="624"/>
      <c r="BM13" s="624"/>
      <c r="BN13" s="625"/>
      <c r="BO13" s="626">
        <v>39.1</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1166167</v>
      </c>
      <c r="CS13" s="624"/>
      <c r="CT13" s="624"/>
      <c r="CU13" s="624"/>
      <c r="CV13" s="624"/>
      <c r="CW13" s="624"/>
      <c r="CX13" s="624"/>
      <c r="CY13" s="625"/>
      <c r="CZ13" s="626">
        <v>5.6</v>
      </c>
      <c r="DA13" s="626"/>
      <c r="DB13" s="626"/>
      <c r="DC13" s="626"/>
      <c r="DD13" s="632">
        <v>1044932</v>
      </c>
      <c r="DE13" s="624"/>
      <c r="DF13" s="624"/>
      <c r="DG13" s="624"/>
      <c r="DH13" s="624"/>
      <c r="DI13" s="624"/>
      <c r="DJ13" s="624"/>
      <c r="DK13" s="624"/>
      <c r="DL13" s="624"/>
      <c r="DM13" s="624"/>
      <c r="DN13" s="624"/>
      <c r="DO13" s="624"/>
      <c r="DP13" s="625"/>
      <c r="DQ13" s="632">
        <v>233550</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34866</v>
      </c>
      <c r="BH14" s="624"/>
      <c r="BI14" s="624"/>
      <c r="BJ14" s="624"/>
      <c r="BK14" s="624"/>
      <c r="BL14" s="624"/>
      <c r="BM14" s="624"/>
      <c r="BN14" s="625"/>
      <c r="BO14" s="626">
        <v>3.1</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297269</v>
      </c>
      <c r="CS14" s="624"/>
      <c r="CT14" s="624"/>
      <c r="CU14" s="624"/>
      <c r="CV14" s="624"/>
      <c r="CW14" s="624"/>
      <c r="CX14" s="624"/>
      <c r="CY14" s="625"/>
      <c r="CZ14" s="626">
        <v>1.4</v>
      </c>
      <c r="DA14" s="626"/>
      <c r="DB14" s="626"/>
      <c r="DC14" s="626"/>
      <c r="DD14" s="632">
        <v>27264</v>
      </c>
      <c r="DE14" s="624"/>
      <c r="DF14" s="624"/>
      <c r="DG14" s="624"/>
      <c r="DH14" s="624"/>
      <c r="DI14" s="624"/>
      <c r="DJ14" s="624"/>
      <c r="DK14" s="624"/>
      <c r="DL14" s="624"/>
      <c r="DM14" s="624"/>
      <c r="DN14" s="624"/>
      <c r="DO14" s="624"/>
      <c r="DP14" s="625"/>
      <c r="DQ14" s="632">
        <v>297269</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2267</v>
      </c>
      <c r="S15" s="624"/>
      <c r="T15" s="624"/>
      <c r="U15" s="624"/>
      <c r="V15" s="624"/>
      <c r="W15" s="624"/>
      <c r="X15" s="624"/>
      <c r="Y15" s="625"/>
      <c r="Z15" s="626">
        <v>0</v>
      </c>
      <c r="AA15" s="626"/>
      <c r="AB15" s="626"/>
      <c r="AC15" s="626"/>
      <c r="AD15" s="627">
        <v>2267</v>
      </c>
      <c r="AE15" s="627"/>
      <c r="AF15" s="627"/>
      <c r="AG15" s="627"/>
      <c r="AH15" s="627"/>
      <c r="AI15" s="627"/>
      <c r="AJ15" s="627"/>
      <c r="AK15" s="627"/>
      <c r="AL15" s="628">
        <v>0.1</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114620</v>
      </c>
      <c r="BH15" s="624"/>
      <c r="BI15" s="624"/>
      <c r="BJ15" s="624"/>
      <c r="BK15" s="624"/>
      <c r="BL15" s="624"/>
      <c r="BM15" s="624"/>
      <c r="BN15" s="625"/>
      <c r="BO15" s="626">
        <v>10</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983179</v>
      </c>
      <c r="CS15" s="624"/>
      <c r="CT15" s="624"/>
      <c r="CU15" s="624"/>
      <c r="CV15" s="624"/>
      <c r="CW15" s="624"/>
      <c r="CX15" s="624"/>
      <c r="CY15" s="625"/>
      <c r="CZ15" s="626">
        <v>4.7</v>
      </c>
      <c r="DA15" s="626"/>
      <c r="DB15" s="626"/>
      <c r="DC15" s="626"/>
      <c r="DD15" s="632">
        <v>316246</v>
      </c>
      <c r="DE15" s="624"/>
      <c r="DF15" s="624"/>
      <c r="DG15" s="624"/>
      <c r="DH15" s="624"/>
      <c r="DI15" s="624"/>
      <c r="DJ15" s="624"/>
      <c r="DK15" s="624"/>
      <c r="DL15" s="624"/>
      <c r="DM15" s="624"/>
      <c r="DN15" s="624"/>
      <c r="DO15" s="624"/>
      <c r="DP15" s="625"/>
      <c r="DQ15" s="632">
        <v>676112</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3597027</v>
      </c>
      <c r="S16" s="624"/>
      <c r="T16" s="624"/>
      <c r="U16" s="624"/>
      <c r="V16" s="624"/>
      <c r="W16" s="624"/>
      <c r="X16" s="624"/>
      <c r="Y16" s="625"/>
      <c r="Z16" s="626">
        <v>16.5</v>
      </c>
      <c r="AA16" s="626"/>
      <c r="AB16" s="626"/>
      <c r="AC16" s="626"/>
      <c r="AD16" s="627">
        <v>2351505</v>
      </c>
      <c r="AE16" s="627"/>
      <c r="AF16" s="627"/>
      <c r="AG16" s="627"/>
      <c r="AH16" s="627"/>
      <c r="AI16" s="627"/>
      <c r="AJ16" s="627"/>
      <c r="AK16" s="627"/>
      <c r="AL16" s="628">
        <v>60.1</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194635</v>
      </c>
      <c r="CS16" s="624"/>
      <c r="CT16" s="624"/>
      <c r="CU16" s="624"/>
      <c r="CV16" s="624"/>
      <c r="CW16" s="624"/>
      <c r="CX16" s="624"/>
      <c r="CY16" s="625"/>
      <c r="CZ16" s="626">
        <v>0.9</v>
      </c>
      <c r="DA16" s="626"/>
      <c r="DB16" s="626"/>
      <c r="DC16" s="626"/>
      <c r="DD16" s="632" t="s">
        <v>109</v>
      </c>
      <c r="DE16" s="624"/>
      <c r="DF16" s="624"/>
      <c r="DG16" s="624"/>
      <c r="DH16" s="624"/>
      <c r="DI16" s="624"/>
      <c r="DJ16" s="624"/>
      <c r="DK16" s="624"/>
      <c r="DL16" s="624"/>
      <c r="DM16" s="624"/>
      <c r="DN16" s="624"/>
      <c r="DO16" s="624"/>
      <c r="DP16" s="625"/>
      <c r="DQ16" s="632">
        <v>151442</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2351505</v>
      </c>
      <c r="S17" s="624"/>
      <c r="T17" s="624"/>
      <c r="U17" s="624"/>
      <c r="V17" s="624"/>
      <c r="W17" s="624"/>
      <c r="X17" s="624"/>
      <c r="Y17" s="625"/>
      <c r="Z17" s="626">
        <v>10.8</v>
      </c>
      <c r="AA17" s="626"/>
      <c r="AB17" s="626"/>
      <c r="AC17" s="626"/>
      <c r="AD17" s="627">
        <v>2351505</v>
      </c>
      <c r="AE17" s="627"/>
      <c r="AF17" s="627"/>
      <c r="AG17" s="627"/>
      <c r="AH17" s="627"/>
      <c r="AI17" s="627"/>
      <c r="AJ17" s="627"/>
      <c r="AK17" s="627"/>
      <c r="AL17" s="628">
        <v>60.1</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466324</v>
      </c>
      <c r="CS17" s="624"/>
      <c r="CT17" s="624"/>
      <c r="CU17" s="624"/>
      <c r="CV17" s="624"/>
      <c r="CW17" s="624"/>
      <c r="CX17" s="624"/>
      <c r="CY17" s="625"/>
      <c r="CZ17" s="626">
        <v>2.2000000000000002</v>
      </c>
      <c r="DA17" s="626"/>
      <c r="DB17" s="626"/>
      <c r="DC17" s="626"/>
      <c r="DD17" s="632" t="s">
        <v>109</v>
      </c>
      <c r="DE17" s="624"/>
      <c r="DF17" s="624"/>
      <c r="DG17" s="624"/>
      <c r="DH17" s="624"/>
      <c r="DI17" s="624"/>
      <c r="DJ17" s="624"/>
      <c r="DK17" s="624"/>
      <c r="DL17" s="624"/>
      <c r="DM17" s="624"/>
      <c r="DN17" s="624"/>
      <c r="DO17" s="624"/>
      <c r="DP17" s="625"/>
      <c r="DQ17" s="632">
        <v>446109</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323457</v>
      </c>
      <c r="S18" s="624"/>
      <c r="T18" s="624"/>
      <c r="U18" s="624"/>
      <c r="V18" s="624"/>
      <c r="W18" s="624"/>
      <c r="X18" s="624"/>
      <c r="Y18" s="625"/>
      <c r="Z18" s="626">
        <v>1.5</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v>922065</v>
      </c>
      <c r="S19" s="624"/>
      <c r="T19" s="624"/>
      <c r="U19" s="624"/>
      <c r="V19" s="624"/>
      <c r="W19" s="624"/>
      <c r="X19" s="624"/>
      <c r="Y19" s="625"/>
      <c r="Z19" s="626">
        <v>4.2</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t="s">
        <v>109</v>
      </c>
      <c r="BH19" s="624"/>
      <c r="BI19" s="624"/>
      <c r="BJ19" s="624"/>
      <c r="BK19" s="624"/>
      <c r="BL19" s="624"/>
      <c r="BM19" s="624"/>
      <c r="BN19" s="625"/>
      <c r="BO19" s="626" t="s">
        <v>109</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5137136</v>
      </c>
      <c r="S20" s="624"/>
      <c r="T20" s="624"/>
      <c r="U20" s="624"/>
      <c r="V20" s="624"/>
      <c r="W20" s="624"/>
      <c r="X20" s="624"/>
      <c r="Y20" s="625"/>
      <c r="Z20" s="626">
        <v>23.6</v>
      </c>
      <c r="AA20" s="626"/>
      <c r="AB20" s="626"/>
      <c r="AC20" s="626"/>
      <c r="AD20" s="627">
        <v>3891614</v>
      </c>
      <c r="AE20" s="627"/>
      <c r="AF20" s="627"/>
      <c r="AG20" s="627"/>
      <c r="AH20" s="627"/>
      <c r="AI20" s="627"/>
      <c r="AJ20" s="627"/>
      <c r="AK20" s="627"/>
      <c r="AL20" s="628">
        <v>99.5</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t="s">
        <v>109</v>
      </c>
      <c r="BH20" s="624"/>
      <c r="BI20" s="624"/>
      <c r="BJ20" s="624"/>
      <c r="BK20" s="624"/>
      <c r="BL20" s="624"/>
      <c r="BM20" s="624"/>
      <c r="BN20" s="625"/>
      <c r="BO20" s="626" t="s">
        <v>109</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20975877</v>
      </c>
      <c r="CS20" s="624"/>
      <c r="CT20" s="624"/>
      <c r="CU20" s="624"/>
      <c r="CV20" s="624"/>
      <c r="CW20" s="624"/>
      <c r="CX20" s="624"/>
      <c r="CY20" s="625"/>
      <c r="CZ20" s="626">
        <v>100</v>
      </c>
      <c r="DA20" s="626"/>
      <c r="DB20" s="626"/>
      <c r="DC20" s="626"/>
      <c r="DD20" s="632">
        <v>3289782</v>
      </c>
      <c r="DE20" s="624"/>
      <c r="DF20" s="624"/>
      <c r="DG20" s="624"/>
      <c r="DH20" s="624"/>
      <c r="DI20" s="624"/>
      <c r="DJ20" s="624"/>
      <c r="DK20" s="624"/>
      <c r="DL20" s="624"/>
      <c r="DM20" s="624"/>
      <c r="DN20" s="624"/>
      <c r="DO20" s="624"/>
      <c r="DP20" s="625"/>
      <c r="DQ20" s="632">
        <v>4996811</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1815</v>
      </c>
      <c r="S21" s="624"/>
      <c r="T21" s="624"/>
      <c r="U21" s="624"/>
      <c r="V21" s="624"/>
      <c r="W21" s="624"/>
      <c r="X21" s="624"/>
      <c r="Y21" s="625"/>
      <c r="Z21" s="626">
        <v>0</v>
      </c>
      <c r="AA21" s="626"/>
      <c r="AB21" s="626"/>
      <c r="AC21" s="626"/>
      <c r="AD21" s="627">
        <v>1815</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29270</v>
      </c>
      <c r="S22" s="624"/>
      <c r="T22" s="624"/>
      <c r="U22" s="624"/>
      <c r="V22" s="624"/>
      <c r="W22" s="624"/>
      <c r="X22" s="624"/>
      <c r="Y22" s="625"/>
      <c r="Z22" s="626">
        <v>0.1</v>
      </c>
      <c r="AA22" s="626"/>
      <c r="AB22" s="626"/>
      <c r="AC22" s="626"/>
      <c r="AD22" s="627" t="s">
        <v>109</v>
      </c>
      <c r="AE22" s="627"/>
      <c r="AF22" s="627"/>
      <c r="AG22" s="627"/>
      <c r="AH22" s="627"/>
      <c r="AI22" s="627"/>
      <c r="AJ22" s="627"/>
      <c r="AK22" s="627"/>
      <c r="AL22" s="628" t="s">
        <v>109</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96034</v>
      </c>
      <c r="S23" s="624"/>
      <c r="T23" s="624"/>
      <c r="U23" s="624"/>
      <c r="V23" s="624"/>
      <c r="W23" s="624"/>
      <c r="X23" s="624"/>
      <c r="Y23" s="625"/>
      <c r="Z23" s="626">
        <v>0.4</v>
      </c>
      <c r="AA23" s="626"/>
      <c r="AB23" s="626"/>
      <c r="AC23" s="626"/>
      <c r="AD23" s="627">
        <v>14470</v>
      </c>
      <c r="AE23" s="627"/>
      <c r="AF23" s="627"/>
      <c r="AG23" s="627"/>
      <c r="AH23" s="627"/>
      <c r="AI23" s="627"/>
      <c r="AJ23" s="627"/>
      <c r="AK23" s="627"/>
      <c r="AL23" s="628">
        <v>0.4</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12324</v>
      </c>
      <c r="S24" s="624"/>
      <c r="T24" s="624"/>
      <c r="U24" s="624"/>
      <c r="V24" s="624"/>
      <c r="W24" s="624"/>
      <c r="X24" s="624"/>
      <c r="Y24" s="625"/>
      <c r="Z24" s="626">
        <v>0.1</v>
      </c>
      <c r="AA24" s="626"/>
      <c r="AB24" s="626"/>
      <c r="AC24" s="626"/>
      <c r="AD24" s="627">
        <v>6</v>
      </c>
      <c r="AE24" s="627"/>
      <c r="AF24" s="627"/>
      <c r="AG24" s="627"/>
      <c r="AH24" s="627"/>
      <c r="AI24" s="627"/>
      <c r="AJ24" s="627"/>
      <c r="AK24" s="627"/>
      <c r="AL24" s="628">
        <v>0</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2176549</v>
      </c>
      <c r="CS24" s="613"/>
      <c r="CT24" s="613"/>
      <c r="CU24" s="613"/>
      <c r="CV24" s="613"/>
      <c r="CW24" s="613"/>
      <c r="CX24" s="613"/>
      <c r="CY24" s="614"/>
      <c r="CZ24" s="652">
        <v>10.4</v>
      </c>
      <c r="DA24" s="653"/>
      <c r="DB24" s="653"/>
      <c r="DC24" s="654"/>
      <c r="DD24" s="651">
        <v>1685948</v>
      </c>
      <c r="DE24" s="613"/>
      <c r="DF24" s="613"/>
      <c r="DG24" s="613"/>
      <c r="DH24" s="613"/>
      <c r="DI24" s="613"/>
      <c r="DJ24" s="613"/>
      <c r="DK24" s="614"/>
      <c r="DL24" s="651">
        <v>1629915</v>
      </c>
      <c r="DM24" s="613"/>
      <c r="DN24" s="613"/>
      <c r="DO24" s="613"/>
      <c r="DP24" s="613"/>
      <c r="DQ24" s="613"/>
      <c r="DR24" s="613"/>
      <c r="DS24" s="613"/>
      <c r="DT24" s="613"/>
      <c r="DU24" s="613"/>
      <c r="DV24" s="614"/>
      <c r="DW24" s="617">
        <v>39.4</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3208189</v>
      </c>
      <c r="S25" s="624"/>
      <c r="T25" s="624"/>
      <c r="U25" s="624"/>
      <c r="V25" s="624"/>
      <c r="W25" s="624"/>
      <c r="X25" s="624"/>
      <c r="Y25" s="625"/>
      <c r="Z25" s="626">
        <v>14.8</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1095332</v>
      </c>
      <c r="CS25" s="655"/>
      <c r="CT25" s="655"/>
      <c r="CU25" s="655"/>
      <c r="CV25" s="655"/>
      <c r="CW25" s="655"/>
      <c r="CX25" s="655"/>
      <c r="CY25" s="656"/>
      <c r="CZ25" s="657">
        <v>5.2</v>
      </c>
      <c r="DA25" s="658"/>
      <c r="DB25" s="658"/>
      <c r="DC25" s="659"/>
      <c r="DD25" s="632">
        <v>1052215</v>
      </c>
      <c r="DE25" s="655"/>
      <c r="DF25" s="655"/>
      <c r="DG25" s="655"/>
      <c r="DH25" s="655"/>
      <c r="DI25" s="655"/>
      <c r="DJ25" s="655"/>
      <c r="DK25" s="656"/>
      <c r="DL25" s="632">
        <v>1000197</v>
      </c>
      <c r="DM25" s="655"/>
      <c r="DN25" s="655"/>
      <c r="DO25" s="655"/>
      <c r="DP25" s="655"/>
      <c r="DQ25" s="655"/>
      <c r="DR25" s="655"/>
      <c r="DS25" s="655"/>
      <c r="DT25" s="655"/>
      <c r="DU25" s="655"/>
      <c r="DV25" s="656"/>
      <c r="DW25" s="628">
        <v>24.2</v>
      </c>
      <c r="DX25" s="649"/>
      <c r="DY25" s="649"/>
      <c r="DZ25" s="649"/>
      <c r="EA25" s="649"/>
      <c r="EB25" s="649"/>
      <c r="EC25" s="650"/>
    </row>
    <row r="26" spans="2:133" ht="11.25" customHeight="1">
      <c r="B26" s="660" t="s">
        <v>274</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617097</v>
      </c>
      <c r="CS26" s="624"/>
      <c r="CT26" s="624"/>
      <c r="CU26" s="624"/>
      <c r="CV26" s="624"/>
      <c r="CW26" s="624"/>
      <c r="CX26" s="624"/>
      <c r="CY26" s="625"/>
      <c r="CZ26" s="657">
        <v>2.9</v>
      </c>
      <c r="DA26" s="658"/>
      <c r="DB26" s="658"/>
      <c r="DC26" s="659"/>
      <c r="DD26" s="632">
        <v>583952</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49"/>
      <c r="DY26" s="649"/>
      <c r="DZ26" s="649"/>
      <c r="EA26" s="649"/>
      <c r="EB26" s="649"/>
      <c r="EC26" s="650"/>
    </row>
    <row r="27" spans="2:133" ht="11.25" customHeight="1">
      <c r="B27" s="620" t="s">
        <v>277</v>
      </c>
      <c r="C27" s="621"/>
      <c r="D27" s="621"/>
      <c r="E27" s="621"/>
      <c r="F27" s="621"/>
      <c r="G27" s="621"/>
      <c r="H27" s="621"/>
      <c r="I27" s="621"/>
      <c r="J27" s="621"/>
      <c r="K27" s="621"/>
      <c r="L27" s="621"/>
      <c r="M27" s="621"/>
      <c r="N27" s="621"/>
      <c r="O27" s="621"/>
      <c r="P27" s="621"/>
      <c r="Q27" s="622"/>
      <c r="R27" s="623">
        <v>10404511</v>
      </c>
      <c r="S27" s="624"/>
      <c r="T27" s="624"/>
      <c r="U27" s="624"/>
      <c r="V27" s="624"/>
      <c r="W27" s="624"/>
      <c r="X27" s="624"/>
      <c r="Y27" s="625"/>
      <c r="Z27" s="626">
        <v>47.9</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1140671</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614893</v>
      </c>
      <c r="CS27" s="655"/>
      <c r="CT27" s="655"/>
      <c r="CU27" s="655"/>
      <c r="CV27" s="655"/>
      <c r="CW27" s="655"/>
      <c r="CX27" s="655"/>
      <c r="CY27" s="656"/>
      <c r="CZ27" s="657">
        <v>2.9</v>
      </c>
      <c r="DA27" s="658"/>
      <c r="DB27" s="658"/>
      <c r="DC27" s="659"/>
      <c r="DD27" s="632">
        <v>187624</v>
      </c>
      <c r="DE27" s="655"/>
      <c r="DF27" s="655"/>
      <c r="DG27" s="655"/>
      <c r="DH27" s="655"/>
      <c r="DI27" s="655"/>
      <c r="DJ27" s="655"/>
      <c r="DK27" s="656"/>
      <c r="DL27" s="632">
        <v>183609</v>
      </c>
      <c r="DM27" s="655"/>
      <c r="DN27" s="655"/>
      <c r="DO27" s="655"/>
      <c r="DP27" s="655"/>
      <c r="DQ27" s="655"/>
      <c r="DR27" s="655"/>
      <c r="DS27" s="655"/>
      <c r="DT27" s="655"/>
      <c r="DU27" s="655"/>
      <c r="DV27" s="656"/>
      <c r="DW27" s="628">
        <v>4.4000000000000004</v>
      </c>
      <c r="DX27" s="649"/>
      <c r="DY27" s="649"/>
      <c r="DZ27" s="649"/>
      <c r="EA27" s="649"/>
      <c r="EB27" s="649"/>
      <c r="EC27" s="650"/>
    </row>
    <row r="28" spans="2:133" ht="11.25" customHeight="1">
      <c r="B28" s="620" t="s">
        <v>280</v>
      </c>
      <c r="C28" s="621"/>
      <c r="D28" s="621"/>
      <c r="E28" s="621"/>
      <c r="F28" s="621"/>
      <c r="G28" s="621"/>
      <c r="H28" s="621"/>
      <c r="I28" s="621"/>
      <c r="J28" s="621"/>
      <c r="K28" s="621"/>
      <c r="L28" s="621"/>
      <c r="M28" s="621"/>
      <c r="N28" s="621"/>
      <c r="O28" s="621"/>
      <c r="P28" s="621"/>
      <c r="Q28" s="622"/>
      <c r="R28" s="623">
        <v>18059</v>
      </c>
      <c r="S28" s="624"/>
      <c r="T28" s="624"/>
      <c r="U28" s="624"/>
      <c r="V28" s="624"/>
      <c r="W28" s="624"/>
      <c r="X28" s="624"/>
      <c r="Y28" s="625"/>
      <c r="Z28" s="626">
        <v>0.1</v>
      </c>
      <c r="AA28" s="626"/>
      <c r="AB28" s="626"/>
      <c r="AC28" s="626"/>
      <c r="AD28" s="627">
        <v>4020</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466324</v>
      </c>
      <c r="CS28" s="624"/>
      <c r="CT28" s="624"/>
      <c r="CU28" s="624"/>
      <c r="CV28" s="624"/>
      <c r="CW28" s="624"/>
      <c r="CX28" s="624"/>
      <c r="CY28" s="625"/>
      <c r="CZ28" s="657">
        <v>2.2000000000000002</v>
      </c>
      <c r="DA28" s="658"/>
      <c r="DB28" s="658"/>
      <c r="DC28" s="659"/>
      <c r="DD28" s="632">
        <v>446109</v>
      </c>
      <c r="DE28" s="624"/>
      <c r="DF28" s="624"/>
      <c r="DG28" s="624"/>
      <c r="DH28" s="624"/>
      <c r="DI28" s="624"/>
      <c r="DJ28" s="624"/>
      <c r="DK28" s="625"/>
      <c r="DL28" s="632">
        <v>446109</v>
      </c>
      <c r="DM28" s="624"/>
      <c r="DN28" s="624"/>
      <c r="DO28" s="624"/>
      <c r="DP28" s="624"/>
      <c r="DQ28" s="624"/>
      <c r="DR28" s="624"/>
      <c r="DS28" s="624"/>
      <c r="DT28" s="624"/>
      <c r="DU28" s="624"/>
      <c r="DV28" s="625"/>
      <c r="DW28" s="628">
        <v>10.8</v>
      </c>
      <c r="DX28" s="649"/>
      <c r="DY28" s="649"/>
      <c r="DZ28" s="649"/>
      <c r="EA28" s="649"/>
      <c r="EB28" s="649"/>
      <c r="EC28" s="650"/>
    </row>
    <row r="29" spans="2:133" ht="11.25" customHeight="1">
      <c r="B29" s="620" t="s">
        <v>282</v>
      </c>
      <c r="C29" s="621"/>
      <c r="D29" s="621"/>
      <c r="E29" s="621"/>
      <c r="F29" s="621"/>
      <c r="G29" s="621"/>
      <c r="H29" s="621"/>
      <c r="I29" s="621"/>
      <c r="J29" s="621"/>
      <c r="K29" s="621"/>
      <c r="L29" s="621"/>
      <c r="M29" s="621"/>
      <c r="N29" s="621"/>
      <c r="O29" s="621"/>
      <c r="P29" s="621"/>
      <c r="Q29" s="622"/>
      <c r="R29" s="623">
        <v>12059</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466271</v>
      </c>
      <c r="CS29" s="655"/>
      <c r="CT29" s="655"/>
      <c r="CU29" s="655"/>
      <c r="CV29" s="655"/>
      <c r="CW29" s="655"/>
      <c r="CX29" s="655"/>
      <c r="CY29" s="656"/>
      <c r="CZ29" s="657">
        <v>2.2000000000000002</v>
      </c>
      <c r="DA29" s="658"/>
      <c r="DB29" s="658"/>
      <c r="DC29" s="659"/>
      <c r="DD29" s="632">
        <v>446056</v>
      </c>
      <c r="DE29" s="655"/>
      <c r="DF29" s="655"/>
      <c r="DG29" s="655"/>
      <c r="DH29" s="655"/>
      <c r="DI29" s="655"/>
      <c r="DJ29" s="655"/>
      <c r="DK29" s="656"/>
      <c r="DL29" s="632">
        <v>446056</v>
      </c>
      <c r="DM29" s="655"/>
      <c r="DN29" s="655"/>
      <c r="DO29" s="655"/>
      <c r="DP29" s="655"/>
      <c r="DQ29" s="655"/>
      <c r="DR29" s="655"/>
      <c r="DS29" s="655"/>
      <c r="DT29" s="655"/>
      <c r="DU29" s="655"/>
      <c r="DV29" s="656"/>
      <c r="DW29" s="628">
        <v>10.8</v>
      </c>
      <c r="DX29" s="649"/>
      <c r="DY29" s="649"/>
      <c r="DZ29" s="649"/>
      <c r="EA29" s="649"/>
      <c r="EB29" s="649"/>
      <c r="EC29" s="650"/>
    </row>
    <row r="30" spans="2:133" ht="11.25" customHeight="1">
      <c r="B30" s="620" t="s">
        <v>287</v>
      </c>
      <c r="C30" s="621"/>
      <c r="D30" s="621"/>
      <c r="E30" s="621"/>
      <c r="F30" s="621"/>
      <c r="G30" s="621"/>
      <c r="H30" s="621"/>
      <c r="I30" s="621"/>
      <c r="J30" s="621"/>
      <c r="K30" s="621"/>
      <c r="L30" s="621"/>
      <c r="M30" s="621"/>
      <c r="N30" s="621"/>
      <c r="O30" s="621"/>
      <c r="P30" s="621"/>
      <c r="Q30" s="622"/>
      <c r="R30" s="623">
        <v>747891</v>
      </c>
      <c r="S30" s="624"/>
      <c r="T30" s="624"/>
      <c r="U30" s="624"/>
      <c r="V30" s="624"/>
      <c r="W30" s="624"/>
      <c r="X30" s="624"/>
      <c r="Y30" s="625"/>
      <c r="Z30" s="626">
        <v>3.4</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97.9</v>
      </c>
      <c r="BH30" s="682"/>
      <c r="BI30" s="682"/>
      <c r="BJ30" s="682"/>
      <c r="BK30" s="682"/>
      <c r="BL30" s="682"/>
      <c r="BM30" s="618">
        <v>94.4</v>
      </c>
      <c r="BN30" s="682"/>
      <c r="BO30" s="682"/>
      <c r="BP30" s="682"/>
      <c r="BQ30" s="683"/>
      <c r="BR30" s="681">
        <v>97.7</v>
      </c>
      <c r="BS30" s="682"/>
      <c r="BT30" s="682"/>
      <c r="BU30" s="682"/>
      <c r="BV30" s="682"/>
      <c r="BW30" s="682"/>
      <c r="BX30" s="618">
        <v>93.8</v>
      </c>
      <c r="BY30" s="682"/>
      <c r="BZ30" s="682"/>
      <c r="CA30" s="682"/>
      <c r="CB30" s="683"/>
      <c r="CD30" s="686"/>
      <c r="CE30" s="687"/>
      <c r="CF30" s="637" t="s">
        <v>290</v>
      </c>
      <c r="CG30" s="638"/>
      <c r="CH30" s="638"/>
      <c r="CI30" s="638"/>
      <c r="CJ30" s="638"/>
      <c r="CK30" s="638"/>
      <c r="CL30" s="638"/>
      <c r="CM30" s="638"/>
      <c r="CN30" s="638"/>
      <c r="CO30" s="638"/>
      <c r="CP30" s="638"/>
      <c r="CQ30" s="639"/>
      <c r="CR30" s="623">
        <v>414162</v>
      </c>
      <c r="CS30" s="624"/>
      <c r="CT30" s="624"/>
      <c r="CU30" s="624"/>
      <c r="CV30" s="624"/>
      <c r="CW30" s="624"/>
      <c r="CX30" s="624"/>
      <c r="CY30" s="625"/>
      <c r="CZ30" s="657">
        <v>2</v>
      </c>
      <c r="DA30" s="658"/>
      <c r="DB30" s="658"/>
      <c r="DC30" s="659"/>
      <c r="DD30" s="632">
        <v>394981</v>
      </c>
      <c r="DE30" s="624"/>
      <c r="DF30" s="624"/>
      <c r="DG30" s="624"/>
      <c r="DH30" s="624"/>
      <c r="DI30" s="624"/>
      <c r="DJ30" s="624"/>
      <c r="DK30" s="625"/>
      <c r="DL30" s="632">
        <v>394981</v>
      </c>
      <c r="DM30" s="624"/>
      <c r="DN30" s="624"/>
      <c r="DO30" s="624"/>
      <c r="DP30" s="624"/>
      <c r="DQ30" s="624"/>
      <c r="DR30" s="624"/>
      <c r="DS30" s="624"/>
      <c r="DT30" s="624"/>
      <c r="DU30" s="624"/>
      <c r="DV30" s="625"/>
      <c r="DW30" s="628">
        <v>9.5</v>
      </c>
      <c r="DX30" s="649"/>
      <c r="DY30" s="649"/>
      <c r="DZ30" s="649"/>
      <c r="EA30" s="649"/>
      <c r="EB30" s="649"/>
      <c r="EC30" s="650"/>
    </row>
    <row r="31" spans="2:133" ht="11.25" customHeight="1">
      <c r="B31" s="620" t="s">
        <v>291</v>
      </c>
      <c r="C31" s="621"/>
      <c r="D31" s="621"/>
      <c r="E31" s="621"/>
      <c r="F31" s="621"/>
      <c r="G31" s="621"/>
      <c r="H31" s="621"/>
      <c r="I31" s="621"/>
      <c r="J31" s="621"/>
      <c r="K31" s="621"/>
      <c r="L31" s="621"/>
      <c r="M31" s="621"/>
      <c r="N31" s="621"/>
      <c r="O31" s="621"/>
      <c r="P31" s="621"/>
      <c r="Q31" s="622"/>
      <c r="R31" s="623">
        <v>1261112</v>
      </c>
      <c r="S31" s="624"/>
      <c r="T31" s="624"/>
      <c r="U31" s="624"/>
      <c r="V31" s="624"/>
      <c r="W31" s="624"/>
      <c r="X31" s="624"/>
      <c r="Y31" s="625"/>
      <c r="Z31" s="626">
        <v>5.8</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97</v>
      </c>
      <c r="BH31" s="655"/>
      <c r="BI31" s="655"/>
      <c r="BJ31" s="655"/>
      <c r="BK31" s="655"/>
      <c r="BL31" s="655"/>
      <c r="BM31" s="629">
        <v>94.3</v>
      </c>
      <c r="BN31" s="679"/>
      <c r="BO31" s="679"/>
      <c r="BP31" s="679"/>
      <c r="BQ31" s="680"/>
      <c r="BR31" s="678">
        <v>96.8</v>
      </c>
      <c r="BS31" s="655"/>
      <c r="BT31" s="655"/>
      <c r="BU31" s="655"/>
      <c r="BV31" s="655"/>
      <c r="BW31" s="655"/>
      <c r="BX31" s="629">
        <v>93.9</v>
      </c>
      <c r="BY31" s="679"/>
      <c r="BZ31" s="679"/>
      <c r="CA31" s="679"/>
      <c r="CB31" s="680"/>
      <c r="CD31" s="686"/>
      <c r="CE31" s="687"/>
      <c r="CF31" s="637" t="s">
        <v>294</v>
      </c>
      <c r="CG31" s="638"/>
      <c r="CH31" s="638"/>
      <c r="CI31" s="638"/>
      <c r="CJ31" s="638"/>
      <c r="CK31" s="638"/>
      <c r="CL31" s="638"/>
      <c r="CM31" s="638"/>
      <c r="CN31" s="638"/>
      <c r="CO31" s="638"/>
      <c r="CP31" s="638"/>
      <c r="CQ31" s="639"/>
      <c r="CR31" s="623">
        <v>52109</v>
      </c>
      <c r="CS31" s="655"/>
      <c r="CT31" s="655"/>
      <c r="CU31" s="655"/>
      <c r="CV31" s="655"/>
      <c r="CW31" s="655"/>
      <c r="CX31" s="655"/>
      <c r="CY31" s="656"/>
      <c r="CZ31" s="657">
        <v>0.2</v>
      </c>
      <c r="DA31" s="658"/>
      <c r="DB31" s="658"/>
      <c r="DC31" s="659"/>
      <c r="DD31" s="632">
        <v>51075</v>
      </c>
      <c r="DE31" s="655"/>
      <c r="DF31" s="655"/>
      <c r="DG31" s="655"/>
      <c r="DH31" s="655"/>
      <c r="DI31" s="655"/>
      <c r="DJ31" s="655"/>
      <c r="DK31" s="656"/>
      <c r="DL31" s="632">
        <v>51075</v>
      </c>
      <c r="DM31" s="655"/>
      <c r="DN31" s="655"/>
      <c r="DO31" s="655"/>
      <c r="DP31" s="655"/>
      <c r="DQ31" s="655"/>
      <c r="DR31" s="655"/>
      <c r="DS31" s="655"/>
      <c r="DT31" s="655"/>
      <c r="DU31" s="655"/>
      <c r="DV31" s="656"/>
      <c r="DW31" s="628">
        <v>1.2</v>
      </c>
      <c r="DX31" s="649"/>
      <c r="DY31" s="649"/>
      <c r="DZ31" s="649"/>
      <c r="EA31" s="649"/>
      <c r="EB31" s="649"/>
      <c r="EC31" s="650"/>
    </row>
    <row r="32" spans="2:133" ht="11.25" customHeight="1">
      <c r="B32" s="620" t="s">
        <v>295</v>
      </c>
      <c r="C32" s="621"/>
      <c r="D32" s="621"/>
      <c r="E32" s="621"/>
      <c r="F32" s="621"/>
      <c r="G32" s="621"/>
      <c r="H32" s="621"/>
      <c r="I32" s="621"/>
      <c r="J32" s="621"/>
      <c r="K32" s="621"/>
      <c r="L32" s="621"/>
      <c r="M32" s="621"/>
      <c r="N32" s="621"/>
      <c r="O32" s="621"/>
      <c r="P32" s="621"/>
      <c r="Q32" s="622"/>
      <c r="R32" s="623">
        <v>178991</v>
      </c>
      <c r="S32" s="624"/>
      <c r="T32" s="624"/>
      <c r="U32" s="624"/>
      <c r="V32" s="624"/>
      <c r="W32" s="624"/>
      <c r="X32" s="624"/>
      <c r="Y32" s="625"/>
      <c r="Z32" s="626">
        <v>0.8</v>
      </c>
      <c r="AA32" s="626"/>
      <c r="AB32" s="626"/>
      <c r="AC32" s="626"/>
      <c r="AD32" s="627">
        <v>3</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98.5</v>
      </c>
      <c r="BH32" s="691"/>
      <c r="BI32" s="691"/>
      <c r="BJ32" s="691"/>
      <c r="BK32" s="691"/>
      <c r="BL32" s="691"/>
      <c r="BM32" s="692">
        <v>93.5</v>
      </c>
      <c r="BN32" s="691"/>
      <c r="BO32" s="691"/>
      <c r="BP32" s="691"/>
      <c r="BQ32" s="693"/>
      <c r="BR32" s="690">
        <v>98.4</v>
      </c>
      <c r="BS32" s="691"/>
      <c r="BT32" s="691"/>
      <c r="BU32" s="691"/>
      <c r="BV32" s="691"/>
      <c r="BW32" s="691"/>
      <c r="BX32" s="692">
        <v>92.4</v>
      </c>
      <c r="BY32" s="691"/>
      <c r="BZ32" s="691"/>
      <c r="CA32" s="691"/>
      <c r="CB32" s="693"/>
      <c r="CD32" s="688"/>
      <c r="CE32" s="689"/>
      <c r="CF32" s="637" t="s">
        <v>297</v>
      </c>
      <c r="CG32" s="638"/>
      <c r="CH32" s="638"/>
      <c r="CI32" s="638"/>
      <c r="CJ32" s="638"/>
      <c r="CK32" s="638"/>
      <c r="CL32" s="638"/>
      <c r="CM32" s="638"/>
      <c r="CN32" s="638"/>
      <c r="CO32" s="638"/>
      <c r="CP32" s="638"/>
      <c r="CQ32" s="639"/>
      <c r="CR32" s="623">
        <v>53</v>
      </c>
      <c r="CS32" s="624"/>
      <c r="CT32" s="624"/>
      <c r="CU32" s="624"/>
      <c r="CV32" s="624"/>
      <c r="CW32" s="624"/>
      <c r="CX32" s="624"/>
      <c r="CY32" s="625"/>
      <c r="CZ32" s="657">
        <v>0</v>
      </c>
      <c r="DA32" s="658"/>
      <c r="DB32" s="658"/>
      <c r="DC32" s="659"/>
      <c r="DD32" s="632">
        <v>53</v>
      </c>
      <c r="DE32" s="624"/>
      <c r="DF32" s="624"/>
      <c r="DG32" s="624"/>
      <c r="DH32" s="624"/>
      <c r="DI32" s="624"/>
      <c r="DJ32" s="624"/>
      <c r="DK32" s="625"/>
      <c r="DL32" s="632">
        <v>53</v>
      </c>
      <c r="DM32" s="624"/>
      <c r="DN32" s="624"/>
      <c r="DO32" s="624"/>
      <c r="DP32" s="624"/>
      <c r="DQ32" s="624"/>
      <c r="DR32" s="624"/>
      <c r="DS32" s="624"/>
      <c r="DT32" s="624"/>
      <c r="DU32" s="624"/>
      <c r="DV32" s="625"/>
      <c r="DW32" s="628">
        <v>0</v>
      </c>
      <c r="DX32" s="649"/>
      <c r="DY32" s="649"/>
      <c r="DZ32" s="649"/>
      <c r="EA32" s="649"/>
      <c r="EB32" s="649"/>
      <c r="EC32" s="650"/>
    </row>
    <row r="33" spans="2:133" ht="11.25" customHeight="1">
      <c r="B33" s="620" t="s">
        <v>298</v>
      </c>
      <c r="C33" s="621"/>
      <c r="D33" s="621"/>
      <c r="E33" s="621"/>
      <c r="F33" s="621"/>
      <c r="G33" s="621"/>
      <c r="H33" s="621"/>
      <c r="I33" s="621"/>
      <c r="J33" s="621"/>
      <c r="K33" s="621"/>
      <c r="L33" s="621"/>
      <c r="M33" s="621"/>
      <c r="N33" s="621"/>
      <c r="O33" s="621"/>
      <c r="P33" s="621"/>
      <c r="Q33" s="622"/>
      <c r="R33" s="623">
        <v>629667</v>
      </c>
      <c r="S33" s="624"/>
      <c r="T33" s="624"/>
      <c r="U33" s="624"/>
      <c r="V33" s="624"/>
      <c r="W33" s="624"/>
      <c r="X33" s="624"/>
      <c r="Y33" s="625"/>
      <c r="Z33" s="626">
        <v>2.9</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15314911</v>
      </c>
      <c r="CS33" s="655"/>
      <c r="CT33" s="655"/>
      <c r="CU33" s="655"/>
      <c r="CV33" s="655"/>
      <c r="CW33" s="655"/>
      <c r="CX33" s="655"/>
      <c r="CY33" s="656"/>
      <c r="CZ33" s="657">
        <v>73</v>
      </c>
      <c r="DA33" s="658"/>
      <c r="DB33" s="658"/>
      <c r="DC33" s="659"/>
      <c r="DD33" s="632">
        <v>2637354</v>
      </c>
      <c r="DE33" s="655"/>
      <c r="DF33" s="655"/>
      <c r="DG33" s="655"/>
      <c r="DH33" s="655"/>
      <c r="DI33" s="655"/>
      <c r="DJ33" s="655"/>
      <c r="DK33" s="656"/>
      <c r="DL33" s="632">
        <v>1906829</v>
      </c>
      <c r="DM33" s="655"/>
      <c r="DN33" s="655"/>
      <c r="DO33" s="655"/>
      <c r="DP33" s="655"/>
      <c r="DQ33" s="655"/>
      <c r="DR33" s="655"/>
      <c r="DS33" s="655"/>
      <c r="DT33" s="655"/>
      <c r="DU33" s="655"/>
      <c r="DV33" s="656"/>
      <c r="DW33" s="628">
        <v>46.1</v>
      </c>
      <c r="DX33" s="649"/>
      <c r="DY33" s="649"/>
      <c r="DZ33" s="649"/>
      <c r="EA33" s="649"/>
      <c r="EB33" s="649"/>
      <c r="EC33" s="650"/>
    </row>
    <row r="34" spans="2:133" ht="11.25" customHeight="1">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11186207</v>
      </c>
      <c r="CS34" s="624"/>
      <c r="CT34" s="624"/>
      <c r="CU34" s="624"/>
      <c r="CV34" s="624"/>
      <c r="CW34" s="624"/>
      <c r="CX34" s="624"/>
      <c r="CY34" s="625"/>
      <c r="CZ34" s="657">
        <v>53.3</v>
      </c>
      <c r="DA34" s="658"/>
      <c r="DB34" s="658"/>
      <c r="DC34" s="659"/>
      <c r="DD34" s="632">
        <v>895422</v>
      </c>
      <c r="DE34" s="624"/>
      <c r="DF34" s="624"/>
      <c r="DG34" s="624"/>
      <c r="DH34" s="624"/>
      <c r="DI34" s="624"/>
      <c r="DJ34" s="624"/>
      <c r="DK34" s="625"/>
      <c r="DL34" s="632">
        <v>782547</v>
      </c>
      <c r="DM34" s="624"/>
      <c r="DN34" s="624"/>
      <c r="DO34" s="624"/>
      <c r="DP34" s="624"/>
      <c r="DQ34" s="624"/>
      <c r="DR34" s="624"/>
      <c r="DS34" s="624"/>
      <c r="DT34" s="624"/>
      <c r="DU34" s="624"/>
      <c r="DV34" s="625"/>
      <c r="DW34" s="628">
        <v>18.899999999999999</v>
      </c>
      <c r="DX34" s="649"/>
      <c r="DY34" s="649"/>
      <c r="DZ34" s="649"/>
      <c r="EA34" s="649"/>
      <c r="EB34" s="649"/>
      <c r="EC34" s="650"/>
    </row>
    <row r="35" spans="2:133" ht="11.25" customHeight="1">
      <c r="B35" s="620" t="s">
        <v>304</v>
      </c>
      <c r="C35" s="621"/>
      <c r="D35" s="621"/>
      <c r="E35" s="621"/>
      <c r="F35" s="621"/>
      <c r="G35" s="621"/>
      <c r="H35" s="621"/>
      <c r="I35" s="621"/>
      <c r="J35" s="621"/>
      <c r="K35" s="621"/>
      <c r="L35" s="621"/>
      <c r="M35" s="621"/>
      <c r="N35" s="621"/>
      <c r="O35" s="621"/>
      <c r="P35" s="621"/>
      <c r="Q35" s="622"/>
      <c r="R35" s="623">
        <v>224967</v>
      </c>
      <c r="S35" s="624"/>
      <c r="T35" s="624"/>
      <c r="U35" s="624"/>
      <c r="V35" s="624"/>
      <c r="W35" s="624"/>
      <c r="X35" s="624"/>
      <c r="Y35" s="625"/>
      <c r="Z35" s="626">
        <v>1</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2838573</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26689</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39932</v>
      </c>
      <c r="CS35" s="655"/>
      <c r="CT35" s="655"/>
      <c r="CU35" s="655"/>
      <c r="CV35" s="655"/>
      <c r="CW35" s="655"/>
      <c r="CX35" s="655"/>
      <c r="CY35" s="656"/>
      <c r="CZ35" s="657">
        <v>0.2</v>
      </c>
      <c r="DA35" s="658"/>
      <c r="DB35" s="658"/>
      <c r="DC35" s="659"/>
      <c r="DD35" s="632">
        <v>39203</v>
      </c>
      <c r="DE35" s="655"/>
      <c r="DF35" s="655"/>
      <c r="DG35" s="655"/>
      <c r="DH35" s="655"/>
      <c r="DI35" s="655"/>
      <c r="DJ35" s="655"/>
      <c r="DK35" s="656"/>
      <c r="DL35" s="632">
        <v>38263</v>
      </c>
      <c r="DM35" s="655"/>
      <c r="DN35" s="655"/>
      <c r="DO35" s="655"/>
      <c r="DP35" s="655"/>
      <c r="DQ35" s="655"/>
      <c r="DR35" s="655"/>
      <c r="DS35" s="655"/>
      <c r="DT35" s="655"/>
      <c r="DU35" s="655"/>
      <c r="DV35" s="656"/>
      <c r="DW35" s="628">
        <v>0.9</v>
      </c>
      <c r="DX35" s="649"/>
      <c r="DY35" s="649"/>
      <c r="DZ35" s="649"/>
      <c r="EA35" s="649"/>
      <c r="EB35" s="649"/>
      <c r="EC35" s="650"/>
    </row>
    <row r="36" spans="2:133" ht="11.25" customHeight="1">
      <c r="B36" s="666" t="s">
        <v>308</v>
      </c>
      <c r="C36" s="667"/>
      <c r="D36" s="667"/>
      <c r="E36" s="667"/>
      <c r="F36" s="667"/>
      <c r="G36" s="667"/>
      <c r="H36" s="667"/>
      <c r="I36" s="667"/>
      <c r="J36" s="667"/>
      <c r="K36" s="667"/>
      <c r="L36" s="667"/>
      <c r="M36" s="667"/>
      <c r="N36" s="667"/>
      <c r="O36" s="667"/>
      <c r="P36" s="667"/>
      <c r="Q36" s="668"/>
      <c r="R36" s="695">
        <v>21737058</v>
      </c>
      <c r="S36" s="696"/>
      <c r="T36" s="696"/>
      <c r="U36" s="696"/>
      <c r="V36" s="696"/>
      <c r="W36" s="696"/>
      <c r="X36" s="696"/>
      <c r="Y36" s="697"/>
      <c r="Z36" s="698">
        <v>100</v>
      </c>
      <c r="AA36" s="698"/>
      <c r="AB36" s="698"/>
      <c r="AC36" s="698"/>
      <c r="AD36" s="699">
        <v>3911928</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2077224</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3319</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794426</v>
      </c>
      <c r="CS36" s="624"/>
      <c r="CT36" s="624"/>
      <c r="CU36" s="624"/>
      <c r="CV36" s="624"/>
      <c r="CW36" s="624"/>
      <c r="CX36" s="624"/>
      <c r="CY36" s="625"/>
      <c r="CZ36" s="657">
        <v>3.8</v>
      </c>
      <c r="DA36" s="658"/>
      <c r="DB36" s="658"/>
      <c r="DC36" s="659"/>
      <c r="DD36" s="632">
        <v>601497</v>
      </c>
      <c r="DE36" s="624"/>
      <c r="DF36" s="624"/>
      <c r="DG36" s="624"/>
      <c r="DH36" s="624"/>
      <c r="DI36" s="624"/>
      <c r="DJ36" s="624"/>
      <c r="DK36" s="625"/>
      <c r="DL36" s="632">
        <v>465016</v>
      </c>
      <c r="DM36" s="624"/>
      <c r="DN36" s="624"/>
      <c r="DO36" s="624"/>
      <c r="DP36" s="624"/>
      <c r="DQ36" s="624"/>
      <c r="DR36" s="624"/>
      <c r="DS36" s="624"/>
      <c r="DT36" s="624"/>
      <c r="DU36" s="624"/>
      <c r="DV36" s="625"/>
      <c r="DW36" s="628">
        <v>11.2</v>
      </c>
      <c r="DX36" s="649"/>
      <c r="DY36" s="649"/>
      <c r="DZ36" s="649"/>
      <c r="EA36" s="649"/>
      <c r="EB36" s="649"/>
      <c r="EC36" s="650"/>
    </row>
    <row r="37" spans="2:133" ht="11.25" customHeight="1">
      <c r="AQ37" s="702" t="s">
        <v>312</v>
      </c>
      <c r="AR37" s="703"/>
      <c r="AS37" s="703"/>
      <c r="AT37" s="703"/>
      <c r="AU37" s="703"/>
      <c r="AV37" s="703"/>
      <c r="AW37" s="703"/>
      <c r="AX37" s="703"/>
      <c r="AY37" s="704"/>
      <c r="AZ37" s="623">
        <v>6113</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2273</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311627</v>
      </c>
      <c r="CS37" s="655"/>
      <c r="CT37" s="655"/>
      <c r="CU37" s="655"/>
      <c r="CV37" s="655"/>
      <c r="CW37" s="655"/>
      <c r="CX37" s="655"/>
      <c r="CY37" s="656"/>
      <c r="CZ37" s="657">
        <v>1.5</v>
      </c>
      <c r="DA37" s="658"/>
      <c r="DB37" s="658"/>
      <c r="DC37" s="659"/>
      <c r="DD37" s="632">
        <v>311627</v>
      </c>
      <c r="DE37" s="655"/>
      <c r="DF37" s="655"/>
      <c r="DG37" s="655"/>
      <c r="DH37" s="655"/>
      <c r="DI37" s="655"/>
      <c r="DJ37" s="655"/>
      <c r="DK37" s="656"/>
      <c r="DL37" s="632">
        <v>301669</v>
      </c>
      <c r="DM37" s="655"/>
      <c r="DN37" s="655"/>
      <c r="DO37" s="655"/>
      <c r="DP37" s="655"/>
      <c r="DQ37" s="655"/>
      <c r="DR37" s="655"/>
      <c r="DS37" s="655"/>
      <c r="DT37" s="655"/>
      <c r="DU37" s="655"/>
      <c r="DV37" s="656"/>
      <c r="DW37" s="628">
        <v>7.3</v>
      </c>
      <c r="DX37" s="649"/>
      <c r="DY37" s="649"/>
      <c r="DZ37" s="649"/>
      <c r="EA37" s="649"/>
      <c r="EB37" s="649"/>
      <c r="EC37" s="650"/>
    </row>
    <row r="38" spans="2:133" ht="11.25" customHeight="1">
      <c r="AQ38" s="702" t="s">
        <v>315</v>
      </c>
      <c r="AR38" s="703"/>
      <c r="AS38" s="703"/>
      <c r="AT38" s="703"/>
      <c r="AU38" s="703"/>
      <c r="AV38" s="703"/>
      <c r="AW38" s="703"/>
      <c r="AX38" s="703"/>
      <c r="AY38" s="704"/>
      <c r="AZ38" s="623">
        <v>65</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3711</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2832460</v>
      </c>
      <c r="CS38" s="624"/>
      <c r="CT38" s="624"/>
      <c r="CU38" s="624"/>
      <c r="CV38" s="624"/>
      <c r="CW38" s="624"/>
      <c r="CX38" s="624"/>
      <c r="CY38" s="625"/>
      <c r="CZ38" s="657">
        <v>13.5</v>
      </c>
      <c r="DA38" s="658"/>
      <c r="DB38" s="658"/>
      <c r="DC38" s="659"/>
      <c r="DD38" s="632">
        <v>1101232</v>
      </c>
      <c r="DE38" s="624"/>
      <c r="DF38" s="624"/>
      <c r="DG38" s="624"/>
      <c r="DH38" s="624"/>
      <c r="DI38" s="624"/>
      <c r="DJ38" s="624"/>
      <c r="DK38" s="625"/>
      <c r="DL38" s="632">
        <v>621003</v>
      </c>
      <c r="DM38" s="624"/>
      <c r="DN38" s="624"/>
      <c r="DO38" s="624"/>
      <c r="DP38" s="624"/>
      <c r="DQ38" s="624"/>
      <c r="DR38" s="624"/>
      <c r="DS38" s="624"/>
      <c r="DT38" s="624"/>
      <c r="DU38" s="624"/>
      <c r="DV38" s="625"/>
      <c r="DW38" s="628">
        <v>15</v>
      </c>
      <c r="DX38" s="649"/>
      <c r="DY38" s="649"/>
      <c r="DZ38" s="649"/>
      <c r="EA38" s="649"/>
      <c r="EB38" s="649"/>
      <c r="EC38" s="650"/>
    </row>
    <row r="39" spans="2:133" ht="11.25" customHeight="1">
      <c r="AQ39" s="702" t="s">
        <v>318</v>
      </c>
      <c r="AR39" s="703"/>
      <c r="AS39" s="703"/>
      <c r="AT39" s="703"/>
      <c r="AU39" s="703"/>
      <c r="AV39" s="703"/>
      <c r="AW39" s="703"/>
      <c r="AX39" s="703"/>
      <c r="AY39" s="704"/>
      <c r="AZ39" s="623" t="s">
        <v>319</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84</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391886</v>
      </c>
      <c r="CS39" s="655"/>
      <c r="CT39" s="655"/>
      <c r="CU39" s="655"/>
      <c r="CV39" s="655"/>
      <c r="CW39" s="655"/>
      <c r="CX39" s="655"/>
      <c r="CY39" s="656"/>
      <c r="CZ39" s="657">
        <v>1.9</v>
      </c>
      <c r="DA39" s="658"/>
      <c r="DB39" s="658"/>
      <c r="DC39" s="659"/>
      <c r="DD39" s="632" t="s">
        <v>319</v>
      </c>
      <c r="DE39" s="655"/>
      <c r="DF39" s="655"/>
      <c r="DG39" s="655"/>
      <c r="DH39" s="655"/>
      <c r="DI39" s="655"/>
      <c r="DJ39" s="655"/>
      <c r="DK39" s="656"/>
      <c r="DL39" s="632" t="s">
        <v>319</v>
      </c>
      <c r="DM39" s="655"/>
      <c r="DN39" s="655"/>
      <c r="DO39" s="655"/>
      <c r="DP39" s="655"/>
      <c r="DQ39" s="655"/>
      <c r="DR39" s="655"/>
      <c r="DS39" s="655"/>
      <c r="DT39" s="655"/>
      <c r="DU39" s="655"/>
      <c r="DV39" s="656"/>
      <c r="DW39" s="628" t="s">
        <v>319</v>
      </c>
      <c r="DX39" s="649"/>
      <c r="DY39" s="649"/>
      <c r="DZ39" s="649"/>
      <c r="EA39" s="649"/>
      <c r="EB39" s="649"/>
      <c r="EC39" s="65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193968</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119</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70000</v>
      </c>
      <c r="CS40" s="624"/>
      <c r="CT40" s="624"/>
      <c r="CU40" s="624"/>
      <c r="CV40" s="624"/>
      <c r="CW40" s="624"/>
      <c r="CX40" s="624"/>
      <c r="CY40" s="625"/>
      <c r="CZ40" s="657">
        <v>0.3</v>
      </c>
      <c r="DA40" s="658"/>
      <c r="DB40" s="658"/>
      <c r="DC40" s="659"/>
      <c r="DD40" s="632" t="s">
        <v>319</v>
      </c>
      <c r="DE40" s="624"/>
      <c r="DF40" s="624"/>
      <c r="DG40" s="624"/>
      <c r="DH40" s="624"/>
      <c r="DI40" s="624"/>
      <c r="DJ40" s="624"/>
      <c r="DK40" s="625"/>
      <c r="DL40" s="632" t="s">
        <v>319</v>
      </c>
      <c r="DM40" s="624"/>
      <c r="DN40" s="624"/>
      <c r="DO40" s="624"/>
      <c r="DP40" s="624"/>
      <c r="DQ40" s="624"/>
      <c r="DR40" s="624"/>
      <c r="DS40" s="624"/>
      <c r="DT40" s="624"/>
      <c r="DU40" s="624"/>
      <c r="DV40" s="625"/>
      <c r="DW40" s="628" t="s">
        <v>319</v>
      </c>
      <c r="DX40" s="649"/>
      <c r="DY40" s="649"/>
      <c r="DZ40" s="649"/>
      <c r="EA40" s="649"/>
      <c r="EB40" s="649"/>
      <c r="EC40" s="65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561203</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327</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329</v>
      </c>
      <c r="CS41" s="655"/>
      <c r="CT41" s="655"/>
      <c r="CU41" s="655"/>
      <c r="CV41" s="655"/>
      <c r="CW41" s="655"/>
      <c r="CX41" s="655"/>
      <c r="CY41" s="656"/>
      <c r="CZ41" s="657" t="s">
        <v>329</v>
      </c>
      <c r="DA41" s="658"/>
      <c r="DB41" s="658"/>
      <c r="DC41" s="659"/>
      <c r="DD41" s="632" t="s">
        <v>329</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331</v>
      </c>
      <c r="CE42" s="621"/>
      <c r="CF42" s="621"/>
      <c r="CG42" s="621"/>
      <c r="CH42" s="621"/>
      <c r="CI42" s="621"/>
      <c r="CJ42" s="621"/>
      <c r="CK42" s="621"/>
      <c r="CL42" s="621"/>
      <c r="CM42" s="621"/>
      <c r="CN42" s="621"/>
      <c r="CO42" s="621"/>
      <c r="CP42" s="621"/>
      <c r="CQ42" s="622"/>
      <c r="CR42" s="623">
        <v>3484417</v>
      </c>
      <c r="CS42" s="624"/>
      <c r="CT42" s="624"/>
      <c r="CU42" s="624"/>
      <c r="CV42" s="624"/>
      <c r="CW42" s="624"/>
      <c r="CX42" s="624"/>
      <c r="CY42" s="625"/>
      <c r="CZ42" s="657">
        <v>16.600000000000001</v>
      </c>
      <c r="DA42" s="706"/>
      <c r="DB42" s="706"/>
      <c r="DC42" s="707"/>
      <c r="DD42" s="632">
        <v>673509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333</v>
      </c>
      <c r="CE43" s="621"/>
      <c r="CF43" s="621"/>
      <c r="CG43" s="621"/>
      <c r="CH43" s="621"/>
      <c r="CI43" s="621"/>
      <c r="CJ43" s="621"/>
      <c r="CK43" s="621"/>
      <c r="CL43" s="621"/>
      <c r="CM43" s="621"/>
      <c r="CN43" s="621"/>
      <c r="CO43" s="621"/>
      <c r="CP43" s="621"/>
      <c r="CQ43" s="622"/>
      <c r="CR43" s="623">
        <v>65625</v>
      </c>
      <c r="CS43" s="655"/>
      <c r="CT43" s="655"/>
      <c r="CU43" s="655"/>
      <c r="CV43" s="655"/>
      <c r="CW43" s="655"/>
      <c r="CX43" s="655"/>
      <c r="CY43" s="656"/>
      <c r="CZ43" s="657">
        <v>0.3</v>
      </c>
      <c r="DA43" s="658"/>
      <c r="DB43" s="658"/>
      <c r="DC43" s="659"/>
      <c r="DD43" s="632">
        <v>65625</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334</v>
      </c>
      <c r="CD44" s="729" t="s">
        <v>285</v>
      </c>
      <c r="CE44" s="730"/>
      <c r="CF44" s="620" t="s">
        <v>335</v>
      </c>
      <c r="CG44" s="621"/>
      <c r="CH44" s="621"/>
      <c r="CI44" s="621"/>
      <c r="CJ44" s="621"/>
      <c r="CK44" s="621"/>
      <c r="CL44" s="621"/>
      <c r="CM44" s="621"/>
      <c r="CN44" s="621"/>
      <c r="CO44" s="621"/>
      <c r="CP44" s="621"/>
      <c r="CQ44" s="622"/>
      <c r="CR44" s="623">
        <v>3289782</v>
      </c>
      <c r="CS44" s="624"/>
      <c r="CT44" s="624"/>
      <c r="CU44" s="624"/>
      <c r="CV44" s="624"/>
      <c r="CW44" s="624"/>
      <c r="CX44" s="624"/>
      <c r="CY44" s="625"/>
      <c r="CZ44" s="657">
        <v>15.7</v>
      </c>
      <c r="DA44" s="706"/>
      <c r="DB44" s="706"/>
      <c r="DC44" s="707"/>
      <c r="DD44" s="632">
        <v>522067</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336</v>
      </c>
      <c r="CG45" s="621"/>
      <c r="CH45" s="621"/>
      <c r="CI45" s="621"/>
      <c r="CJ45" s="621"/>
      <c r="CK45" s="621"/>
      <c r="CL45" s="621"/>
      <c r="CM45" s="621"/>
      <c r="CN45" s="621"/>
      <c r="CO45" s="621"/>
      <c r="CP45" s="621"/>
      <c r="CQ45" s="622"/>
      <c r="CR45" s="623">
        <v>2622089</v>
      </c>
      <c r="CS45" s="655"/>
      <c r="CT45" s="655"/>
      <c r="CU45" s="655"/>
      <c r="CV45" s="655"/>
      <c r="CW45" s="655"/>
      <c r="CX45" s="655"/>
      <c r="CY45" s="656"/>
      <c r="CZ45" s="657">
        <v>12.5</v>
      </c>
      <c r="DA45" s="658"/>
      <c r="DB45" s="658"/>
      <c r="DC45" s="659"/>
      <c r="DD45" s="632">
        <v>241658</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337</v>
      </c>
      <c r="CG46" s="621"/>
      <c r="CH46" s="621"/>
      <c r="CI46" s="621"/>
      <c r="CJ46" s="621"/>
      <c r="CK46" s="621"/>
      <c r="CL46" s="621"/>
      <c r="CM46" s="621"/>
      <c r="CN46" s="621"/>
      <c r="CO46" s="621"/>
      <c r="CP46" s="621"/>
      <c r="CQ46" s="622"/>
      <c r="CR46" s="623">
        <v>662373</v>
      </c>
      <c r="CS46" s="624"/>
      <c r="CT46" s="624"/>
      <c r="CU46" s="624"/>
      <c r="CV46" s="624"/>
      <c r="CW46" s="624"/>
      <c r="CX46" s="624"/>
      <c r="CY46" s="625"/>
      <c r="CZ46" s="657">
        <v>3.2</v>
      </c>
      <c r="DA46" s="706"/>
      <c r="DB46" s="706"/>
      <c r="DC46" s="707"/>
      <c r="DD46" s="632">
        <v>275089</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338</v>
      </c>
      <c r="CG47" s="621"/>
      <c r="CH47" s="621"/>
      <c r="CI47" s="621"/>
      <c r="CJ47" s="621"/>
      <c r="CK47" s="621"/>
      <c r="CL47" s="621"/>
      <c r="CM47" s="621"/>
      <c r="CN47" s="621"/>
      <c r="CO47" s="621"/>
      <c r="CP47" s="621"/>
      <c r="CQ47" s="622"/>
      <c r="CR47" s="623">
        <v>194635</v>
      </c>
      <c r="CS47" s="655"/>
      <c r="CT47" s="655"/>
      <c r="CU47" s="655"/>
      <c r="CV47" s="655"/>
      <c r="CW47" s="655"/>
      <c r="CX47" s="655"/>
      <c r="CY47" s="656"/>
      <c r="CZ47" s="657">
        <v>0.9</v>
      </c>
      <c r="DA47" s="658"/>
      <c r="DB47" s="658"/>
      <c r="DC47" s="659"/>
      <c r="DD47" s="632">
        <v>151442</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339</v>
      </c>
      <c r="CG48" s="621"/>
      <c r="CH48" s="621"/>
      <c r="CI48" s="621"/>
      <c r="CJ48" s="621"/>
      <c r="CK48" s="621"/>
      <c r="CL48" s="621"/>
      <c r="CM48" s="621"/>
      <c r="CN48" s="621"/>
      <c r="CO48" s="621"/>
      <c r="CP48" s="621"/>
      <c r="CQ48" s="622"/>
      <c r="CR48" s="623" t="s">
        <v>109</v>
      </c>
      <c r="CS48" s="624"/>
      <c r="CT48" s="624"/>
      <c r="CU48" s="624"/>
      <c r="CV48" s="624"/>
      <c r="CW48" s="624"/>
      <c r="CX48" s="624"/>
      <c r="CY48" s="625"/>
      <c r="CZ48" s="657" t="s">
        <v>109</v>
      </c>
      <c r="DA48" s="706"/>
      <c r="DB48" s="706"/>
      <c r="DC48" s="707"/>
      <c r="DD48" s="632" t="s">
        <v>109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340</v>
      </c>
      <c r="CE49" s="667"/>
      <c r="CF49" s="667"/>
      <c r="CG49" s="667"/>
      <c r="CH49" s="667"/>
      <c r="CI49" s="667"/>
      <c r="CJ49" s="667"/>
      <c r="CK49" s="667"/>
      <c r="CL49" s="667"/>
      <c r="CM49" s="667"/>
      <c r="CN49" s="667"/>
      <c r="CO49" s="667"/>
      <c r="CP49" s="667"/>
      <c r="CQ49" s="668"/>
      <c r="CR49" s="695">
        <v>20975877</v>
      </c>
      <c r="CS49" s="691"/>
      <c r="CT49" s="691"/>
      <c r="CU49" s="691"/>
      <c r="CV49" s="691"/>
      <c r="CW49" s="691"/>
      <c r="CX49" s="691"/>
      <c r="CY49" s="718"/>
      <c r="CZ49" s="719">
        <v>100</v>
      </c>
      <c r="DA49" s="720"/>
      <c r="DB49" s="720"/>
      <c r="DC49" s="721"/>
      <c r="DD49" s="722">
        <v>4996811</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election activeCell="AP73" sqref="AP73:AT7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342</v>
      </c>
      <c r="DK2" s="765"/>
      <c r="DL2" s="765"/>
      <c r="DM2" s="765"/>
      <c r="DN2" s="765"/>
      <c r="DO2" s="766"/>
      <c r="DP2" s="200"/>
      <c r="DQ2" s="764" t="s">
        <v>343</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344</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346</v>
      </c>
      <c r="B5" s="759"/>
      <c r="C5" s="759"/>
      <c r="D5" s="759"/>
      <c r="E5" s="759"/>
      <c r="F5" s="759"/>
      <c r="G5" s="759"/>
      <c r="H5" s="759"/>
      <c r="I5" s="759"/>
      <c r="J5" s="759"/>
      <c r="K5" s="759"/>
      <c r="L5" s="759"/>
      <c r="M5" s="759"/>
      <c r="N5" s="759"/>
      <c r="O5" s="759"/>
      <c r="P5" s="760"/>
      <c r="Q5" s="735" t="s">
        <v>347</v>
      </c>
      <c r="R5" s="736"/>
      <c r="S5" s="736"/>
      <c r="T5" s="736"/>
      <c r="U5" s="737"/>
      <c r="V5" s="735" t="s">
        <v>348</v>
      </c>
      <c r="W5" s="736"/>
      <c r="X5" s="736"/>
      <c r="Y5" s="736"/>
      <c r="Z5" s="737"/>
      <c r="AA5" s="735" t="s">
        <v>349</v>
      </c>
      <c r="AB5" s="736"/>
      <c r="AC5" s="736"/>
      <c r="AD5" s="736"/>
      <c r="AE5" s="736"/>
      <c r="AF5" s="768" t="s">
        <v>350</v>
      </c>
      <c r="AG5" s="736"/>
      <c r="AH5" s="736"/>
      <c r="AI5" s="736"/>
      <c r="AJ5" s="747"/>
      <c r="AK5" s="736" t="s">
        <v>351</v>
      </c>
      <c r="AL5" s="736"/>
      <c r="AM5" s="736"/>
      <c r="AN5" s="736"/>
      <c r="AO5" s="737"/>
      <c r="AP5" s="735" t="s">
        <v>352</v>
      </c>
      <c r="AQ5" s="736"/>
      <c r="AR5" s="736"/>
      <c r="AS5" s="736"/>
      <c r="AT5" s="737"/>
      <c r="AU5" s="735" t="s">
        <v>353</v>
      </c>
      <c r="AV5" s="736"/>
      <c r="AW5" s="736"/>
      <c r="AX5" s="736"/>
      <c r="AY5" s="747"/>
      <c r="AZ5" s="207"/>
      <c r="BA5" s="207"/>
      <c r="BB5" s="207"/>
      <c r="BC5" s="207"/>
      <c r="BD5" s="207"/>
      <c r="BE5" s="208"/>
      <c r="BF5" s="208"/>
      <c r="BG5" s="208"/>
      <c r="BH5" s="208"/>
      <c r="BI5" s="208"/>
      <c r="BJ5" s="208"/>
      <c r="BK5" s="208"/>
      <c r="BL5" s="208"/>
      <c r="BM5" s="208"/>
      <c r="BN5" s="208"/>
      <c r="BO5" s="208"/>
      <c r="BP5" s="208"/>
      <c r="BQ5" s="758" t="s">
        <v>354</v>
      </c>
      <c r="BR5" s="759"/>
      <c r="BS5" s="759"/>
      <c r="BT5" s="759"/>
      <c r="BU5" s="759"/>
      <c r="BV5" s="759"/>
      <c r="BW5" s="759"/>
      <c r="BX5" s="759"/>
      <c r="BY5" s="759"/>
      <c r="BZ5" s="759"/>
      <c r="CA5" s="759"/>
      <c r="CB5" s="759"/>
      <c r="CC5" s="759"/>
      <c r="CD5" s="759"/>
      <c r="CE5" s="759"/>
      <c r="CF5" s="759"/>
      <c r="CG5" s="760"/>
      <c r="CH5" s="735" t="s">
        <v>355</v>
      </c>
      <c r="CI5" s="736"/>
      <c r="CJ5" s="736"/>
      <c r="CK5" s="736"/>
      <c r="CL5" s="737"/>
      <c r="CM5" s="735" t="s">
        <v>356</v>
      </c>
      <c r="CN5" s="736"/>
      <c r="CO5" s="736"/>
      <c r="CP5" s="736"/>
      <c r="CQ5" s="737"/>
      <c r="CR5" s="735" t="s">
        <v>357</v>
      </c>
      <c r="CS5" s="736"/>
      <c r="CT5" s="736"/>
      <c r="CU5" s="736"/>
      <c r="CV5" s="737"/>
      <c r="CW5" s="735" t="s">
        <v>358</v>
      </c>
      <c r="CX5" s="736"/>
      <c r="CY5" s="736"/>
      <c r="CZ5" s="736"/>
      <c r="DA5" s="737"/>
      <c r="DB5" s="735" t="s">
        <v>359</v>
      </c>
      <c r="DC5" s="736"/>
      <c r="DD5" s="736"/>
      <c r="DE5" s="736"/>
      <c r="DF5" s="737"/>
      <c r="DG5" s="741" t="s">
        <v>360</v>
      </c>
      <c r="DH5" s="742"/>
      <c r="DI5" s="742"/>
      <c r="DJ5" s="742"/>
      <c r="DK5" s="743"/>
      <c r="DL5" s="741" t="s">
        <v>361</v>
      </c>
      <c r="DM5" s="742"/>
      <c r="DN5" s="742"/>
      <c r="DO5" s="742"/>
      <c r="DP5" s="743"/>
      <c r="DQ5" s="735" t="s">
        <v>362</v>
      </c>
      <c r="DR5" s="736"/>
      <c r="DS5" s="736"/>
      <c r="DT5" s="736"/>
      <c r="DU5" s="737"/>
      <c r="DV5" s="735" t="s">
        <v>353</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363</v>
      </c>
      <c r="C7" s="750"/>
      <c r="D7" s="750"/>
      <c r="E7" s="750"/>
      <c r="F7" s="750"/>
      <c r="G7" s="750"/>
      <c r="H7" s="750"/>
      <c r="I7" s="750"/>
      <c r="J7" s="750"/>
      <c r="K7" s="750"/>
      <c r="L7" s="750"/>
      <c r="M7" s="750"/>
      <c r="N7" s="750"/>
      <c r="O7" s="750"/>
      <c r="P7" s="751"/>
      <c r="Q7" s="752">
        <v>21737</v>
      </c>
      <c r="R7" s="753"/>
      <c r="S7" s="753"/>
      <c r="T7" s="753"/>
      <c r="U7" s="753"/>
      <c r="V7" s="753">
        <v>20976</v>
      </c>
      <c r="W7" s="753"/>
      <c r="X7" s="753"/>
      <c r="Y7" s="753"/>
      <c r="Z7" s="753"/>
      <c r="AA7" s="753">
        <v>761</v>
      </c>
      <c r="AB7" s="753"/>
      <c r="AC7" s="753"/>
      <c r="AD7" s="753"/>
      <c r="AE7" s="754"/>
      <c r="AF7" s="755">
        <v>177</v>
      </c>
      <c r="AG7" s="756"/>
      <c r="AH7" s="756"/>
      <c r="AI7" s="756"/>
      <c r="AJ7" s="757"/>
      <c r="AK7" s="792">
        <v>748</v>
      </c>
      <c r="AL7" s="793"/>
      <c r="AM7" s="793"/>
      <c r="AN7" s="793"/>
      <c r="AO7" s="793"/>
      <c r="AP7" s="793">
        <v>5012</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547</v>
      </c>
      <c r="BT7" s="797"/>
      <c r="BU7" s="797"/>
      <c r="BV7" s="797"/>
      <c r="BW7" s="797"/>
      <c r="BX7" s="797"/>
      <c r="BY7" s="797"/>
      <c r="BZ7" s="797"/>
      <c r="CA7" s="797"/>
      <c r="CB7" s="797"/>
      <c r="CC7" s="797"/>
      <c r="CD7" s="797"/>
      <c r="CE7" s="797"/>
      <c r="CF7" s="797"/>
      <c r="CG7" s="798"/>
      <c r="CH7" s="789">
        <v>8</v>
      </c>
      <c r="CI7" s="790"/>
      <c r="CJ7" s="790"/>
      <c r="CK7" s="790"/>
      <c r="CL7" s="791"/>
      <c r="CM7" s="789">
        <v>190</v>
      </c>
      <c r="CN7" s="790"/>
      <c r="CO7" s="790"/>
      <c r="CP7" s="790"/>
      <c r="CQ7" s="791"/>
      <c r="CR7" s="789">
        <v>6</v>
      </c>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548</v>
      </c>
      <c r="BT8" s="787"/>
      <c r="BU8" s="787"/>
      <c r="BV8" s="787"/>
      <c r="BW8" s="787"/>
      <c r="BX8" s="787"/>
      <c r="BY8" s="787"/>
      <c r="BZ8" s="787"/>
      <c r="CA8" s="787"/>
      <c r="CB8" s="787"/>
      <c r="CC8" s="787"/>
      <c r="CD8" s="787"/>
      <c r="CE8" s="787"/>
      <c r="CF8" s="787"/>
      <c r="CG8" s="788"/>
      <c r="CH8" s="799">
        <v>0</v>
      </c>
      <c r="CI8" s="800"/>
      <c r="CJ8" s="800"/>
      <c r="CK8" s="800"/>
      <c r="CL8" s="801"/>
      <c r="CM8" s="799">
        <v>13</v>
      </c>
      <c r="CN8" s="800"/>
      <c r="CO8" s="800"/>
      <c r="CP8" s="800"/>
      <c r="CQ8" s="801"/>
      <c r="CR8" s="799">
        <v>3</v>
      </c>
      <c r="CS8" s="800"/>
      <c r="CT8" s="800"/>
      <c r="CU8" s="800"/>
      <c r="CV8" s="801"/>
      <c r="CW8" s="799">
        <v>2</v>
      </c>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365</v>
      </c>
      <c r="B23" s="808" t="s">
        <v>366</v>
      </c>
      <c r="C23" s="809"/>
      <c r="D23" s="809"/>
      <c r="E23" s="809"/>
      <c r="F23" s="809"/>
      <c r="G23" s="809"/>
      <c r="H23" s="809"/>
      <c r="I23" s="809"/>
      <c r="J23" s="809"/>
      <c r="K23" s="809"/>
      <c r="L23" s="809"/>
      <c r="M23" s="809"/>
      <c r="N23" s="809"/>
      <c r="O23" s="809"/>
      <c r="P23" s="810"/>
      <c r="Q23" s="811"/>
      <c r="R23" s="812"/>
      <c r="S23" s="812"/>
      <c r="T23" s="812"/>
      <c r="U23" s="812"/>
      <c r="V23" s="812"/>
      <c r="W23" s="812"/>
      <c r="X23" s="812"/>
      <c r="Y23" s="812"/>
      <c r="Z23" s="812"/>
      <c r="AA23" s="812"/>
      <c r="AB23" s="812"/>
      <c r="AC23" s="812"/>
      <c r="AD23" s="812"/>
      <c r="AE23" s="813"/>
      <c r="AF23" s="814">
        <v>177</v>
      </c>
      <c r="AG23" s="812"/>
      <c r="AH23" s="812"/>
      <c r="AI23" s="812"/>
      <c r="AJ23" s="815"/>
      <c r="AK23" s="816"/>
      <c r="AL23" s="817"/>
      <c r="AM23" s="817"/>
      <c r="AN23" s="817"/>
      <c r="AO23" s="817"/>
      <c r="AP23" s="812"/>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346</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353</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0">
        <v>2052</v>
      </c>
      <c r="R28" s="841"/>
      <c r="S28" s="841"/>
      <c r="T28" s="841"/>
      <c r="U28" s="841"/>
      <c r="V28" s="841">
        <v>2026</v>
      </c>
      <c r="W28" s="841"/>
      <c r="X28" s="841"/>
      <c r="Y28" s="841"/>
      <c r="Z28" s="841"/>
      <c r="AA28" s="841">
        <v>27</v>
      </c>
      <c r="AB28" s="841"/>
      <c r="AC28" s="841"/>
      <c r="AD28" s="841"/>
      <c r="AE28" s="842"/>
      <c r="AF28" s="843">
        <v>27</v>
      </c>
      <c r="AG28" s="841"/>
      <c r="AH28" s="841"/>
      <c r="AI28" s="841"/>
      <c r="AJ28" s="844"/>
      <c r="AK28" s="845">
        <v>163</v>
      </c>
      <c r="AL28" s="836"/>
      <c r="AM28" s="836"/>
      <c r="AN28" s="836"/>
      <c r="AO28" s="836"/>
      <c r="AP28" s="836"/>
      <c r="AQ28" s="836"/>
      <c r="AR28" s="836"/>
      <c r="AS28" s="836"/>
      <c r="AT28" s="836"/>
      <c r="AU28" s="836"/>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20</v>
      </c>
      <c r="R29" s="777"/>
      <c r="S29" s="777"/>
      <c r="T29" s="777"/>
      <c r="U29" s="777"/>
      <c r="V29" s="777">
        <v>20</v>
      </c>
      <c r="W29" s="777"/>
      <c r="X29" s="777"/>
      <c r="Y29" s="777"/>
      <c r="Z29" s="777"/>
      <c r="AA29" s="777">
        <v>0</v>
      </c>
      <c r="AB29" s="777"/>
      <c r="AC29" s="777"/>
      <c r="AD29" s="777"/>
      <c r="AE29" s="778"/>
      <c r="AF29" s="779" t="s">
        <v>109</v>
      </c>
      <c r="AG29" s="780"/>
      <c r="AH29" s="780"/>
      <c r="AI29" s="780"/>
      <c r="AJ29" s="781"/>
      <c r="AK29" s="848">
        <v>0</v>
      </c>
      <c r="AL29" s="849"/>
      <c r="AM29" s="849"/>
      <c r="AN29" s="849"/>
      <c r="AO29" s="849"/>
      <c r="AP29" s="849"/>
      <c r="AQ29" s="849"/>
      <c r="AR29" s="849"/>
      <c r="AS29" s="849"/>
      <c r="AT29" s="849"/>
      <c r="AU29" s="849"/>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1877</v>
      </c>
      <c r="R30" s="777"/>
      <c r="S30" s="777"/>
      <c r="T30" s="777"/>
      <c r="U30" s="777"/>
      <c r="V30" s="777">
        <v>1784</v>
      </c>
      <c r="W30" s="777"/>
      <c r="X30" s="777"/>
      <c r="Y30" s="777"/>
      <c r="Z30" s="777"/>
      <c r="AA30" s="777">
        <v>93</v>
      </c>
      <c r="AB30" s="777"/>
      <c r="AC30" s="777"/>
      <c r="AD30" s="777"/>
      <c r="AE30" s="778"/>
      <c r="AF30" s="779">
        <v>93</v>
      </c>
      <c r="AG30" s="780"/>
      <c r="AH30" s="780"/>
      <c r="AI30" s="780"/>
      <c r="AJ30" s="781"/>
      <c r="AK30" s="848">
        <v>305</v>
      </c>
      <c r="AL30" s="849"/>
      <c r="AM30" s="849"/>
      <c r="AN30" s="849"/>
      <c r="AO30" s="849"/>
      <c r="AP30" s="849"/>
      <c r="AQ30" s="849"/>
      <c r="AR30" s="849"/>
      <c r="AS30" s="849"/>
      <c r="AT30" s="849"/>
      <c r="AU30" s="849"/>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776">
        <v>175</v>
      </c>
      <c r="R31" s="777"/>
      <c r="S31" s="777"/>
      <c r="T31" s="777"/>
      <c r="U31" s="777"/>
      <c r="V31" s="777">
        <v>175</v>
      </c>
      <c r="W31" s="777"/>
      <c r="X31" s="777"/>
      <c r="Y31" s="777"/>
      <c r="Z31" s="777"/>
      <c r="AA31" s="777">
        <v>0</v>
      </c>
      <c r="AB31" s="777"/>
      <c r="AC31" s="777"/>
      <c r="AD31" s="777"/>
      <c r="AE31" s="778"/>
      <c r="AF31" s="779">
        <v>0</v>
      </c>
      <c r="AG31" s="780"/>
      <c r="AH31" s="780"/>
      <c r="AI31" s="780"/>
      <c r="AJ31" s="781"/>
      <c r="AK31" s="848"/>
      <c r="AL31" s="849"/>
      <c r="AM31" s="849"/>
      <c r="AN31" s="849"/>
      <c r="AO31" s="849"/>
      <c r="AP31" s="849"/>
      <c r="AQ31" s="849"/>
      <c r="AR31" s="849"/>
      <c r="AS31" s="849"/>
      <c r="AT31" s="849"/>
      <c r="AU31" s="849"/>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381</v>
      </c>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v>148</v>
      </c>
      <c r="AG32" s="780"/>
      <c r="AH32" s="780"/>
      <c r="AI32" s="780"/>
      <c r="AJ32" s="781"/>
      <c r="AK32" s="848"/>
      <c r="AL32" s="849"/>
      <c r="AM32" s="849"/>
      <c r="AN32" s="849"/>
      <c r="AO32" s="849"/>
      <c r="AP32" s="849"/>
      <c r="AQ32" s="849"/>
      <c r="AR32" s="849"/>
      <c r="AS32" s="849"/>
      <c r="AT32" s="849"/>
      <c r="AU32" s="849"/>
      <c r="AV32" s="849"/>
      <c r="AW32" s="849"/>
      <c r="AX32" s="849"/>
      <c r="AY32" s="849"/>
      <c r="AZ32" s="850"/>
      <c r="BA32" s="850"/>
      <c r="BB32" s="850"/>
      <c r="BC32" s="850"/>
      <c r="BD32" s="850"/>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383</v>
      </c>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v>1</v>
      </c>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t="s">
        <v>384</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385</v>
      </c>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v>1207</v>
      </c>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t="s">
        <v>384</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386</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365</v>
      </c>
      <c r="B63" s="808" t="s">
        <v>387</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1486</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389</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390</v>
      </c>
      <c r="AV66" s="736"/>
      <c r="AW66" s="736"/>
      <c r="AX66" s="736"/>
      <c r="AY66" s="737"/>
      <c r="AZ66" s="735" t="s">
        <v>353</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532</v>
      </c>
      <c r="C68" s="888"/>
      <c r="D68" s="888"/>
      <c r="E68" s="888"/>
      <c r="F68" s="888"/>
      <c r="G68" s="888"/>
      <c r="H68" s="888"/>
      <c r="I68" s="888"/>
      <c r="J68" s="888"/>
      <c r="K68" s="888"/>
      <c r="L68" s="888"/>
      <c r="M68" s="888"/>
      <c r="N68" s="888"/>
      <c r="O68" s="888"/>
      <c r="P68" s="889"/>
      <c r="Q68" s="890">
        <v>152</v>
      </c>
      <c r="R68" s="884"/>
      <c r="S68" s="884"/>
      <c r="T68" s="884"/>
      <c r="U68" s="884"/>
      <c r="V68" s="884">
        <v>139</v>
      </c>
      <c r="W68" s="884"/>
      <c r="X68" s="884"/>
      <c r="Y68" s="884"/>
      <c r="Z68" s="884"/>
      <c r="AA68" s="884">
        <v>13</v>
      </c>
      <c r="AB68" s="884"/>
      <c r="AC68" s="884"/>
      <c r="AD68" s="884"/>
      <c r="AE68" s="884"/>
      <c r="AF68" s="884">
        <v>13</v>
      </c>
      <c r="AG68" s="884"/>
      <c r="AH68" s="884"/>
      <c r="AI68" s="884"/>
      <c r="AJ68" s="884"/>
      <c r="AK68" s="884">
        <v>15</v>
      </c>
      <c r="AL68" s="884"/>
      <c r="AM68" s="884"/>
      <c r="AN68" s="884"/>
      <c r="AO68" s="884"/>
      <c r="AP68" s="884" t="s">
        <v>545</v>
      </c>
      <c r="AQ68" s="884"/>
      <c r="AR68" s="884"/>
      <c r="AS68" s="884"/>
      <c r="AT68" s="884"/>
      <c r="AU68" s="884"/>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533</v>
      </c>
      <c r="C69" s="892"/>
      <c r="D69" s="892"/>
      <c r="E69" s="892"/>
      <c r="F69" s="892"/>
      <c r="G69" s="892"/>
      <c r="H69" s="892"/>
      <c r="I69" s="892"/>
      <c r="J69" s="892"/>
      <c r="K69" s="892"/>
      <c r="L69" s="892"/>
      <c r="M69" s="892"/>
      <c r="N69" s="892"/>
      <c r="O69" s="892"/>
      <c r="P69" s="893"/>
      <c r="Q69" s="894">
        <v>57</v>
      </c>
      <c r="R69" s="849"/>
      <c r="S69" s="849"/>
      <c r="T69" s="849"/>
      <c r="U69" s="849"/>
      <c r="V69" s="849">
        <v>56</v>
      </c>
      <c r="W69" s="849"/>
      <c r="X69" s="849"/>
      <c r="Y69" s="849"/>
      <c r="Z69" s="849"/>
      <c r="AA69" s="849">
        <v>1</v>
      </c>
      <c r="AB69" s="849"/>
      <c r="AC69" s="849"/>
      <c r="AD69" s="849"/>
      <c r="AE69" s="849"/>
      <c r="AF69" s="849">
        <v>1</v>
      </c>
      <c r="AG69" s="849"/>
      <c r="AH69" s="849"/>
      <c r="AI69" s="849"/>
      <c r="AJ69" s="849"/>
      <c r="AK69" s="849">
        <v>1</v>
      </c>
      <c r="AL69" s="849"/>
      <c r="AM69" s="849"/>
      <c r="AN69" s="849"/>
      <c r="AO69" s="849"/>
      <c r="AP69" s="849" t="s">
        <v>546</v>
      </c>
      <c r="AQ69" s="849"/>
      <c r="AR69" s="849"/>
      <c r="AS69" s="849"/>
      <c r="AT69" s="849"/>
      <c r="AU69" s="849"/>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534</v>
      </c>
      <c r="C70" s="892"/>
      <c r="D70" s="892"/>
      <c r="E70" s="892"/>
      <c r="F70" s="892"/>
      <c r="G70" s="892"/>
      <c r="H70" s="892"/>
      <c r="I70" s="892"/>
      <c r="J70" s="892"/>
      <c r="K70" s="892"/>
      <c r="L70" s="892"/>
      <c r="M70" s="892"/>
      <c r="N70" s="892"/>
      <c r="O70" s="892"/>
      <c r="P70" s="893"/>
      <c r="Q70" s="894">
        <v>356</v>
      </c>
      <c r="R70" s="849"/>
      <c r="S70" s="849"/>
      <c r="T70" s="849"/>
      <c r="U70" s="849"/>
      <c r="V70" s="849">
        <v>354</v>
      </c>
      <c r="W70" s="849"/>
      <c r="X70" s="849"/>
      <c r="Y70" s="849"/>
      <c r="Z70" s="849"/>
      <c r="AA70" s="849">
        <v>2</v>
      </c>
      <c r="AB70" s="849"/>
      <c r="AC70" s="849"/>
      <c r="AD70" s="849"/>
      <c r="AE70" s="849"/>
      <c r="AF70" s="849">
        <v>2</v>
      </c>
      <c r="AG70" s="849"/>
      <c r="AH70" s="849"/>
      <c r="AI70" s="849"/>
      <c r="AJ70" s="849"/>
      <c r="AK70" s="849">
        <v>60</v>
      </c>
      <c r="AL70" s="849"/>
      <c r="AM70" s="849"/>
      <c r="AN70" s="849"/>
      <c r="AO70" s="849"/>
      <c r="AP70" s="849">
        <v>945</v>
      </c>
      <c r="AQ70" s="849"/>
      <c r="AR70" s="849"/>
      <c r="AS70" s="849"/>
      <c r="AT70" s="849"/>
      <c r="AU70" s="849"/>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535</v>
      </c>
      <c r="C71" s="892"/>
      <c r="D71" s="892"/>
      <c r="E71" s="892"/>
      <c r="F71" s="892"/>
      <c r="G71" s="892"/>
      <c r="H71" s="892"/>
      <c r="I71" s="892"/>
      <c r="J71" s="892"/>
      <c r="K71" s="892"/>
      <c r="L71" s="892"/>
      <c r="M71" s="892"/>
      <c r="N71" s="892"/>
      <c r="O71" s="892"/>
      <c r="P71" s="893"/>
      <c r="Q71" s="894">
        <v>4252</v>
      </c>
      <c r="R71" s="849"/>
      <c r="S71" s="849"/>
      <c r="T71" s="849"/>
      <c r="U71" s="849"/>
      <c r="V71" s="849">
        <v>4246</v>
      </c>
      <c r="W71" s="849"/>
      <c r="X71" s="849"/>
      <c r="Y71" s="849"/>
      <c r="Z71" s="849"/>
      <c r="AA71" s="849">
        <v>6</v>
      </c>
      <c r="AB71" s="849"/>
      <c r="AC71" s="849"/>
      <c r="AD71" s="849"/>
      <c r="AE71" s="849"/>
      <c r="AF71" s="849">
        <v>4</v>
      </c>
      <c r="AG71" s="849"/>
      <c r="AH71" s="849"/>
      <c r="AI71" s="849"/>
      <c r="AJ71" s="849"/>
      <c r="AK71" s="849">
        <v>17</v>
      </c>
      <c r="AL71" s="849"/>
      <c r="AM71" s="849"/>
      <c r="AN71" s="849"/>
      <c r="AO71" s="849"/>
      <c r="AP71" s="849">
        <v>423</v>
      </c>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536</v>
      </c>
      <c r="C72" s="892"/>
      <c r="D72" s="892"/>
      <c r="E72" s="892"/>
      <c r="F72" s="892"/>
      <c r="G72" s="892"/>
      <c r="H72" s="892"/>
      <c r="I72" s="892"/>
      <c r="J72" s="892"/>
      <c r="K72" s="892"/>
      <c r="L72" s="892"/>
      <c r="M72" s="892"/>
      <c r="N72" s="892"/>
      <c r="O72" s="892"/>
      <c r="P72" s="893"/>
      <c r="Q72" s="894">
        <v>2492</v>
      </c>
      <c r="R72" s="849"/>
      <c r="S72" s="849"/>
      <c r="T72" s="849"/>
      <c r="U72" s="849"/>
      <c r="V72" s="849">
        <v>2455</v>
      </c>
      <c r="W72" s="849"/>
      <c r="X72" s="849"/>
      <c r="Y72" s="849"/>
      <c r="Z72" s="849"/>
      <c r="AA72" s="849">
        <v>37</v>
      </c>
      <c r="AB72" s="849"/>
      <c r="AC72" s="849"/>
      <c r="AD72" s="849"/>
      <c r="AE72" s="849"/>
      <c r="AF72" s="849">
        <v>37</v>
      </c>
      <c r="AG72" s="849"/>
      <c r="AH72" s="849"/>
      <c r="AI72" s="849"/>
      <c r="AJ72" s="849"/>
      <c r="AK72" s="849">
        <v>148</v>
      </c>
      <c r="AL72" s="849"/>
      <c r="AM72" s="849"/>
      <c r="AN72" s="849"/>
      <c r="AO72" s="849"/>
      <c r="AP72" s="849">
        <v>1997</v>
      </c>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537</v>
      </c>
      <c r="C73" s="892"/>
      <c r="D73" s="892"/>
      <c r="E73" s="892"/>
      <c r="F73" s="892"/>
      <c r="G73" s="892"/>
      <c r="H73" s="892"/>
      <c r="I73" s="892"/>
      <c r="J73" s="892"/>
      <c r="K73" s="892"/>
      <c r="L73" s="892"/>
      <c r="M73" s="892"/>
      <c r="N73" s="892"/>
      <c r="O73" s="892"/>
      <c r="P73" s="893"/>
      <c r="Q73" s="894">
        <v>4692</v>
      </c>
      <c r="R73" s="849"/>
      <c r="S73" s="849"/>
      <c r="T73" s="849"/>
      <c r="U73" s="849"/>
      <c r="V73" s="849">
        <v>4418</v>
      </c>
      <c r="W73" s="849"/>
      <c r="X73" s="849"/>
      <c r="Y73" s="849"/>
      <c r="Z73" s="849"/>
      <c r="AA73" s="849">
        <v>274</v>
      </c>
      <c r="AB73" s="849"/>
      <c r="AC73" s="849"/>
      <c r="AD73" s="849"/>
      <c r="AE73" s="849"/>
      <c r="AF73" s="849">
        <v>8109</v>
      </c>
      <c r="AG73" s="849"/>
      <c r="AH73" s="849"/>
      <c r="AI73" s="849"/>
      <c r="AJ73" s="849"/>
      <c r="AK73" s="849">
        <v>0</v>
      </c>
      <c r="AL73" s="849"/>
      <c r="AM73" s="849"/>
      <c r="AN73" s="849"/>
      <c r="AO73" s="849"/>
      <c r="AP73" s="849">
        <v>584</v>
      </c>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538</v>
      </c>
      <c r="C74" s="892"/>
      <c r="D74" s="892"/>
      <c r="E74" s="892"/>
      <c r="F74" s="892"/>
      <c r="G74" s="892"/>
      <c r="H74" s="892"/>
      <c r="I74" s="892"/>
      <c r="J74" s="892"/>
      <c r="K74" s="892"/>
      <c r="L74" s="892"/>
      <c r="M74" s="892"/>
      <c r="N74" s="892"/>
      <c r="O74" s="892"/>
      <c r="P74" s="893"/>
      <c r="Q74" s="894">
        <v>729</v>
      </c>
      <c r="R74" s="849"/>
      <c r="S74" s="849"/>
      <c r="T74" s="849"/>
      <c r="U74" s="849"/>
      <c r="V74" s="849">
        <v>688</v>
      </c>
      <c r="W74" s="849"/>
      <c r="X74" s="849"/>
      <c r="Y74" s="849"/>
      <c r="Z74" s="849"/>
      <c r="AA74" s="849">
        <v>41</v>
      </c>
      <c r="AB74" s="849"/>
      <c r="AC74" s="849"/>
      <c r="AD74" s="849"/>
      <c r="AE74" s="849"/>
      <c r="AF74" s="849">
        <v>41</v>
      </c>
      <c r="AG74" s="849"/>
      <c r="AH74" s="849"/>
      <c r="AI74" s="849"/>
      <c r="AJ74" s="849"/>
      <c r="AK74" s="849">
        <v>0</v>
      </c>
      <c r="AL74" s="849"/>
      <c r="AM74" s="849"/>
      <c r="AN74" s="849"/>
      <c r="AO74" s="849"/>
      <c r="AP74" s="849" t="s">
        <v>545</v>
      </c>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539</v>
      </c>
      <c r="C75" s="892"/>
      <c r="D75" s="892"/>
      <c r="E75" s="892"/>
      <c r="F75" s="892"/>
      <c r="G75" s="892"/>
      <c r="H75" s="892"/>
      <c r="I75" s="892"/>
      <c r="J75" s="892"/>
      <c r="K75" s="892"/>
      <c r="L75" s="892"/>
      <c r="M75" s="892"/>
      <c r="N75" s="892"/>
      <c r="O75" s="892"/>
      <c r="P75" s="893"/>
      <c r="Q75" s="897">
        <v>250943</v>
      </c>
      <c r="R75" s="898"/>
      <c r="S75" s="898"/>
      <c r="T75" s="898"/>
      <c r="U75" s="848"/>
      <c r="V75" s="899">
        <v>239378</v>
      </c>
      <c r="W75" s="898"/>
      <c r="X75" s="898"/>
      <c r="Y75" s="898"/>
      <c r="Z75" s="848"/>
      <c r="AA75" s="899">
        <v>11565</v>
      </c>
      <c r="AB75" s="898"/>
      <c r="AC75" s="898"/>
      <c r="AD75" s="898"/>
      <c r="AE75" s="848"/>
      <c r="AF75" s="899">
        <v>11565</v>
      </c>
      <c r="AG75" s="898"/>
      <c r="AH75" s="898"/>
      <c r="AI75" s="898"/>
      <c r="AJ75" s="848"/>
      <c r="AK75" s="899">
        <v>726</v>
      </c>
      <c r="AL75" s="898"/>
      <c r="AM75" s="898"/>
      <c r="AN75" s="898"/>
      <c r="AO75" s="848"/>
      <c r="AP75" s="899" t="s">
        <v>545</v>
      </c>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540</v>
      </c>
      <c r="C76" s="892"/>
      <c r="D76" s="892"/>
      <c r="E76" s="892"/>
      <c r="F76" s="892"/>
      <c r="G76" s="892"/>
      <c r="H76" s="892"/>
      <c r="I76" s="892"/>
      <c r="J76" s="892"/>
      <c r="K76" s="892"/>
      <c r="L76" s="892"/>
      <c r="M76" s="892"/>
      <c r="N76" s="892"/>
      <c r="O76" s="892"/>
      <c r="P76" s="893"/>
      <c r="Q76" s="897">
        <v>10258</v>
      </c>
      <c r="R76" s="898"/>
      <c r="S76" s="898"/>
      <c r="T76" s="898"/>
      <c r="U76" s="848"/>
      <c r="V76" s="899">
        <v>8973</v>
      </c>
      <c r="W76" s="898"/>
      <c r="X76" s="898"/>
      <c r="Y76" s="898"/>
      <c r="Z76" s="848"/>
      <c r="AA76" s="899">
        <v>1285</v>
      </c>
      <c r="AB76" s="898"/>
      <c r="AC76" s="898"/>
      <c r="AD76" s="898"/>
      <c r="AE76" s="848"/>
      <c r="AF76" s="899"/>
      <c r="AG76" s="898"/>
      <c r="AH76" s="898"/>
      <c r="AI76" s="898"/>
      <c r="AJ76" s="848"/>
      <c r="AK76" s="899">
        <v>16</v>
      </c>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541</v>
      </c>
      <c r="C77" s="892"/>
      <c r="D77" s="892"/>
      <c r="E77" s="892"/>
      <c r="F77" s="892"/>
      <c r="G77" s="892"/>
      <c r="H77" s="892"/>
      <c r="I77" s="892"/>
      <c r="J77" s="892"/>
      <c r="K77" s="892"/>
      <c r="L77" s="892"/>
      <c r="M77" s="892"/>
      <c r="N77" s="892"/>
      <c r="O77" s="892"/>
      <c r="P77" s="893"/>
      <c r="Q77" s="897">
        <v>1171</v>
      </c>
      <c r="R77" s="898"/>
      <c r="S77" s="898"/>
      <c r="T77" s="898"/>
      <c r="U77" s="848"/>
      <c r="V77" s="899">
        <v>1170</v>
      </c>
      <c r="W77" s="898"/>
      <c r="X77" s="898"/>
      <c r="Y77" s="898"/>
      <c r="Z77" s="848"/>
      <c r="AA77" s="899">
        <v>1</v>
      </c>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542</v>
      </c>
      <c r="C78" s="892"/>
      <c r="D78" s="892"/>
      <c r="E78" s="892"/>
      <c r="F78" s="892"/>
      <c r="G78" s="892"/>
      <c r="H78" s="892"/>
      <c r="I78" s="892"/>
      <c r="J78" s="892"/>
      <c r="K78" s="892"/>
      <c r="L78" s="892"/>
      <c r="M78" s="892"/>
      <c r="N78" s="892"/>
      <c r="O78" s="892"/>
      <c r="P78" s="893"/>
      <c r="Q78" s="894">
        <v>1</v>
      </c>
      <c r="R78" s="849"/>
      <c r="S78" s="849"/>
      <c r="T78" s="849"/>
      <c r="U78" s="849"/>
      <c r="V78" s="849">
        <v>0</v>
      </c>
      <c r="W78" s="849"/>
      <c r="X78" s="849"/>
      <c r="Y78" s="849"/>
      <c r="Z78" s="849"/>
      <c r="AA78" s="849">
        <v>1</v>
      </c>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543</v>
      </c>
      <c r="C79" s="892"/>
      <c r="D79" s="892"/>
      <c r="E79" s="892"/>
      <c r="F79" s="892"/>
      <c r="G79" s="892"/>
      <c r="H79" s="892"/>
      <c r="I79" s="892"/>
      <c r="J79" s="892"/>
      <c r="K79" s="892"/>
      <c r="L79" s="892"/>
      <c r="M79" s="892"/>
      <c r="N79" s="892"/>
      <c r="O79" s="892"/>
      <c r="P79" s="893"/>
      <c r="Q79" s="894">
        <v>47</v>
      </c>
      <c r="R79" s="849"/>
      <c r="S79" s="849"/>
      <c r="T79" s="849"/>
      <c r="U79" s="849"/>
      <c r="V79" s="849">
        <v>34</v>
      </c>
      <c r="W79" s="849"/>
      <c r="X79" s="849"/>
      <c r="Y79" s="849"/>
      <c r="Z79" s="849"/>
      <c r="AA79" s="849">
        <v>13</v>
      </c>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544</v>
      </c>
      <c r="C80" s="892"/>
      <c r="D80" s="892"/>
      <c r="E80" s="892"/>
      <c r="F80" s="892"/>
      <c r="G80" s="892"/>
      <c r="H80" s="892"/>
      <c r="I80" s="892"/>
      <c r="J80" s="892"/>
      <c r="K80" s="892"/>
      <c r="L80" s="892"/>
      <c r="M80" s="892"/>
      <c r="N80" s="892"/>
      <c r="O80" s="892"/>
      <c r="P80" s="893"/>
      <c r="Q80" s="894">
        <v>28</v>
      </c>
      <c r="R80" s="849"/>
      <c r="S80" s="849"/>
      <c r="T80" s="849"/>
      <c r="U80" s="849"/>
      <c r="V80" s="849">
        <v>22</v>
      </c>
      <c r="W80" s="849"/>
      <c r="X80" s="849"/>
      <c r="Y80" s="849"/>
      <c r="Z80" s="849"/>
      <c r="AA80" s="849">
        <v>6</v>
      </c>
      <c r="AB80" s="849"/>
      <c r="AC80" s="849"/>
      <c r="AD80" s="849"/>
      <c r="AE80" s="849"/>
      <c r="AF80" s="849"/>
      <c r="AG80" s="849"/>
      <c r="AH80" s="849"/>
      <c r="AI80" s="849"/>
      <c r="AJ80" s="849"/>
      <c r="AK80" s="849">
        <v>12</v>
      </c>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900"/>
      <c r="C81" s="901"/>
      <c r="D81" s="901"/>
      <c r="E81" s="901"/>
      <c r="F81" s="901"/>
      <c r="G81" s="901"/>
      <c r="H81" s="901"/>
      <c r="I81" s="901"/>
      <c r="J81" s="901"/>
      <c r="K81" s="901"/>
      <c r="L81" s="901"/>
      <c r="M81" s="901"/>
      <c r="N81" s="901"/>
      <c r="O81" s="901"/>
      <c r="P81" s="902"/>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900"/>
      <c r="C82" s="901"/>
      <c r="D82" s="901"/>
      <c r="E82" s="901"/>
      <c r="F82" s="901"/>
      <c r="G82" s="901"/>
      <c r="H82" s="901"/>
      <c r="I82" s="901"/>
      <c r="J82" s="901"/>
      <c r="K82" s="901"/>
      <c r="L82" s="901"/>
      <c r="M82" s="901"/>
      <c r="N82" s="901"/>
      <c r="O82" s="901"/>
      <c r="P82" s="902"/>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900"/>
      <c r="C83" s="901"/>
      <c r="D83" s="901"/>
      <c r="E83" s="901"/>
      <c r="F83" s="901"/>
      <c r="G83" s="901"/>
      <c r="H83" s="901"/>
      <c r="I83" s="901"/>
      <c r="J83" s="901"/>
      <c r="K83" s="901"/>
      <c r="L83" s="901"/>
      <c r="M83" s="901"/>
      <c r="N83" s="901"/>
      <c r="O83" s="901"/>
      <c r="P83" s="902"/>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900"/>
      <c r="C84" s="901"/>
      <c r="D84" s="901"/>
      <c r="E84" s="901"/>
      <c r="F84" s="901"/>
      <c r="G84" s="901"/>
      <c r="H84" s="901"/>
      <c r="I84" s="901"/>
      <c r="J84" s="901"/>
      <c r="K84" s="901"/>
      <c r="L84" s="901"/>
      <c r="M84" s="901"/>
      <c r="N84" s="901"/>
      <c r="O84" s="901"/>
      <c r="P84" s="902"/>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900"/>
      <c r="C85" s="901"/>
      <c r="D85" s="901"/>
      <c r="E85" s="901"/>
      <c r="F85" s="901"/>
      <c r="G85" s="901"/>
      <c r="H85" s="901"/>
      <c r="I85" s="901"/>
      <c r="J85" s="901"/>
      <c r="K85" s="901"/>
      <c r="L85" s="901"/>
      <c r="M85" s="901"/>
      <c r="N85" s="901"/>
      <c r="O85" s="901"/>
      <c r="P85" s="902"/>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900"/>
      <c r="C86" s="901"/>
      <c r="D86" s="901"/>
      <c r="E86" s="901"/>
      <c r="F86" s="901"/>
      <c r="G86" s="901"/>
      <c r="H86" s="901"/>
      <c r="I86" s="901"/>
      <c r="J86" s="901"/>
      <c r="K86" s="901"/>
      <c r="L86" s="901"/>
      <c r="M86" s="901"/>
      <c r="N86" s="901"/>
      <c r="O86" s="901"/>
      <c r="P86" s="902"/>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365</v>
      </c>
      <c r="B88" s="808" t="s">
        <v>391</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392</v>
      </c>
      <c r="BS102" s="809"/>
      <c r="BT102" s="809"/>
      <c r="BU102" s="809"/>
      <c r="BV102" s="809"/>
      <c r="BW102" s="809"/>
      <c r="BX102" s="809"/>
      <c r="BY102" s="809"/>
      <c r="BZ102" s="809"/>
      <c r="CA102" s="809"/>
      <c r="CB102" s="809"/>
      <c r="CC102" s="809"/>
      <c r="CD102" s="809"/>
      <c r="CE102" s="809"/>
      <c r="CF102" s="809"/>
      <c r="CG102" s="810"/>
      <c r="CH102" s="910"/>
      <c r="CI102" s="911"/>
      <c r="CJ102" s="911"/>
      <c r="CK102" s="911"/>
      <c r="CL102" s="912"/>
      <c r="CM102" s="910"/>
      <c r="CN102" s="911"/>
      <c r="CO102" s="911"/>
      <c r="CP102" s="911"/>
      <c r="CQ102" s="912"/>
      <c r="CR102" s="913"/>
      <c r="CS102" s="868"/>
      <c r="CT102" s="868"/>
      <c r="CU102" s="868"/>
      <c r="CV102" s="914"/>
      <c r="CW102" s="913"/>
      <c r="CX102" s="868"/>
      <c r="CY102" s="868"/>
      <c r="CZ102" s="868"/>
      <c r="DA102" s="914"/>
      <c r="DB102" s="913"/>
      <c r="DC102" s="868"/>
      <c r="DD102" s="868"/>
      <c r="DE102" s="868"/>
      <c r="DF102" s="914"/>
      <c r="DG102" s="913"/>
      <c r="DH102" s="868"/>
      <c r="DI102" s="868"/>
      <c r="DJ102" s="868"/>
      <c r="DK102" s="914"/>
      <c r="DL102" s="913"/>
      <c r="DM102" s="868"/>
      <c r="DN102" s="868"/>
      <c r="DO102" s="868"/>
      <c r="DP102" s="914"/>
      <c r="DQ102" s="913"/>
      <c r="DR102" s="868"/>
      <c r="DS102" s="868"/>
      <c r="DT102" s="868"/>
      <c r="DU102" s="914"/>
      <c r="DV102" s="939"/>
      <c r="DW102" s="940"/>
      <c r="DX102" s="940"/>
      <c r="DY102" s="940"/>
      <c r="DZ102" s="94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2" t="s">
        <v>393</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3" t="s">
        <v>394</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4" t="s">
        <v>397</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398</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7" customFormat="1" ht="26.25" customHeight="1">
      <c r="A109" s="937" t="s">
        <v>399</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5" t="s">
        <v>400</v>
      </c>
      <c r="AB109" s="916"/>
      <c r="AC109" s="916"/>
      <c r="AD109" s="916"/>
      <c r="AE109" s="917"/>
      <c r="AF109" s="915" t="s">
        <v>284</v>
      </c>
      <c r="AG109" s="916"/>
      <c r="AH109" s="916"/>
      <c r="AI109" s="916"/>
      <c r="AJ109" s="917"/>
      <c r="AK109" s="915" t="s">
        <v>283</v>
      </c>
      <c r="AL109" s="916"/>
      <c r="AM109" s="916"/>
      <c r="AN109" s="916"/>
      <c r="AO109" s="917"/>
      <c r="AP109" s="915" t="s">
        <v>401</v>
      </c>
      <c r="AQ109" s="916"/>
      <c r="AR109" s="916"/>
      <c r="AS109" s="916"/>
      <c r="AT109" s="918"/>
      <c r="AU109" s="937" t="s">
        <v>399</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5" t="s">
        <v>400</v>
      </c>
      <c r="BR109" s="916"/>
      <c r="BS109" s="916"/>
      <c r="BT109" s="916"/>
      <c r="BU109" s="917"/>
      <c r="BV109" s="915" t="s">
        <v>284</v>
      </c>
      <c r="BW109" s="916"/>
      <c r="BX109" s="916"/>
      <c r="BY109" s="916"/>
      <c r="BZ109" s="917"/>
      <c r="CA109" s="915" t="s">
        <v>283</v>
      </c>
      <c r="CB109" s="916"/>
      <c r="CC109" s="916"/>
      <c r="CD109" s="916"/>
      <c r="CE109" s="917"/>
      <c r="CF109" s="938" t="s">
        <v>401</v>
      </c>
      <c r="CG109" s="938"/>
      <c r="CH109" s="938"/>
      <c r="CI109" s="938"/>
      <c r="CJ109" s="938"/>
      <c r="CK109" s="915" t="s">
        <v>402</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5" t="s">
        <v>400</v>
      </c>
      <c r="DH109" s="916"/>
      <c r="DI109" s="916"/>
      <c r="DJ109" s="916"/>
      <c r="DK109" s="917"/>
      <c r="DL109" s="915" t="s">
        <v>284</v>
      </c>
      <c r="DM109" s="916"/>
      <c r="DN109" s="916"/>
      <c r="DO109" s="916"/>
      <c r="DP109" s="917"/>
      <c r="DQ109" s="915" t="s">
        <v>283</v>
      </c>
      <c r="DR109" s="916"/>
      <c r="DS109" s="916"/>
      <c r="DT109" s="916"/>
      <c r="DU109" s="917"/>
      <c r="DV109" s="915" t="s">
        <v>401</v>
      </c>
      <c r="DW109" s="916"/>
      <c r="DX109" s="916"/>
      <c r="DY109" s="916"/>
      <c r="DZ109" s="918"/>
    </row>
    <row r="110" spans="1:131" s="197" customFormat="1" ht="26.25" customHeight="1">
      <c r="A110" s="919" t="s">
        <v>403</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605048</v>
      </c>
      <c r="AB110" s="923"/>
      <c r="AC110" s="923"/>
      <c r="AD110" s="923"/>
      <c r="AE110" s="924"/>
      <c r="AF110" s="925">
        <v>512211</v>
      </c>
      <c r="AG110" s="923"/>
      <c r="AH110" s="923"/>
      <c r="AI110" s="923"/>
      <c r="AJ110" s="924"/>
      <c r="AK110" s="925">
        <v>466271</v>
      </c>
      <c r="AL110" s="923"/>
      <c r="AM110" s="923"/>
      <c r="AN110" s="923"/>
      <c r="AO110" s="924"/>
      <c r="AP110" s="926">
        <v>12.1</v>
      </c>
      <c r="AQ110" s="927"/>
      <c r="AR110" s="927"/>
      <c r="AS110" s="927"/>
      <c r="AT110" s="928"/>
      <c r="AU110" s="929" t="s">
        <v>58</v>
      </c>
      <c r="AV110" s="930"/>
      <c r="AW110" s="930"/>
      <c r="AX110" s="930"/>
      <c r="AY110" s="931"/>
      <c r="AZ110" s="973" t="s">
        <v>404</v>
      </c>
      <c r="BA110" s="920"/>
      <c r="BB110" s="920"/>
      <c r="BC110" s="920"/>
      <c r="BD110" s="920"/>
      <c r="BE110" s="920"/>
      <c r="BF110" s="920"/>
      <c r="BG110" s="920"/>
      <c r="BH110" s="920"/>
      <c r="BI110" s="920"/>
      <c r="BJ110" s="920"/>
      <c r="BK110" s="920"/>
      <c r="BL110" s="920"/>
      <c r="BM110" s="920"/>
      <c r="BN110" s="920"/>
      <c r="BO110" s="920"/>
      <c r="BP110" s="921"/>
      <c r="BQ110" s="959">
        <v>4704610</v>
      </c>
      <c r="BR110" s="960"/>
      <c r="BS110" s="960"/>
      <c r="BT110" s="960"/>
      <c r="BU110" s="960"/>
      <c r="BV110" s="960">
        <v>4796034</v>
      </c>
      <c r="BW110" s="960"/>
      <c r="BX110" s="960"/>
      <c r="BY110" s="960"/>
      <c r="BZ110" s="960"/>
      <c r="CA110" s="960">
        <v>5011539</v>
      </c>
      <c r="CB110" s="960"/>
      <c r="CC110" s="960"/>
      <c r="CD110" s="960"/>
      <c r="CE110" s="960"/>
      <c r="CF110" s="974">
        <v>130.1</v>
      </c>
      <c r="CG110" s="975"/>
      <c r="CH110" s="975"/>
      <c r="CI110" s="975"/>
      <c r="CJ110" s="975"/>
      <c r="CK110" s="976" t="s">
        <v>405</v>
      </c>
      <c r="CL110" s="977"/>
      <c r="CM110" s="956" t="s">
        <v>406</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109</v>
      </c>
      <c r="DH110" s="960"/>
      <c r="DI110" s="960"/>
      <c r="DJ110" s="960"/>
      <c r="DK110" s="960"/>
      <c r="DL110" s="960" t="s">
        <v>109</v>
      </c>
      <c r="DM110" s="960"/>
      <c r="DN110" s="960"/>
      <c r="DO110" s="960"/>
      <c r="DP110" s="960"/>
      <c r="DQ110" s="960" t="s">
        <v>109</v>
      </c>
      <c r="DR110" s="960"/>
      <c r="DS110" s="960"/>
      <c r="DT110" s="960"/>
      <c r="DU110" s="960"/>
      <c r="DV110" s="961" t="s">
        <v>109</v>
      </c>
      <c r="DW110" s="961"/>
      <c r="DX110" s="961"/>
      <c r="DY110" s="961"/>
      <c r="DZ110" s="962"/>
    </row>
    <row r="111" spans="1:131" s="197" customFormat="1" ht="26.25" customHeight="1">
      <c r="A111" s="963" t="s">
        <v>407</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109</v>
      </c>
      <c r="AB111" s="967"/>
      <c r="AC111" s="967"/>
      <c r="AD111" s="967"/>
      <c r="AE111" s="968"/>
      <c r="AF111" s="969" t="s">
        <v>109</v>
      </c>
      <c r="AG111" s="967"/>
      <c r="AH111" s="967"/>
      <c r="AI111" s="967"/>
      <c r="AJ111" s="968"/>
      <c r="AK111" s="969" t="s">
        <v>109</v>
      </c>
      <c r="AL111" s="967"/>
      <c r="AM111" s="967"/>
      <c r="AN111" s="967"/>
      <c r="AO111" s="968"/>
      <c r="AP111" s="970" t="s">
        <v>109</v>
      </c>
      <c r="AQ111" s="971"/>
      <c r="AR111" s="971"/>
      <c r="AS111" s="971"/>
      <c r="AT111" s="972"/>
      <c r="AU111" s="932"/>
      <c r="AV111" s="933"/>
      <c r="AW111" s="933"/>
      <c r="AX111" s="933"/>
      <c r="AY111" s="934"/>
      <c r="AZ111" s="982" t="s">
        <v>408</v>
      </c>
      <c r="BA111" s="983"/>
      <c r="BB111" s="983"/>
      <c r="BC111" s="983"/>
      <c r="BD111" s="983"/>
      <c r="BE111" s="983"/>
      <c r="BF111" s="983"/>
      <c r="BG111" s="983"/>
      <c r="BH111" s="983"/>
      <c r="BI111" s="983"/>
      <c r="BJ111" s="983"/>
      <c r="BK111" s="983"/>
      <c r="BL111" s="983"/>
      <c r="BM111" s="983"/>
      <c r="BN111" s="983"/>
      <c r="BO111" s="983"/>
      <c r="BP111" s="984"/>
      <c r="BQ111" s="952">
        <v>38036</v>
      </c>
      <c r="BR111" s="953"/>
      <c r="BS111" s="953"/>
      <c r="BT111" s="953"/>
      <c r="BU111" s="953"/>
      <c r="BV111" s="953">
        <v>24973</v>
      </c>
      <c r="BW111" s="953"/>
      <c r="BX111" s="953"/>
      <c r="BY111" s="953"/>
      <c r="BZ111" s="953"/>
      <c r="CA111" s="953">
        <v>19300</v>
      </c>
      <c r="CB111" s="953"/>
      <c r="CC111" s="953"/>
      <c r="CD111" s="953"/>
      <c r="CE111" s="953"/>
      <c r="CF111" s="947">
        <v>0.5</v>
      </c>
      <c r="CG111" s="948"/>
      <c r="CH111" s="948"/>
      <c r="CI111" s="948"/>
      <c r="CJ111" s="948"/>
      <c r="CK111" s="978"/>
      <c r="CL111" s="979"/>
      <c r="CM111" s="949" t="s">
        <v>409</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109</v>
      </c>
      <c r="DH111" s="953"/>
      <c r="DI111" s="953"/>
      <c r="DJ111" s="953"/>
      <c r="DK111" s="953"/>
      <c r="DL111" s="953" t="s">
        <v>109</v>
      </c>
      <c r="DM111" s="953"/>
      <c r="DN111" s="953"/>
      <c r="DO111" s="953"/>
      <c r="DP111" s="953"/>
      <c r="DQ111" s="953" t="s">
        <v>109</v>
      </c>
      <c r="DR111" s="953"/>
      <c r="DS111" s="953"/>
      <c r="DT111" s="953"/>
      <c r="DU111" s="953"/>
      <c r="DV111" s="954" t="s">
        <v>109</v>
      </c>
      <c r="DW111" s="954"/>
      <c r="DX111" s="954"/>
      <c r="DY111" s="954"/>
      <c r="DZ111" s="955"/>
    </row>
    <row r="112" spans="1:131" s="197" customFormat="1" ht="26.25" customHeight="1">
      <c r="A112" s="985" t="s">
        <v>410</v>
      </c>
      <c r="B112" s="986"/>
      <c r="C112" s="983" t="s">
        <v>411</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109</v>
      </c>
      <c r="AB112" s="992"/>
      <c r="AC112" s="992"/>
      <c r="AD112" s="992"/>
      <c r="AE112" s="993"/>
      <c r="AF112" s="994" t="s">
        <v>109</v>
      </c>
      <c r="AG112" s="992"/>
      <c r="AH112" s="992"/>
      <c r="AI112" s="992"/>
      <c r="AJ112" s="993"/>
      <c r="AK112" s="994" t="s">
        <v>109</v>
      </c>
      <c r="AL112" s="992"/>
      <c r="AM112" s="992"/>
      <c r="AN112" s="992"/>
      <c r="AO112" s="993"/>
      <c r="AP112" s="995" t="s">
        <v>109</v>
      </c>
      <c r="AQ112" s="996"/>
      <c r="AR112" s="996"/>
      <c r="AS112" s="996"/>
      <c r="AT112" s="997"/>
      <c r="AU112" s="932"/>
      <c r="AV112" s="933"/>
      <c r="AW112" s="933"/>
      <c r="AX112" s="933"/>
      <c r="AY112" s="934"/>
      <c r="AZ112" s="982" t="s">
        <v>412</v>
      </c>
      <c r="BA112" s="983"/>
      <c r="BB112" s="983"/>
      <c r="BC112" s="983"/>
      <c r="BD112" s="983"/>
      <c r="BE112" s="983"/>
      <c r="BF112" s="983"/>
      <c r="BG112" s="983"/>
      <c r="BH112" s="983"/>
      <c r="BI112" s="983"/>
      <c r="BJ112" s="983"/>
      <c r="BK112" s="983"/>
      <c r="BL112" s="983"/>
      <c r="BM112" s="983"/>
      <c r="BN112" s="983"/>
      <c r="BO112" s="983"/>
      <c r="BP112" s="984"/>
      <c r="BQ112" s="952">
        <v>26842</v>
      </c>
      <c r="BR112" s="953"/>
      <c r="BS112" s="953"/>
      <c r="BT112" s="953"/>
      <c r="BU112" s="953"/>
      <c r="BV112" s="953">
        <v>196978</v>
      </c>
      <c r="BW112" s="953"/>
      <c r="BX112" s="953"/>
      <c r="BY112" s="953"/>
      <c r="BZ112" s="953"/>
      <c r="CA112" s="953" t="s">
        <v>109</v>
      </c>
      <c r="CB112" s="953"/>
      <c r="CC112" s="953"/>
      <c r="CD112" s="953"/>
      <c r="CE112" s="953"/>
      <c r="CF112" s="947" t="s">
        <v>109</v>
      </c>
      <c r="CG112" s="948"/>
      <c r="CH112" s="948"/>
      <c r="CI112" s="948"/>
      <c r="CJ112" s="948"/>
      <c r="CK112" s="978"/>
      <c r="CL112" s="979"/>
      <c r="CM112" s="949" t="s">
        <v>413</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109</v>
      </c>
      <c r="DH112" s="953"/>
      <c r="DI112" s="953"/>
      <c r="DJ112" s="953"/>
      <c r="DK112" s="953"/>
      <c r="DL112" s="953" t="s">
        <v>109</v>
      </c>
      <c r="DM112" s="953"/>
      <c r="DN112" s="953"/>
      <c r="DO112" s="953"/>
      <c r="DP112" s="953"/>
      <c r="DQ112" s="953" t="s">
        <v>109</v>
      </c>
      <c r="DR112" s="953"/>
      <c r="DS112" s="953"/>
      <c r="DT112" s="953"/>
      <c r="DU112" s="953"/>
      <c r="DV112" s="954" t="s">
        <v>109</v>
      </c>
      <c r="DW112" s="954"/>
      <c r="DX112" s="954"/>
      <c r="DY112" s="954"/>
      <c r="DZ112" s="955"/>
    </row>
    <row r="113" spans="1:130" s="197" customFormat="1" ht="26.25" customHeight="1">
      <c r="A113" s="987"/>
      <c r="B113" s="988"/>
      <c r="C113" s="983" t="s">
        <v>414</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29049</v>
      </c>
      <c r="AB113" s="967"/>
      <c r="AC113" s="967"/>
      <c r="AD113" s="967"/>
      <c r="AE113" s="968"/>
      <c r="AF113" s="969">
        <v>25433</v>
      </c>
      <c r="AG113" s="967"/>
      <c r="AH113" s="967"/>
      <c r="AI113" s="967"/>
      <c r="AJ113" s="968"/>
      <c r="AK113" s="969">
        <v>2277</v>
      </c>
      <c r="AL113" s="967"/>
      <c r="AM113" s="967"/>
      <c r="AN113" s="967"/>
      <c r="AO113" s="968"/>
      <c r="AP113" s="970">
        <v>0.1</v>
      </c>
      <c r="AQ113" s="971"/>
      <c r="AR113" s="971"/>
      <c r="AS113" s="971"/>
      <c r="AT113" s="972"/>
      <c r="AU113" s="932"/>
      <c r="AV113" s="933"/>
      <c r="AW113" s="933"/>
      <c r="AX113" s="933"/>
      <c r="AY113" s="934"/>
      <c r="AZ113" s="982" t="s">
        <v>415</v>
      </c>
      <c r="BA113" s="983"/>
      <c r="BB113" s="983"/>
      <c r="BC113" s="983"/>
      <c r="BD113" s="983"/>
      <c r="BE113" s="983"/>
      <c r="BF113" s="983"/>
      <c r="BG113" s="983"/>
      <c r="BH113" s="983"/>
      <c r="BI113" s="983"/>
      <c r="BJ113" s="983"/>
      <c r="BK113" s="983"/>
      <c r="BL113" s="983"/>
      <c r="BM113" s="983"/>
      <c r="BN113" s="983"/>
      <c r="BO113" s="983"/>
      <c r="BP113" s="984"/>
      <c r="BQ113" s="952">
        <v>126935</v>
      </c>
      <c r="BR113" s="953"/>
      <c r="BS113" s="953"/>
      <c r="BT113" s="953"/>
      <c r="BU113" s="953"/>
      <c r="BV113" s="953">
        <v>240053</v>
      </c>
      <c r="BW113" s="953"/>
      <c r="BX113" s="953"/>
      <c r="BY113" s="953"/>
      <c r="BZ113" s="953"/>
      <c r="CA113" s="953">
        <v>348499</v>
      </c>
      <c r="CB113" s="953"/>
      <c r="CC113" s="953"/>
      <c r="CD113" s="953"/>
      <c r="CE113" s="953"/>
      <c r="CF113" s="947">
        <v>9</v>
      </c>
      <c r="CG113" s="948"/>
      <c r="CH113" s="948"/>
      <c r="CI113" s="948"/>
      <c r="CJ113" s="948"/>
      <c r="CK113" s="978"/>
      <c r="CL113" s="979"/>
      <c r="CM113" s="949" t="s">
        <v>416</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109</v>
      </c>
      <c r="DH113" s="992"/>
      <c r="DI113" s="992"/>
      <c r="DJ113" s="992"/>
      <c r="DK113" s="993"/>
      <c r="DL113" s="994" t="s">
        <v>109</v>
      </c>
      <c r="DM113" s="992"/>
      <c r="DN113" s="992"/>
      <c r="DO113" s="992"/>
      <c r="DP113" s="993"/>
      <c r="DQ113" s="994" t="s">
        <v>109</v>
      </c>
      <c r="DR113" s="992"/>
      <c r="DS113" s="992"/>
      <c r="DT113" s="992"/>
      <c r="DU113" s="993"/>
      <c r="DV113" s="995" t="s">
        <v>109</v>
      </c>
      <c r="DW113" s="996"/>
      <c r="DX113" s="996"/>
      <c r="DY113" s="996"/>
      <c r="DZ113" s="997"/>
    </row>
    <row r="114" spans="1:130" s="197" customFormat="1" ht="26.25" customHeight="1">
      <c r="A114" s="987"/>
      <c r="B114" s="988"/>
      <c r="C114" s="983" t="s">
        <v>417</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4827</v>
      </c>
      <c r="AB114" s="992"/>
      <c r="AC114" s="992"/>
      <c r="AD114" s="992"/>
      <c r="AE114" s="993"/>
      <c r="AF114" s="994">
        <v>7005</v>
      </c>
      <c r="AG114" s="992"/>
      <c r="AH114" s="992"/>
      <c r="AI114" s="992"/>
      <c r="AJ114" s="993"/>
      <c r="AK114" s="994">
        <v>9943</v>
      </c>
      <c r="AL114" s="992"/>
      <c r="AM114" s="992"/>
      <c r="AN114" s="992"/>
      <c r="AO114" s="993"/>
      <c r="AP114" s="995">
        <v>0.3</v>
      </c>
      <c r="AQ114" s="996"/>
      <c r="AR114" s="996"/>
      <c r="AS114" s="996"/>
      <c r="AT114" s="997"/>
      <c r="AU114" s="932"/>
      <c r="AV114" s="933"/>
      <c r="AW114" s="933"/>
      <c r="AX114" s="933"/>
      <c r="AY114" s="934"/>
      <c r="AZ114" s="982" t="s">
        <v>418</v>
      </c>
      <c r="BA114" s="983"/>
      <c r="BB114" s="983"/>
      <c r="BC114" s="983"/>
      <c r="BD114" s="983"/>
      <c r="BE114" s="983"/>
      <c r="BF114" s="983"/>
      <c r="BG114" s="983"/>
      <c r="BH114" s="983"/>
      <c r="BI114" s="983"/>
      <c r="BJ114" s="983"/>
      <c r="BK114" s="983"/>
      <c r="BL114" s="983"/>
      <c r="BM114" s="983"/>
      <c r="BN114" s="983"/>
      <c r="BO114" s="983"/>
      <c r="BP114" s="984"/>
      <c r="BQ114" s="952">
        <v>1374634</v>
      </c>
      <c r="BR114" s="953"/>
      <c r="BS114" s="953"/>
      <c r="BT114" s="953"/>
      <c r="BU114" s="953"/>
      <c r="BV114" s="953">
        <v>1212814</v>
      </c>
      <c r="BW114" s="953"/>
      <c r="BX114" s="953"/>
      <c r="BY114" s="953"/>
      <c r="BZ114" s="953"/>
      <c r="CA114" s="953">
        <v>1163565</v>
      </c>
      <c r="CB114" s="953"/>
      <c r="CC114" s="953"/>
      <c r="CD114" s="953"/>
      <c r="CE114" s="953"/>
      <c r="CF114" s="947">
        <v>30.2</v>
      </c>
      <c r="CG114" s="948"/>
      <c r="CH114" s="948"/>
      <c r="CI114" s="948"/>
      <c r="CJ114" s="948"/>
      <c r="CK114" s="978"/>
      <c r="CL114" s="979"/>
      <c r="CM114" s="949" t="s">
        <v>419</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109</v>
      </c>
      <c r="DH114" s="992"/>
      <c r="DI114" s="992"/>
      <c r="DJ114" s="992"/>
      <c r="DK114" s="993"/>
      <c r="DL114" s="994" t="s">
        <v>109</v>
      </c>
      <c r="DM114" s="992"/>
      <c r="DN114" s="992"/>
      <c r="DO114" s="992"/>
      <c r="DP114" s="993"/>
      <c r="DQ114" s="994" t="s">
        <v>109</v>
      </c>
      <c r="DR114" s="992"/>
      <c r="DS114" s="992"/>
      <c r="DT114" s="992"/>
      <c r="DU114" s="993"/>
      <c r="DV114" s="995" t="s">
        <v>109</v>
      </c>
      <c r="DW114" s="996"/>
      <c r="DX114" s="996"/>
      <c r="DY114" s="996"/>
      <c r="DZ114" s="997"/>
    </row>
    <row r="115" spans="1:130" s="197" customFormat="1" ht="26.25" customHeight="1">
      <c r="A115" s="987"/>
      <c r="B115" s="988"/>
      <c r="C115" s="983" t="s">
        <v>420</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v>52642</v>
      </c>
      <c r="AB115" s="967"/>
      <c r="AC115" s="967"/>
      <c r="AD115" s="967"/>
      <c r="AE115" s="968"/>
      <c r="AF115" s="969">
        <v>42518</v>
      </c>
      <c r="AG115" s="967"/>
      <c r="AH115" s="967"/>
      <c r="AI115" s="967"/>
      <c r="AJ115" s="968"/>
      <c r="AK115" s="969">
        <v>32173</v>
      </c>
      <c r="AL115" s="967"/>
      <c r="AM115" s="967"/>
      <c r="AN115" s="967"/>
      <c r="AO115" s="968"/>
      <c r="AP115" s="970">
        <v>0.8</v>
      </c>
      <c r="AQ115" s="971"/>
      <c r="AR115" s="971"/>
      <c r="AS115" s="971"/>
      <c r="AT115" s="972"/>
      <c r="AU115" s="932"/>
      <c r="AV115" s="933"/>
      <c r="AW115" s="933"/>
      <c r="AX115" s="933"/>
      <c r="AY115" s="934"/>
      <c r="AZ115" s="982" t="s">
        <v>421</v>
      </c>
      <c r="BA115" s="983"/>
      <c r="BB115" s="983"/>
      <c r="BC115" s="983"/>
      <c r="BD115" s="983"/>
      <c r="BE115" s="983"/>
      <c r="BF115" s="983"/>
      <c r="BG115" s="983"/>
      <c r="BH115" s="983"/>
      <c r="BI115" s="983"/>
      <c r="BJ115" s="983"/>
      <c r="BK115" s="983"/>
      <c r="BL115" s="983"/>
      <c r="BM115" s="983"/>
      <c r="BN115" s="983"/>
      <c r="BO115" s="983"/>
      <c r="BP115" s="984"/>
      <c r="BQ115" s="952" t="s">
        <v>109</v>
      </c>
      <c r="BR115" s="953"/>
      <c r="BS115" s="953"/>
      <c r="BT115" s="953"/>
      <c r="BU115" s="953"/>
      <c r="BV115" s="953" t="s">
        <v>109</v>
      </c>
      <c r="BW115" s="953"/>
      <c r="BX115" s="953"/>
      <c r="BY115" s="953"/>
      <c r="BZ115" s="953"/>
      <c r="CA115" s="953" t="s">
        <v>109</v>
      </c>
      <c r="CB115" s="953"/>
      <c r="CC115" s="953"/>
      <c r="CD115" s="953"/>
      <c r="CE115" s="953"/>
      <c r="CF115" s="947" t="s">
        <v>109</v>
      </c>
      <c r="CG115" s="948"/>
      <c r="CH115" s="948"/>
      <c r="CI115" s="948"/>
      <c r="CJ115" s="948"/>
      <c r="CK115" s="978"/>
      <c r="CL115" s="979"/>
      <c r="CM115" s="982" t="s">
        <v>422</v>
      </c>
      <c r="CN115" s="1006"/>
      <c r="CO115" s="1006"/>
      <c r="CP115" s="1006"/>
      <c r="CQ115" s="1006"/>
      <c r="CR115" s="1006"/>
      <c r="CS115" s="1006"/>
      <c r="CT115" s="1006"/>
      <c r="CU115" s="1006"/>
      <c r="CV115" s="1006"/>
      <c r="CW115" s="1006"/>
      <c r="CX115" s="1006"/>
      <c r="CY115" s="1006"/>
      <c r="CZ115" s="1006"/>
      <c r="DA115" s="1006"/>
      <c r="DB115" s="1006"/>
      <c r="DC115" s="1006"/>
      <c r="DD115" s="1006"/>
      <c r="DE115" s="1006"/>
      <c r="DF115" s="984"/>
      <c r="DG115" s="991" t="s">
        <v>109</v>
      </c>
      <c r="DH115" s="992"/>
      <c r="DI115" s="992"/>
      <c r="DJ115" s="992"/>
      <c r="DK115" s="993"/>
      <c r="DL115" s="994" t="s">
        <v>109</v>
      </c>
      <c r="DM115" s="992"/>
      <c r="DN115" s="992"/>
      <c r="DO115" s="992"/>
      <c r="DP115" s="993"/>
      <c r="DQ115" s="994" t="s">
        <v>109</v>
      </c>
      <c r="DR115" s="992"/>
      <c r="DS115" s="992"/>
      <c r="DT115" s="992"/>
      <c r="DU115" s="993"/>
      <c r="DV115" s="995" t="s">
        <v>109</v>
      </c>
      <c r="DW115" s="996"/>
      <c r="DX115" s="996"/>
      <c r="DY115" s="996"/>
      <c r="DZ115" s="997"/>
    </row>
    <row r="116" spans="1:130" s="197" customFormat="1" ht="26.25" customHeight="1">
      <c r="A116" s="989"/>
      <c r="B116" s="990"/>
      <c r="C116" s="1004" t="s">
        <v>423</v>
      </c>
      <c r="D116" s="1004"/>
      <c r="E116" s="1004"/>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5"/>
      <c r="AA116" s="991">
        <v>205</v>
      </c>
      <c r="AB116" s="992"/>
      <c r="AC116" s="992"/>
      <c r="AD116" s="992"/>
      <c r="AE116" s="993"/>
      <c r="AF116" s="994" t="s">
        <v>109</v>
      </c>
      <c r="AG116" s="992"/>
      <c r="AH116" s="992"/>
      <c r="AI116" s="992"/>
      <c r="AJ116" s="993"/>
      <c r="AK116" s="994">
        <v>53</v>
      </c>
      <c r="AL116" s="992"/>
      <c r="AM116" s="992"/>
      <c r="AN116" s="992"/>
      <c r="AO116" s="993"/>
      <c r="AP116" s="995">
        <v>0</v>
      </c>
      <c r="AQ116" s="996"/>
      <c r="AR116" s="996"/>
      <c r="AS116" s="996"/>
      <c r="AT116" s="997"/>
      <c r="AU116" s="932"/>
      <c r="AV116" s="933"/>
      <c r="AW116" s="933"/>
      <c r="AX116" s="933"/>
      <c r="AY116" s="934"/>
      <c r="AZ116" s="982" t="s">
        <v>424</v>
      </c>
      <c r="BA116" s="983"/>
      <c r="BB116" s="983"/>
      <c r="BC116" s="983"/>
      <c r="BD116" s="983"/>
      <c r="BE116" s="983"/>
      <c r="BF116" s="983"/>
      <c r="BG116" s="983"/>
      <c r="BH116" s="983"/>
      <c r="BI116" s="983"/>
      <c r="BJ116" s="983"/>
      <c r="BK116" s="983"/>
      <c r="BL116" s="983"/>
      <c r="BM116" s="983"/>
      <c r="BN116" s="983"/>
      <c r="BO116" s="983"/>
      <c r="BP116" s="984"/>
      <c r="BQ116" s="952" t="s">
        <v>109</v>
      </c>
      <c r="BR116" s="953"/>
      <c r="BS116" s="953"/>
      <c r="BT116" s="953"/>
      <c r="BU116" s="953"/>
      <c r="BV116" s="953" t="s">
        <v>109</v>
      </c>
      <c r="BW116" s="953"/>
      <c r="BX116" s="953"/>
      <c r="BY116" s="953"/>
      <c r="BZ116" s="953"/>
      <c r="CA116" s="953" t="s">
        <v>109</v>
      </c>
      <c r="CB116" s="953"/>
      <c r="CC116" s="953"/>
      <c r="CD116" s="953"/>
      <c r="CE116" s="953"/>
      <c r="CF116" s="947" t="s">
        <v>109</v>
      </c>
      <c r="CG116" s="948"/>
      <c r="CH116" s="948"/>
      <c r="CI116" s="948"/>
      <c r="CJ116" s="948"/>
      <c r="CK116" s="978"/>
      <c r="CL116" s="979"/>
      <c r="CM116" s="949" t="s">
        <v>425</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v>38036</v>
      </c>
      <c r="DH116" s="992"/>
      <c r="DI116" s="992"/>
      <c r="DJ116" s="992"/>
      <c r="DK116" s="993"/>
      <c r="DL116" s="994">
        <v>24973</v>
      </c>
      <c r="DM116" s="992"/>
      <c r="DN116" s="992"/>
      <c r="DO116" s="992"/>
      <c r="DP116" s="993"/>
      <c r="DQ116" s="994">
        <v>19300</v>
      </c>
      <c r="DR116" s="992"/>
      <c r="DS116" s="992"/>
      <c r="DT116" s="992"/>
      <c r="DU116" s="993"/>
      <c r="DV116" s="995">
        <v>0.5</v>
      </c>
      <c r="DW116" s="996"/>
      <c r="DX116" s="996"/>
      <c r="DY116" s="996"/>
      <c r="DZ116" s="997"/>
    </row>
    <row r="117" spans="1:130" s="197" customFormat="1" ht="26.25" customHeight="1">
      <c r="A117" s="937" t="s">
        <v>167</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1026" t="s">
        <v>426</v>
      </c>
      <c r="Z117" s="917"/>
      <c r="AA117" s="1029">
        <v>691771</v>
      </c>
      <c r="AB117" s="999"/>
      <c r="AC117" s="999"/>
      <c r="AD117" s="999"/>
      <c r="AE117" s="1000"/>
      <c r="AF117" s="998">
        <v>587167</v>
      </c>
      <c r="AG117" s="999"/>
      <c r="AH117" s="999"/>
      <c r="AI117" s="999"/>
      <c r="AJ117" s="1000"/>
      <c r="AK117" s="998">
        <v>510717</v>
      </c>
      <c r="AL117" s="999"/>
      <c r="AM117" s="999"/>
      <c r="AN117" s="999"/>
      <c r="AO117" s="1000"/>
      <c r="AP117" s="1001"/>
      <c r="AQ117" s="1002"/>
      <c r="AR117" s="1002"/>
      <c r="AS117" s="1002"/>
      <c r="AT117" s="1003"/>
      <c r="AU117" s="932"/>
      <c r="AV117" s="933"/>
      <c r="AW117" s="933"/>
      <c r="AX117" s="933"/>
      <c r="AY117" s="934"/>
      <c r="AZ117" s="1028" t="s">
        <v>427</v>
      </c>
      <c r="BA117" s="1004"/>
      <c r="BB117" s="1004"/>
      <c r="BC117" s="1004"/>
      <c r="BD117" s="1004"/>
      <c r="BE117" s="1004"/>
      <c r="BF117" s="1004"/>
      <c r="BG117" s="1004"/>
      <c r="BH117" s="1004"/>
      <c r="BI117" s="1004"/>
      <c r="BJ117" s="1004"/>
      <c r="BK117" s="1004"/>
      <c r="BL117" s="1004"/>
      <c r="BM117" s="1004"/>
      <c r="BN117" s="1004"/>
      <c r="BO117" s="1004"/>
      <c r="BP117" s="1005"/>
      <c r="BQ117" s="1018" t="s">
        <v>109</v>
      </c>
      <c r="BR117" s="1019"/>
      <c r="BS117" s="1019"/>
      <c r="BT117" s="1019"/>
      <c r="BU117" s="1019"/>
      <c r="BV117" s="1019" t="s">
        <v>109</v>
      </c>
      <c r="BW117" s="1019"/>
      <c r="BX117" s="1019"/>
      <c r="BY117" s="1019"/>
      <c r="BZ117" s="1019"/>
      <c r="CA117" s="1019" t="s">
        <v>109</v>
      </c>
      <c r="CB117" s="1019"/>
      <c r="CC117" s="1019"/>
      <c r="CD117" s="1019"/>
      <c r="CE117" s="1019"/>
      <c r="CF117" s="947" t="s">
        <v>109</v>
      </c>
      <c r="CG117" s="948"/>
      <c r="CH117" s="948"/>
      <c r="CI117" s="948"/>
      <c r="CJ117" s="948"/>
      <c r="CK117" s="978"/>
      <c r="CL117" s="979"/>
      <c r="CM117" s="949" t="s">
        <v>428</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109</v>
      </c>
      <c r="DH117" s="992"/>
      <c r="DI117" s="992"/>
      <c r="DJ117" s="992"/>
      <c r="DK117" s="993"/>
      <c r="DL117" s="994" t="s">
        <v>109</v>
      </c>
      <c r="DM117" s="992"/>
      <c r="DN117" s="992"/>
      <c r="DO117" s="992"/>
      <c r="DP117" s="993"/>
      <c r="DQ117" s="994" t="s">
        <v>109</v>
      </c>
      <c r="DR117" s="992"/>
      <c r="DS117" s="992"/>
      <c r="DT117" s="992"/>
      <c r="DU117" s="993"/>
      <c r="DV117" s="995" t="s">
        <v>109</v>
      </c>
      <c r="DW117" s="996"/>
      <c r="DX117" s="996"/>
      <c r="DY117" s="996"/>
      <c r="DZ117" s="997"/>
    </row>
    <row r="118" spans="1:130" s="197" customFormat="1" ht="26.25" customHeight="1">
      <c r="A118" s="937" t="s">
        <v>402</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5" t="s">
        <v>400</v>
      </c>
      <c r="AB118" s="916"/>
      <c r="AC118" s="916"/>
      <c r="AD118" s="916"/>
      <c r="AE118" s="917"/>
      <c r="AF118" s="915" t="s">
        <v>284</v>
      </c>
      <c r="AG118" s="916"/>
      <c r="AH118" s="916"/>
      <c r="AI118" s="916"/>
      <c r="AJ118" s="917"/>
      <c r="AK118" s="915" t="s">
        <v>283</v>
      </c>
      <c r="AL118" s="916"/>
      <c r="AM118" s="916"/>
      <c r="AN118" s="916"/>
      <c r="AO118" s="917"/>
      <c r="AP118" s="1023" t="s">
        <v>401</v>
      </c>
      <c r="AQ118" s="1024"/>
      <c r="AR118" s="1024"/>
      <c r="AS118" s="1024"/>
      <c r="AT118" s="1025"/>
      <c r="AU118" s="935"/>
      <c r="AV118" s="936"/>
      <c r="AW118" s="936"/>
      <c r="AX118" s="936"/>
      <c r="AY118" s="936"/>
      <c r="AZ118" s="228" t="s">
        <v>167</v>
      </c>
      <c r="BA118" s="228"/>
      <c r="BB118" s="228"/>
      <c r="BC118" s="228"/>
      <c r="BD118" s="228"/>
      <c r="BE118" s="228"/>
      <c r="BF118" s="228"/>
      <c r="BG118" s="228"/>
      <c r="BH118" s="228"/>
      <c r="BI118" s="228"/>
      <c r="BJ118" s="228"/>
      <c r="BK118" s="228"/>
      <c r="BL118" s="228"/>
      <c r="BM118" s="228"/>
      <c r="BN118" s="228"/>
      <c r="BO118" s="1026" t="s">
        <v>429</v>
      </c>
      <c r="BP118" s="1027"/>
      <c r="BQ118" s="1018">
        <v>6271057</v>
      </c>
      <c r="BR118" s="1019"/>
      <c r="BS118" s="1019"/>
      <c r="BT118" s="1019"/>
      <c r="BU118" s="1019"/>
      <c r="BV118" s="1019">
        <v>6470852</v>
      </c>
      <c r="BW118" s="1019"/>
      <c r="BX118" s="1019"/>
      <c r="BY118" s="1019"/>
      <c r="BZ118" s="1019"/>
      <c r="CA118" s="1019">
        <v>6542903</v>
      </c>
      <c r="CB118" s="1019"/>
      <c r="CC118" s="1019"/>
      <c r="CD118" s="1019"/>
      <c r="CE118" s="1019"/>
      <c r="CF118" s="1020"/>
      <c r="CG118" s="1021"/>
      <c r="CH118" s="1021"/>
      <c r="CI118" s="1021"/>
      <c r="CJ118" s="1022"/>
      <c r="CK118" s="978"/>
      <c r="CL118" s="979"/>
      <c r="CM118" s="949" t="s">
        <v>430</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109</v>
      </c>
      <c r="DH118" s="992"/>
      <c r="DI118" s="992"/>
      <c r="DJ118" s="992"/>
      <c r="DK118" s="993"/>
      <c r="DL118" s="994" t="s">
        <v>109</v>
      </c>
      <c r="DM118" s="992"/>
      <c r="DN118" s="992"/>
      <c r="DO118" s="992"/>
      <c r="DP118" s="993"/>
      <c r="DQ118" s="994" t="s">
        <v>109</v>
      </c>
      <c r="DR118" s="992"/>
      <c r="DS118" s="992"/>
      <c r="DT118" s="992"/>
      <c r="DU118" s="993"/>
      <c r="DV118" s="995" t="s">
        <v>109</v>
      </c>
      <c r="DW118" s="996"/>
      <c r="DX118" s="996"/>
      <c r="DY118" s="996"/>
      <c r="DZ118" s="997"/>
    </row>
    <row r="119" spans="1:130" s="197" customFormat="1" ht="26.25" customHeight="1">
      <c r="A119" s="1007" t="s">
        <v>405</v>
      </c>
      <c r="B119" s="977"/>
      <c r="C119" s="956" t="s">
        <v>406</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2" t="s">
        <v>109</v>
      </c>
      <c r="AB119" s="923"/>
      <c r="AC119" s="923"/>
      <c r="AD119" s="923"/>
      <c r="AE119" s="924"/>
      <c r="AF119" s="925" t="s">
        <v>109</v>
      </c>
      <c r="AG119" s="923"/>
      <c r="AH119" s="923"/>
      <c r="AI119" s="923"/>
      <c r="AJ119" s="924"/>
      <c r="AK119" s="925" t="s">
        <v>109</v>
      </c>
      <c r="AL119" s="923"/>
      <c r="AM119" s="923"/>
      <c r="AN119" s="923"/>
      <c r="AO119" s="924"/>
      <c r="AP119" s="926" t="s">
        <v>109</v>
      </c>
      <c r="AQ119" s="927"/>
      <c r="AR119" s="927"/>
      <c r="AS119" s="927"/>
      <c r="AT119" s="928"/>
      <c r="AU119" s="1010" t="s">
        <v>431</v>
      </c>
      <c r="AV119" s="1011"/>
      <c r="AW119" s="1011"/>
      <c r="AX119" s="1011"/>
      <c r="AY119" s="1012"/>
      <c r="AZ119" s="973" t="s">
        <v>432</v>
      </c>
      <c r="BA119" s="920"/>
      <c r="BB119" s="920"/>
      <c r="BC119" s="920"/>
      <c r="BD119" s="920"/>
      <c r="BE119" s="920"/>
      <c r="BF119" s="920"/>
      <c r="BG119" s="920"/>
      <c r="BH119" s="920"/>
      <c r="BI119" s="920"/>
      <c r="BJ119" s="920"/>
      <c r="BK119" s="920"/>
      <c r="BL119" s="920"/>
      <c r="BM119" s="920"/>
      <c r="BN119" s="920"/>
      <c r="BO119" s="920"/>
      <c r="BP119" s="921"/>
      <c r="BQ119" s="959">
        <v>2045152</v>
      </c>
      <c r="BR119" s="960"/>
      <c r="BS119" s="960"/>
      <c r="BT119" s="960"/>
      <c r="BU119" s="960"/>
      <c r="BV119" s="960">
        <v>1823249</v>
      </c>
      <c r="BW119" s="960"/>
      <c r="BX119" s="960"/>
      <c r="BY119" s="960"/>
      <c r="BZ119" s="960"/>
      <c r="CA119" s="960">
        <v>1699307</v>
      </c>
      <c r="CB119" s="960"/>
      <c r="CC119" s="960"/>
      <c r="CD119" s="960"/>
      <c r="CE119" s="960"/>
      <c r="CF119" s="974">
        <v>44.1</v>
      </c>
      <c r="CG119" s="975"/>
      <c r="CH119" s="975"/>
      <c r="CI119" s="975"/>
      <c r="CJ119" s="975"/>
      <c r="CK119" s="980"/>
      <c r="CL119" s="981"/>
      <c r="CM119" s="1037" t="s">
        <v>433</v>
      </c>
      <c r="CN119" s="1038"/>
      <c r="CO119" s="1038"/>
      <c r="CP119" s="1038"/>
      <c r="CQ119" s="1038"/>
      <c r="CR119" s="1038"/>
      <c r="CS119" s="1038"/>
      <c r="CT119" s="1038"/>
      <c r="CU119" s="1038"/>
      <c r="CV119" s="1038"/>
      <c r="CW119" s="1038"/>
      <c r="CX119" s="1038"/>
      <c r="CY119" s="1038"/>
      <c r="CZ119" s="1038"/>
      <c r="DA119" s="1038"/>
      <c r="DB119" s="1038"/>
      <c r="DC119" s="1038"/>
      <c r="DD119" s="1038"/>
      <c r="DE119" s="1038"/>
      <c r="DF119" s="1039"/>
      <c r="DG119" s="1030" t="s">
        <v>109</v>
      </c>
      <c r="DH119" s="1031"/>
      <c r="DI119" s="1031"/>
      <c r="DJ119" s="1031"/>
      <c r="DK119" s="1032"/>
      <c r="DL119" s="1033" t="s">
        <v>109</v>
      </c>
      <c r="DM119" s="1031"/>
      <c r="DN119" s="1031"/>
      <c r="DO119" s="1031"/>
      <c r="DP119" s="1032"/>
      <c r="DQ119" s="1033" t="s">
        <v>109</v>
      </c>
      <c r="DR119" s="1031"/>
      <c r="DS119" s="1031"/>
      <c r="DT119" s="1031"/>
      <c r="DU119" s="1032"/>
      <c r="DV119" s="1034" t="s">
        <v>109</v>
      </c>
      <c r="DW119" s="1035"/>
      <c r="DX119" s="1035"/>
      <c r="DY119" s="1035"/>
      <c r="DZ119" s="1036"/>
    </row>
    <row r="120" spans="1:130" s="197" customFormat="1" ht="26.25" customHeight="1">
      <c r="A120" s="1008"/>
      <c r="B120" s="979"/>
      <c r="C120" s="949" t="s">
        <v>409</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109</v>
      </c>
      <c r="AB120" s="992"/>
      <c r="AC120" s="992"/>
      <c r="AD120" s="992"/>
      <c r="AE120" s="993"/>
      <c r="AF120" s="994" t="s">
        <v>109</v>
      </c>
      <c r="AG120" s="992"/>
      <c r="AH120" s="992"/>
      <c r="AI120" s="992"/>
      <c r="AJ120" s="993"/>
      <c r="AK120" s="994" t="s">
        <v>109</v>
      </c>
      <c r="AL120" s="992"/>
      <c r="AM120" s="992"/>
      <c r="AN120" s="992"/>
      <c r="AO120" s="993"/>
      <c r="AP120" s="995" t="s">
        <v>109</v>
      </c>
      <c r="AQ120" s="996"/>
      <c r="AR120" s="996"/>
      <c r="AS120" s="996"/>
      <c r="AT120" s="997"/>
      <c r="AU120" s="1013"/>
      <c r="AV120" s="1014"/>
      <c r="AW120" s="1014"/>
      <c r="AX120" s="1014"/>
      <c r="AY120" s="1015"/>
      <c r="AZ120" s="982" t="s">
        <v>434</v>
      </c>
      <c r="BA120" s="983"/>
      <c r="BB120" s="983"/>
      <c r="BC120" s="983"/>
      <c r="BD120" s="983"/>
      <c r="BE120" s="983"/>
      <c r="BF120" s="983"/>
      <c r="BG120" s="983"/>
      <c r="BH120" s="983"/>
      <c r="BI120" s="983"/>
      <c r="BJ120" s="983"/>
      <c r="BK120" s="983"/>
      <c r="BL120" s="983"/>
      <c r="BM120" s="983"/>
      <c r="BN120" s="983"/>
      <c r="BO120" s="983"/>
      <c r="BP120" s="984"/>
      <c r="BQ120" s="952">
        <v>127533</v>
      </c>
      <c r="BR120" s="953"/>
      <c r="BS120" s="953"/>
      <c r="BT120" s="953"/>
      <c r="BU120" s="953"/>
      <c r="BV120" s="953">
        <v>105451</v>
      </c>
      <c r="BW120" s="953"/>
      <c r="BX120" s="953"/>
      <c r="BY120" s="953"/>
      <c r="BZ120" s="953"/>
      <c r="CA120" s="953">
        <v>90677</v>
      </c>
      <c r="CB120" s="953"/>
      <c r="CC120" s="953"/>
      <c r="CD120" s="953"/>
      <c r="CE120" s="953"/>
      <c r="CF120" s="947">
        <v>2.4</v>
      </c>
      <c r="CG120" s="948"/>
      <c r="CH120" s="948"/>
      <c r="CI120" s="948"/>
      <c r="CJ120" s="948"/>
      <c r="CK120" s="1046" t="s">
        <v>435</v>
      </c>
      <c r="CL120" s="1047"/>
      <c r="CM120" s="1047"/>
      <c r="CN120" s="1047"/>
      <c r="CO120" s="1048"/>
      <c r="CP120" s="1054" t="s">
        <v>381</v>
      </c>
      <c r="CQ120" s="1055"/>
      <c r="CR120" s="1055"/>
      <c r="CS120" s="1055"/>
      <c r="CT120" s="1055"/>
      <c r="CU120" s="1055"/>
      <c r="CV120" s="1055"/>
      <c r="CW120" s="1055"/>
      <c r="CX120" s="1055"/>
      <c r="CY120" s="1055"/>
      <c r="CZ120" s="1055"/>
      <c r="DA120" s="1055"/>
      <c r="DB120" s="1055"/>
      <c r="DC120" s="1055"/>
      <c r="DD120" s="1055"/>
      <c r="DE120" s="1055"/>
      <c r="DF120" s="1056"/>
      <c r="DG120" s="959">
        <v>26842</v>
      </c>
      <c r="DH120" s="960"/>
      <c r="DI120" s="960"/>
      <c r="DJ120" s="960"/>
      <c r="DK120" s="960"/>
      <c r="DL120" s="960">
        <v>196978</v>
      </c>
      <c r="DM120" s="960"/>
      <c r="DN120" s="960"/>
      <c r="DO120" s="960"/>
      <c r="DP120" s="960"/>
      <c r="DQ120" s="960">
        <v>188725</v>
      </c>
      <c r="DR120" s="960"/>
      <c r="DS120" s="960"/>
      <c r="DT120" s="960"/>
      <c r="DU120" s="960"/>
      <c r="DV120" s="961">
        <v>4.9000000000000004</v>
      </c>
      <c r="DW120" s="961"/>
      <c r="DX120" s="961"/>
      <c r="DY120" s="961"/>
      <c r="DZ120" s="962"/>
    </row>
    <row r="121" spans="1:130" s="197" customFormat="1" ht="26.25" customHeight="1">
      <c r="A121" s="1008"/>
      <c r="B121" s="979"/>
      <c r="C121" s="1043" t="s">
        <v>436</v>
      </c>
      <c r="D121" s="1044"/>
      <c r="E121" s="1044"/>
      <c r="F121" s="1044"/>
      <c r="G121" s="1044"/>
      <c r="H121" s="1044"/>
      <c r="I121" s="1044"/>
      <c r="J121" s="1044"/>
      <c r="K121" s="1044"/>
      <c r="L121" s="1044"/>
      <c r="M121" s="1044"/>
      <c r="N121" s="1044"/>
      <c r="O121" s="1044"/>
      <c r="P121" s="1044"/>
      <c r="Q121" s="1044"/>
      <c r="R121" s="1044"/>
      <c r="S121" s="1044"/>
      <c r="T121" s="1044"/>
      <c r="U121" s="1044"/>
      <c r="V121" s="1044"/>
      <c r="W121" s="1044"/>
      <c r="X121" s="1044"/>
      <c r="Y121" s="1044"/>
      <c r="Z121" s="1045"/>
      <c r="AA121" s="991" t="s">
        <v>109</v>
      </c>
      <c r="AB121" s="992"/>
      <c r="AC121" s="992"/>
      <c r="AD121" s="992"/>
      <c r="AE121" s="993"/>
      <c r="AF121" s="994" t="s">
        <v>109</v>
      </c>
      <c r="AG121" s="992"/>
      <c r="AH121" s="992"/>
      <c r="AI121" s="992"/>
      <c r="AJ121" s="993"/>
      <c r="AK121" s="994" t="s">
        <v>109</v>
      </c>
      <c r="AL121" s="992"/>
      <c r="AM121" s="992"/>
      <c r="AN121" s="992"/>
      <c r="AO121" s="993"/>
      <c r="AP121" s="995" t="s">
        <v>109</v>
      </c>
      <c r="AQ121" s="996"/>
      <c r="AR121" s="996"/>
      <c r="AS121" s="996"/>
      <c r="AT121" s="997"/>
      <c r="AU121" s="1013"/>
      <c r="AV121" s="1014"/>
      <c r="AW121" s="1014"/>
      <c r="AX121" s="1014"/>
      <c r="AY121" s="1015"/>
      <c r="AZ121" s="1028" t="s">
        <v>437</v>
      </c>
      <c r="BA121" s="1004"/>
      <c r="BB121" s="1004"/>
      <c r="BC121" s="1004"/>
      <c r="BD121" s="1004"/>
      <c r="BE121" s="1004"/>
      <c r="BF121" s="1004"/>
      <c r="BG121" s="1004"/>
      <c r="BH121" s="1004"/>
      <c r="BI121" s="1004"/>
      <c r="BJ121" s="1004"/>
      <c r="BK121" s="1004"/>
      <c r="BL121" s="1004"/>
      <c r="BM121" s="1004"/>
      <c r="BN121" s="1004"/>
      <c r="BO121" s="1004"/>
      <c r="BP121" s="1005"/>
      <c r="BQ121" s="1018">
        <v>4015709</v>
      </c>
      <c r="BR121" s="1019"/>
      <c r="BS121" s="1019"/>
      <c r="BT121" s="1019"/>
      <c r="BU121" s="1019"/>
      <c r="BV121" s="1019">
        <v>3915757</v>
      </c>
      <c r="BW121" s="1019"/>
      <c r="BX121" s="1019"/>
      <c r="BY121" s="1019"/>
      <c r="BZ121" s="1019"/>
      <c r="CA121" s="1019">
        <v>3947262</v>
      </c>
      <c r="CB121" s="1019"/>
      <c r="CC121" s="1019"/>
      <c r="CD121" s="1019"/>
      <c r="CE121" s="1019"/>
      <c r="CF121" s="1057">
        <v>102.5</v>
      </c>
      <c r="CG121" s="1058"/>
      <c r="CH121" s="1058"/>
      <c r="CI121" s="1058"/>
      <c r="CJ121" s="1058"/>
      <c r="CK121" s="1049"/>
      <c r="CL121" s="1050"/>
      <c r="CM121" s="1050"/>
      <c r="CN121" s="1050"/>
      <c r="CO121" s="1051"/>
      <c r="CP121" s="1040" t="s">
        <v>379</v>
      </c>
      <c r="CQ121" s="1041"/>
      <c r="CR121" s="1041"/>
      <c r="CS121" s="1041"/>
      <c r="CT121" s="1041"/>
      <c r="CU121" s="1041"/>
      <c r="CV121" s="1041"/>
      <c r="CW121" s="1041"/>
      <c r="CX121" s="1041"/>
      <c r="CY121" s="1041"/>
      <c r="CZ121" s="1041"/>
      <c r="DA121" s="1041"/>
      <c r="DB121" s="1041"/>
      <c r="DC121" s="1041"/>
      <c r="DD121" s="1041"/>
      <c r="DE121" s="1041"/>
      <c r="DF121" s="1042"/>
      <c r="DG121" s="952" t="s">
        <v>109</v>
      </c>
      <c r="DH121" s="953"/>
      <c r="DI121" s="953"/>
      <c r="DJ121" s="953"/>
      <c r="DK121" s="953"/>
      <c r="DL121" s="953" t="s">
        <v>109</v>
      </c>
      <c r="DM121" s="953"/>
      <c r="DN121" s="953"/>
      <c r="DO121" s="953"/>
      <c r="DP121" s="953"/>
      <c r="DQ121" s="953" t="s">
        <v>109</v>
      </c>
      <c r="DR121" s="953"/>
      <c r="DS121" s="953"/>
      <c r="DT121" s="953"/>
      <c r="DU121" s="953"/>
      <c r="DV121" s="954" t="s">
        <v>109</v>
      </c>
      <c r="DW121" s="954"/>
      <c r="DX121" s="954"/>
      <c r="DY121" s="954"/>
      <c r="DZ121" s="955"/>
    </row>
    <row r="122" spans="1:130" s="197" customFormat="1" ht="26.25" customHeight="1">
      <c r="A122" s="1008"/>
      <c r="B122" s="979"/>
      <c r="C122" s="949" t="s">
        <v>419</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109</v>
      </c>
      <c r="AB122" s="992"/>
      <c r="AC122" s="992"/>
      <c r="AD122" s="992"/>
      <c r="AE122" s="993"/>
      <c r="AF122" s="994" t="s">
        <v>109</v>
      </c>
      <c r="AG122" s="992"/>
      <c r="AH122" s="992"/>
      <c r="AI122" s="992"/>
      <c r="AJ122" s="993"/>
      <c r="AK122" s="994" t="s">
        <v>109</v>
      </c>
      <c r="AL122" s="992"/>
      <c r="AM122" s="992"/>
      <c r="AN122" s="992"/>
      <c r="AO122" s="993"/>
      <c r="AP122" s="995" t="s">
        <v>109</v>
      </c>
      <c r="AQ122" s="996"/>
      <c r="AR122" s="996"/>
      <c r="AS122" s="996"/>
      <c r="AT122" s="997"/>
      <c r="AU122" s="1016"/>
      <c r="AV122" s="1017"/>
      <c r="AW122" s="1017"/>
      <c r="AX122" s="1017"/>
      <c r="AY122" s="1017"/>
      <c r="AZ122" s="228" t="s">
        <v>167</v>
      </c>
      <c r="BA122" s="228"/>
      <c r="BB122" s="228"/>
      <c r="BC122" s="228"/>
      <c r="BD122" s="228"/>
      <c r="BE122" s="228"/>
      <c r="BF122" s="228"/>
      <c r="BG122" s="228"/>
      <c r="BH122" s="228"/>
      <c r="BI122" s="228"/>
      <c r="BJ122" s="228"/>
      <c r="BK122" s="228"/>
      <c r="BL122" s="228"/>
      <c r="BM122" s="228"/>
      <c r="BN122" s="228"/>
      <c r="BO122" s="1026" t="s">
        <v>438</v>
      </c>
      <c r="BP122" s="1027"/>
      <c r="BQ122" s="1067">
        <v>6188394</v>
      </c>
      <c r="BR122" s="1068"/>
      <c r="BS122" s="1068"/>
      <c r="BT122" s="1068"/>
      <c r="BU122" s="1068"/>
      <c r="BV122" s="1068">
        <v>5844457</v>
      </c>
      <c r="BW122" s="1068"/>
      <c r="BX122" s="1068"/>
      <c r="BY122" s="1068"/>
      <c r="BZ122" s="1068"/>
      <c r="CA122" s="1068">
        <v>5737246</v>
      </c>
      <c r="CB122" s="1068"/>
      <c r="CC122" s="1068"/>
      <c r="CD122" s="1068"/>
      <c r="CE122" s="1068"/>
      <c r="CF122" s="1020"/>
      <c r="CG122" s="1021"/>
      <c r="CH122" s="1021"/>
      <c r="CI122" s="1021"/>
      <c r="CJ122" s="1022"/>
      <c r="CK122" s="1049"/>
      <c r="CL122" s="1050"/>
      <c r="CM122" s="1050"/>
      <c r="CN122" s="1050"/>
      <c r="CO122" s="1051"/>
      <c r="CP122" s="1040" t="s">
        <v>383</v>
      </c>
      <c r="CQ122" s="1041"/>
      <c r="CR122" s="1041"/>
      <c r="CS122" s="1041"/>
      <c r="CT122" s="1041"/>
      <c r="CU122" s="1041"/>
      <c r="CV122" s="1041"/>
      <c r="CW122" s="1041"/>
      <c r="CX122" s="1041"/>
      <c r="CY122" s="1041"/>
      <c r="CZ122" s="1041"/>
      <c r="DA122" s="1041"/>
      <c r="DB122" s="1041"/>
      <c r="DC122" s="1041"/>
      <c r="DD122" s="1041"/>
      <c r="DE122" s="1041"/>
      <c r="DF122" s="1042"/>
      <c r="DG122" s="952" t="s">
        <v>109</v>
      </c>
      <c r="DH122" s="953"/>
      <c r="DI122" s="953"/>
      <c r="DJ122" s="953"/>
      <c r="DK122" s="953"/>
      <c r="DL122" s="953" t="s">
        <v>109</v>
      </c>
      <c r="DM122" s="953"/>
      <c r="DN122" s="953"/>
      <c r="DO122" s="953"/>
      <c r="DP122" s="953"/>
      <c r="DQ122" s="953" t="s">
        <v>109</v>
      </c>
      <c r="DR122" s="953"/>
      <c r="DS122" s="953"/>
      <c r="DT122" s="953"/>
      <c r="DU122" s="953"/>
      <c r="DV122" s="954" t="s">
        <v>109</v>
      </c>
      <c r="DW122" s="954"/>
      <c r="DX122" s="954"/>
      <c r="DY122" s="954"/>
      <c r="DZ122" s="955"/>
    </row>
    <row r="123" spans="1:130" s="197" customFormat="1" ht="26.25" customHeight="1" thickBot="1">
      <c r="A123" s="1008"/>
      <c r="B123" s="979"/>
      <c r="C123" s="949" t="s">
        <v>425</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t="s">
        <v>109</v>
      </c>
      <c r="AB123" s="992"/>
      <c r="AC123" s="992"/>
      <c r="AD123" s="992"/>
      <c r="AE123" s="993"/>
      <c r="AF123" s="994" t="s">
        <v>109</v>
      </c>
      <c r="AG123" s="992"/>
      <c r="AH123" s="992"/>
      <c r="AI123" s="992"/>
      <c r="AJ123" s="993"/>
      <c r="AK123" s="994" t="s">
        <v>109</v>
      </c>
      <c r="AL123" s="992"/>
      <c r="AM123" s="992"/>
      <c r="AN123" s="992"/>
      <c r="AO123" s="993"/>
      <c r="AP123" s="995" t="s">
        <v>109</v>
      </c>
      <c r="AQ123" s="996"/>
      <c r="AR123" s="996"/>
      <c r="AS123" s="996"/>
      <c r="AT123" s="997"/>
      <c r="AU123" s="1064" t="s">
        <v>439</v>
      </c>
      <c r="AV123" s="1065"/>
      <c r="AW123" s="1065"/>
      <c r="AX123" s="1065"/>
      <c r="AY123" s="1065"/>
      <c r="AZ123" s="1065"/>
      <c r="BA123" s="1065"/>
      <c r="BB123" s="1065"/>
      <c r="BC123" s="1065"/>
      <c r="BD123" s="1065"/>
      <c r="BE123" s="1065"/>
      <c r="BF123" s="1065"/>
      <c r="BG123" s="1065"/>
      <c r="BH123" s="1065"/>
      <c r="BI123" s="1065"/>
      <c r="BJ123" s="1065"/>
      <c r="BK123" s="1065"/>
      <c r="BL123" s="1065"/>
      <c r="BM123" s="1065"/>
      <c r="BN123" s="1065"/>
      <c r="BO123" s="1065"/>
      <c r="BP123" s="1066"/>
      <c r="BQ123" s="1059">
        <v>2.2000000000000002</v>
      </c>
      <c r="BR123" s="1060"/>
      <c r="BS123" s="1060"/>
      <c r="BT123" s="1060"/>
      <c r="BU123" s="1060"/>
      <c r="BV123" s="1060">
        <v>17.100000000000001</v>
      </c>
      <c r="BW123" s="1060"/>
      <c r="BX123" s="1060"/>
      <c r="BY123" s="1060"/>
      <c r="BZ123" s="1060"/>
      <c r="CA123" s="1060">
        <v>20.9</v>
      </c>
      <c r="CB123" s="1060"/>
      <c r="CC123" s="1060"/>
      <c r="CD123" s="1060"/>
      <c r="CE123" s="1060"/>
      <c r="CF123" s="1061"/>
      <c r="CG123" s="1062"/>
      <c r="CH123" s="1062"/>
      <c r="CI123" s="1062"/>
      <c r="CJ123" s="1063"/>
      <c r="CK123" s="1049"/>
      <c r="CL123" s="1050"/>
      <c r="CM123" s="1050"/>
      <c r="CN123" s="1050"/>
      <c r="CO123" s="1051"/>
      <c r="CP123" s="1040" t="s">
        <v>380</v>
      </c>
      <c r="CQ123" s="1041"/>
      <c r="CR123" s="1041"/>
      <c r="CS123" s="1041"/>
      <c r="CT123" s="1041"/>
      <c r="CU123" s="1041"/>
      <c r="CV123" s="1041"/>
      <c r="CW123" s="1041"/>
      <c r="CX123" s="1041"/>
      <c r="CY123" s="1041"/>
      <c r="CZ123" s="1041"/>
      <c r="DA123" s="1041"/>
      <c r="DB123" s="1041"/>
      <c r="DC123" s="1041"/>
      <c r="DD123" s="1041"/>
      <c r="DE123" s="1041"/>
      <c r="DF123" s="1042"/>
      <c r="DG123" s="991" t="s">
        <v>109</v>
      </c>
      <c r="DH123" s="992"/>
      <c r="DI123" s="992"/>
      <c r="DJ123" s="992"/>
      <c r="DK123" s="993"/>
      <c r="DL123" s="994" t="s">
        <v>109</v>
      </c>
      <c r="DM123" s="992"/>
      <c r="DN123" s="992"/>
      <c r="DO123" s="992"/>
      <c r="DP123" s="993"/>
      <c r="DQ123" s="994" t="s">
        <v>109</v>
      </c>
      <c r="DR123" s="992"/>
      <c r="DS123" s="992"/>
      <c r="DT123" s="992"/>
      <c r="DU123" s="993"/>
      <c r="DV123" s="995" t="s">
        <v>109</v>
      </c>
      <c r="DW123" s="996"/>
      <c r="DX123" s="996"/>
      <c r="DY123" s="996"/>
      <c r="DZ123" s="997"/>
    </row>
    <row r="124" spans="1:130" s="197" customFormat="1" ht="26.25" customHeight="1">
      <c r="A124" s="1008"/>
      <c r="B124" s="979"/>
      <c r="C124" s="949" t="s">
        <v>428</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109</v>
      </c>
      <c r="AB124" s="992"/>
      <c r="AC124" s="992"/>
      <c r="AD124" s="992"/>
      <c r="AE124" s="993"/>
      <c r="AF124" s="994" t="s">
        <v>109</v>
      </c>
      <c r="AG124" s="992"/>
      <c r="AH124" s="992"/>
      <c r="AI124" s="992"/>
      <c r="AJ124" s="993"/>
      <c r="AK124" s="994" t="s">
        <v>109</v>
      </c>
      <c r="AL124" s="992"/>
      <c r="AM124" s="992"/>
      <c r="AN124" s="992"/>
      <c r="AO124" s="993"/>
      <c r="AP124" s="995" t="s">
        <v>109</v>
      </c>
      <c r="AQ124" s="996"/>
      <c r="AR124" s="996"/>
      <c r="AS124" s="996"/>
      <c r="AT124" s="99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2"/>
      <c r="CL124" s="1052"/>
      <c r="CM124" s="1052"/>
      <c r="CN124" s="1052"/>
      <c r="CO124" s="1053"/>
      <c r="CP124" s="1040" t="s">
        <v>440</v>
      </c>
      <c r="CQ124" s="1041"/>
      <c r="CR124" s="1041"/>
      <c r="CS124" s="1041"/>
      <c r="CT124" s="1041"/>
      <c r="CU124" s="1041"/>
      <c r="CV124" s="1041"/>
      <c r="CW124" s="1041"/>
      <c r="CX124" s="1041"/>
      <c r="CY124" s="1041"/>
      <c r="CZ124" s="1041"/>
      <c r="DA124" s="1041"/>
      <c r="DB124" s="1041"/>
      <c r="DC124" s="1041"/>
      <c r="DD124" s="1041"/>
      <c r="DE124" s="1041"/>
      <c r="DF124" s="1042"/>
      <c r="DG124" s="1030" t="s">
        <v>109</v>
      </c>
      <c r="DH124" s="1031"/>
      <c r="DI124" s="1031"/>
      <c r="DJ124" s="1031"/>
      <c r="DK124" s="1032"/>
      <c r="DL124" s="1033" t="s">
        <v>109</v>
      </c>
      <c r="DM124" s="1031"/>
      <c r="DN124" s="1031"/>
      <c r="DO124" s="1031"/>
      <c r="DP124" s="1032"/>
      <c r="DQ124" s="1033" t="s">
        <v>109</v>
      </c>
      <c r="DR124" s="1031"/>
      <c r="DS124" s="1031"/>
      <c r="DT124" s="1031"/>
      <c r="DU124" s="1032"/>
      <c r="DV124" s="1034" t="s">
        <v>109</v>
      </c>
      <c r="DW124" s="1035"/>
      <c r="DX124" s="1035"/>
      <c r="DY124" s="1035"/>
      <c r="DZ124" s="1036"/>
    </row>
    <row r="125" spans="1:130" s="197" customFormat="1" ht="26.25" customHeight="1" thickBot="1">
      <c r="A125" s="1008"/>
      <c r="B125" s="979"/>
      <c r="C125" s="949" t="s">
        <v>430</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109</v>
      </c>
      <c r="AB125" s="992"/>
      <c r="AC125" s="992"/>
      <c r="AD125" s="992"/>
      <c r="AE125" s="993"/>
      <c r="AF125" s="994" t="s">
        <v>109</v>
      </c>
      <c r="AG125" s="992"/>
      <c r="AH125" s="992"/>
      <c r="AI125" s="992"/>
      <c r="AJ125" s="993"/>
      <c r="AK125" s="994" t="s">
        <v>109</v>
      </c>
      <c r="AL125" s="992"/>
      <c r="AM125" s="992"/>
      <c r="AN125" s="992"/>
      <c r="AO125" s="993"/>
      <c r="AP125" s="995" t="s">
        <v>109</v>
      </c>
      <c r="AQ125" s="996"/>
      <c r="AR125" s="996"/>
      <c r="AS125" s="996"/>
      <c r="AT125" s="99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7" t="s">
        <v>441</v>
      </c>
      <c r="CL125" s="1047"/>
      <c r="CM125" s="1047"/>
      <c r="CN125" s="1047"/>
      <c r="CO125" s="1048"/>
      <c r="CP125" s="973" t="s">
        <v>442</v>
      </c>
      <c r="CQ125" s="920"/>
      <c r="CR125" s="920"/>
      <c r="CS125" s="920"/>
      <c r="CT125" s="920"/>
      <c r="CU125" s="920"/>
      <c r="CV125" s="920"/>
      <c r="CW125" s="920"/>
      <c r="CX125" s="920"/>
      <c r="CY125" s="920"/>
      <c r="CZ125" s="920"/>
      <c r="DA125" s="920"/>
      <c r="DB125" s="920"/>
      <c r="DC125" s="920"/>
      <c r="DD125" s="920"/>
      <c r="DE125" s="920"/>
      <c r="DF125" s="921"/>
      <c r="DG125" s="959" t="s">
        <v>109</v>
      </c>
      <c r="DH125" s="960"/>
      <c r="DI125" s="960"/>
      <c r="DJ125" s="960"/>
      <c r="DK125" s="960"/>
      <c r="DL125" s="960" t="s">
        <v>109</v>
      </c>
      <c r="DM125" s="960"/>
      <c r="DN125" s="960"/>
      <c r="DO125" s="960"/>
      <c r="DP125" s="960"/>
      <c r="DQ125" s="960" t="s">
        <v>109</v>
      </c>
      <c r="DR125" s="960"/>
      <c r="DS125" s="960"/>
      <c r="DT125" s="960"/>
      <c r="DU125" s="960"/>
      <c r="DV125" s="961" t="s">
        <v>109</v>
      </c>
      <c r="DW125" s="961"/>
      <c r="DX125" s="961"/>
      <c r="DY125" s="961"/>
      <c r="DZ125" s="962"/>
    </row>
    <row r="126" spans="1:130" s="197" customFormat="1" ht="26.25" customHeight="1">
      <c r="A126" s="1008"/>
      <c r="B126" s="979"/>
      <c r="C126" s="949" t="s">
        <v>433</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v>40754</v>
      </c>
      <c r="AB126" s="992"/>
      <c r="AC126" s="992"/>
      <c r="AD126" s="992"/>
      <c r="AE126" s="993"/>
      <c r="AF126" s="994">
        <v>31393</v>
      </c>
      <c r="AG126" s="992"/>
      <c r="AH126" s="992"/>
      <c r="AI126" s="992"/>
      <c r="AJ126" s="993"/>
      <c r="AK126" s="994">
        <v>24353</v>
      </c>
      <c r="AL126" s="992"/>
      <c r="AM126" s="992"/>
      <c r="AN126" s="992"/>
      <c r="AO126" s="993"/>
      <c r="AP126" s="995">
        <v>0.6</v>
      </c>
      <c r="AQ126" s="996"/>
      <c r="AR126" s="996"/>
      <c r="AS126" s="996"/>
      <c r="AT126" s="997"/>
      <c r="AU126" s="233"/>
      <c r="AV126" s="233"/>
      <c r="AW126" s="233"/>
      <c r="AX126" s="1069" t="s">
        <v>443</v>
      </c>
      <c r="AY126" s="1070"/>
      <c r="AZ126" s="1070"/>
      <c r="BA126" s="1070"/>
      <c r="BB126" s="1070"/>
      <c r="BC126" s="1070"/>
      <c r="BD126" s="1070"/>
      <c r="BE126" s="1071"/>
      <c r="BF126" s="1085" t="s">
        <v>444</v>
      </c>
      <c r="BG126" s="1070"/>
      <c r="BH126" s="1070"/>
      <c r="BI126" s="1070"/>
      <c r="BJ126" s="1070"/>
      <c r="BK126" s="1070"/>
      <c r="BL126" s="1071"/>
      <c r="BM126" s="1085" t="s">
        <v>445</v>
      </c>
      <c r="BN126" s="1070"/>
      <c r="BO126" s="1070"/>
      <c r="BP126" s="1070"/>
      <c r="BQ126" s="1070"/>
      <c r="BR126" s="1070"/>
      <c r="BS126" s="1071"/>
      <c r="BT126" s="1085" t="s">
        <v>446</v>
      </c>
      <c r="BU126" s="1070"/>
      <c r="BV126" s="1070"/>
      <c r="BW126" s="1070"/>
      <c r="BX126" s="1070"/>
      <c r="BY126" s="1070"/>
      <c r="BZ126" s="1086"/>
      <c r="CA126" s="233"/>
      <c r="CB126" s="233"/>
      <c r="CC126" s="233"/>
      <c r="CD126" s="234"/>
      <c r="CE126" s="234"/>
      <c r="CF126" s="234"/>
      <c r="CG126" s="231"/>
      <c r="CH126" s="231"/>
      <c r="CI126" s="231"/>
      <c r="CJ126" s="232"/>
      <c r="CK126" s="1050"/>
      <c r="CL126" s="1050"/>
      <c r="CM126" s="1050"/>
      <c r="CN126" s="1050"/>
      <c r="CO126" s="1051"/>
      <c r="CP126" s="982" t="s">
        <v>447</v>
      </c>
      <c r="CQ126" s="983"/>
      <c r="CR126" s="983"/>
      <c r="CS126" s="983"/>
      <c r="CT126" s="983"/>
      <c r="CU126" s="983"/>
      <c r="CV126" s="983"/>
      <c r="CW126" s="983"/>
      <c r="CX126" s="983"/>
      <c r="CY126" s="983"/>
      <c r="CZ126" s="983"/>
      <c r="DA126" s="983"/>
      <c r="DB126" s="983"/>
      <c r="DC126" s="983"/>
      <c r="DD126" s="983"/>
      <c r="DE126" s="983"/>
      <c r="DF126" s="984"/>
      <c r="DG126" s="952" t="s">
        <v>109</v>
      </c>
      <c r="DH126" s="953"/>
      <c r="DI126" s="953"/>
      <c r="DJ126" s="953"/>
      <c r="DK126" s="953"/>
      <c r="DL126" s="953" t="s">
        <v>109</v>
      </c>
      <c r="DM126" s="953"/>
      <c r="DN126" s="953"/>
      <c r="DO126" s="953"/>
      <c r="DP126" s="953"/>
      <c r="DQ126" s="953" t="s">
        <v>109</v>
      </c>
      <c r="DR126" s="953"/>
      <c r="DS126" s="953"/>
      <c r="DT126" s="953"/>
      <c r="DU126" s="953"/>
      <c r="DV126" s="954" t="s">
        <v>109</v>
      </c>
      <c r="DW126" s="954"/>
      <c r="DX126" s="954"/>
      <c r="DY126" s="954"/>
      <c r="DZ126" s="955"/>
    </row>
    <row r="127" spans="1:130" s="197" customFormat="1" ht="26.25" customHeight="1" thickBot="1">
      <c r="A127" s="1009"/>
      <c r="B127" s="981"/>
      <c r="C127" s="1037" t="s">
        <v>448</v>
      </c>
      <c r="D127" s="1038"/>
      <c r="E127" s="1038"/>
      <c r="F127" s="1038"/>
      <c r="G127" s="1038"/>
      <c r="H127" s="1038"/>
      <c r="I127" s="1038"/>
      <c r="J127" s="1038"/>
      <c r="K127" s="1038"/>
      <c r="L127" s="1038"/>
      <c r="M127" s="1038"/>
      <c r="N127" s="1038"/>
      <c r="O127" s="1038"/>
      <c r="P127" s="1038"/>
      <c r="Q127" s="1038"/>
      <c r="R127" s="1038"/>
      <c r="S127" s="1038"/>
      <c r="T127" s="1038"/>
      <c r="U127" s="1038"/>
      <c r="V127" s="1038"/>
      <c r="W127" s="1038"/>
      <c r="X127" s="1038"/>
      <c r="Y127" s="1038"/>
      <c r="Z127" s="1039"/>
      <c r="AA127" s="991">
        <v>11888</v>
      </c>
      <c r="AB127" s="992"/>
      <c r="AC127" s="992"/>
      <c r="AD127" s="992"/>
      <c r="AE127" s="993"/>
      <c r="AF127" s="994">
        <v>11125</v>
      </c>
      <c r="AG127" s="992"/>
      <c r="AH127" s="992"/>
      <c r="AI127" s="992"/>
      <c r="AJ127" s="993"/>
      <c r="AK127" s="994">
        <v>7820</v>
      </c>
      <c r="AL127" s="992"/>
      <c r="AM127" s="992"/>
      <c r="AN127" s="992"/>
      <c r="AO127" s="993"/>
      <c r="AP127" s="995">
        <v>0.2</v>
      </c>
      <c r="AQ127" s="996"/>
      <c r="AR127" s="996"/>
      <c r="AS127" s="996"/>
      <c r="AT127" s="997"/>
      <c r="AU127" s="233"/>
      <c r="AV127" s="233"/>
      <c r="AW127" s="233"/>
      <c r="AX127" s="919" t="s">
        <v>449</v>
      </c>
      <c r="AY127" s="920"/>
      <c r="AZ127" s="920"/>
      <c r="BA127" s="920"/>
      <c r="BB127" s="920"/>
      <c r="BC127" s="920"/>
      <c r="BD127" s="920"/>
      <c r="BE127" s="921"/>
      <c r="BF127" s="1074" t="s">
        <v>109</v>
      </c>
      <c r="BG127" s="1075"/>
      <c r="BH127" s="1075"/>
      <c r="BI127" s="1075"/>
      <c r="BJ127" s="1075"/>
      <c r="BK127" s="1075"/>
      <c r="BL127" s="1084"/>
      <c r="BM127" s="1074">
        <v>15</v>
      </c>
      <c r="BN127" s="1075"/>
      <c r="BO127" s="1075"/>
      <c r="BP127" s="1075"/>
      <c r="BQ127" s="1075"/>
      <c r="BR127" s="1075"/>
      <c r="BS127" s="1084"/>
      <c r="BT127" s="1074">
        <v>20</v>
      </c>
      <c r="BU127" s="1075"/>
      <c r="BV127" s="1075"/>
      <c r="BW127" s="1075"/>
      <c r="BX127" s="1075"/>
      <c r="BY127" s="1075"/>
      <c r="BZ127" s="1076"/>
      <c r="CA127" s="234"/>
      <c r="CB127" s="234"/>
      <c r="CC127" s="234"/>
      <c r="CD127" s="234"/>
      <c r="CE127" s="234"/>
      <c r="CF127" s="234"/>
      <c r="CG127" s="231"/>
      <c r="CH127" s="231"/>
      <c r="CI127" s="231"/>
      <c r="CJ127" s="232"/>
      <c r="CK127" s="1072"/>
      <c r="CL127" s="1072"/>
      <c r="CM127" s="1072"/>
      <c r="CN127" s="1072"/>
      <c r="CO127" s="1073"/>
      <c r="CP127" s="1077" t="s">
        <v>450</v>
      </c>
      <c r="CQ127" s="1078"/>
      <c r="CR127" s="1078"/>
      <c r="CS127" s="1078"/>
      <c r="CT127" s="1078"/>
      <c r="CU127" s="1078"/>
      <c r="CV127" s="1078"/>
      <c r="CW127" s="1078"/>
      <c r="CX127" s="1078"/>
      <c r="CY127" s="1078"/>
      <c r="CZ127" s="1078"/>
      <c r="DA127" s="1078"/>
      <c r="DB127" s="1078"/>
      <c r="DC127" s="1078"/>
      <c r="DD127" s="1078"/>
      <c r="DE127" s="1078"/>
      <c r="DF127" s="1079"/>
      <c r="DG127" s="1080" t="s">
        <v>109</v>
      </c>
      <c r="DH127" s="1081"/>
      <c r="DI127" s="1081"/>
      <c r="DJ127" s="1081"/>
      <c r="DK127" s="1081"/>
      <c r="DL127" s="1081" t="s">
        <v>109</v>
      </c>
      <c r="DM127" s="1081"/>
      <c r="DN127" s="1081"/>
      <c r="DO127" s="1081"/>
      <c r="DP127" s="1081"/>
      <c r="DQ127" s="1081" t="s">
        <v>109</v>
      </c>
      <c r="DR127" s="1081"/>
      <c r="DS127" s="1081"/>
      <c r="DT127" s="1081"/>
      <c r="DU127" s="1081"/>
      <c r="DV127" s="1082" t="s">
        <v>109</v>
      </c>
      <c r="DW127" s="1082"/>
      <c r="DX127" s="1082"/>
      <c r="DY127" s="1082"/>
      <c r="DZ127" s="1083"/>
    </row>
    <row r="128" spans="1:130" s="197" customFormat="1" ht="26.25" customHeight="1">
      <c r="A128" s="1104" t="s">
        <v>451</v>
      </c>
      <c r="B128" s="1105"/>
      <c r="C128" s="1105"/>
      <c r="D128" s="1105"/>
      <c r="E128" s="1105"/>
      <c r="F128" s="1105"/>
      <c r="G128" s="1105"/>
      <c r="H128" s="1105"/>
      <c r="I128" s="1105"/>
      <c r="J128" s="1105"/>
      <c r="K128" s="1105"/>
      <c r="L128" s="1105"/>
      <c r="M128" s="1105"/>
      <c r="N128" s="1105"/>
      <c r="O128" s="1105"/>
      <c r="P128" s="1105"/>
      <c r="Q128" s="1105"/>
      <c r="R128" s="1105"/>
      <c r="S128" s="1105"/>
      <c r="T128" s="1105"/>
      <c r="U128" s="1105"/>
      <c r="V128" s="1105"/>
      <c r="W128" s="1106" t="s">
        <v>452</v>
      </c>
      <c r="X128" s="1106"/>
      <c r="Y128" s="1106"/>
      <c r="Z128" s="1107"/>
      <c r="AA128" s="1122">
        <v>36946</v>
      </c>
      <c r="AB128" s="1123"/>
      <c r="AC128" s="1123"/>
      <c r="AD128" s="1123"/>
      <c r="AE128" s="1124"/>
      <c r="AF128" s="1125">
        <v>27603</v>
      </c>
      <c r="AG128" s="1123"/>
      <c r="AH128" s="1123"/>
      <c r="AI128" s="1123"/>
      <c r="AJ128" s="1124"/>
      <c r="AK128" s="1125">
        <v>20215</v>
      </c>
      <c r="AL128" s="1123"/>
      <c r="AM128" s="1123"/>
      <c r="AN128" s="1123"/>
      <c r="AO128" s="1124"/>
      <c r="AP128" s="1126"/>
      <c r="AQ128" s="1127"/>
      <c r="AR128" s="1127"/>
      <c r="AS128" s="1127"/>
      <c r="AT128" s="1128"/>
      <c r="AU128" s="235"/>
      <c r="AV128" s="235"/>
      <c r="AW128" s="235"/>
      <c r="AX128" s="1087" t="s">
        <v>453</v>
      </c>
      <c r="AY128" s="983"/>
      <c r="AZ128" s="983"/>
      <c r="BA128" s="983"/>
      <c r="BB128" s="983"/>
      <c r="BC128" s="983"/>
      <c r="BD128" s="983"/>
      <c r="BE128" s="984"/>
      <c r="BF128" s="1099" t="s">
        <v>109</v>
      </c>
      <c r="BG128" s="1100"/>
      <c r="BH128" s="1100"/>
      <c r="BI128" s="1100"/>
      <c r="BJ128" s="1100"/>
      <c r="BK128" s="1100"/>
      <c r="BL128" s="1101"/>
      <c r="BM128" s="1099">
        <v>20</v>
      </c>
      <c r="BN128" s="1100"/>
      <c r="BO128" s="1100"/>
      <c r="BP128" s="1100"/>
      <c r="BQ128" s="1100"/>
      <c r="BR128" s="1100"/>
      <c r="BS128" s="1101"/>
      <c r="BT128" s="1099">
        <v>30</v>
      </c>
      <c r="BU128" s="1102"/>
      <c r="BV128" s="1102"/>
      <c r="BW128" s="1102"/>
      <c r="BX128" s="1102"/>
      <c r="BY128" s="1102"/>
      <c r="BZ128" s="110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3" t="s">
        <v>88</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3" t="s">
        <v>454</v>
      </c>
      <c r="X129" s="1094"/>
      <c r="Y129" s="1094"/>
      <c r="Z129" s="1095"/>
      <c r="AA129" s="991">
        <v>4099965</v>
      </c>
      <c r="AB129" s="992"/>
      <c r="AC129" s="992"/>
      <c r="AD129" s="992"/>
      <c r="AE129" s="993"/>
      <c r="AF129" s="994">
        <v>4084835</v>
      </c>
      <c r="AG129" s="992"/>
      <c r="AH129" s="992"/>
      <c r="AI129" s="992"/>
      <c r="AJ129" s="993"/>
      <c r="AK129" s="994">
        <v>4256909</v>
      </c>
      <c r="AL129" s="992"/>
      <c r="AM129" s="992"/>
      <c r="AN129" s="992"/>
      <c r="AO129" s="993"/>
      <c r="AP129" s="1096"/>
      <c r="AQ129" s="1097"/>
      <c r="AR129" s="1097"/>
      <c r="AS129" s="1097"/>
      <c r="AT129" s="1098"/>
      <c r="AU129" s="235"/>
      <c r="AV129" s="235"/>
      <c r="AW129" s="235"/>
      <c r="AX129" s="1087" t="s">
        <v>455</v>
      </c>
      <c r="AY129" s="983"/>
      <c r="AZ129" s="983"/>
      <c r="BA129" s="983"/>
      <c r="BB129" s="983"/>
      <c r="BC129" s="983"/>
      <c r="BD129" s="983"/>
      <c r="BE129" s="984"/>
      <c r="BF129" s="1088">
        <v>3.7</v>
      </c>
      <c r="BG129" s="1089"/>
      <c r="BH129" s="1089"/>
      <c r="BI129" s="1089"/>
      <c r="BJ129" s="1089"/>
      <c r="BK129" s="1089"/>
      <c r="BL129" s="1090"/>
      <c r="BM129" s="1088">
        <v>25</v>
      </c>
      <c r="BN129" s="1089"/>
      <c r="BO129" s="1089"/>
      <c r="BP129" s="1089"/>
      <c r="BQ129" s="1089"/>
      <c r="BR129" s="1089"/>
      <c r="BS129" s="1090"/>
      <c r="BT129" s="1088">
        <v>35</v>
      </c>
      <c r="BU129" s="1091"/>
      <c r="BV129" s="1091"/>
      <c r="BW129" s="1091"/>
      <c r="BX129" s="1091"/>
      <c r="BY129" s="1091"/>
      <c r="BZ129" s="109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3" t="s">
        <v>456</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3" t="s">
        <v>457</v>
      </c>
      <c r="X130" s="1094"/>
      <c r="Y130" s="1094"/>
      <c r="Z130" s="1095"/>
      <c r="AA130" s="991">
        <v>456522</v>
      </c>
      <c r="AB130" s="992"/>
      <c r="AC130" s="992"/>
      <c r="AD130" s="992"/>
      <c r="AE130" s="993"/>
      <c r="AF130" s="994">
        <v>429303</v>
      </c>
      <c r="AG130" s="992"/>
      <c r="AH130" s="992"/>
      <c r="AI130" s="992"/>
      <c r="AJ130" s="993"/>
      <c r="AK130" s="994">
        <v>404645</v>
      </c>
      <c r="AL130" s="992"/>
      <c r="AM130" s="992"/>
      <c r="AN130" s="992"/>
      <c r="AO130" s="993"/>
      <c r="AP130" s="1096"/>
      <c r="AQ130" s="1097"/>
      <c r="AR130" s="1097"/>
      <c r="AS130" s="1097"/>
      <c r="AT130" s="1098"/>
      <c r="AU130" s="235"/>
      <c r="AV130" s="235"/>
      <c r="AW130" s="235"/>
      <c r="AX130" s="1146" t="s">
        <v>458</v>
      </c>
      <c r="AY130" s="1078"/>
      <c r="AZ130" s="1078"/>
      <c r="BA130" s="1078"/>
      <c r="BB130" s="1078"/>
      <c r="BC130" s="1078"/>
      <c r="BD130" s="1078"/>
      <c r="BE130" s="1079"/>
      <c r="BF130" s="1108">
        <v>20.9</v>
      </c>
      <c r="BG130" s="1109"/>
      <c r="BH130" s="1109"/>
      <c r="BI130" s="1109"/>
      <c r="BJ130" s="1109"/>
      <c r="BK130" s="1109"/>
      <c r="BL130" s="1110"/>
      <c r="BM130" s="1108">
        <v>350</v>
      </c>
      <c r="BN130" s="1109"/>
      <c r="BO130" s="1109"/>
      <c r="BP130" s="1109"/>
      <c r="BQ130" s="1109"/>
      <c r="BR130" s="1109"/>
      <c r="BS130" s="1110"/>
      <c r="BT130" s="1111"/>
      <c r="BU130" s="1112"/>
      <c r="BV130" s="1112"/>
      <c r="BW130" s="1112"/>
      <c r="BX130" s="1112"/>
      <c r="BY130" s="1112"/>
      <c r="BZ130" s="111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4"/>
      <c r="B131" s="1115"/>
      <c r="C131" s="1115"/>
      <c r="D131" s="1115"/>
      <c r="E131" s="1115"/>
      <c r="F131" s="1115"/>
      <c r="G131" s="1115"/>
      <c r="H131" s="1115"/>
      <c r="I131" s="1115"/>
      <c r="J131" s="1115"/>
      <c r="K131" s="1115"/>
      <c r="L131" s="1115"/>
      <c r="M131" s="1115"/>
      <c r="N131" s="1115"/>
      <c r="O131" s="1115"/>
      <c r="P131" s="1115"/>
      <c r="Q131" s="1115"/>
      <c r="R131" s="1115"/>
      <c r="S131" s="1115"/>
      <c r="T131" s="1115"/>
      <c r="U131" s="1115"/>
      <c r="V131" s="1115"/>
      <c r="W131" s="1116" t="s">
        <v>459</v>
      </c>
      <c r="X131" s="1117"/>
      <c r="Y131" s="1117"/>
      <c r="Z131" s="1118"/>
      <c r="AA131" s="1030">
        <v>3643443</v>
      </c>
      <c r="AB131" s="1031"/>
      <c r="AC131" s="1031"/>
      <c r="AD131" s="1031"/>
      <c r="AE131" s="1032"/>
      <c r="AF131" s="1033">
        <v>3655532</v>
      </c>
      <c r="AG131" s="1031"/>
      <c r="AH131" s="1031"/>
      <c r="AI131" s="1031"/>
      <c r="AJ131" s="1032"/>
      <c r="AK131" s="1033">
        <v>3852264</v>
      </c>
      <c r="AL131" s="1031"/>
      <c r="AM131" s="1031"/>
      <c r="AN131" s="1031"/>
      <c r="AO131" s="1032"/>
      <c r="AP131" s="1119"/>
      <c r="AQ131" s="1120"/>
      <c r="AR131" s="1120"/>
      <c r="AS131" s="1120"/>
      <c r="AT131" s="112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30" t="s">
        <v>460</v>
      </c>
      <c r="B132" s="1131"/>
      <c r="C132" s="1131"/>
      <c r="D132" s="1131"/>
      <c r="E132" s="1131"/>
      <c r="F132" s="1131"/>
      <c r="G132" s="1131"/>
      <c r="H132" s="1131"/>
      <c r="I132" s="1131"/>
      <c r="J132" s="1131"/>
      <c r="K132" s="1131"/>
      <c r="L132" s="1131"/>
      <c r="M132" s="1131"/>
      <c r="N132" s="1131"/>
      <c r="O132" s="1131"/>
      <c r="P132" s="1131"/>
      <c r="Q132" s="1131"/>
      <c r="R132" s="1131"/>
      <c r="S132" s="1131"/>
      <c r="T132" s="1131"/>
      <c r="U132" s="1131"/>
      <c r="V132" s="1134" t="s">
        <v>461</v>
      </c>
      <c r="W132" s="1134"/>
      <c r="X132" s="1134"/>
      <c r="Y132" s="1134"/>
      <c r="Z132" s="1135"/>
      <c r="AA132" s="1136">
        <v>5.4427364450000004</v>
      </c>
      <c r="AB132" s="1137"/>
      <c r="AC132" s="1137"/>
      <c r="AD132" s="1137"/>
      <c r="AE132" s="1138"/>
      <c r="AF132" s="1139">
        <v>3.5633937819999999</v>
      </c>
      <c r="AG132" s="1137"/>
      <c r="AH132" s="1137"/>
      <c r="AI132" s="1137"/>
      <c r="AJ132" s="1138"/>
      <c r="AK132" s="1139">
        <v>2.2287413319999998</v>
      </c>
      <c r="AL132" s="1137"/>
      <c r="AM132" s="1137"/>
      <c r="AN132" s="1137"/>
      <c r="AO132" s="1138"/>
      <c r="AP132" s="1020"/>
      <c r="AQ132" s="1021"/>
      <c r="AR132" s="1021"/>
      <c r="AS132" s="1021"/>
      <c r="AT132" s="114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32"/>
      <c r="B133" s="1133"/>
      <c r="C133" s="1133"/>
      <c r="D133" s="1133"/>
      <c r="E133" s="1133"/>
      <c r="F133" s="1133"/>
      <c r="G133" s="1133"/>
      <c r="H133" s="1133"/>
      <c r="I133" s="1133"/>
      <c r="J133" s="1133"/>
      <c r="K133" s="1133"/>
      <c r="L133" s="1133"/>
      <c r="M133" s="1133"/>
      <c r="N133" s="1133"/>
      <c r="O133" s="1133"/>
      <c r="P133" s="1133"/>
      <c r="Q133" s="1133"/>
      <c r="R133" s="1133"/>
      <c r="S133" s="1133"/>
      <c r="T133" s="1133"/>
      <c r="U133" s="1133"/>
      <c r="V133" s="1141" t="s">
        <v>462</v>
      </c>
      <c r="W133" s="1141"/>
      <c r="X133" s="1141"/>
      <c r="Y133" s="1141"/>
      <c r="Z133" s="1142"/>
      <c r="AA133" s="1143">
        <v>6.6</v>
      </c>
      <c r="AB133" s="1144"/>
      <c r="AC133" s="1144"/>
      <c r="AD133" s="1144"/>
      <c r="AE133" s="1145"/>
      <c r="AF133" s="1143">
        <v>5</v>
      </c>
      <c r="AG133" s="1144"/>
      <c r="AH133" s="1144"/>
      <c r="AI133" s="1144"/>
      <c r="AJ133" s="1145"/>
      <c r="AK133" s="1143">
        <v>3.7</v>
      </c>
      <c r="AL133" s="1144"/>
      <c r="AM133" s="1144"/>
      <c r="AN133" s="1144"/>
      <c r="AO133" s="1145"/>
      <c r="AP133" s="1061"/>
      <c r="AQ133" s="1062"/>
      <c r="AR133" s="1062"/>
      <c r="AS133" s="1062"/>
      <c r="AT133" s="112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O95" sqref="O95"/>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50" t="s">
        <v>465</v>
      </c>
      <c r="L7" s="254"/>
      <c r="M7" s="255" t="s">
        <v>466</v>
      </c>
      <c r="N7" s="256"/>
    </row>
    <row r="8" spans="1:16">
      <c r="A8" s="248"/>
      <c r="B8" s="244"/>
      <c r="C8" s="244"/>
      <c r="D8" s="244"/>
      <c r="E8" s="244"/>
      <c r="F8" s="244"/>
      <c r="G8" s="257"/>
      <c r="H8" s="258"/>
      <c r="I8" s="258"/>
      <c r="J8" s="259"/>
      <c r="K8" s="1151"/>
      <c r="L8" s="260" t="s">
        <v>467</v>
      </c>
      <c r="M8" s="261" t="s">
        <v>468</v>
      </c>
      <c r="N8" s="262" t="s">
        <v>469</v>
      </c>
    </row>
    <row r="9" spans="1:16">
      <c r="A9" s="248"/>
      <c r="B9" s="244"/>
      <c r="C9" s="244"/>
      <c r="D9" s="244"/>
      <c r="E9" s="244"/>
      <c r="F9" s="244"/>
      <c r="G9" s="1152" t="s">
        <v>470</v>
      </c>
      <c r="H9" s="1153"/>
      <c r="I9" s="1153"/>
      <c r="J9" s="1154"/>
      <c r="K9" s="263">
        <v>1095332</v>
      </c>
      <c r="L9" s="264">
        <v>76022</v>
      </c>
      <c r="M9" s="265">
        <v>83939</v>
      </c>
      <c r="N9" s="266">
        <v>-9.4</v>
      </c>
    </row>
    <row r="10" spans="1:16">
      <c r="A10" s="248"/>
      <c r="B10" s="244"/>
      <c r="C10" s="244"/>
      <c r="D10" s="244"/>
      <c r="E10" s="244"/>
      <c r="F10" s="244"/>
      <c r="G10" s="1152" t="s">
        <v>471</v>
      </c>
      <c r="H10" s="1153"/>
      <c r="I10" s="1153"/>
      <c r="J10" s="1154"/>
      <c r="K10" s="267">
        <v>137787</v>
      </c>
      <c r="L10" s="268">
        <v>9563</v>
      </c>
      <c r="M10" s="269">
        <v>8976</v>
      </c>
      <c r="N10" s="270">
        <v>6.5</v>
      </c>
    </row>
    <row r="11" spans="1:16" ht="13.5" customHeight="1">
      <c r="A11" s="248"/>
      <c r="B11" s="244"/>
      <c r="C11" s="244"/>
      <c r="D11" s="244"/>
      <c r="E11" s="244"/>
      <c r="F11" s="244"/>
      <c r="G11" s="1152" t="s">
        <v>472</v>
      </c>
      <c r="H11" s="1153"/>
      <c r="I11" s="1153"/>
      <c r="J11" s="1154"/>
      <c r="K11" s="267">
        <v>192035</v>
      </c>
      <c r="L11" s="268">
        <v>13328</v>
      </c>
      <c r="M11" s="269">
        <v>13172</v>
      </c>
      <c r="N11" s="270">
        <v>1.2</v>
      </c>
    </row>
    <row r="12" spans="1:16" ht="13.5" customHeight="1">
      <c r="A12" s="248"/>
      <c r="B12" s="244"/>
      <c r="C12" s="244"/>
      <c r="D12" s="244"/>
      <c r="E12" s="244"/>
      <c r="F12" s="244"/>
      <c r="G12" s="1152" t="s">
        <v>473</v>
      </c>
      <c r="H12" s="1153"/>
      <c r="I12" s="1153"/>
      <c r="J12" s="1154"/>
      <c r="K12" s="267" t="s">
        <v>474</v>
      </c>
      <c r="L12" s="268" t="s">
        <v>474</v>
      </c>
      <c r="M12" s="269">
        <v>634</v>
      </c>
      <c r="N12" s="270" t="s">
        <v>474</v>
      </c>
    </row>
    <row r="13" spans="1:16" ht="13.5" customHeight="1">
      <c r="A13" s="248"/>
      <c r="B13" s="244"/>
      <c r="C13" s="244"/>
      <c r="D13" s="244"/>
      <c r="E13" s="244"/>
      <c r="F13" s="244"/>
      <c r="G13" s="1152" t="s">
        <v>475</v>
      </c>
      <c r="H13" s="1153"/>
      <c r="I13" s="1153"/>
      <c r="J13" s="1154"/>
      <c r="K13" s="267" t="s">
        <v>474</v>
      </c>
      <c r="L13" s="268" t="s">
        <v>474</v>
      </c>
      <c r="M13" s="269">
        <v>21</v>
      </c>
      <c r="N13" s="270" t="s">
        <v>474</v>
      </c>
    </row>
    <row r="14" spans="1:16" ht="13.5" customHeight="1">
      <c r="A14" s="248"/>
      <c r="B14" s="244"/>
      <c r="C14" s="244"/>
      <c r="D14" s="244"/>
      <c r="E14" s="244"/>
      <c r="F14" s="244"/>
      <c r="G14" s="1152" t="s">
        <v>476</v>
      </c>
      <c r="H14" s="1153"/>
      <c r="I14" s="1153"/>
      <c r="J14" s="1154"/>
      <c r="K14" s="267">
        <v>42344</v>
      </c>
      <c r="L14" s="268">
        <v>2939</v>
      </c>
      <c r="M14" s="269">
        <v>3872</v>
      </c>
      <c r="N14" s="270">
        <v>-24.1</v>
      </c>
    </row>
    <row r="15" spans="1:16" ht="13.5" customHeight="1">
      <c r="A15" s="248"/>
      <c r="B15" s="244"/>
      <c r="C15" s="244"/>
      <c r="D15" s="244"/>
      <c r="E15" s="244"/>
      <c r="F15" s="244"/>
      <c r="G15" s="1152" t="s">
        <v>477</v>
      </c>
      <c r="H15" s="1153"/>
      <c r="I15" s="1153"/>
      <c r="J15" s="1154"/>
      <c r="K15" s="267">
        <v>65625</v>
      </c>
      <c r="L15" s="268">
        <v>4555</v>
      </c>
      <c r="M15" s="269">
        <v>2062</v>
      </c>
      <c r="N15" s="270">
        <v>120.9</v>
      </c>
    </row>
    <row r="16" spans="1:16">
      <c r="A16" s="248"/>
      <c r="B16" s="244"/>
      <c r="C16" s="244"/>
      <c r="D16" s="244"/>
      <c r="E16" s="244"/>
      <c r="F16" s="244"/>
      <c r="G16" s="1155" t="s">
        <v>478</v>
      </c>
      <c r="H16" s="1156"/>
      <c r="I16" s="1156"/>
      <c r="J16" s="1157"/>
      <c r="K16" s="268">
        <v>-144697</v>
      </c>
      <c r="L16" s="268">
        <v>-10043</v>
      </c>
      <c r="M16" s="269">
        <v>-8514</v>
      </c>
      <c r="N16" s="270">
        <v>18</v>
      </c>
    </row>
    <row r="17" spans="1:16">
      <c r="A17" s="248"/>
      <c r="B17" s="244"/>
      <c r="C17" s="244"/>
      <c r="D17" s="244"/>
      <c r="E17" s="244"/>
      <c r="F17" s="244"/>
      <c r="G17" s="1155" t="s">
        <v>167</v>
      </c>
      <c r="H17" s="1156"/>
      <c r="I17" s="1156"/>
      <c r="J17" s="1157"/>
      <c r="K17" s="268">
        <v>1388426</v>
      </c>
      <c r="L17" s="268">
        <v>96365</v>
      </c>
      <c r="M17" s="269">
        <v>104161</v>
      </c>
      <c r="N17" s="270">
        <v>-7.5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47" t="s">
        <v>483</v>
      </c>
      <c r="H21" s="1148"/>
      <c r="I21" s="1148"/>
      <c r="J21" s="1149"/>
      <c r="K21" s="280">
        <v>8.4</v>
      </c>
      <c r="L21" s="281">
        <v>9.8000000000000007</v>
      </c>
      <c r="M21" s="282">
        <v>-1.4</v>
      </c>
      <c r="N21" s="249"/>
      <c r="O21" s="283"/>
      <c r="P21" s="279"/>
    </row>
    <row r="22" spans="1:16" s="284" customFormat="1">
      <c r="A22" s="279"/>
      <c r="B22" s="249"/>
      <c r="C22" s="249"/>
      <c r="D22" s="249"/>
      <c r="E22" s="249"/>
      <c r="F22" s="249"/>
      <c r="G22" s="1147" t="s">
        <v>484</v>
      </c>
      <c r="H22" s="1148"/>
      <c r="I22" s="1148"/>
      <c r="J22" s="1149"/>
      <c r="K22" s="285">
        <v>99.8</v>
      </c>
      <c r="L22" s="286">
        <v>96.3</v>
      </c>
      <c r="M22" s="287">
        <v>3.5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50" t="s">
        <v>465</v>
      </c>
      <c r="L30" s="254"/>
      <c r="M30" s="255" t="s">
        <v>466</v>
      </c>
      <c r="N30" s="256"/>
    </row>
    <row r="31" spans="1:16">
      <c r="A31" s="248"/>
      <c r="B31" s="244"/>
      <c r="C31" s="244"/>
      <c r="D31" s="244"/>
      <c r="E31" s="244"/>
      <c r="F31" s="244"/>
      <c r="G31" s="257"/>
      <c r="H31" s="258"/>
      <c r="I31" s="258"/>
      <c r="J31" s="259"/>
      <c r="K31" s="1151"/>
      <c r="L31" s="260" t="s">
        <v>467</v>
      </c>
      <c r="M31" s="261" t="s">
        <v>468</v>
      </c>
      <c r="N31" s="262" t="s">
        <v>469</v>
      </c>
    </row>
    <row r="32" spans="1:16" ht="27" customHeight="1">
      <c r="A32" s="248"/>
      <c r="B32" s="244"/>
      <c r="C32" s="244"/>
      <c r="D32" s="244"/>
      <c r="E32" s="244"/>
      <c r="F32" s="244"/>
      <c r="G32" s="1163" t="s">
        <v>488</v>
      </c>
      <c r="H32" s="1164"/>
      <c r="I32" s="1164"/>
      <c r="J32" s="1165"/>
      <c r="K32" s="294">
        <v>466271</v>
      </c>
      <c r="L32" s="294">
        <v>32362</v>
      </c>
      <c r="M32" s="295">
        <v>53592</v>
      </c>
      <c r="N32" s="296">
        <v>-39.6</v>
      </c>
    </row>
    <row r="33" spans="1:16" ht="13.5" customHeight="1">
      <c r="A33" s="248"/>
      <c r="B33" s="244"/>
      <c r="C33" s="244"/>
      <c r="D33" s="244"/>
      <c r="E33" s="244"/>
      <c r="F33" s="244"/>
      <c r="G33" s="1163" t="s">
        <v>489</v>
      </c>
      <c r="H33" s="1164"/>
      <c r="I33" s="1164"/>
      <c r="J33" s="1165"/>
      <c r="K33" s="294" t="s">
        <v>474</v>
      </c>
      <c r="L33" s="294" t="s">
        <v>474</v>
      </c>
      <c r="M33" s="295" t="s">
        <v>474</v>
      </c>
      <c r="N33" s="296" t="s">
        <v>474</v>
      </c>
    </row>
    <row r="34" spans="1:16" ht="27" customHeight="1">
      <c r="A34" s="248"/>
      <c r="B34" s="244"/>
      <c r="C34" s="244"/>
      <c r="D34" s="244"/>
      <c r="E34" s="244"/>
      <c r="F34" s="244"/>
      <c r="G34" s="1163" t="s">
        <v>490</v>
      </c>
      <c r="H34" s="1164"/>
      <c r="I34" s="1164"/>
      <c r="J34" s="1165"/>
      <c r="K34" s="294" t="s">
        <v>474</v>
      </c>
      <c r="L34" s="294" t="s">
        <v>474</v>
      </c>
      <c r="M34" s="295">
        <v>0</v>
      </c>
      <c r="N34" s="296" t="s">
        <v>474</v>
      </c>
    </row>
    <row r="35" spans="1:16" ht="27" customHeight="1">
      <c r="A35" s="248"/>
      <c r="B35" s="244"/>
      <c r="C35" s="244"/>
      <c r="D35" s="244"/>
      <c r="E35" s="244"/>
      <c r="F35" s="244"/>
      <c r="G35" s="1163" t="s">
        <v>491</v>
      </c>
      <c r="H35" s="1164"/>
      <c r="I35" s="1164"/>
      <c r="J35" s="1165"/>
      <c r="K35" s="294">
        <v>2277</v>
      </c>
      <c r="L35" s="294">
        <v>158</v>
      </c>
      <c r="M35" s="295">
        <v>20509</v>
      </c>
      <c r="N35" s="296">
        <v>-99.2</v>
      </c>
    </row>
    <row r="36" spans="1:16" ht="27" customHeight="1">
      <c r="A36" s="248"/>
      <c r="B36" s="244"/>
      <c r="C36" s="244"/>
      <c r="D36" s="244"/>
      <c r="E36" s="244"/>
      <c r="F36" s="244"/>
      <c r="G36" s="1163" t="s">
        <v>492</v>
      </c>
      <c r="H36" s="1164"/>
      <c r="I36" s="1164"/>
      <c r="J36" s="1165"/>
      <c r="K36" s="294">
        <v>9943</v>
      </c>
      <c r="L36" s="294">
        <v>690</v>
      </c>
      <c r="M36" s="295">
        <v>3503</v>
      </c>
      <c r="N36" s="296">
        <v>-80.3</v>
      </c>
    </row>
    <row r="37" spans="1:16" ht="13.5" customHeight="1">
      <c r="A37" s="248"/>
      <c r="B37" s="244"/>
      <c r="C37" s="244"/>
      <c r="D37" s="244"/>
      <c r="E37" s="244"/>
      <c r="F37" s="244"/>
      <c r="G37" s="1163" t="s">
        <v>493</v>
      </c>
      <c r="H37" s="1164"/>
      <c r="I37" s="1164"/>
      <c r="J37" s="1165"/>
      <c r="K37" s="294">
        <v>32173</v>
      </c>
      <c r="L37" s="294">
        <v>2233</v>
      </c>
      <c r="M37" s="295">
        <v>1405</v>
      </c>
      <c r="N37" s="296">
        <v>58.9</v>
      </c>
    </row>
    <row r="38" spans="1:16" ht="27" customHeight="1">
      <c r="A38" s="248"/>
      <c r="B38" s="244"/>
      <c r="C38" s="244"/>
      <c r="D38" s="244"/>
      <c r="E38" s="244"/>
      <c r="F38" s="244"/>
      <c r="G38" s="1166" t="s">
        <v>494</v>
      </c>
      <c r="H38" s="1167"/>
      <c r="I38" s="1167"/>
      <c r="J38" s="1168"/>
      <c r="K38" s="297">
        <v>53</v>
      </c>
      <c r="L38" s="297">
        <v>4</v>
      </c>
      <c r="M38" s="298">
        <v>2</v>
      </c>
      <c r="N38" s="299">
        <v>100</v>
      </c>
      <c r="O38" s="293"/>
    </row>
    <row r="39" spans="1:16">
      <c r="A39" s="248"/>
      <c r="B39" s="244"/>
      <c r="C39" s="244"/>
      <c r="D39" s="244"/>
      <c r="E39" s="244"/>
      <c r="F39" s="244"/>
      <c r="G39" s="1166" t="s">
        <v>495</v>
      </c>
      <c r="H39" s="1167"/>
      <c r="I39" s="1167"/>
      <c r="J39" s="1168"/>
      <c r="K39" s="300">
        <v>-20215</v>
      </c>
      <c r="L39" s="300">
        <v>-1403</v>
      </c>
      <c r="M39" s="301">
        <v>-1515</v>
      </c>
      <c r="N39" s="302">
        <v>-7.4</v>
      </c>
      <c r="O39" s="293"/>
    </row>
    <row r="40" spans="1:16" ht="27" customHeight="1">
      <c r="A40" s="248"/>
      <c r="B40" s="244"/>
      <c r="C40" s="244"/>
      <c r="D40" s="244"/>
      <c r="E40" s="244"/>
      <c r="F40" s="244"/>
      <c r="G40" s="1163" t="s">
        <v>496</v>
      </c>
      <c r="H40" s="1164"/>
      <c r="I40" s="1164"/>
      <c r="J40" s="1165"/>
      <c r="K40" s="300">
        <v>-404645</v>
      </c>
      <c r="L40" s="300">
        <v>-28085</v>
      </c>
      <c r="M40" s="301">
        <v>-52955</v>
      </c>
      <c r="N40" s="302">
        <v>-47</v>
      </c>
      <c r="O40" s="293"/>
    </row>
    <row r="41" spans="1:16">
      <c r="A41" s="248"/>
      <c r="B41" s="244"/>
      <c r="C41" s="244"/>
      <c r="D41" s="244"/>
      <c r="E41" s="244"/>
      <c r="F41" s="244"/>
      <c r="G41" s="1169" t="s">
        <v>278</v>
      </c>
      <c r="H41" s="1170"/>
      <c r="I41" s="1170"/>
      <c r="J41" s="1171"/>
      <c r="K41" s="294">
        <v>85857</v>
      </c>
      <c r="L41" s="300">
        <v>5959</v>
      </c>
      <c r="M41" s="301">
        <v>24541</v>
      </c>
      <c r="N41" s="302">
        <v>-75.7</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58" t="s">
        <v>465</v>
      </c>
      <c r="J49" s="1160" t="s">
        <v>500</v>
      </c>
      <c r="K49" s="1161"/>
      <c r="L49" s="1161"/>
      <c r="M49" s="1161"/>
      <c r="N49" s="1162"/>
    </row>
    <row r="50" spans="1:14">
      <c r="A50" s="248"/>
      <c r="B50" s="244"/>
      <c r="C50" s="244"/>
      <c r="D50" s="244"/>
      <c r="E50" s="244"/>
      <c r="F50" s="244"/>
      <c r="G50" s="312"/>
      <c r="H50" s="313"/>
      <c r="I50" s="1159"/>
      <c r="J50" s="314" t="s">
        <v>501</v>
      </c>
      <c r="K50" s="315" t="s">
        <v>502</v>
      </c>
      <c r="L50" s="316" t="s">
        <v>503</v>
      </c>
      <c r="M50" s="317" t="s">
        <v>504</v>
      </c>
      <c r="N50" s="318" t="s">
        <v>505</v>
      </c>
    </row>
    <row r="51" spans="1:14">
      <c r="A51" s="248"/>
      <c r="B51" s="244"/>
      <c r="C51" s="244"/>
      <c r="D51" s="244"/>
      <c r="E51" s="244"/>
      <c r="F51" s="244"/>
      <c r="G51" s="310" t="s">
        <v>506</v>
      </c>
      <c r="H51" s="311"/>
      <c r="I51" s="319">
        <v>495146</v>
      </c>
      <c r="J51" s="320">
        <v>32100</v>
      </c>
      <c r="K51" s="321">
        <v>-70.400000000000006</v>
      </c>
      <c r="L51" s="322">
        <v>59829</v>
      </c>
      <c r="M51" s="323">
        <v>-16.7</v>
      </c>
      <c r="N51" s="324">
        <v>-53.7</v>
      </c>
    </row>
    <row r="52" spans="1:14">
      <c r="A52" s="248"/>
      <c r="B52" s="244"/>
      <c r="C52" s="244"/>
      <c r="D52" s="244"/>
      <c r="E52" s="244"/>
      <c r="F52" s="244"/>
      <c r="G52" s="325"/>
      <c r="H52" s="326" t="s">
        <v>507</v>
      </c>
      <c r="I52" s="327">
        <v>389912</v>
      </c>
      <c r="J52" s="328">
        <v>25278</v>
      </c>
      <c r="K52" s="329">
        <v>-25.7</v>
      </c>
      <c r="L52" s="330">
        <v>33669</v>
      </c>
      <c r="M52" s="331">
        <v>-3.9</v>
      </c>
      <c r="N52" s="332">
        <v>-21.8</v>
      </c>
    </row>
    <row r="53" spans="1:14">
      <c r="A53" s="248"/>
      <c r="B53" s="244"/>
      <c r="C53" s="244"/>
      <c r="D53" s="244"/>
      <c r="E53" s="244"/>
      <c r="F53" s="244"/>
      <c r="G53" s="310" t="s">
        <v>508</v>
      </c>
      <c r="H53" s="311"/>
      <c r="I53" s="319">
        <v>926230</v>
      </c>
      <c r="J53" s="320">
        <v>61012</v>
      </c>
      <c r="K53" s="321">
        <v>90.1</v>
      </c>
      <c r="L53" s="322">
        <v>70582</v>
      </c>
      <c r="M53" s="323">
        <v>18</v>
      </c>
      <c r="N53" s="324">
        <v>72.099999999999994</v>
      </c>
    </row>
    <row r="54" spans="1:14">
      <c r="A54" s="248"/>
      <c r="B54" s="244"/>
      <c r="C54" s="244"/>
      <c r="D54" s="244"/>
      <c r="E54" s="244"/>
      <c r="F54" s="244"/>
      <c r="G54" s="325"/>
      <c r="H54" s="326" t="s">
        <v>507</v>
      </c>
      <c r="I54" s="327">
        <v>328877</v>
      </c>
      <c r="J54" s="328">
        <v>21664</v>
      </c>
      <c r="K54" s="329">
        <v>-14.3</v>
      </c>
      <c r="L54" s="330">
        <v>36117</v>
      </c>
      <c r="M54" s="331">
        <v>7.3</v>
      </c>
      <c r="N54" s="332">
        <v>-21.6</v>
      </c>
    </row>
    <row r="55" spans="1:14">
      <c r="A55" s="248"/>
      <c r="B55" s="244"/>
      <c r="C55" s="244"/>
      <c r="D55" s="244"/>
      <c r="E55" s="244"/>
      <c r="F55" s="244"/>
      <c r="G55" s="310" t="s">
        <v>509</v>
      </c>
      <c r="H55" s="311"/>
      <c r="I55" s="319">
        <v>1374384</v>
      </c>
      <c r="J55" s="320">
        <v>91840</v>
      </c>
      <c r="K55" s="321">
        <v>50.5</v>
      </c>
      <c r="L55" s="322">
        <v>81990</v>
      </c>
      <c r="M55" s="323">
        <v>16.2</v>
      </c>
      <c r="N55" s="324">
        <v>34.299999999999997</v>
      </c>
    </row>
    <row r="56" spans="1:14">
      <c r="A56" s="248"/>
      <c r="B56" s="244"/>
      <c r="C56" s="244"/>
      <c r="D56" s="244"/>
      <c r="E56" s="244"/>
      <c r="F56" s="244"/>
      <c r="G56" s="325"/>
      <c r="H56" s="326" t="s">
        <v>507</v>
      </c>
      <c r="I56" s="327">
        <v>621523</v>
      </c>
      <c r="J56" s="328">
        <v>41532</v>
      </c>
      <c r="K56" s="329">
        <v>91.7</v>
      </c>
      <c r="L56" s="330">
        <v>34482</v>
      </c>
      <c r="M56" s="331">
        <v>-4.5</v>
      </c>
      <c r="N56" s="332">
        <v>96.2</v>
      </c>
    </row>
    <row r="57" spans="1:14">
      <c r="A57" s="248"/>
      <c r="B57" s="244"/>
      <c r="C57" s="244"/>
      <c r="D57" s="244"/>
      <c r="E57" s="244"/>
      <c r="F57" s="244"/>
      <c r="G57" s="310" t="s">
        <v>510</v>
      </c>
      <c r="H57" s="311"/>
      <c r="I57" s="319">
        <v>1980272</v>
      </c>
      <c r="J57" s="320">
        <v>134420</v>
      </c>
      <c r="K57" s="321">
        <v>46.4</v>
      </c>
      <c r="L57" s="322">
        <v>87551</v>
      </c>
      <c r="M57" s="323">
        <v>6.8</v>
      </c>
      <c r="N57" s="324">
        <v>39.6</v>
      </c>
    </row>
    <row r="58" spans="1:14">
      <c r="A58" s="248"/>
      <c r="B58" s="244"/>
      <c r="C58" s="244"/>
      <c r="D58" s="244"/>
      <c r="E58" s="244"/>
      <c r="F58" s="244"/>
      <c r="G58" s="325"/>
      <c r="H58" s="326" t="s">
        <v>507</v>
      </c>
      <c r="I58" s="327">
        <v>823857</v>
      </c>
      <c r="J58" s="328">
        <v>55923</v>
      </c>
      <c r="K58" s="329">
        <v>34.700000000000003</v>
      </c>
      <c r="L58" s="330">
        <v>43994</v>
      </c>
      <c r="M58" s="331">
        <v>27.6</v>
      </c>
      <c r="N58" s="332">
        <v>7.1</v>
      </c>
    </row>
    <row r="59" spans="1:14">
      <c r="A59" s="248"/>
      <c r="B59" s="244"/>
      <c r="C59" s="244"/>
      <c r="D59" s="244"/>
      <c r="E59" s="244"/>
      <c r="F59" s="244"/>
      <c r="G59" s="310" t="s">
        <v>511</v>
      </c>
      <c r="H59" s="311"/>
      <c r="I59" s="319">
        <v>3289782</v>
      </c>
      <c r="J59" s="320">
        <v>228330</v>
      </c>
      <c r="K59" s="321">
        <v>69.900000000000006</v>
      </c>
      <c r="L59" s="322">
        <v>106092</v>
      </c>
      <c r="M59" s="323">
        <v>21.2</v>
      </c>
      <c r="N59" s="324">
        <v>48.7</v>
      </c>
    </row>
    <row r="60" spans="1:14">
      <c r="A60" s="248"/>
      <c r="B60" s="244"/>
      <c r="C60" s="244"/>
      <c r="D60" s="244"/>
      <c r="E60" s="244"/>
      <c r="F60" s="244"/>
      <c r="G60" s="325"/>
      <c r="H60" s="326" t="s">
        <v>507</v>
      </c>
      <c r="I60" s="333">
        <v>662373</v>
      </c>
      <c r="J60" s="328">
        <v>45973</v>
      </c>
      <c r="K60" s="329">
        <v>-17.8</v>
      </c>
      <c r="L60" s="330">
        <v>44299</v>
      </c>
      <c r="M60" s="331">
        <v>0.7</v>
      </c>
      <c r="N60" s="332">
        <v>-18.5</v>
      </c>
    </row>
    <row r="61" spans="1:14">
      <c r="A61" s="248"/>
      <c r="B61" s="244"/>
      <c r="C61" s="244"/>
      <c r="D61" s="244"/>
      <c r="E61" s="244"/>
      <c r="F61" s="244"/>
      <c r="G61" s="310" t="s">
        <v>512</v>
      </c>
      <c r="H61" s="334"/>
      <c r="I61" s="335">
        <v>1613163</v>
      </c>
      <c r="J61" s="336">
        <v>109540</v>
      </c>
      <c r="K61" s="337">
        <v>37.299999999999997</v>
      </c>
      <c r="L61" s="338">
        <v>81209</v>
      </c>
      <c r="M61" s="339">
        <v>9.1</v>
      </c>
      <c r="N61" s="324">
        <v>28.2</v>
      </c>
    </row>
    <row r="62" spans="1:14">
      <c r="A62" s="248"/>
      <c r="B62" s="244"/>
      <c r="C62" s="244"/>
      <c r="D62" s="244"/>
      <c r="E62" s="244"/>
      <c r="F62" s="244"/>
      <c r="G62" s="325"/>
      <c r="H62" s="326" t="s">
        <v>507</v>
      </c>
      <c r="I62" s="327">
        <v>565308</v>
      </c>
      <c r="J62" s="328">
        <v>38074</v>
      </c>
      <c r="K62" s="329">
        <v>13.7</v>
      </c>
      <c r="L62" s="330">
        <v>38512</v>
      </c>
      <c r="M62" s="331">
        <v>5.4</v>
      </c>
      <c r="N62" s="332">
        <v>8.3000000000000007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I87" sqref="I87"/>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AA81" sqref="AA81"/>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72" t="s">
        <v>3</v>
      </c>
      <c r="D47" s="1172"/>
      <c r="E47" s="1173"/>
      <c r="F47" s="11">
        <v>35.799999999999997</v>
      </c>
      <c r="G47" s="12">
        <v>20</v>
      </c>
      <c r="H47" s="12">
        <v>29.99</v>
      </c>
      <c r="I47" s="12">
        <v>24.39</v>
      </c>
      <c r="J47" s="13">
        <v>23.93</v>
      </c>
    </row>
    <row r="48" spans="2:10" ht="57.75" customHeight="1">
      <c r="B48" s="14"/>
      <c r="C48" s="1174" t="s">
        <v>4</v>
      </c>
      <c r="D48" s="1174"/>
      <c r="E48" s="1175"/>
      <c r="F48" s="15">
        <v>3.87</v>
      </c>
      <c r="G48" s="16">
        <v>3.47</v>
      </c>
      <c r="H48" s="16">
        <v>2.93</v>
      </c>
      <c r="I48" s="16">
        <v>6.3</v>
      </c>
      <c r="J48" s="17">
        <v>4.1500000000000004</v>
      </c>
    </row>
    <row r="49" spans="2:10" ht="57.75" customHeight="1" thickBot="1">
      <c r="B49" s="18"/>
      <c r="C49" s="1176" t="s">
        <v>5</v>
      </c>
      <c r="D49" s="1176"/>
      <c r="E49" s="1177"/>
      <c r="F49" s="19">
        <v>7.5</v>
      </c>
      <c r="G49" s="20" t="s">
        <v>519</v>
      </c>
      <c r="H49" s="20">
        <v>8.01</v>
      </c>
      <c r="I49" s="20" t="s">
        <v>520</v>
      </c>
      <c r="J49" s="21" t="s">
        <v>521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鹿股 仁</cp:lastModifiedBy>
  <cp:lastPrinted>2017-02-25T04:52:18Z</cp:lastPrinted>
  <dcterms:created xsi:type="dcterms:W3CDTF">2017-01-25T01:55:37Z</dcterms:created>
  <dcterms:modified xsi:type="dcterms:W3CDTF">2017-05-23T04:09:53Z</dcterms:modified>
  <cp:category/>
</cp:coreProperties>
</file>