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BW34" i="9"/>
  <c r="BW35" i="9" s="1"/>
  <c r="BW36" i="9" s="1"/>
  <c r="BW37" i="9" s="1"/>
  <c r="BW38" i="9" s="1"/>
  <c r="BW39" i="9" s="1"/>
  <c r="BW40" i="9" s="1"/>
  <c r="BW41" i="9" s="1"/>
  <c r="BW42" i="9" s="1"/>
  <c r="BW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AM34" i="9"/>
</calcChain>
</file>

<file path=xl/sharedStrings.xml><?xml version="1.0" encoding="utf-8"?>
<sst xmlns="http://schemas.openxmlformats.org/spreadsheetml/2006/main" count="1038" uniqueCount="560">
  <si>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</si>
  <si>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</si>
  <si>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</si>
  <si>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</si>
  <si>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</si>
  <si>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</si>
  <si>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</si>
  <si>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</si>
  <si>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</si>
  <si>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</si>
  <si>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</si>
  <si>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</si>
  <si>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</si>
  <si>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</si>
  <si>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</si>
  <si>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</si>
  <si>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</si>
  <si>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</si>
  <si>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</si>
  <si>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</si>
  <si>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</si>
  <si>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</si>
  <si>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</si>
  <si>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</si>
  <si>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</si>
  <si>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</si>
  <si>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</si>
  <si>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</si>
  <si>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</si>
  <si>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</si>
  <si>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</si>
  <si>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</si>
  <si>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</si>
  <si>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</si>
  <si>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</si>
  <si>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</si>
  <si>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</si>
  <si>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</si>
  <si>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</si>
  <si>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</si>
  <si>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</si>
  <si>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</si>
  <si>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</si>
  <si>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</si>
  <si>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</si>
  <si>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</si>
  <si>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</si>
  <si>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</si>
  <si>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</si>
  <si>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</si>
  <si>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</si>
  <si>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</si>
  <si>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</si>
  <si>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</si>
  <si>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</si>
  <si>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</si>
  <si>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</si>
  <si>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</si>
  <si>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</si>
  <si>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</si>
  <si>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</si>
  <si>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</si>
  <si>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</si>
  <si>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</si>
  <si>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</si>
  <si>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</si>
  <si>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</si>
  <si>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</si>
  <si>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</si>
  <si>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</si>
  <si>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</si>
  <si>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</si>
  <si>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</si>
  <si>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</si>
  <si>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</si>
  <si>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</si>
  <si>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</si>
  <si>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</si>
  <si>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</si>
  <si>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</si>
  <si>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</si>
  <si>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</si>
  <si>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</si>
  <si>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</si>
  <si>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</si>
  <si>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</si>
  <si>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</si>
  <si>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</si>
  <si>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</si>
  <si>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</si>
  <si>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</si>
  <si>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</si>
  <si>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</si>
  <si>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</si>
  <si>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</si>
  <si>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</si>
  <si>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</si>
  <si>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</si>
  <si>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</si>
  <si>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</si>
  <si>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</si>
  <si>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</si>
  <si>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</si>
  <si>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</si>
  <si>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</si>
  <si>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</si>
  <si>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</si>
  <si>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</si>
  <si>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</si>
  <si>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</si>
  <si>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</si>
  <si>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</si>
  <si>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</si>
  <si>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</si>
  <si>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</si>
  <si>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</si>
  <si>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</si>
  <si>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</si>
  <si>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</si>
  <si>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</si>
  <si>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</si>
  <si>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</si>
  <si>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</si>
  <si>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</si>
  <si>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</si>
  <si>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</si>
  <si>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</si>
  <si>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</si>
  <si>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</si>
  <si>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</si>
  <si>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</si>
  <si>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</si>
  <si>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</si>
  <si>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</si>
  <si>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</si>
  <si>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</si>
  <si>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</si>
  <si>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</si>
  <si>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</si>
  <si>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</si>
  <si>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</si>
  <si>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</si>
  <si>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</si>
  <si>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</si>
  <si>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</si>
  <si>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</si>
  <si>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</si>
  <si>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</si>
  <si>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</si>
  <si>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</si>
  <si>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</si>
  <si>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</si>
  <si>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</si>
  <si>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</si>
  <si>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</si>
  <si>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</si>
  <si>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</si>
  <si>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</si>
  <si>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</si>
  <si>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</si>
  <si>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</si>
  <si>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</si>
  <si>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</si>
  <si>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</si>
  <si>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</si>
  <si>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</si>
  <si>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</si>
  <si>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</si>
  <si>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</si>
  <si>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</si>
  <si>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</si>
  <si>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</si>
  <si>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</si>
  <si>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</si>
  <si>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</si>
  <si>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</si>
  <si>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</si>
  <si>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</si>
  <si>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</si>
  <si>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</si>
  <si>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</si>
  <si>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</si>
  <si>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</si>
  <si>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</si>
  <si>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</si>
  <si>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</si>
  <si>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</si>
  <si>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</si>
  <si>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</si>
  <si>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</si>
  <si>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</si>
  <si>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</si>
  <si>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</si>
  <si>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</si>
  <si>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福島県鏡石町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</si>
  <si>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</si>
  <si>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</si>
  <si>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</si>
  <si>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</si>
  <si>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</si>
  <si>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</si>
  <si>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</si>
  <si>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</si>
  <si>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</si>
  <si>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</si>
  <si>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</si>
  <si>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</si>
  <si>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</si>
  <si>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</si>
  <si>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</si>
  <si>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</si>
  <si>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</si>
  <si>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</si>
  <si>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</si>
  <si>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</si>
  <si>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</si>
  <si>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</si>
  <si>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</si>
  <si>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</si>
  <si>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</si>
  <si>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</si>
  <si>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</si>
  <si>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</si>
  <si>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</si>
  <si>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</si>
  <si>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</si>
  <si>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</si>
  <si>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</si>
  <si>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</si>
  <si>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</si>
  <si>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</si>
  <si>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</si>
  <si>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</si>
  <si>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</si>
  <si>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</si>
  <si>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</si>
  <si>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</si>
  <si>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</si>
  <si>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</si>
  <si>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</si>
  <si>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</si>
  <si>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</si>
  <si>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</si>
  <si>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</si>
  <si>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</si>
  <si>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</si>
  <si>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</si>
  <si>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</si>
  <si>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</si>
  <si>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</si>
  <si>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</si>
  <si>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</si>
  <si>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</si>
  <si>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</si>
  <si>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</si>
  <si>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</si>
  <si>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</si>
  <si>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</si>
  <si>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</si>
  <si>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</si>
  <si>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</si>
  <si>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</si>
  <si>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</si>
  <si>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</si>
  <si>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</si>
  <si>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</si>
  <si>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</si>
  <si>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</si>
  <si>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</si>
  <si>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</si>
  <si>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</si>
  <si>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</si>
  <si>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</si>
  <si>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</si>
  <si>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</si>
  <si>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</si>
  <si>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</si>
  <si>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</si>
  <si>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</si>
  <si>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</si>
  <si>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</si>
  <si>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</si>
  <si>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</si>
  <si>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</si>
  <si>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</si>
  <si>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</si>
  <si>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</si>
  <si>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</si>
  <si>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</si>
  <si>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</si>
  <si>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</si>
  <si>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</si>
  <si>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</si>
  <si>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</si>
  <si>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</si>
  <si>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</si>
  <si>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</si>
  <si>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</si>
  <si>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</si>
  <si>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</si>
  <si>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</si>
  <si>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</si>
  <si>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</si>
  <si>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</si>
  <si>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</si>
  <si>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</si>
  <si>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</si>
  <si>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</si>
  <si>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</si>
  <si>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</si>
  <si>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</si>
  <si>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</si>
  <si>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</si>
  <si>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</si>
  <si>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</si>
  <si>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</si>
  <si>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</si>
  <si>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</si>
  <si>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</si>
  <si>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</si>
  <si>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</si>
  <si>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</si>
  <si>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</si>
  <si>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</si>
  <si>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</si>
  <si>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</si>
  <si>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</si>
  <si>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</si>
  <si>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</si>
  <si>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</si>
  <si>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</si>
  <si>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</si>
  <si>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</si>
  <si>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</si>
  <si>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</si>
  <si>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</si>
  <si>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</si>
  <si>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</si>
  <si>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</si>
  <si>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</si>
  <si>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</si>
  <si>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</si>
  <si>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福島県鏡石町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</si>
  <si>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</si>
  <si>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</si>
  <si>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</si>
  <si>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</si>
  <si>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</si>
  <si>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</si>
  <si>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</si>
  <si>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</si>
  <si>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</si>
  <si>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</si>
  <si>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</si>
  <si>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</si>
  <si>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</si>
  <si>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</si>
  <si>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</si>
  <si>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</si>
  <si>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</si>
  <si>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</si>
  <si>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</si>
  <si>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</si>
  <si>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</si>
  <si>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</si>
  <si>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</si>
  <si>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</si>
  <si>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</si>
  <si>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</si>
  <si>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</si>
  <si>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</si>
  <si>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</si>
  <si>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</si>
  <si>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</si>
  <si>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</si>
  <si>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</si>
  <si>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</si>
  <si>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</si>
  <si>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</si>
  <si>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</si>
  <si>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</si>
  <si>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</si>
  <si>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</si>
  <si>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</si>
  <si>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</si>
  <si>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</si>
  <si>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</si>
  <si>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</si>
  <si>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</si>
  <si>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</si>
  <si>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</si>
  <si>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</si>
  <si>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</si>
  <si>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</si>
  <si>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</si>
  <si>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</si>
  <si>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</si>
  <si>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</si>
  <si>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</si>
  <si>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</si>
  <si>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</si>
  <si>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</si>
  <si>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</si>
  <si>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</si>
  <si>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</si>
  <si>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</si>
  <si>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</si>
  <si>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</si>
  <si>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</si>
  <si>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</si>
  <si>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</si>
  <si>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</si>
  <si>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</si>
  <si>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</si>
  <si>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</si>
  <si>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</si>
  <si>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</si>
  <si>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</si>
  <si>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</si>
  <si>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</si>
  <si>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</si>
  <si>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</si>
  <si>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</si>
  <si>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</si>
  <si>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</si>
  <si>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</si>
  <si>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</si>
  <si>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</si>
  <si>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</si>
  <si>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</si>
  <si>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</si>
  <si>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</si>
  <si>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</si>
  <si>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</si>
  <si>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</si>
  <si>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</si>
  <si>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</si>
  <si>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</si>
  <si>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</si>
  <si>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</si>
  <si>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</si>
  <si>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</si>
  <si>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</si>
  <si>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</si>
  <si>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</si>
  <si>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</si>
  <si>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</si>
  <si>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</si>
  <si>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</si>
  <si>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</si>
  <si>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</si>
  <si>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</si>
  <si>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</si>
  <si>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</si>
  <si>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</si>
  <si>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</si>
  <si>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</si>
  <si>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</si>
  <si>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</si>
  <si>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</si>
  <si>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</si>
  <si>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</si>
  <si>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</si>
  <si>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</si>
  <si>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</si>
  <si>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</si>
  <si>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</si>
  <si>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</si>
  <si>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</si>
  <si>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</si>
  <si>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</si>
  <si>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</si>
  <si>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</si>
  <si>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</si>
  <si>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</si>
  <si>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</si>
  <si>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</si>
  <si>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</si>
  <si>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</si>
  <si>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</si>
  <si>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</si>
  <si>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</si>
  <si>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</si>
  <si>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</si>
  <si>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</si>
  <si>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</si>
  <si>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</si>
  <si>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</si>
  <si>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</si>
  <si>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</si>
  <si>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</si>
  <si>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</si>
  <si>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</si>
  <si>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</si>
  <si>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</si>
  <si>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</si>
  <si>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</si>
  <si>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</si>
  <si>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</si>
  <si>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</si>
  <si>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</si>
  <si>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</si>
  <si>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</si>
  <si>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</si>
  <si>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</si>
  <si>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</si>
  <si>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</si>
  <si>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</si>
  <si>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</si>
  <si>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</si>
  <si>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</si>
  <si>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</si>
  <si>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</si>
  <si>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</si>
  <si>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</si>
  <si>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</si>
  <si>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</si>
  <si>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</si>
  <si>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</si>
  <si>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</si>
  <si>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</si>
  <si>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</si>
  <si>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</si>
  <si>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 3.34</t>
  </si>
  <si>
    <t>工業団地事業特別会計</t>
  </si>
  <si>
    <t>上水道事業会計</t>
  </si>
  <si>
    <t>国民健康保険特別会計</t>
  </si>
  <si>
    <t>一般会計</t>
  </si>
  <si>
    <t>公共下水道事業特別会計</t>
  </si>
  <si>
    <t>介護保険特別会計</t>
  </si>
  <si>
    <t>後期高齢者医療特別会計</t>
  </si>
  <si>
    <t>鏡石駅東第１土地区画整理事業特別会計</t>
  </si>
  <si>
    <t>その他会計（赤字）</t>
  </si>
  <si>
    <t>その他会計（黒字）</t>
  </si>
  <si>
    <t>-</t>
    <phoneticPr fontId="2"/>
  </si>
  <si>
    <t>-</t>
    <phoneticPr fontId="2"/>
  </si>
  <si>
    <t>須賀川地方広域消防組合</t>
    <rPh sb="0" eb="3">
      <t>スカガワ</t>
    </rPh>
    <rPh sb="3" eb="5">
      <t>チホウ</t>
    </rPh>
    <rPh sb="5" eb="7">
      <t>コウイキ</t>
    </rPh>
    <rPh sb="7" eb="9">
      <t>ショウボウ</t>
    </rPh>
    <rPh sb="9" eb="11">
      <t>クミアイ</t>
    </rPh>
    <phoneticPr fontId="24"/>
  </si>
  <si>
    <t>須賀川地方保健環境組合</t>
    <rPh sb="0" eb="3">
      <t>スカガワ</t>
    </rPh>
    <rPh sb="3" eb="5">
      <t>チホウ</t>
    </rPh>
    <rPh sb="5" eb="7">
      <t>ホケン</t>
    </rPh>
    <rPh sb="7" eb="9">
      <t>カンキョウ</t>
    </rPh>
    <rPh sb="9" eb="11">
      <t>クミアイ</t>
    </rPh>
    <phoneticPr fontId="24"/>
  </si>
  <si>
    <t>公立岩瀬病院企業団</t>
    <rPh sb="0" eb="2">
      <t>コウリツ</t>
    </rPh>
    <rPh sb="2" eb="4">
      <t>イワセ</t>
    </rPh>
    <rPh sb="4" eb="6">
      <t>ビョウイン</t>
    </rPh>
    <rPh sb="6" eb="8">
      <t>キギョウ</t>
    </rPh>
    <rPh sb="8" eb="9">
      <t>ダン</t>
    </rPh>
    <phoneticPr fontId="24"/>
  </si>
  <si>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</si>
  <si>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</si>
  <si>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</si>
  <si>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</si>
  <si>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</si>
  <si>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4"/>
  </si>
  <si>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</si>
  <si>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</si>
  <si>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</si>
  <si>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</si>
  <si>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</si>
  <si>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</si>
  <si>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</si>
  <si>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</si>
  <si>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</si>
  <si>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</si>
  <si>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</si>
  <si>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</si>
  <si>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２年度に国営隈戸川土地改良事業に係る償還金の債務負担行為１，７７４，７３３千円を設定したことや過去に行った普通建設事業費に係る地方債残高が多額だったことで将来負担比率と実施公債費比率は類似団体と大きくかい離していたが、償還のピークが過ぎたことや平成２２年度から平成２６年度にかけて繰上償還を行なったことにより、元利償還金が減少し、実質公債費比率の割合は減少し、起債残高も減少傾向にあるため将来負担比率も徐々にではあるが、類似団体へ近づいてきている。しかし、国営隈戸川土地改良事業が多額となっており、数値の減少を抑える要因となっている。
今後も一部事務組合が発行した組合債に係る構成市町村の負担見込の増大が懸念されており、引き続き健全化に努める必要がある。</t>
    <rPh sb="88" eb="90">
      <t>ジッシ</t>
    </rPh>
    <rPh sb="90" eb="93">
      <t>コウサイヒ</t>
    </rPh>
    <rPh sb="93" eb="95">
      <t>ヒリツ</t>
    </rPh>
    <rPh sb="184" eb="186">
      <t>キサイ</t>
    </rPh>
    <rPh sb="186" eb="188">
      <t>ザンダカ</t>
    </rPh>
    <rPh sb="189" eb="191">
      <t>ゲンショウ</t>
    </rPh>
    <rPh sb="191" eb="193">
      <t>ケイコウ</t>
    </rPh>
    <rPh sb="198" eb="200">
      <t>ショウライ</t>
    </rPh>
    <rPh sb="200" eb="202">
      <t>フタン</t>
    </rPh>
    <rPh sb="202" eb="204">
      <t>ヒリツ</t>
    </rPh>
    <rPh sb="205" eb="207">
      <t>ジョジョ</t>
    </rPh>
    <rPh sb="214" eb="216">
      <t>ルイジ</t>
    </rPh>
    <rPh sb="216" eb="218">
      <t>ダンタイ</t>
    </rPh>
    <rPh sb="219" eb="220">
      <t>チカ</t>
    </rPh>
    <rPh sb="244" eb="246">
      <t>タガク</t>
    </rPh>
    <rPh sb="253" eb="255">
      <t>スウチ</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</si>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</sst>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22640</c:v>
                </c:pt>
                <c:pt idx="1">
                  <c:v>53670</c:v>
                </c:pt>
                <c:pt idx="2">
                  <c:v>126470</c:v>
                </c:pt>
                <c:pt idx="3">
                  <c:v>133196</c:v>
                </c:pt>
                <c:pt idx="4">
                  <c:v>69055</c:v>
                </c:pt>
              </c:numCache>
            </c:numRef>
          </c:val>
          <c:smooth val="0"/>
        </c:ser>
        <c:dLbls>
          <c:showLegendKey val="0"/>
          <c:showVal val="0"/>
          <c:showCatName val="0"/>
          <c:showSerName val="0"/>
          <c:showPercent val="0"/>
          <c:showBubbleSize val="0"/>
        </c:dLbls>
        <c:marker val="1"/>
        <c:smooth val="0"/>
        <c:axId val="107697664"/>
        <c:axId val="107699584"/>
      </c:lineChart>
      <c:catAx>
        <c:axId val="10769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99584"/>
        <c:crosses val="autoZero"/>
        <c:auto val="1"/>
        <c:lblAlgn val="ctr"/>
        <c:lblOffset val="100"/>
        <c:tickLblSkip val="1"/>
        <c:tickMarkSkip val="1"/>
        <c:noMultiLvlLbl val="0"/>
      </c:catAx>
      <c:valAx>
        <c:axId val="1076995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9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10.41</c:v>
                </c:pt>
                <c:pt idx="1">
                  <c:v>11.93</c:v>
                </c:pt>
                <c:pt idx="2">
                  <c:v>5.07</c:v>
                </c:pt>
                <c:pt idx="3">
                  <c:v>4.62</c:v>
                </c:pt>
                <c:pt idx="4">
                  <c:v>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12.74</c:v>
                </c:pt>
                <c:pt idx="1">
                  <c:v>18.12</c:v>
                </c:pt>
                <c:pt idx="2">
                  <c:v>20.91</c:v>
                </c:pt>
                <c:pt idx="3">
                  <c:v>23.36</c:v>
                </c:pt>
                <c:pt idx="4">
                  <c:v>21.36</c:v>
                </c:pt>
              </c:numCache>
            </c:numRef>
          </c:val>
        </c:ser>
        <c:dLbls>
          <c:showLegendKey val="0"/>
          <c:showVal val="0"/>
          <c:showCatName val="0"/>
          <c:showSerName val="0"/>
          <c:showPercent val="0"/>
          <c:showBubbleSize val="0"/>
        </c:dLbls>
        <c:gapWidth val="250"/>
        <c:overlap val="100"/>
        <c:axId val="107705856"/>
        <c:axId val="10770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8.27</c:v>
                </c:pt>
                <c:pt idx="1">
                  <c:v>6.65</c:v>
                </c:pt>
                <c:pt idx="2">
                  <c:v>-0.82</c:v>
                </c:pt>
                <c:pt idx="3">
                  <c:v>4.46</c:v>
                </c:pt>
                <c:pt idx="4">
                  <c:v>-3.34</c:v>
                </c:pt>
              </c:numCache>
            </c:numRef>
          </c:val>
          <c:smooth val="0"/>
        </c:ser>
        <c:dLbls>
          <c:showLegendKey val="0"/>
          <c:showVal val="0"/>
          <c:showCatName val="0"/>
          <c:showSerName val="0"/>
          <c:showPercent val="0"/>
          <c:showBubbleSize val="0"/>
        </c:dLbls>
        <c:marker val="1"/>
        <c:smooth val="0"/>
        <c:axId val="107705856"/>
        <c:axId val="107707776"/>
      </c:lineChart>
      <c:catAx>
        <c:axId val="1077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07776"/>
        <c:crosses val="autoZero"/>
        <c:auto val="1"/>
        <c:lblAlgn val="ctr"/>
        <c:lblOffset val="100"/>
        <c:tickLblSkip val="1"/>
        <c:tickMarkSkip val="1"/>
        <c:noMultiLvlLbl val="0"/>
      </c:catAx>
      <c:valAx>
        <c:axId val="10770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0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0.01</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0.04</c:v>
                </c:pt>
                <c:pt idx="4">
                  <c:v>#N/A</c:v>
                </c:pt>
                <c:pt idx="5">
                  <c:v>0.03</c:v>
                </c:pt>
                <c:pt idx="6">
                  <c:v>#N/A</c:v>
                </c:pt>
                <c:pt idx="7">
                  <c:v>0.05</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0.08</c:v>
                </c:pt>
                <c:pt idx="8">
                  <c:v>#N/A</c:v>
                </c:pt>
                <c:pt idx="9">
                  <c:v>0.05</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1.02</c:v>
                </c:pt>
                <c:pt idx="2">
                  <c:v>#N/A</c:v>
                </c:pt>
                <c:pt idx="3">
                  <c:v>0.36</c:v>
                </c:pt>
                <c:pt idx="4">
                  <c:v>#N/A</c:v>
                </c:pt>
                <c:pt idx="5">
                  <c:v>0.56000000000000005</c:v>
                </c:pt>
                <c:pt idx="6">
                  <c:v>#N/A</c:v>
                </c:pt>
                <c:pt idx="7">
                  <c:v>0.2</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0.04</c:v>
                </c:pt>
                <c:pt idx="4">
                  <c:v>#N/A</c:v>
                </c:pt>
                <c:pt idx="5">
                  <c:v>1.67</c:v>
                </c:pt>
                <c:pt idx="6">
                  <c:v>#N/A</c:v>
                </c:pt>
                <c:pt idx="7">
                  <c:v>0.14000000000000001</c:v>
                </c:pt>
                <c:pt idx="8">
                  <c:v>#N/A</c:v>
                </c:pt>
                <c:pt idx="9">
                  <c:v>0.12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10.36</c:v>
                </c:pt>
                <c:pt idx="2">
                  <c:v>#N/A</c:v>
                </c:pt>
                <c:pt idx="3">
                  <c:v>11.88</c:v>
                </c:pt>
                <c:pt idx="4">
                  <c:v>#N/A</c:v>
                </c:pt>
                <c:pt idx="5">
                  <c:v>5.03</c:v>
                </c:pt>
                <c:pt idx="6">
                  <c:v>#N/A</c:v>
                </c:pt>
                <c:pt idx="7">
                  <c:v>4.5599999999999996</c:v>
                </c:pt>
                <c:pt idx="8">
                  <c:v>#N/A</c:v>
                </c:pt>
                <c:pt idx="9">
                  <c:v>2.81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c:v>
                </c:pt>
                <c:pt idx="2">
                  <c:v>#N/A</c:v>
                </c:pt>
                <c:pt idx="3">
                  <c:v>1.37</c:v>
                </c:pt>
                <c:pt idx="4">
                  <c:v>#N/A</c:v>
                </c:pt>
                <c:pt idx="5">
                  <c:v>1.17</c:v>
                </c:pt>
                <c:pt idx="6">
                  <c:v>#N/A</c:v>
                </c:pt>
                <c:pt idx="7">
                  <c:v>3.05</c:v>
                </c:pt>
                <c:pt idx="8">
                  <c:v>#N/A</c:v>
                </c:pt>
                <c:pt idx="9">
                  <c:v>3.25</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11.23</c:v>
                </c:pt>
                <c:pt idx="2">
                  <c:v>#N/A</c:v>
                </c:pt>
                <c:pt idx="3">
                  <c:v>11.78</c:v>
                </c:pt>
                <c:pt idx="4">
                  <c:v>#N/A</c:v>
                </c:pt>
                <c:pt idx="5">
                  <c:v>11.62</c:v>
                </c:pt>
                <c:pt idx="6">
                  <c:v>#N/A</c:v>
                </c:pt>
                <c:pt idx="7">
                  <c:v>12.23</c:v>
                </c:pt>
                <c:pt idx="8">
                  <c:v>#N/A</c:v>
                </c:pt>
                <c:pt idx="9">
                  <c:v>11.74</c:v>
                </c:pt>
              </c:numCache>
            </c:numRef>
          </c:val>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0.41</c:v>
                </c:pt>
                <c:pt idx="2">
                  <c:v>#N/A</c:v>
                </c:pt>
                <c:pt idx="3">
                  <c:v>11.08</c:v>
                </c:pt>
                <c:pt idx="4">
                  <c:v>#N/A</c:v>
                </c:pt>
                <c:pt idx="5">
                  <c:v>10.62</c:v>
                </c:pt>
                <c:pt idx="6">
                  <c:v>#N/A</c:v>
                </c:pt>
                <c:pt idx="7">
                  <c:v>14.86</c:v>
                </c:pt>
                <c:pt idx="8">
                  <c:v>#N/A</c:v>
                </c:pt>
                <c:pt idx="9">
                  <c:v>28.09</c:v>
                </c:pt>
              </c:numCache>
            </c:numRef>
          </c:val>
        </c:ser>
        <c:dLbls>
          <c:showLegendKey val="0"/>
          <c:showVal val="0"/>
          <c:showCatName val="0"/>
          <c:showSerName val="0"/>
          <c:showPercent val="0"/>
          <c:showBubbleSize val="0"/>
        </c:dLbls>
        <c:gapWidth val="150"/>
        <c:overlap val="100"/>
        <c:axId val="123518336"/>
        <c:axId val="123208832"/>
      </c:barChart>
      <c:catAx>
        <c:axId val="1235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08832"/>
        <c:crosses val="autoZero"/>
        <c:auto val="1"/>
        <c:lblAlgn val="ctr"/>
        <c:lblOffset val="100"/>
        <c:tickLblSkip val="1"/>
        <c:tickMarkSkip val="1"/>
        <c:noMultiLvlLbl val="0"/>
      </c:catAx>
      <c:valAx>
        <c:axId val="12320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1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435</c:v>
                </c:pt>
                <c:pt idx="5">
                  <c:v>435</c:v>
                </c:pt>
                <c:pt idx="8">
                  <c:v>439</c:v>
                </c:pt>
                <c:pt idx="11">
                  <c:v>446</c:v>
                </c:pt>
                <c:pt idx="14">
                  <c:v>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109</c:v>
                </c:pt>
                <c:pt idx="3">
                  <c:v>106</c:v>
                </c:pt>
                <c:pt idx="6">
                  <c:v>125</c:v>
                </c:pt>
                <c:pt idx="9">
                  <c:v>115</c:v>
                </c:pt>
                <c:pt idx="12">
                  <c:v>105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10</c:v>
                </c:pt>
                <c:pt idx="6">
                  <c:v>2</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143</c:v>
                </c:pt>
                <c:pt idx="3">
                  <c:v>124</c:v>
                </c:pt>
                <c:pt idx="6">
                  <c:v>115</c:v>
                </c:pt>
                <c:pt idx="9">
                  <c:v>122</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675</c:v>
                </c:pt>
                <c:pt idx="3">
                  <c:v>631</c:v>
                </c:pt>
                <c:pt idx="6">
                  <c:v>605</c:v>
                </c:pt>
                <c:pt idx="9">
                  <c:v>544</c:v>
                </c:pt>
                <c:pt idx="12">
                  <c:v>503</c:v>
                </c:pt>
              </c:numCache>
            </c:numRef>
          </c:val>
        </c:ser>
        <c:dLbls>
          <c:showLegendKey val="0"/>
          <c:showVal val="0"/>
          <c:showCatName val="0"/>
          <c:showSerName val="0"/>
          <c:showPercent val="0"/>
          <c:showBubbleSize val="0"/>
        </c:dLbls>
        <c:gapWidth val="100"/>
        <c:overlap val="100"/>
        <c:axId val="123337728"/>
        <c:axId val="12334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506</c:v>
                </c:pt>
                <c:pt idx="2">
                  <c:v>#N/A</c:v>
                </c:pt>
                <c:pt idx="3">
                  <c:v>#N/A</c:v>
                </c:pt>
                <c:pt idx="4">
                  <c:v>436</c:v>
                </c:pt>
                <c:pt idx="5">
                  <c:v>#N/A</c:v>
                </c:pt>
                <c:pt idx="6">
                  <c:v>#N/A</c:v>
                </c:pt>
                <c:pt idx="7">
                  <c:v>408</c:v>
                </c:pt>
                <c:pt idx="8">
                  <c:v>#N/A</c:v>
                </c:pt>
                <c:pt idx="9">
                  <c:v>#N/A</c:v>
                </c:pt>
                <c:pt idx="10">
                  <c:v>337</c:v>
                </c:pt>
                <c:pt idx="11">
                  <c:v>#N/A</c:v>
                </c:pt>
                <c:pt idx="12">
                  <c:v>#N/A</c:v>
                </c:pt>
                <c:pt idx="13">
                  <c:v>305</c:v>
                </c:pt>
                <c:pt idx="14">
                  <c:v>#N/A</c:v>
                </c:pt>
              </c:numCache>
            </c:numRef>
          </c:val>
          <c:smooth val="0"/>
        </c:ser>
        <c:dLbls>
          <c:showLegendKey val="0"/>
          <c:showVal val="0"/>
          <c:showCatName val="0"/>
          <c:showSerName val="0"/>
          <c:showPercent val="0"/>
          <c:showBubbleSize val="0"/>
        </c:dLbls>
        <c:marker val="1"/>
        <c:smooth val="0"/>
        <c:axId val="123337728"/>
        <c:axId val="123344000"/>
      </c:lineChart>
      <c:catAx>
        <c:axId val="1233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44000"/>
        <c:crosses val="autoZero"/>
        <c:auto val="1"/>
        <c:lblAlgn val="ctr"/>
        <c:lblOffset val="100"/>
        <c:tickLblSkip val="1"/>
        <c:tickMarkSkip val="1"/>
        <c:noMultiLvlLbl val="0"/>
      </c:catAx>
      <c:valAx>
        <c:axId val="12334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3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5499</c:v>
                </c:pt>
                <c:pt idx="5">
                  <c:v>5661</c:v>
                </c:pt>
                <c:pt idx="8">
                  <c:v>5764</c:v>
                </c:pt>
                <c:pt idx="11">
                  <c:v>5671</c:v>
                </c:pt>
                <c:pt idx="14">
                  <c:v>5693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c:v>
                </c:pt>
                <c:pt idx="5">
                  <c:v>69</c:v>
                </c:pt>
                <c:pt idx="8">
                  <c:v>135</c:v>
                </c:pt>
                <c:pt idx="11">
                  <c:v>175</c:v>
                </c:pt>
                <c:pt idx="14">
                  <c:v>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2006</c:v>
                </c:pt>
                <c:pt idx="5">
                  <c:v>2250</c:v>
                </c:pt>
                <c:pt idx="8">
                  <c:v>2486</c:v>
                </c:pt>
                <c:pt idx="11">
                  <c:v>2389</c:v>
                </c:pt>
                <c:pt idx="14">
                  <c:v>2321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782</c:v>
                </c:pt>
                <c:pt idx="3">
                  <c:v>706</c:v>
                </c:pt>
                <c:pt idx="6">
                  <c:v>538</c:v>
                </c:pt>
                <c:pt idx="9">
                  <c:v>524</c:v>
                </c:pt>
                <c:pt idx="12">
                  <c:v>458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c:v>
                </c:pt>
                <c:pt idx="3">
                  <c:v>72</c:v>
                </c:pt>
                <c:pt idx="6">
                  <c:v>69</c:v>
                </c:pt>
                <c:pt idx="9">
                  <c:v>65</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3102</c:v>
                </c:pt>
                <c:pt idx="3">
                  <c:v>2761</c:v>
                </c:pt>
                <c:pt idx="6">
                  <c:v>2464</c:v>
                </c:pt>
                <c:pt idx="9">
                  <c:v>2339</c:v>
                </c:pt>
                <c:pt idx="12">
                  <c:v>2318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1940</c:v>
                </c:pt>
                <c:pt idx="3">
                  <c:v>1790</c:v>
                </c:pt>
                <c:pt idx="6">
                  <c:v>1632</c:v>
                </c:pt>
                <c:pt idx="9">
                  <c:v>1093</c:v>
                </c:pt>
                <c:pt idx="12">
                  <c:v>944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5094</c:v>
                </c:pt>
                <c:pt idx="3">
                  <c:v>5081</c:v>
                </c:pt>
                <c:pt idx="6">
                  <c:v>5010</c:v>
                </c:pt>
                <c:pt idx="9">
                  <c:v>5050</c:v>
                </c:pt>
                <c:pt idx="12">
                  <c:v>5168</c:v>
                </c:pt>
              </c:numCache>
            </c:numRef>
          </c:val>
        </c:ser>
        <c:dLbls>
          <c:showLegendKey val="0"/>
          <c:showVal val="0"/>
          <c:showCatName val="0"/>
          <c:showSerName val="0"/>
          <c:showPercent val="0"/>
          <c:showBubbleSize val="0"/>
        </c:dLbls>
        <c:gapWidth val="100"/>
        <c:overlap val="100"/>
        <c:axId val="4634112"/>
        <c:axId val="463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3404</c:v>
                </c:pt>
                <c:pt idx="2">
                  <c:v>#N/A</c:v>
                </c:pt>
                <c:pt idx="3">
                  <c:v>#N/A</c:v>
                </c:pt>
                <c:pt idx="4">
                  <c:v>2430</c:v>
                </c:pt>
                <c:pt idx="5">
                  <c:v>#N/A</c:v>
                </c:pt>
                <c:pt idx="6">
                  <c:v>#N/A</c:v>
                </c:pt>
                <c:pt idx="7">
                  <c:v>1328</c:v>
                </c:pt>
                <c:pt idx="8">
                  <c:v>#N/A</c:v>
                </c:pt>
                <c:pt idx="9">
                  <c:v>#N/A</c:v>
                </c:pt>
                <c:pt idx="10">
                  <c:v>836</c:v>
                </c:pt>
                <c:pt idx="11">
                  <c:v>#N/A</c:v>
                </c:pt>
                <c:pt idx="12">
                  <c:v>#N/A</c:v>
                </c:pt>
                <c:pt idx="13">
                  <c:v>795</c:v>
                </c:pt>
                <c:pt idx="14">
                  <c:v>#N/A</c:v>
                </c:pt>
              </c:numCache>
            </c:numRef>
          </c:val>
          <c:smooth val="0"/>
        </c:ser>
        <c:dLbls>
          <c:showLegendKey val="0"/>
          <c:showVal val="0"/>
          <c:showCatName val="0"/>
          <c:showSerName val="0"/>
          <c:showPercent val="0"/>
          <c:showBubbleSize val="0"/>
        </c:dLbls>
        <c:marker val="1"/>
        <c:smooth val="0"/>
        <c:axId val="4634112"/>
        <c:axId val="4636032"/>
      </c:lineChart>
      <c:catAx>
        <c:axId val="46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6032"/>
        <c:crosses val="autoZero"/>
        <c:auto val="1"/>
        <c:lblAlgn val="ctr"/>
        <c:lblOffset val="100"/>
        <c:tickLblSkip val="1"/>
        <c:tickMarkSkip val="1"/>
        <c:noMultiLvlLbl val="0"/>
      </c:catAx>
      <c:valAx>
        <c:axId val="463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{5D629C67-0344-4427-B83A-490FD6E30753}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{A31A6681-405C-4EBA-B7F9-63D62F06C2D0}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{3B219396-5E09-4D73-886E-1A42281722F6}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{300A914F-FE87-4795-B611-5B2792F4648B}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{AC89C96B-1AE3-415E-9972-DEF798331855}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{604E4BED-1907-4D81-9331-68B5CE707716}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{8FA837A0-F179-4F5C-BD33-ECB67BEBA32A}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{CAAAA82C-041C-4AA7-9F63-1157CCA6C8BD}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{FCF2B59C-112D-4FBA-9ED1-8B211DF9ECE6}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{59DB66DF-84A0-4C12-A39E-9C30FB53AB8B}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0493568"/>
        <c:axId val="120495488"/>
      </c:scatterChart>
      <c:valAx>
        <c:axId val="120493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95488"/>
        <c:crosses val="autoZero"/>
        <c:crossBetween val="midCat"/>
      </c:valAx>
      <c:valAx>
        <c:axId val="120495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9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{00B15BF8-BE6E-4393-8BA3-EB8BAEB9C741}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{7E563B48-0338-40AA-8647-B430D4504493}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{B825B490-8D8D-4088-B97C-A9AEE29191EA}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{E6F08A4A-FFF6-4705-9651-6BEA17030B7E}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{56CF06A8-31EC-4372-B6E1-0B4D98D7F68D}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17.3</c:v>
                </c:pt>
                <c:pt idx="2">
                  <c:v>15.8</c:v>
                </c:pt>
                <c:pt idx="3">
                  <c:v>13.9</c:v>
                </c:pt>
                <c:pt idx="4">
                  <c:v>12.2</c:v>
                </c:pt>
              </c:numCache>
            </c:numRef>
          </c:xVal>
          <c:yVal>
            <c:numRef>
              <c:f>公会計指標分析・財政指標組合せ分析表!$K$73:$O$73</c:f>
              <c:numCache>
                <c:formatCode>#,##0.0;"▲ "#,##0.0</c:formatCode>
                <c:ptCount val="5"/>
                <c:pt idx="0">
                  <c:v>119.2</c:v>
                </c:pt>
                <c:pt idx="1">
                  <c:v>86.1</c:v>
                </c:pt>
                <c:pt idx="2">
                  <c:v>46.7</c:v>
                </c:pt>
                <c:pt idx="3">
                  <c:v>29.4</c:v>
                </c:pt>
                <c:pt idx="4">
                  <c:v>27.2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{DBE2D0EA-0EB1-41B1-83BD-2D5C599A7B86}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{D129FB28-C609-4A39-B39D-333B62998BF6}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{4261D8AF-5C94-4354-967D-5F9D63D34828}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{7FFA0EFB-AC4E-4618-A9F1-FDF3A6A911AE}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{B638B347-1CF4-424D-A4EB-1D841115C555}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20668544"/>
        <c:axId val="120670464"/>
      </c:scatterChart>
      <c:valAx>
        <c:axId val="120668544"/>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70464"/>
        <c:crosses val="autoZero"/>
        <c:crossBetween val="midCat"/>
      </c:valAx>
      <c:valAx>
        <c:axId val="12067046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6854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償還のピークが過ぎたことや平成２２年度から平成２６年度にかけて繰上償還を総額約２２７百万円を行なったことにより、元利償還金が減少し、実質公債費比率の割合は減少した。一方、債務負担行為に基づく支出額は、平成２２年度に国営隈戸川土地改良事業の債務負担行為を設定したことが減少を抑える要因となっている。平成２４年度決算における実質公債費比率は１８．０％未満となり、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年度決算においては</a:t>
          </a:r>
          <a:r>
            <a:rPr kumimoji="1" lang="ja-JP" altLang="en-US" sz="1400">
              <a:solidFill>
                <a:schemeClr val="dk1"/>
              </a:solidFill>
              <a:effectLst/>
              <a:latin typeface="+mn-lt"/>
              <a:ea typeface="+mn-ea"/>
              <a:cs typeface="+mn-cs"/>
            </a:rPr>
            <a:t>１２．２</a:t>
          </a:r>
          <a:r>
            <a:rPr kumimoji="1" lang="ja-JP" altLang="ja-JP" sz="1400">
              <a:solidFill>
                <a:schemeClr val="dk1"/>
              </a:solidFill>
              <a:effectLst/>
              <a:latin typeface="+mn-lt"/>
              <a:ea typeface="+mn-ea"/>
              <a:cs typeface="+mn-cs"/>
            </a:rPr>
            <a:t>％と数値が改善されてきていることから新たな債務負担行為を設定しないなど、数値が悪化しないように引き続き財政健全化に努めていく必要がある。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平成２２年度に設定した国営土地改良事業係る債務負担行為に基づく支出予定額が年々減少していることや財政調整基金等の増額に伴う充当可能基金が増加したことにより将来負担比率も減少している。</a:t>
          </a:r>
        </a:p>
        <a:p>
          <a:r>
            <a:rPr kumimoji="1" lang="ja-JP" altLang="en-US" sz="1300">
              <a:latin typeface="ＭＳ ゴシック" pitchFamily="49" charset="-128"/>
              <a:ea typeface="ＭＳ ゴシック" pitchFamily="49" charset="-128"/>
            </a:rPr>
            <a:t>　また、地方債残高については、増加傾向にあるが、財政措置のある起債を中心としているため、基準財政需要額算入見込額も増加を見込んでいる。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しかし、今後は、公立岩瀬病院産婦人科診療棟の増設、須賀川地方環境組合における新ごみ処理施設や最終処分場の建設等の大規模事業の進展に伴い、将来負担の増大が懸念される。</a:t>
          </a:r>
        </a:p>
        <a:p>
          <a:r>
            <a:rPr kumimoji="1" lang="ja-JP" altLang="en-US" sz="1300">
              <a:latin typeface="ＭＳ ゴシック" pitchFamily="49" charset="-128"/>
              <a:ea typeface="ＭＳ ゴシック" pitchFamily="49" charset="-128"/>
            </a:rPr>
            <a:t>　そのため、今後新規事業を行う場合は交付税算入率の高い事業を選択する等により基準財政需要額算入見込額を増加させるなど引き続き将来負担の軽減に努める。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土地の下落や償却資産の減少から固定資産税が平成２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以降減少したものの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平成２７年度においては、企業の業績好調や設備投資により法人税収及び固定資産税収の増加があり、</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では減少する中、減少せず</a:t>
          </a:r>
          <a:r>
            <a:rPr kumimoji="1" lang="ja-JP" altLang="ja-JP" sz="1300">
              <a:solidFill>
                <a:schemeClr val="dk1"/>
              </a:solidFill>
              <a:effectLst/>
              <a:latin typeface="+mn-lt"/>
              <a:ea typeface="+mn-ea"/>
              <a:cs typeface="+mn-cs"/>
            </a:rPr>
            <a:t>０．０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上回る結果となった。しかし、</a:t>
          </a:r>
          <a:r>
            <a:rPr kumimoji="1" lang="ja-JP" altLang="ja-JP" sz="1300">
              <a:solidFill>
                <a:schemeClr val="dk1"/>
              </a:solidFill>
              <a:effectLst/>
              <a:latin typeface="+mn-lt"/>
              <a:ea typeface="+mn-ea"/>
              <a:cs typeface="+mn-cs"/>
            </a:rPr>
            <a:t>近年は横ばい傾向ある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今後は、一層の税収の増加に努め、税の徴収率向上対策を中心とした歳入の確保を努め</a:t>
          </a:r>
          <a:r>
            <a:rPr kumimoji="1" lang="ja-JP" altLang="en-US" sz="1300">
              <a:solidFill>
                <a:schemeClr val="dk1"/>
              </a:solidFill>
              <a:effectLst/>
              <a:latin typeface="+mn-lt"/>
              <a:ea typeface="+mn-ea"/>
              <a:cs typeface="+mn-cs"/>
            </a:rPr>
            <a:t>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156104</xdr:rowOff>
    </xdr:from>
    <xdr:to>
      <xdr:col>7</xdr:col>
      <xdr:colOff>152400</xdr:colOff>
      <xdr:row>42</xdr:row>
      <xdr:rowOff>166158</xdr:rowOff>
    </xdr:to>
    <xdr:cxnSp macro="">
      <xdr:nvCxnSpPr>
        <xdr:cNvPr id="71" name="直線コネクタ 70"/>
        <xdr:cNvCxnSpPr/>
      </xdr:nvCxnSpPr>
      <xdr:spPr>
        <a:xfrm flipV="1">
          <a:off x="4114800" y="73570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4" name="直線コネクタ 73"/>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7" name="直線コネクタ 76"/>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80" name="直線コネクタ 79"/>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105304</xdr:rowOff>
    </xdr:from>
    <xdr:to>
      <xdr:col>7</xdr:col>
      <xdr:colOff>203200</xdr:colOff>
      <xdr:row>43</xdr:row>
      <xdr:rowOff>35454</xdr:rowOff>
    </xdr:to>
    <xdr:sp macro="" textlink="">
      <xdr:nvSpPr>
        <xdr:cNvPr id="90" name="円/楕円 89"/>
        <xdr:cNvSpPr/>
      </xdr:nvSpPr>
      <xdr:spPr>
        <a:xfrm>
          <a:off x="4902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121831</xdr:rowOff>
    </xdr:from>
    <xdr:ext cx="762000" cy="259045"/>
    <xdr:sp macro="" textlink="">
      <xdr:nvSpPr>
        <xdr:cNvPr id="91" name="財政力該当値テキスト"/>
        <xdr:cNvSpPr txBox="1"/>
      </xdr:nvSpPr>
      <xdr:spPr>
        <a:xfrm>
          <a:off x="50419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92" name="円/楕円 91"/>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3" name="テキスト ボックス 9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4" name="円/楕円 93"/>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5" name="テキスト ボックス 94"/>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6" name="円/楕円 95"/>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7" name="テキスト ボックス 96"/>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8" name="円/楕円 97"/>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9" name="テキスト ボックス 98"/>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地方税の企業実績により法人町民税や固定資産税の償却資産の増、消費税増税に伴う地方消費税交付金の増により経常一般財源が増加したことや、公債費について、数年間の繰上償還により公債費の圧縮により、３．６ポイントの改善が図られ、類似団体平均を２．１ポイント下回っている。今後も、実質公債費比率が類似団体内で５１位と非常に悪い状況であるため、繰上償還等を積極的に行いながら、引き続き公債費の圧縮に努める。また、事務事業の見直しを更に進めるとともに、既存の事務事業を厳しく点検し、経常経費の削減を図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62</xdr:row>
      <xdr:rowOff>8255</xdr:rowOff>
    </xdr:to>
    <xdr:cxnSp macro="">
      <xdr:nvCxnSpPr>
        <xdr:cNvPr id="134" name="直線コネクタ 133"/>
        <xdr:cNvCxnSpPr/>
      </xdr:nvCxnSpPr>
      <xdr:spPr>
        <a:xfrm flipV="1">
          <a:off x="4114800" y="1049337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99271</xdr:rowOff>
    </xdr:from>
    <xdr:to>
      <xdr:col>6</xdr:col>
      <xdr:colOff>0</xdr:colOff>
      <xdr:row>62</xdr:row>
      <xdr:rowOff>8255</xdr:rowOff>
    </xdr:to>
    <xdr:cxnSp macro="">
      <xdr:nvCxnSpPr>
        <xdr:cNvPr id="137" name="直線コネクタ 136"/>
        <xdr:cNvCxnSpPr/>
      </xdr:nvCxnSpPr>
      <xdr:spPr>
        <a:xfrm>
          <a:off x="3225800" y="1055772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99271</xdr:rowOff>
    </xdr:to>
    <xdr:cxnSp macro="">
      <xdr:nvCxnSpPr>
        <xdr:cNvPr id="140" name="直線コネクタ 139"/>
        <xdr:cNvCxnSpPr/>
      </xdr:nvCxnSpPr>
      <xdr:spPr>
        <a:xfrm>
          <a:off x="2336800" y="105537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51012</xdr:rowOff>
    </xdr:from>
    <xdr:to>
      <xdr:col>3</xdr:col>
      <xdr:colOff>279400</xdr:colOff>
      <xdr:row>61</xdr:row>
      <xdr:rowOff>95250</xdr:rowOff>
    </xdr:to>
    <xdr:cxnSp macro="">
      <xdr:nvCxnSpPr>
        <xdr:cNvPr id="143" name="直線コネクタ 142"/>
        <xdr:cNvCxnSpPr/>
      </xdr:nvCxnSpPr>
      <xdr:spPr>
        <a:xfrm>
          <a:off x="1447800" y="1050946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155575</xdr:rowOff>
    </xdr:from>
    <xdr:to>
      <xdr:col>7</xdr:col>
      <xdr:colOff>203200</xdr:colOff>
      <xdr:row>61</xdr:row>
      <xdr:rowOff>85725</xdr:rowOff>
    </xdr:to>
    <xdr:sp macro="" textlink="">
      <xdr:nvSpPr>
        <xdr:cNvPr id="153" name="円/楕円 152"/>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652</xdr:rowOff>
    </xdr:from>
    <xdr:ext cx="762000" cy="259045"/>
    <xdr:sp macro="" textlink="">
      <xdr:nvSpPr>
        <xdr:cNvPr id="154" name="財政構造の弾力性該当値テキスト"/>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55" name="円/楕円 154"/>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56" name="テキスト ボックス 155"/>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7" name="円/楕円 156"/>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134848</xdr:rowOff>
    </xdr:from>
    <xdr:ext cx="762000" cy="259045"/>
    <xdr:sp macro="" textlink="">
      <xdr:nvSpPr>
        <xdr:cNvPr id="158" name="テキスト ボックス 157"/>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9" name="円/楕円 158"/>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60" name="テキスト ボックス 159"/>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212</xdr:rowOff>
    </xdr:from>
    <xdr:to>
      <xdr:col>2</xdr:col>
      <xdr:colOff>127000</xdr:colOff>
      <xdr:row>61</xdr:row>
      <xdr:rowOff>101812</xdr:rowOff>
    </xdr:to>
    <xdr:sp macro="" textlink="">
      <xdr:nvSpPr>
        <xdr:cNvPr id="161" name="円/楕円 160"/>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86589</xdr:rowOff>
    </xdr:from>
    <xdr:ext cx="762000" cy="259045"/>
    <xdr:sp macro="" textlink="">
      <xdr:nvSpPr>
        <xdr:cNvPr id="162" name="テキスト ボックス 161"/>
        <xdr:cNvSpPr txBox="1"/>
      </xdr:nvSpPr>
      <xdr:spPr>
        <a:xfrm>
          <a:off x="1066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人件費・物件費等の１人当たり決算額が低くなっている要因としては、行財政改革の取組により職員定数を減らしているため町民１人当たりの職員数が少ないこと、ごみ処理業務を民間委託、消防業務を一部事務組合で行っていることが挙げられる。しかし、東日本大震災以降、人件費・物件費ともに増加傾向で推移してい</a:t>
          </a:r>
          <a:r>
            <a:rPr kumimoji="1" lang="ja-JP" altLang="en-US" sz="1300">
              <a:solidFill>
                <a:schemeClr val="dk1"/>
              </a:solidFill>
              <a:effectLst/>
              <a:latin typeface="+mn-lt"/>
              <a:ea typeface="+mn-ea"/>
              <a:cs typeface="+mn-cs"/>
            </a:rPr>
            <a:t>るため、</a:t>
          </a:r>
          <a:r>
            <a:rPr kumimoji="1" lang="ja-JP" altLang="ja-JP" sz="1300">
              <a:solidFill>
                <a:schemeClr val="dk1"/>
              </a:solidFill>
              <a:effectLst/>
              <a:latin typeface="+mn-lt"/>
              <a:ea typeface="+mn-ea"/>
              <a:cs typeface="+mn-cs"/>
            </a:rPr>
            <a:t>今後は、民間でも実施可能な部分については、指定管理制度の導入などにより委託化を進め、コストの低減を図っていく必要がある。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21541</xdr:rowOff>
    </xdr:from>
    <xdr:to>
      <xdr:col>7</xdr:col>
      <xdr:colOff>152400</xdr:colOff>
      <xdr:row>82</xdr:row>
      <xdr:rowOff>38449</xdr:rowOff>
    </xdr:to>
    <xdr:cxnSp macro="">
      <xdr:nvCxnSpPr>
        <xdr:cNvPr id="196" name="直線コネクタ 195"/>
        <xdr:cNvCxnSpPr/>
      </xdr:nvCxnSpPr>
      <xdr:spPr>
        <a:xfrm flipV="1">
          <a:off x="4114800" y="14080441"/>
          <a:ext cx="8382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29459</xdr:rowOff>
    </xdr:from>
    <xdr:to>
      <xdr:col>6</xdr:col>
      <xdr:colOff>0</xdr:colOff>
      <xdr:row>82</xdr:row>
      <xdr:rowOff>38449</xdr:rowOff>
    </xdr:to>
    <xdr:cxnSp macro="">
      <xdr:nvCxnSpPr>
        <xdr:cNvPr id="199" name="直線コネクタ 198"/>
        <xdr:cNvCxnSpPr/>
      </xdr:nvCxnSpPr>
      <xdr:spPr>
        <a:xfrm>
          <a:off x="3225800" y="14088359"/>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13987</xdr:rowOff>
    </xdr:from>
    <xdr:to>
      <xdr:col>4</xdr:col>
      <xdr:colOff>482600</xdr:colOff>
      <xdr:row>82</xdr:row>
      <xdr:rowOff>29459</xdr:rowOff>
    </xdr:to>
    <xdr:cxnSp macro="">
      <xdr:nvCxnSpPr>
        <xdr:cNvPr id="202" name="直線コネクタ 201"/>
        <xdr:cNvCxnSpPr/>
      </xdr:nvCxnSpPr>
      <xdr:spPr>
        <a:xfrm>
          <a:off x="2336800" y="14072887"/>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13987</xdr:rowOff>
    </xdr:from>
    <xdr:to>
      <xdr:col>3</xdr:col>
      <xdr:colOff>279400</xdr:colOff>
      <xdr:row>82</xdr:row>
      <xdr:rowOff>54652</xdr:rowOff>
    </xdr:to>
    <xdr:cxnSp macro="">
      <xdr:nvCxnSpPr>
        <xdr:cNvPr id="205" name="直線コネクタ 204"/>
        <xdr:cNvCxnSpPr/>
      </xdr:nvCxnSpPr>
      <xdr:spPr>
        <a:xfrm flipV="1">
          <a:off x="1447800" y="14072887"/>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142191</xdr:rowOff>
    </xdr:from>
    <xdr:to>
      <xdr:col>7</xdr:col>
      <xdr:colOff>203200</xdr:colOff>
      <xdr:row>82</xdr:row>
      <xdr:rowOff>72341</xdr:rowOff>
    </xdr:to>
    <xdr:sp macro="" textlink="">
      <xdr:nvSpPr>
        <xdr:cNvPr id="215" name="円/楕円 214"/>
        <xdr:cNvSpPr/>
      </xdr:nvSpPr>
      <xdr:spPr>
        <a:xfrm>
          <a:off x="4902200" y="140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63468</xdr:rowOff>
    </xdr:from>
    <xdr:ext cx="762000" cy="259045"/>
    <xdr:sp macro="" textlink="">
      <xdr:nvSpPr>
        <xdr:cNvPr id="216" name="人件費・物件費等の状況該当値テキスト"/>
        <xdr:cNvSpPr txBox="1"/>
      </xdr:nvSpPr>
      <xdr:spPr>
        <a:xfrm>
          <a:off x="5041900" y="139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159099</xdr:rowOff>
    </xdr:from>
    <xdr:to>
      <xdr:col>6</xdr:col>
      <xdr:colOff>50800</xdr:colOff>
      <xdr:row>82</xdr:row>
      <xdr:rowOff>89249</xdr:rowOff>
    </xdr:to>
    <xdr:sp macro="" textlink="">
      <xdr:nvSpPr>
        <xdr:cNvPr id="217" name="円/楕円 216"/>
        <xdr:cNvSpPr/>
      </xdr:nvSpPr>
      <xdr:spPr>
        <a:xfrm>
          <a:off x="4064000" y="140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99426</xdr:rowOff>
    </xdr:from>
    <xdr:ext cx="736600" cy="259045"/>
    <xdr:sp macro="" textlink="">
      <xdr:nvSpPr>
        <xdr:cNvPr id="218" name="テキスト ボックス 217"/>
        <xdr:cNvSpPr txBox="1"/>
      </xdr:nvSpPr>
      <xdr:spPr>
        <a:xfrm>
          <a:off x="3733800" y="1381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150109</xdr:rowOff>
    </xdr:from>
    <xdr:to>
      <xdr:col>4</xdr:col>
      <xdr:colOff>533400</xdr:colOff>
      <xdr:row>82</xdr:row>
      <xdr:rowOff>80259</xdr:rowOff>
    </xdr:to>
    <xdr:sp macro="" textlink="">
      <xdr:nvSpPr>
        <xdr:cNvPr id="219" name="円/楕円 218"/>
        <xdr:cNvSpPr/>
      </xdr:nvSpPr>
      <xdr:spPr>
        <a:xfrm>
          <a:off x="3175000" y="140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90436</xdr:rowOff>
    </xdr:from>
    <xdr:ext cx="762000" cy="259045"/>
    <xdr:sp macro="" textlink="">
      <xdr:nvSpPr>
        <xdr:cNvPr id="220" name="テキスト ボックス 219"/>
        <xdr:cNvSpPr txBox="1"/>
      </xdr:nvSpPr>
      <xdr:spPr>
        <a:xfrm>
          <a:off x="2844800" y="1380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134637</xdr:rowOff>
    </xdr:from>
    <xdr:to>
      <xdr:col>3</xdr:col>
      <xdr:colOff>330200</xdr:colOff>
      <xdr:row>82</xdr:row>
      <xdr:rowOff>64787</xdr:rowOff>
    </xdr:to>
    <xdr:sp macro="" textlink="">
      <xdr:nvSpPr>
        <xdr:cNvPr id="221" name="円/楕円 220"/>
        <xdr:cNvSpPr/>
      </xdr:nvSpPr>
      <xdr:spPr>
        <a:xfrm>
          <a:off x="2286000" y="140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74964</xdr:rowOff>
    </xdr:from>
    <xdr:ext cx="762000" cy="259045"/>
    <xdr:sp macro="" textlink="">
      <xdr:nvSpPr>
        <xdr:cNvPr id="222" name="テキスト ボックス 221"/>
        <xdr:cNvSpPr txBox="1"/>
      </xdr:nvSpPr>
      <xdr:spPr>
        <a:xfrm>
          <a:off x="1955800" y="1379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3852</xdr:rowOff>
    </xdr:from>
    <xdr:to>
      <xdr:col>2</xdr:col>
      <xdr:colOff>127000</xdr:colOff>
      <xdr:row>82</xdr:row>
      <xdr:rowOff>105452</xdr:rowOff>
    </xdr:to>
    <xdr:sp macro="" textlink="">
      <xdr:nvSpPr>
        <xdr:cNvPr id="223" name="円/楕円 222"/>
        <xdr:cNvSpPr/>
      </xdr:nvSpPr>
      <xdr:spPr>
        <a:xfrm>
          <a:off x="1397000" y="140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115629</xdr:rowOff>
    </xdr:from>
    <xdr:ext cx="762000" cy="259045"/>
    <xdr:sp macro="" textlink="">
      <xdr:nvSpPr>
        <xdr:cNvPr id="224" name="テキスト ボックス 223"/>
        <xdr:cNvSpPr txBox="1"/>
      </xdr:nvSpPr>
      <xdr:spPr>
        <a:xfrm>
          <a:off x="1066800" y="1383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ラスパイレス指数が類似団体平均を</a:t>
          </a:r>
          <a:r>
            <a:rPr kumimoji="1" lang="ja-JP" altLang="en-US" sz="1300">
              <a:solidFill>
                <a:schemeClr val="dk1"/>
              </a:solidFill>
              <a:effectLst/>
              <a:latin typeface="+mn-lt"/>
              <a:ea typeface="+mn-ea"/>
              <a:cs typeface="+mn-cs"/>
            </a:rPr>
            <a:t>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ポイント上回るのは、人件費に係る経常収支比率が平均であっても、職員数が類似団体平均より少ないため、年齢構成の偏り、給与表の</a:t>
          </a:r>
          <a:r>
            <a:rPr kumimoji="1" lang="ja-JP" altLang="en-US" sz="1300">
              <a:solidFill>
                <a:schemeClr val="dk1"/>
              </a:solidFill>
              <a:effectLst/>
              <a:latin typeface="+mn-lt"/>
              <a:ea typeface="+mn-ea"/>
              <a:cs typeface="+mn-cs"/>
            </a:rPr>
            <a:t>構造</a:t>
          </a:r>
          <a:r>
            <a:rPr kumimoji="1" lang="ja-JP" altLang="ja-JP" sz="1300">
              <a:solidFill>
                <a:schemeClr val="dk1"/>
              </a:solidFill>
              <a:effectLst/>
              <a:latin typeface="+mn-lt"/>
              <a:ea typeface="+mn-ea"/>
              <a:cs typeface="+mn-cs"/>
            </a:rPr>
            <a:t>の違いにより高い指数となっている。今後は定員管理と併せて適正化に努める。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162984</xdr:rowOff>
    </xdr:to>
    <xdr:cxnSp macro="">
      <xdr:nvCxnSpPr>
        <xdr:cNvPr id="258" name="直線コネクタ 257"/>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162984</xdr:rowOff>
    </xdr:to>
    <xdr:cxnSp macro="">
      <xdr:nvCxnSpPr>
        <xdr:cNvPr id="261" name="直線コネクタ 260"/>
        <xdr:cNvCxnSpPr/>
      </xdr:nvCxnSpPr>
      <xdr:spPr>
        <a:xfrm>
          <a:off x="15290800" y="144682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136737</xdr:rowOff>
    </xdr:to>
    <xdr:cxnSp macro="">
      <xdr:nvCxnSpPr>
        <xdr:cNvPr id="264" name="直線コネクタ 263"/>
        <xdr:cNvCxnSpPr/>
      </xdr:nvCxnSpPr>
      <xdr:spPr>
        <a:xfrm flipV="1">
          <a:off x="14401800" y="14468263"/>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6" name="テキスト ボックス 265"/>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136737</xdr:rowOff>
    </xdr:to>
    <xdr:cxnSp macro="">
      <xdr:nvCxnSpPr>
        <xdr:cNvPr id="267" name="直線コネクタ 266"/>
        <xdr:cNvCxnSpPr/>
      </xdr:nvCxnSpPr>
      <xdr:spPr>
        <a:xfrm>
          <a:off x="13512800" y="1520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8" name="フローチャート : 判断 267"/>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69" name="テキスト ボックス 268"/>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70" name="フローチャート : 判断 269"/>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71" name="テキスト ボックス 270"/>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7" name="円/楕円 276"/>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8"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9" name="円/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0" name="テキスト ボックス 27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81" name="円/楕円 280"/>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82" name="テキスト ボックス 281"/>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83" name="円/楕円 282"/>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84" name="テキスト ボックス 283"/>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5" name="円/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6" name="テキスト ボックス 285"/>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行財政改革による定数管理により類似団体平均を</a:t>
          </a:r>
          <a:r>
            <a:rPr kumimoji="1" lang="ja-JP" altLang="en-US" sz="1300">
              <a:solidFill>
                <a:schemeClr val="dk1"/>
              </a:solidFill>
              <a:effectLst/>
              <a:latin typeface="+mn-lt"/>
              <a:ea typeface="+mn-ea"/>
              <a:cs typeface="+mn-cs"/>
            </a:rPr>
            <a:t>２．９７</a:t>
          </a:r>
          <a:r>
            <a:rPr kumimoji="1" lang="ja-JP" altLang="ja-JP" sz="1300">
              <a:solidFill>
                <a:schemeClr val="dk1"/>
              </a:solidFill>
              <a:effectLst/>
              <a:latin typeface="+mn-lt"/>
              <a:ea typeface="+mn-ea"/>
              <a:cs typeface="+mn-cs"/>
            </a:rPr>
            <a:t>ポイント下回っている。</a:t>
          </a:r>
          <a:r>
            <a:rPr kumimoji="1" lang="ja-JP" altLang="en-US" sz="1300">
              <a:solidFill>
                <a:schemeClr val="dk1"/>
              </a:solidFill>
              <a:effectLst/>
              <a:latin typeface="+mn-lt"/>
              <a:ea typeface="+mn-ea"/>
              <a:cs typeface="+mn-cs"/>
            </a:rPr>
            <a:t>再任用制度に伴い、退職者３名がそのまま再任用職員となり、加えて</a:t>
          </a:r>
          <a:r>
            <a:rPr kumimoji="1" lang="ja-JP" altLang="ja-JP" sz="1300">
              <a:solidFill>
                <a:schemeClr val="dk1"/>
              </a:solidFill>
              <a:effectLst/>
              <a:latin typeface="+mn-lt"/>
              <a:ea typeface="+mn-ea"/>
              <a:cs typeface="+mn-cs"/>
            </a:rPr>
            <a:t>新規採用職員</a:t>
          </a:r>
          <a:r>
            <a:rPr kumimoji="1" lang="ja-JP" altLang="en-US" sz="1300">
              <a:solidFill>
                <a:schemeClr val="dk1"/>
              </a:solidFill>
              <a:effectLst/>
              <a:latin typeface="+mn-lt"/>
              <a:ea typeface="+mn-ea"/>
              <a:cs typeface="+mn-cs"/>
            </a:rPr>
            <a:t>３名</a:t>
          </a:r>
          <a:r>
            <a:rPr kumimoji="1" lang="ja-JP" altLang="ja-JP" sz="1300">
              <a:solidFill>
                <a:schemeClr val="dk1"/>
              </a:solidFill>
              <a:effectLst/>
              <a:latin typeface="+mn-lt"/>
              <a:ea typeface="+mn-ea"/>
              <a:cs typeface="+mn-cs"/>
            </a:rPr>
            <a:t>の増加により総職員数は増加して</a:t>
          </a:r>
          <a:r>
            <a:rPr kumimoji="1" lang="ja-JP" altLang="en-US" sz="1300">
              <a:solidFill>
                <a:schemeClr val="dk1"/>
              </a:solidFill>
              <a:effectLst/>
              <a:latin typeface="+mn-lt"/>
              <a:ea typeface="+mn-ea"/>
              <a:cs typeface="+mn-cs"/>
            </a:rPr>
            <a:t>いる。また、</a:t>
          </a:r>
          <a:r>
            <a:rPr kumimoji="1" lang="ja-JP" altLang="ja-JP" sz="1300">
              <a:solidFill>
                <a:schemeClr val="dk1"/>
              </a:solidFill>
              <a:effectLst/>
              <a:latin typeface="+mn-lt"/>
              <a:ea typeface="+mn-ea"/>
              <a:cs typeface="+mn-cs"/>
            </a:rPr>
            <a:t>普通会計職員数</a:t>
          </a:r>
          <a:r>
            <a:rPr kumimoji="1" lang="ja-JP" altLang="en-US" sz="1300">
              <a:solidFill>
                <a:schemeClr val="dk1"/>
              </a:solidFill>
              <a:effectLst/>
              <a:latin typeface="+mn-lt"/>
              <a:ea typeface="+mn-ea"/>
              <a:cs typeface="+mn-cs"/>
            </a:rPr>
            <a:t>でも２</a:t>
          </a:r>
          <a:r>
            <a:rPr kumimoji="1" lang="ja-JP" altLang="ja-JP" sz="1300">
              <a:solidFill>
                <a:schemeClr val="dk1"/>
              </a:solidFill>
              <a:effectLst/>
              <a:latin typeface="+mn-lt"/>
              <a:ea typeface="+mn-ea"/>
              <a:cs typeface="+mn-cs"/>
            </a:rPr>
            <a:t>名</a:t>
          </a:r>
          <a:r>
            <a:rPr kumimoji="1" lang="ja-JP" altLang="en-US" sz="1300">
              <a:solidFill>
                <a:schemeClr val="dk1"/>
              </a:solidFill>
              <a:effectLst/>
              <a:latin typeface="+mn-lt"/>
              <a:ea typeface="+mn-ea"/>
              <a:cs typeface="+mn-cs"/>
            </a:rPr>
            <a:t>増加しているため、</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年度より若干</a:t>
          </a:r>
          <a:r>
            <a:rPr kumimoji="1" lang="ja-JP" altLang="en-US" sz="1300">
              <a:solidFill>
                <a:schemeClr val="dk1"/>
              </a:solidFill>
              <a:effectLst/>
              <a:latin typeface="+mn-lt"/>
              <a:ea typeface="+mn-ea"/>
              <a:cs typeface="+mn-cs"/>
            </a:rPr>
            <a:t>増加している。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退職者、再任用職員、新採用職員のバランスをとりながら、</a:t>
          </a:r>
          <a:r>
            <a:rPr kumimoji="1" lang="ja-JP" altLang="ja-JP" sz="1300">
              <a:solidFill>
                <a:schemeClr val="dk1"/>
              </a:solidFill>
              <a:effectLst/>
              <a:latin typeface="+mn-lt"/>
              <a:ea typeface="+mn-ea"/>
              <a:cs typeface="+mn-cs"/>
            </a:rPr>
            <a:t>住民サービス</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低下</a:t>
          </a:r>
          <a:r>
            <a:rPr kumimoji="1" lang="ja-JP" altLang="en-US" sz="1300">
              <a:solidFill>
                <a:schemeClr val="dk1"/>
              </a:solidFill>
              <a:effectLst/>
              <a:latin typeface="+mn-lt"/>
              <a:ea typeface="+mn-ea"/>
              <a:cs typeface="+mn-cs"/>
            </a:rPr>
            <a:t>しない</a:t>
          </a:r>
          <a:r>
            <a:rPr kumimoji="1" lang="ja-JP" altLang="ja-JP" sz="1300">
              <a:solidFill>
                <a:schemeClr val="dk1"/>
              </a:solidFill>
              <a:effectLst/>
              <a:latin typeface="+mn-lt"/>
              <a:ea typeface="+mn-ea"/>
              <a:cs typeface="+mn-cs"/>
            </a:rPr>
            <a:t>よう、引き続き定数管理に努める。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10244</xdr:rowOff>
    </xdr:from>
    <xdr:to>
      <xdr:col>24</xdr:col>
      <xdr:colOff>558800</xdr:colOff>
      <xdr:row>59</xdr:row>
      <xdr:rowOff>22309</xdr:rowOff>
    </xdr:to>
    <xdr:cxnSp macro="">
      <xdr:nvCxnSpPr>
        <xdr:cNvPr id="321" name="直線コネクタ 320"/>
        <xdr:cNvCxnSpPr/>
      </xdr:nvCxnSpPr>
      <xdr:spPr>
        <a:xfrm>
          <a:off x="16179800" y="1012579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10244</xdr:rowOff>
    </xdr:from>
    <xdr:to>
      <xdr:col>23</xdr:col>
      <xdr:colOff>406400</xdr:colOff>
      <xdr:row>59</xdr:row>
      <xdr:rowOff>15875</xdr:rowOff>
    </xdr:to>
    <xdr:cxnSp macro="">
      <xdr:nvCxnSpPr>
        <xdr:cNvPr id="324" name="直線コネクタ 323"/>
        <xdr:cNvCxnSpPr/>
      </xdr:nvCxnSpPr>
      <xdr:spPr>
        <a:xfrm flipV="1">
          <a:off x="15290800" y="1012579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5" name="フローチャート : 判断 324"/>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26" name="テキスト ボックス 325"/>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168825</xdr:rowOff>
    </xdr:from>
    <xdr:to>
      <xdr:col>22</xdr:col>
      <xdr:colOff>203200</xdr:colOff>
      <xdr:row>59</xdr:row>
      <xdr:rowOff>15875</xdr:rowOff>
    </xdr:to>
    <xdr:cxnSp macro="">
      <xdr:nvCxnSpPr>
        <xdr:cNvPr id="327" name="直線コネクタ 326"/>
        <xdr:cNvCxnSpPr/>
      </xdr:nvCxnSpPr>
      <xdr:spPr>
        <a:xfrm>
          <a:off x="14401800" y="101129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8" name="フローチャート : 判断 327"/>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29" name="テキスト ボックス 328"/>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159978</xdr:rowOff>
    </xdr:from>
    <xdr:to>
      <xdr:col>21</xdr:col>
      <xdr:colOff>0</xdr:colOff>
      <xdr:row>58</xdr:row>
      <xdr:rowOff>168825</xdr:rowOff>
    </xdr:to>
    <xdr:cxnSp macro="">
      <xdr:nvCxnSpPr>
        <xdr:cNvPr id="330" name="直線コネクタ 329"/>
        <xdr:cNvCxnSpPr/>
      </xdr:nvCxnSpPr>
      <xdr:spPr>
        <a:xfrm>
          <a:off x="13512800" y="1010407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1" name="フローチャート : 判断 330"/>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2" name="テキスト ボックス 331"/>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3" name="フローチャート : 判断 332"/>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4" name="テキスト ボックス 333"/>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142959</xdr:rowOff>
    </xdr:from>
    <xdr:to>
      <xdr:col>24</xdr:col>
      <xdr:colOff>609600</xdr:colOff>
      <xdr:row>59</xdr:row>
      <xdr:rowOff>73109</xdr:rowOff>
    </xdr:to>
    <xdr:sp macro="" textlink="">
      <xdr:nvSpPr>
        <xdr:cNvPr id="340" name="円/楕円 339"/>
        <xdr:cNvSpPr/>
      </xdr:nvSpPr>
      <xdr:spPr>
        <a:xfrm>
          <a:off x="169672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64236</xdr:rowOff>
    </xdr:from>
    <xdr:ext cx="762000" cy="259045"/>
    <xdr:sp macro="" textlink="">
      <xdr:nvSpPr>
        <xdr:cNvPr id="341" name="定員管理の状況該当値テキスト"/>
        <xdr:cNvSpPr txBox="1"/>
      </xdr:nvSpPr>
      <xdr:spPr>
        <a:xfrm>
          <a:off x="17106900" y="100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130894</xdr:rowOff>
    </xdr:from>
    <xdr:to>
      <xdr:col>23</xdr:col>
      <xdr:colOff>457200</xdr:colOff>
      <xdr:row>59</xdr:row>
      <xdr:rowOff>61044</xdr:rowOff>
    </xdr:to>
    <xdr:sp macro="" textlink="">
      <xdr:nvSpPr>
        <xdr:cNvPr id="342" name="円/楕円 341"/>
        <xdr:cNvSpPr/>
      </xdr:nvSpPr>
      <xdr:spPr>
        <a:xfrm>
          <a:off x="161290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71221</xdr:rowOff>
    </xdr:from>
    <xdr:ext cx="736600" cy="259045"/>
    <xdr:sp macro="" textlink="">
      <xdr:nvSpPr>
        <xdr:cNvPr id="343" name="テキスト ボックス 342"/>
        <xdr:cNvSpPr txBox="1"/>
      </xdr:nvSpPr>
      <xdr:spPr>
        <a:xfrm>
          <a:off x="15798800" y="984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136525</xdr:rowOff>
    </xdr:from>
    <xdr:to>
      <xdr:col>22</xdr:col>
      <xdr:colOff>254000</xdr:colOff>
      <xdr:row>59</xdr:row>
      <xdr:rowOff>66675</xdr:rowOff>
    </xdr:to>
    <xdr:sp macro="" textlink="">
      <xdr:nvSpPr>
        <xdr:cNvPr id="344" name="円/楕円 343"/>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76852</xdr:rowOff>
    </xdr:from>
    <xdr:ext cx="762000" cy="259045"/>
    <xdr:sp macro="" textlink="">
      <xdr:nvSpPr>
        <xdr:cNvPr id="345" name="テキスト ボックス 344"/>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118025</xdr:rowOff>
    </xdr:from>
    <xdr:to>
      <xdr:col>21</xdr:col>
      <xdr:colOff>50800</xdr:colOff>
      <xdr:row>59</xdr:row>
      <xdr:rowOff>48175</xdr:rowOff>
    </xdr:to>
    <xdr:sp macro="" textlink="">
      <xdr:nvSpPr>
        <xdr:cNvPr id="346" name="円/楕円 345"/>
        <xdr:cNvSpPr/>
      </xdr:nvSpPr>
      <xdr:spPr>
        <a:xfrm>
          <a:off x="14351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58352</xdr:rowOff>
    </xdr:from>
    <xdr:ext cx="762000" cy="259045"/>
    <xdr:sp macro="" textlink="">
      <xdr:nvSpPr>
        <xdr:cNvPr id="347" name="テキスト ボックス 346"/>
        <xdr:cNvSpPr txBox="1"/>
      </xdr:nvSpPr>
      <xdr:spPr>
        <a:xfrm>
          <a:off x="14020800" y="98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109178</xdr:rowOff>
    </xdr:from>
    <xdr:to>
      <xdr:col>19</xdr:col>
      <xdr:colOff>533400</xdr:colOff>
      <xdr:row>59</xdr:row>
      <xdr:rowOff>39328</xdr:rowOff>
    </xdr:to>
    <xdr:sp macro="" textlink="">
      <xdr:nvSpPr>
        <xdr:cNvPr id="348" name="円/楕円 347"/>
        <xdr:cNvSpPr/>
      </xdr:nvSpPr>
      <xdr:spPr>
        <a:xfrm>
          <a:off x="13462000" y="100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49505</xdr:rowOff>
    </xdr:from>
    <xdr:ext cx="762000" cy="259045"/>
    <xdr:sp macro="" textlink="">
      <xdr:nvSpPr>
        <xdr:cNvPr id="349" name="テキスト ボックス 348"/>
        <xdr:cNvSpPr txBox="1"/>
      </xdr:nvSpPr>
      <xdr:spPr>
        <a:xfrm>
          <a:off x="13131800" y="982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類似団体平均を２．９ポイント上回るのは、過去の普通建設事業費に係る起債の償還に伴い上昇している。償還金は、ピークを過ぎているため減少に転じているが、下水道事業の初期投資による元利償還金は未だ増加傾向にあるため、資本費平準化債等の活用により普通会計からの繰出を抑制している。また、平成２３年度決算までは実質公債費比率による許可団体であったが、平成２４年度決算において実質公債費比率１８．０％未満となったことから、今後とも新規発行の抑制に努めながら、繰上償還等を積極的に行い、公債費の更なる圧縮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78" name="直線コネクタ 377"/>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9"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80" name="直線コネクタ 379"/>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97790</xdr:rowOff>
    </xdr:to>
    <xdr:cxnSp macro="">
      <xdr:nvCxnSpPr>
        <xdr:cNvPr id="383" name="直線コネクタ 382"/>
        <xdr:cNvCxnSpPr/>
      </xdr:nvCxnSpPr>
      <xdr:spPr>
        <a:xfrm flipV="1">
          <a:off x="16179800" y="716195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4"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5" name="フローチャート : 判断 384"/>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79163</xdr:rowOff>
    </xdr:to>
    <xdr:cxnSp macro="">
      <xdr:nvCxnSpPr>
        <xdr:cNvPr id="386" name="直線コネクタ 385"/>
        <xdr:cNvCxnSpPr/>
      </xdr:nvCxnSpPr>
      <xdr:spPr>
        <a:xfrm flipV="1">
          <a:off x="15290800" y="729869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79163</xdr:rowOff>
    </xdr:from>
    <xdr:to>
      <xdr:col>22</xdr:col>
      <xdr:colOff>203200</xdr:colOff>
      <xdr:row>44</xdr:row>
      <xdr:rowOff>28363</xdr:rowOff>
    </xdr:to>
    <xdr:cxnSp macro="">
      <xdr:nvCxnSpPr>
        <xdr:cNvPr id="389" name="直線コネクタ 388"/>
        <xdr:cNvCxnSpPr/>
      </xdr:nvCxnSpPr>
      <xdr:spPr>
        <a:xfrm flipV="1">
          <a:off x="14401800" y="74515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0" name="フローチャート : 判断 389"/>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391" name="テキスト ボックス 390"/>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44</xdr:row>
      <xdr:rowOff>124883</xdr:rowOff>
    </xdr:to>
    <xdr:cxnSp macro="">
      <xdr:nvCxnSpPr>
        <xdr:cNvPr id="392" name="直線コネクタ 391"/>
        <xdr:cNvCxnSpPr/>
      </xdr:nvCxnSpPr>
      <xdr:spPr>
        <a:xfrm flipV="1">
          <a:off x="13512800" y="75721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93" name="フローチャート : 判断 392"/>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394" name="テキスト ボックス 393"/>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5" name="フローチャート :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402" name="円/楕円 401"/>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403"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4" name="円/楕円 40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5" name="テキスト ボックス 40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406" name="円/楕円 405"/>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407" name="テキスト ボックス 406"/>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08" name="円/楕円 407"/>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09" name="テキスト ボックス 408"/>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0" name="円/楕円 409"/>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1" name="テキスト ボックス 410"/>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２年度に国営隈戸川土地改良事業に係る償還金の債務負担行為１，７７４，７３３千円を設定したことや過去に行った普通建設事業費に係る地方債残高が多額だったことで将来負担比率は類似団体と大きくかい離してい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徐々に減少して</a:t>
          </a:r>
          <a:r>
            <a:rPr kumimoji="1" lang="ja-JP" altLang="en-US" sz="1300">
              <a:solidFill>
                <a:schemeClr val="dk1"/>
              </a:solidFill>
              <a:effectLst/>
              <a:latin typeface="+mn-lt"/>
              <a:ea typeface="+mn-ea"/>
              <a:cs typeface="+mn-cs"/>
            </a:rPr>
            <a:t>いるが、依然として</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上回っている。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一部事務組合が発行した組合債に係る構成市町村の負担見込</a:t>
          </a:r>
          <a:r>
            <a:rPr kumimoji="1" lang="ja-JP" altLang="en-US" sz="1300">
              <a:solidFill>
                <a:schemeClr val="dk1"/>
              </a:solidFill>
              <a:effectLst/>
              <a:latin typeface="+mn-lt"/>
              <a:ea typeface="+mn-ea"/>
              <a:cs typeface="+mn-cs"/>
            </a:rPr>
            <a:t>の増大が懸念されており、引き続き健全化に努める必要がある。</a:t>
          </a:r>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2" name="直線コネクタ 441"/>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3"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4" name="直線コネクタ 443"/>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54005</xdr:rowOff>
    </xdr:from>
    <xdr:to>
      <xdr:col>24</xdr:col>
      <xdr:colOff>558800</xdr:colOff>
      <xdr:row>15</xdr:row>
      <xdr:rowOff>79284</xdr:rowOff>
    </xdr:to>
    <xdr:cxnSp macro="">
      <xdr:nvCxnSpPr>
        <xdr:cNvPr id="447" name="直線コネクタ 446"/>
        <xdr:cNvCxnSpPr/>
      </xdr:nvCxnSpPr>
      <xdr:spPr>
        <a:xfrm flipV="1">
          <a:off x="16179800" y="262575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8"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9" name="フローチャート : 判断 448"/>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79284</xdr:rowOff>
    </xdr:from>
    <xdr:to>
      <xdr:col>23</xdr:col>
      <xdr:colOff>406400</xdr:colOff>
      <xdr:row>16</xdr:row>
      <xdr:rowOff>106619</xdr:rowOff>
    </xdr:to>
    <xdr:cxnSp macro="">
      <xdr:nvCxnSpPr>
        <xdr:cNvPr id="450" name="直線コネクタ 449"/>
        <xdr:cNvCxnSpPr/>
      </xdr:nvCxnSpPr>
      <xdr:spPr>
        <a:xfrm flipV="1">
          <a:off x="15290800" y="2651034"/>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1" name="フローチャート : 判断 45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2" name="テキスト ボックス 45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106619</xdr:rowOff>
    </xdr:from>
    <xdr:to>
      <xdr:col>22</xdr:col>
      <xdr:colOff>203200</xdr:colOff>
      <xdr:row>19</xdr:row>
      <xdr:rowOff>44994</xdr:rowOff>
    </xdr:to>
    <xdr:cxnSp macro="">
      <xdr:nvCxnSpPr>
        <xdr:cNvPr id="453" name="直線コネクタ 452"/>
        <xdr:cNvCxnSpPr/>
      </xdr:nvCxnSpPr>
      <xdr:spPr>
        <a:xfrm flipV="1">
          <a:off x="14401800" y="2849819"/>
          <a:ext cx="889000" cy="4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54" name="フローチャート : 判断 453"/>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5" name="テキスト ボックス 454"/>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44994</xdr:rowOff>
    </xdr:from>
    <xdr:to>
      <xdr:col>21</xdr:col>
      <xdr:colOff>0</xdr:colOff>
      <xdr:row>21</xdr:row>
      <xdr:rowOff>82429</xdr:rowOff>
    </xdr:to>
    <xdr:cxnSp macro="">
      <xdr:nvCxnSpPr>
        <xdr:cNvPr id="456" name="直線コネクタ 455"/>
        <xdr:cNvCxnSpPr/>
      </xdr:nvCxnSpPr>
      <xdr:spPr>
        <a:xfrm flipV="1">
          <a:off x="13512800" y="3302544"/>
          <a:ext cx="889000" cy="38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57" name="フローチャート : 判断 456"/>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8" name="テキスト ボックス 457"/>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9" name="フローチャート : 判断 458"/>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0" name="テキスト ボックス 459"/>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3205</xdr:rowOff>
    </xdr:from>
    <xdr:to>
      <xdr:col>24</xdr:col>
      <xdr:colOff>609600</xdr:colOff>
      <xdr:row>15</xdr:row>
      <xdr:rowOff>104805</xdr:rowOff>
    </xdr:to>
    <xdr:sp macro="" textlink="">
      <xdr:nvSpPr>
        <xdr:cNvPr id="466" name="円/楕円 465"/>
        <xdr:cNvSpPr/>
      </xdr:nvSpPr>
      <xdr:spPr>
        <a:xfrm>
          <a:off x="169672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146732</xdr:rowOff>
    </xdr:from>
    <xdr:ext cx="762000" cy="259045"/>
    <xdr:sp macro="" textlink="">
      <xdr:nvSpPr>
        <xdr:cNvPr id="467" name="将来負担の状況該当値テキスト"/>
        <xdr:cNvSpPr txBox="1"/>
      </xdr:nvSpPr>
      <xdr:spPr>
        <a:xfrm>
          <a:off x="17106900" y="25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28484</xdr:rowOff>
    </xdr:from>
    <xdr:to>
      <xdr:col>23</xdr:col>
      <xdr:colOff>457200</xdr:colOff>
      <xdr:row>15</xdr:row>
      <xdr:rowOff>130084</xdr:rowOff>
    </xdr:to>
    <xdr:sp macro="" textlink="">
      <xdr:nvSpPr>
        <xdr:cNvPr id="468" name="円/楕円 467"/>
        <xdr:cNvSpPr/>
      </xdr:nvSpPr>
      <xdr:spPr>
        <a:xfrm>
          <a:off x="16129000" y="26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114861</xdr:rowOff>
    </xdr:from>
    <xdr:ext cx="736600" cy="259045"/>
    <xdr:sp macro="" textlink="">
      <xdr:nvSpPr>
        <xdr:cNvPr id="469" name="テキスト ボックス 468"/>
        <xdr:cNvSpPr txBox="1"/>
      </xdr:nvSpPr>
      <xdr:spPr>
        <a:xfrm>
          <a:off x="15798800" y="268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55819</xdr:rowOff>
    </xdr:from>
    <xdr:to>
      <xdr:col>22</xdr:col>
      <xdr:colOff>254000</xdr:colOff>
      <xdr:row>16</xdr:row>
      <xdr:rowOff>157419</xdr:rowOff>
    </xdr:to>
    <xdr:sp macro="" textlink="">
      <xdr:nvSpPr>
        <xdr:cNvPr id="470" name="円/楕円 469"/>
        <xdr:cNvSpPr/>
      </xdr:nvSpPr>
      <xdr:spPr>
        <a:xfrm>
          <a:off x="15240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142196</xdr:rowOff>
    </xdr:from>
    <xdr:ext cx="762000" cy="259045"/>
    <xdr:sp macro="" textlink="">
      <xdr:nvSpPr>
        <xdr:cNvPr id="471" name="テキスト ボックス 470"/>
        <xdr:cNvSpPr txBox="1"/>
      </xdr:nvSpPr>
      <xdr:spPr>
        <a:xfrm>
          <a:off x="14909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165644</xdr:rowOff>
    </xdr:from>
    <xdr:to>
      <xdr:col>21</xdr:col>
      <xdr:colOff>50800</xdr:colOff>
      <xdr:row>19</xdr:row>
      <xdr:rowOff>95794</xdr:rowOff>
    </xdr:to>
    <xdr:sp macro="" textlink="">
      <xdr:nvSpPr>
        <xdr:cNvPr id="472" name="円/楕円 471"/>
        <xdr:cNvSpPr/>
      </xdr:nvSpPr>
      <xdr:spPr>
        <a:xfrm>
          <a:off x="14351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80571</xdr:rowOff>
    </xdr:from>
    <xdr:ext cx="762000" cy="259045"/>
    <xdr:sp macro="" textlink="">
      <xdr:nvSpPr>
        <xdr:cNvPr id="473" name="テキスト ボックス 472"/>
        <xdr:cNvSpPr txBox="1"/>
      </xdr:nvSpPr>
      <xdr:spPr>
        <a:xfrm>
          <a:off x="14020800" y="33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31629</xdr:rowOff>
    </xdr:from>
    <xdr:to>
      <xdr:col>19</xdr:col>
      <xdr:colOff>533400</xdr:colOff>
      <xdr:row>21</xdr:row>
      <xdr:rowOff>133229</xdr:rowOff>
    </xdr:to>
    <xdr:sp macro="" textlink="">
      <xdr:nvSpPr>
        <xdr:cNvPr id="474" name="円/楕円 473"/>
        <xdr:cNvSpPr/>
      </xdr:nvSpPr>
      <xdr:spPr>
        <a:xfrm>
          <a:off x="134620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118006</xdr:rowOff>
    </xdr:from>
    <xdr:ext cx="762000" cy="259045"/>
    <xdr:sp macro="" textlink="">
      <xdr:nvSpPr>
        <xdr:cNvPr id="475" name="テキスト ボックス 474"/>
        <xdr:cNvSpPr txBox="1"/>
      </xdr:nvSpPr>
      <xdr:spPr>
        <a:xfrm>
          <a:off x="13131800" y="371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人件費に</a:t>
          </a:r>
          <a:r>
            <a:rPr kumimoji="1" lang="ja-JP" altLang="en-US" sz="1300">
              <a:solidFill>
                <a:schemeClr val="dk1"/>
              </a:solidFill>
              <a:effectLst/>
              <a:latin typeface="+mn-lt"/>
              <a:ea typeface="+mn-ea"/>
              <a:cs typeface="+mn-cs"/>
            </a:rPr>
            <a:t>ついては、給与の総合的見直しにより０．９ポイント減少している。しかし、職員数は</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よりも</a:t>
          </a:r>
          <a:r>
            <a:rPr kumimoji="1" lang="ja-JP" altLang="ja-JP" sz="1300">
              <a:solidFill>
                <a:schemeClr val="dk1"/>
              </a:solidFill>
              <a:effectLst/>
              <a:latin typeface="+mn-lt"/>
              <a:ea typeface="+mn-ea"/>
              <a:cs typeface="+mn-cs"/>
            </a:rPr>
            <a:t>少ない</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年齢構成の偏り、給与表の</a:t>
          </a:r>
          <a:r>
            <a:rPr kumimoji="1" lang="ja-JP" altLang="en-US" sz="1300">
              <a:solidFill>
                <a:schemeClr val="dk1"/>
              </a:solidFill>
              <a:effectLst/>
              <a:latin typeface="+mn-lt"/>
              <a:ea typeface="+mn-ea"/>
              <a:cs typeface="+mn-cs"/>
            </a:rPr>
            <a:t>構造</a:t>
          </a:r>
          <a:r>
            <a:rPr kumimoji="1" lang="ja-JP" altLang="ja-JP" sz="1300">
              <a:solidFill>
                <a:schemeClr val="dk1"/>
              </a:solidFill>
              <a:effectLst/>
              <a:latin typeface="+mn-lt"/>
              <a:ea typeface="+mn-ea"/>
              <a:cs typeface="+mn-cs"/>
            </a:rPr>
            <a:t>の違い</a:t>
          </a:r>
          <a:r>
            <a:rPr kumimoji="1" lang="ja-JP" altLang="en-US" sz="1300">
              <a:solidFill>
                <a:schemeClr val="dk1"/>
              </a:solidFill>
              <a:effectLst/>
              <a:latin typeface="+mn-lt"/>
              <a:ea typeface="+mn-ea"/>
              <a:cs typeface="+mn-cs"/>
            </a:rPr>
            <a:t>や公債費の減少により人件費に係る割合が増加したことにより類似団体平均減少幅の１．５ポイントまでは減少せず、結果、類似団体平均と同割合となった。</a:t>
          </a:r>
          <a:r>
            <a:rPr kumimoji="1" lang="ja-JP" altLang="ja-JP" sz="1300">
              <a:solidFill>
                <a:schemeClr val="dk1"/>
              </a:solidFill>
              <a:effectLst/>
              <a:latin typeface="+mn-lt"/>
              <a:ea typeface="+mn-ea"/>
              <a:cs typeface="+mn-cs"/>
            </a:rPr>
            <a:t>今後も引き続き職員定数管理に基づき適正な執行に努める。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73660</xdr:rowOff>
    </xdr:to>
    <xdr:cxnSp macro="">
      <xdr:nvCxnSpPr>
        <xdr:cNvPr id="66" name="直線コネクタ 65"/>
        <xdr:cNvCxnSpPr/>
      </xdr:nvCxnSpPr>
      <xdr:spPr>
        <a:xfrm flipV="1">
          <a:off x="3987800" y="617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73660</xdr:rowOff>
    </xdr:to>
    <xdr:cxnSp macro="">
      <xdr:nvCxnSpPr>
        <xdr:cNvPr id="69" name="直線コネクタ 68"/>
        <xdr:cNvCxnSpPr/>
      </xdr:nvCxnSpPr>
      <xdr:spPr>
        <a:xfrm>
          <a:off x="3098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5080</xdr:rowOff>
    </xdr:to>
    <xdr:cxnSp macro="">
      <xdr:nvCxnSpPr>
        <xdr:cNvPr id="72" name="直線コネクタ 71"/>
        <xdr:cNvCxnSpPr/>
      </xdr:nvCxnSpPr>
      <xdr:spPr>
        <a:xfrm flipV="1">
          <a:off x="2209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5080</xdr:rowOff>
    </xdr:to>
    <xdr:cxnSp macro="">
      <xdr:nvCxnSpPr>
        <xdr:cNvPr id="75" name="直線コネクタ 74"/>
        <xdr:cNvCxnSpPr/>
      </xdr:nvCxnSpPr>
      <xdr:spPr>
        <a:xfrm>
          <a:off x="1320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平均を２．２ポイント上回るのは、町民プール等の維持管理については指定管理制度を導入することで、委託先の対象を民間企業へも広げたところであり、今後も引き続き競争に伴うコスト削減効果が期待できるものであり、継続して経費削減に向けて努め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58420</xdr:rowOff>
    </xdr:to>
    <xdr:cxnSp macro="">
      <xdr:nvCxnSpPr>
        <xdr:cNvPr id="127" name="直線コネクタ 126"/>
        <xdr:cNvCxnSpPr/>
      </xdr:nvCxnSpPr>
      <xdr:spPr>
        <a:xfrm flipV="1">
          <a:off x="15671800" y="3091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58420</xdr:rowOff>
    </xdr:to>
    <xdr:cxnSp macro="">
      <xdr:nvCxnSpPr>
        <xdr:cNvPr id="130" name="直線コネクタ 129"/>
        <xdr:cNvCxnSpPr/>
      </xdr:nvCxnSpPr>
      <xdr:spPr>
        <a:xfrm>
          <a:off x="14782800" y="308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168910</xdr:rowOff>
    </xdr:to>
    <xdr:cxnSp macro="">
      <xdr:nvCxnSpPr>
        <xdr:cNvPr id="133" name="直線コネクタ 132"/>
        <xdr:cNvCxnSpPr/>
      </xdr:nvCxnSpPr>
      <xdr:spPr>
        <a:xfrm>
          <a:off x="13893800" y="2847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104140</xdr:rowOff>
    </xdr:to>
    <xdr:cxnSp macro="">
      <xdr:nvCxnSpPr>
        <xdr:cNvPr id="136" name="直線コネクタ 135"/>
        <xdr:cNvCxnSpPr/>
      </xdr:nvCxnSpPr>
      <xdr:spPr>
        <a:xfrm>
          <a:off x="13004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6" name="円/楕円 145"/>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7"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8" name="円/楕円 147"/>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9" name="テキスト ボックス 148"/>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50" name="円/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4" name="円/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5" name="テキスト ボックス 154"/>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扶助費については、</a:t>
          </a:r>
          <a:r>
            <a:rPr kumimoji="1" lang="ja-JP" altLang="en-US" sz="1300">
              <a:solidFill>
                <a:schemeClr val="dk1"/>
              </a:solidFill>
              <a:effectLst/>
              <a:latin typeface="+mn-lt"/>
              <a:ea typeface="+mn-ea"/>
              <a:cs typeface="+mn-cs"/>
            </a:rPr>
            <a:t>補助費であった私立保育所等への運営費負担金が</a:t>
          </a:r>
          <a:r>
            <a:rPr kumimoji="1" lang="ja-JP" altLang="ja-JP" sz="1300">
              <a:solidFill>
                <a:schemeClr val="dk1"/>
              </a:solidFill>
              <a:effectLst/>
              <a:latin typeface="+mn-lt"/>
              <a:ea typeface="+mn-ea"/>
              <a:cs typeface="+mn-cs"/>
            </a:rPr>
            <a:t>子ども子育て支援新制度の運用に伴い、</a:t>
          </a:r>
          <a:r>
            <a:rPr kumimoji="1" lang="ja-JP" altLang="en-US" sz="1300">
              <a:solidFill>
                <a:schemeClr val="dk1"/>
              </a:solidFill>
              <a:effectLst/>
              <a:latin typeface="+mn-lt"/>
              <a:ea typeface="+mn-ea"/>
              <a:cs typeface="+mn-cs"/>
            </a:rPr>
            <a:t>施設型給付と変更されたことに伴い、１．５ポイント増加し、</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を１．０ポイント上回っている。</a:t>
          </a:r>
          <a:r>
            <a:rPr kumimoji="1" lang="ja-JP" altLang="ja-JP" sz="1300">
              <a:solidFill>
                <a:schemeClr val="dk1"/>
              </a:solidFill>
              <a:effectLst/>
              <a:latin typeface="+mn-lt"/>
              <a:ea typeface="+mn-ea"/>
              <a:cs typeface="+mn-cs"/>
            </a:rPr>
            <a:t>平成２２年度以降増加傾向にあり、今後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サービスが低下しないよう適正な運用に努めながら、歳入の確保に努める。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56</xdr:row>
      <xdr:rowOff>127000</xdr:rowOff>
    </xdr:to>
    <xdr:cxnSp macro="">
      <xdr:nvCxnSpPr>
        <xdr:cNvPr id="190" name="直線コネクタ 189"/>
        <xdr:cNvCxnSpPr/>
      </xdr:nvCxnSpPr>
      <xdr:spPr>
        <a:xfrm>
          <a:off x="3987800" y="94832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53522</xdr:rowOff>
    </xdr:to>
    <xdr:cxnSp macro="">
      <xdr:nvCxnSpPr>
        <xdr:cNvPr id="193" name="直線コネクタ 192"/>
        <xdr:cNvCxnSpPr/>
      </xdr:nvCxnSpPr>
      <xdr:spPr>
        <a:xfrm>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6" name="直線コネクタ 195"/>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127000</xdr:rowOff>
    </xdr:to>
    <xdr:cxnSp macro="">
      <xdr:nvCxnSpPr>
        <xdr:cNvPr id="199" name="直線コネクタ 198"/>
        <xdr:cNvCxnSpPr/>
      </xdr:nvCxnSpPr>
      <xdr:spPr>
        <a:xfrm>
          <a:off x="1320800" y="9254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12" name="テキスト ボックス 211"/>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3" name="円/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その他の経費に係る経常収支比率が類似団体平均を</a:t>
          </a:r>
          <a:r>
            <a:rPr lang="ja-JP" altLang="ja-JP" sz="1100" b="0" i="0" baseline="0">
              <a:solidFill>
                <a:srgbClr val="0000FF"/>
              </a:solidFill>
              <a:effectLst/>
              <a:latin typeface="+mn-lt"/>
              <a:ea typeface="+mn-ea"/>
              <a:cs typeface="+mn-cs"/>
            </a:rPr>
            <a:t>３．３ポイント</a:t>
          </a:r>
          <a:r>
            <a:rPr lang="ja-JP" altLang="ja-JP" sz="1100" b="0" i="0" baseline="0">
              <a:solidFill>
                <a:schemeClr val="dk1"/>
              </a:solidFill>
              <a:effectLst/>
              <a:latin typeface="+mn-lt"/>
              <a:ea typeface="+mn-ea"/>
              <a:cs typeface="+mn-cs"/>
            </a:rPr>
            <a:t>下回るのは、一般会計等からの国民健康保険事業等の公営事業への赤字補填的な繰出がないこと、下水道事業等の公営企業への繰出は、資本費平準化債等の活用により抑制されていることが要因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111760</xdr:rowOff>
    </xdr:from>
    <xdr:to>
      <xdr:col>24</xdr:col>
      <xdr:colOff>31750</xdr:colOff>
      <xdr:row>52</xdr:row>
      <xdr:rowOff>165100</xdr:rowOff>
    </xdr:to>
    <xdr:cxnSp macro="">
      <xdr:nvCxnSpPr>
        <xdr:cNvPr id="251" name="直線コネクタ 250"/>
        <xdr:cNvCxnSpPr/>
      </xdr:nvCxnSpPr>
      <xdr:spPr>
        <a:xfrm>
          <a:off x="15671800" y="9027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111760</xdr:rowOff>
    </xdr:from>
    <xdr:to>
      <xdr:col>22</xdr:col>
      <xdr:colOff>565150</xdr:colOff>
      <xdr:row>52</xdr:row>
      <xdr:rowOff>134620</xdr:rowOff>
    </xdr:to>
    <xdr:cxnSp macro="">
      <xdr:nvCxnSpPr>
        <xdr:cNvPr id="254" name="直線コネクタ 253"/>
        <xdr:cNvCxnSpPr/>
      </xdr:nvCxnSpPr>
      <xdr:spPr>
        <a:xfrm flipV="1">
          <a:off x="14782800" y="902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116857</xdr:rowOff>
    </xdr:from>
    <xdr:ext cx="736600" cy="259045"/>
    <xdr:sp macro="" textlink="">
      <xdr:nvSpPr>
        <xdr:cNvPr id="256" name="テキスト ボックス 255"/>
        <xdr:cNvSpPr txBox="1"/>
      </xdr:nvSpPr>
      <xdr:spPr>
        <a:xfrm>
          <a:off x="15290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134620</xdr:rowOff>
    </xdr:from>
    <xdr:to>
      <xdr:col>21</xdr:col>
      <xdr:colOff>361950</xdr:colOff>
      <xdr:row>53</xdr:row>
      <xdr:rowOff>31750</xdr:rowOff>
    </xdr:to>
    <xdr:cxnSp macro="">
      <xdr:nvCxnSpPr>
        <xdr:cNvPr id="257" name="直線コネクタ 256"/>
        <xdr:cNvCxnSpPr/>
      </xdr:nvCxnSpPr>
      <xdr:spPr>
        <a:xfrm flipV="1">
          <a:off x="13893800" y="905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119380</xdr:rowOff>
    </xdr:from>
    <xdr:to>
      <xdr:col>20</xdr:col>
      <xdr:colOff>158750</xdr:colOff>
      <xdr:row>53</xdr:row>
      <xdr:rowOff>31750</xdr:rowOff>
    </xdr:to>
    <xdr:cxnSp macro="">
      <xdr:nvCxnSpPr>
        <xdr:cNvPr id="260" name="直線コネクタ 259"/>
        <xdr:cNvCxnSpPr/>
      </xdr:nvCxnSpPr>
      <xdr:spPr>
        <a:xfrm>
          <a:off x="13004800" y="9034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147337</xdr:rowOff>
    </xdr:from>
    <xdr:ext cx="762000" cy="259045"/>
    <xdr:sp macro="" textlink="">
      <xdr:nvSpPr>
        <xdr:cNvPr id="262" name="テキスト ボックス 261"/>
        <xdr:cNvSpPr txBox="1"/>
      </xdr:nvSpPr>
      <xdr:spPr>
        <a:xfrm>
          <a:off x="13512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78757</xdr:rowOff>
    </xdr:from>
    <xdr:ext cx="762000" cy="259045"/>
    <xdr:sp macro="" textlink="">
      <xdr:nvSpPr>
        <xdr:cNvPr id="264" name="テキスト ボックス 263"/>
        <xdr:cNvSpPr txBox="1"/>
      </xdr:nvSpPr>
      <xdr:spPr>
        <a:xfrm>
          <a:off x="12623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114300</xdr:rowOff>
    </xdr:from>
    <xdr:to>
      <xdr:col>24</xdr:col>
      <xdr:colOff>82550</xdr:colOff>
      <xdr:row>53</xdr:row>
      <xdr:rowOff>44450</xdr:rowOff>
    </xdr:to>
    <xdr:sp macro="" textlink="">
      <xdr:nvSpPr>
        <xdr:cNvPr id="270" name="円/楕円 269"/>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22877</xdr:rowOff>
    </xdr:from>
    <xdr:ext cx="762000" cy="259045"/>
    <xdr:sp macro="" textlink="">
      <xdr:nvSpPr>
        <xdr:cNvPr id="271"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60960</xdr:rowOff>
    </xdr:from>
    <xdr:to>
      <xdr:col>22</xdr:col>
      <xdr:colOff>615950</xdr:colOff>
      <xdr:row>52</xdr:row>
      <xdr:rowOff>162560</xdr:rowOff>
    </xdr:to>
    <xdr:sp macro="" textlink="">
      <xdr:nvSpPr>
        <xdr:cNvPr id="272" name="円/楕円 271"/>
        <xdr:cNvSpPr/>
      </xdr:nvSpPr>
      <xdr:spPr>
        <a:xfrm>
          <a:off x="15621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1287</xdr:rowOff>
    </xdr:from>
    <xdr:ext cx="736600" cy="259045"/>
    <xdr:sp macro="" textlink="">
      <xdr:nvSpPr>
        <xdr:cNvPr id="273" name="テキスト ボックス 272"/>
        <xdr:cNvSpPr txBox="1"/>
      </xdr:nvSpPr>
      <xdr:spPr>
        <a:xfrm>
          <a:off x="15290800" y="874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83820</xdr:rowOff>
    </xdr:from>
    <xdr:to>
      <xdr:col>21</xdr:col>
      <xdr:colOff>412750</xdr:colOff>
      <xdr:row>53</xdr:row>
      <xdr:rowOff>13970</xdr:rowOff>
    </xdr:to>
    <xdr:sp macro="" textlink="">
      <xdr:nvSpPr>
        <xdr:cNvPr id="274" name="円/楕円 273"/>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24147</xdr:rowOff>
    </xdr:from>
    <xdr:ext cx="762000" cy="259045"/>
    <xdr:sp macro="" textlink="">
      <xdr:nvSpPr>
        <xdr:cNvPr id="275" name="テキスト ボックス 274"/>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6" name="円/楕円 275"/>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7" name="テキスト ボックス 276"/>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68580</xdr:rowOff>
    </xdr:from>
    <xdr:to>
      <xdr:col>19</xdr:col>
      <xdr:colOff>6350</xdr:colOff>
      <xdr:row>52</xdr:row>
      <xdr:rowOff>170180</xdr:rowOff>
    </xdr:to>
    <xdr:sp macro="" textlink="">
      <xdr:nvSpPr>
        <xdr:cNvPr id="278" name="円/楕円 277"/>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8907</xdr:rowOff>
    </xdr:from>
    <xdr:ext cx="762000" cy="259045"/>
    <xdr:sp macro="" textlink="">
      <xdr:nvSpPr>
        <xdr:cNvPr id="279" name="テキスト ボックス 278"/>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補助費であった私立保育所等への運営費負担金が子ども子育て支援新制度の運用に伴い、施設型給付と変更されたことに伴い、</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と０．１ポイント下回り同程度となった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外郭団体等の補助金を含めて補助金の適正な執行について検討を進める。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110998</xdr:rowOff>
    </xdr:to>
    <xdr:cxnSp macro="">
      <xdr:nvCxnSpPr>
        <xdr:cNvPr id="309" name="直線コネクタ 308"/>
        <xdr:cNvCxnSpPr/>
      </xdr:nvCxnSpPr>
      <xdr:spPr>
        <a:xfrm flipV="1">
          <a:off x="15671800" y="63540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110998</xdr:rowOff>
    </xdr:to>
    <xdr:cxnSp macro="">
      <xdr:nvCxnSpPr>
        <xdr:cNvPr id="312" name="直線コネクタ 311"/>
        <xdr:cNvCxnSpPr/>
      </xdr:nvCxnSpPr>
      <xdr:spPr>
        <a:xfrm>
          <a:off x="14782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78994</xdr:rowOff>
    </xdr:to>
    <xdr:cxnSp macro="">
      <xdr:nvCxnSpPr>
        <xdr:cNvPr id="315" name="直線コネクタ 314"/>
        <xdr:cNvCxnSpPr/>
      </xdr:nvCxnSpPr>
      <xdr:spPr>
        <a:xfrm flipV="1">
          <a:off x="13893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97282</xdr:rowOff>
    </xdr:to>
    <xdr:cxnSp macro="">
      <xdr:nvCxnSpPr>
        <xdr:cNvPr id="318" name="直線コネクタ 317"/>
        <xdr:cNvCxnSpPr/>
      </xdr:nvCxnSpPr>
      <xdr:spPr>
        <a:xfrm flipV="1">
          <a:off x="13004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20" name="テキスト ボックス 31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2" name="テキスト ボックス 32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8" name="円/楕円 327"/>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9"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2" name="円/楕円 331"/>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3" name="テキスト ボックス 332"/>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4" name="円/楕円 333"/>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5" name="テキスト ボックス 334"/>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6" name="円/楕円 335"/>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7" name="テキスト ボックス 336"/>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過去の普通建設事業費の元利償還金が多額</a:t>
          </a:r>
          <a:r>
            <a:rPr kumimoji="1" lang="ja-JP" altLang="en-US" sz="1300">
              <a:solidFill>
                <a:schemeClr val="dk1"/>
              </a:solidFill>
              <a:effectLst/>
              <a:latin typeface="+mn-lt"/>
              <a:ea typeface="+mn-ea"/>
              <a:cs typeface="+mn-cs"/>
            </a:rPr>
            <a:t>であったが、</a:t>
          </a:r>
          <a:r>
            <a:rPr kumimoji="1" lang="ja-JP" altLang="ja-JP" sz="1300">
              <a:solidFill>
                <a:schemeClr val="dk1"/>
              </a:solidFill>
              <a:effectLst/>
              <a:latin typeface="+mn-lt"/>
              <a:ea typeface="+mn-ea"/>
              <a:cs typeface="+mn-cs"/>
            </a:rPr>
            <a:t>現在は、償還のピークは過ぎたため、減少に転じ</a:t>
          </a:r>
          <a:r>
            <a:rPr kumimoji="1" lang="ja-JP" altLang="en-US" sz="1300">
              <a:solidFill>
                <a:schemeClr val="dk1"/>
              </a:solidFill>
              <a:effectLst/>
              <a:latin typeface="+mn-lt"/>
              <a:ea typeface="+mn-ea"/>
              <a:cs typeface="+mn-cs"/>
            </a:rPr>
            <a:t>、類似団体平均を１．１ポイント下回る結果となった。しかし、</a:t>
          </a:r>
          <a:r>
            <a:rPr kumimoji="1" lang="ja-JP" altLang="ja-JP" sz="1300">
              <a:solidFill>
                <a:schemeClr val="dk1"/>
              </a:solidFill>
              <a:effectLst/>
              <a:latin typeface="+mn-lt"/>
              <a:ea typeface="+mn-ea"/>
              <a:cs typeface="+mn-cs"/>
            </a:rPr>
            <a:t>地方債残高は増加傾向にあるため、地方債の発行にあたっては、事業を精査し公債費の抑制に努める。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124713</xdr:rowOff>
    </xdr:to>
    <xdr:cxnSp macro="">
      <xdr:nvCxnSpPr>
        <xdr:cNvPr id="367" name="直線コネクタ 366"/>
        <xdr:cNvCxnSpPr/>
      </xdr:nvCxnSpPr>
      <xdr:spPr>
        <a:xfrm flipV="1">
          <a:off x="3987800" y="132349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26415</xdr:rowOff>
    </xdr:to>
    <xdr:cxnSp macro="">
      <xdr:nvCxnSpPr>
        <xdr:cNvPr id="370" name="直線コネクタ 369"/>
        <xdr:cNvCxnSpPr/>
      </xdr:nvCxnSpPr>
      <xdr:spPr>
        <a:xfrm flipV="1">
          <a:off x="3098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81280</xdr:rowOff>
    </xdr:to>
    <xdr:cxnSp macro="">
      <xdr:nvCxnSpPr>
        <xdr:cNvPr id="373" name="直線コネクタ 372"/>
        <xdr:cNvCxnSpPr/>
      </xdr:nvCxnSpPr>
      <xdr:spPr>
        <a:xfrm flipV="1">
          <a:off x="2209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122428</xdr:rowOff>
    </xdr:to>
    <xdr:cxnSp macro="">
      <xdr:nvCxnSpPr>
        <xdr:cNvPr id="376" name="直線コネクタ 375"/>
        <xdr:cNvCxnSpPr/>
      </xdr:nvCxnSpPr>
      <xdr:spPr>
        <a:xfrm flipV="1">
          <a:off x="1320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6" name="円/楕円 385"/>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7"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8" name="円/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0" name="円/楕円 389"/>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1" name="テキスト ボックス 39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94" name="円/楕円 393"/>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95" name="テキスト ボックス 394"/>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公債費以外の経費に係る経常収支比率は、行財政改革により経費削減に努めた</a:t>
          </a:r>
          <a:r>
            <a:rPr kumimoji="1" lang="ja-JP" altLang="en-US" sz="1100">
              <a:solidFill>
                <a:schemeClr val="dk1"/>
              </a:solidFill>
              <a:effectLst/>
              <a:latin typeface="+mn-lt"/>
              <a:ea typeface="+mn-ea"/>
              <a:cs typeface="+mn-cs"/>
            </a:rPr>
            <a:t>ことで、１．６ポイント減少した。</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今までは</a:t>
          </a:r>
          <a:r>
            <a:rPr kumimoji="1" lang="ja-JP" altLang="ja-JP" sz="1100">
              <a:solidFill>
                <a:schemeClr val="dk1"/>
              </a:solidFill>
              <a:effectLst/>
              <a:latin typeface="+mn-lt"/>
              <a:ea typeface="+mn-ea"/>
              <a:cs typeface="+mn-cs"/>
            </a:rPr>
            <a:t>過去の普通建設事業費に係る償還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多額</a:t>
          </a:r>
          <a:r>
            <a:rPr kumimoji="1" lang="ja-JP" altLang="en-US" sz="1100">
              <a:solidFill>
                <a:schemeClr val="dk1"/>
              </a:solidFill>
              <a:effectLst/>
              <a:latin typeface="+mn-lt"/>
              <a:ea typeface="+mn-ea"/>
              <a:cs typeface="+mn-cs"/>
            </a:rPr>
            <a:t>であったため</a:t>
          </a:r>
          <a:r>
            <a:rPr kumimoji="1" lang="ja-JP" altLang="ja-JP" sz="1100">
              <a:solidFill>
                <a:schemeClr val="dk1"/>
              </a:solidFill>
              <a:effectLst/>
              <a:latin typeface="+mn-lt"/>
              <a:ea typeface="+mn-ea"/>
              <a:cs typeface="+mn-cs"/>
            </a:rPr>
            <a:t>、経常収支比率を押し上げる要因となって</a:t>
          </a:r>
          <a:r>
            <a:rPr kumimoji="1" lang="ja-JP" altLang="en-US" sz="1100">
              <a:solidFill>
                <a:schemeClr val="dk1"/>
              </a:solidFill>
              <a:effectLst/>
              <a:latin typeface="+mn-lt"/>
              <a:ea typeface="+mn-ea"/>
              <a:cs typeface="+mn-cs"/>
            </a:rPr>
            <a:t>いたことで、</a:t>
          </a:r>
          <a:r>
            <a:rPr kumimoji="1" lang="ja-JP" altLang="ja-JP" sz="1100">
              <a:solidFill>
                <a:schemeClr val="dk1"/>
              </a:solidFill>
              <a:effectLst/>
              <a:latin typeface="+mn-lt"/>
              <a:ea typeface="+mn-ea"/>
              <a:cs typeface="+mn-cs"/>
            </a:rPr>
            <a:t>公債費以外の経費に係る経常収支比率は</a:t>
          </a:r>
          <a:r>
            <a:rPr kumimoji="1" lang="ja-JP" altLang="en-US" sz="1100">
              <a:solidFill>
                <a:schemeClr val="dk1"/>
              </a:solidFill>
              <a:effectLst/>
              <a:latin typeface="+mn-lt"/>
              <a:ea typeface="+mn-ea"/>
              <a:cs typeface="+mn-cs"/>
            </a:rPr>
            <a:t>類似団体平均より大きく下回っていた。しかし、</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減少に転じ</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要因となり、</a:t>
          </a:r>
          <a:r>
            <a:rPr kumimoji="1" lang="ja-JP" altLang="ja-JP" sz="1100">
              <a:solidFill>
                <a:schemeClr val="dk1"/>
              </a:solidFill>
              <a:effectLst/>
              <a:latin typeface="+mn-lt"/>
              <a:ea typeface="+mn-ea"/>
              <a:cs typeface="+mn-cs"/>
            </a:rPr>
            <a:t>類似団体平均を１．０ポイント下回る</a:t>
          </a:r>
          <a:r>
            <a:rPr kumimoji="1" lang="ja-JP" altLang="en-US" sz="1100">
              <a:solidFill>
                <a:schemeClr val="dk1"/>
              </a:solidFill>
              <a:effectLst/>
              <a:latin typeface="+mn-lt"/>
              <a:ea typeface="+mn-ea"/>
              <a:cs typeface="+mn-cs"/>
            </a:rPr>
            <a:t>結果にとどまった。</a:t>
          </a:r>
          <a:r>
            <a:rPr kumimoji="1" lang="ja-JP" altLang="ja-JP" sz="1100">
              <a:solidFill>
                <a:schemeClr val="dk1"/>
              </a:solidFill>
              <a:effectLst/>
              <a:latin typeface="+mn-lt"/>
              <a:ea typeface="+mn-ea"/>
              <a:cs typeface="+mn-cs"/>
            </a:rPr>
            <a:t>公債費以外の経費についても引き続き削減に努めていく。</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66039</xdr:rowOff>
    </xdr:to>
    <xdr:cxnSp macro="">
      <xdr:nvCxnSpPr>
        <xdr:cNvPr id="428" name="直線コネクタ 427"/>
        <xdr:cNvCxnSpPr/>
      </xdr:nvCxnSpPr>
      <xdr:spPr>
        <a:xfrm flipV="1">
          <a:off x="15671800" y="132067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77</xdr:row>
      <xdr:rowOff>66039</xdr:rowOff>
    </xdr:to>
    <xdr:cxnSp macro="">
      <xdr:nvCxnSpPr>
        <xdr:cNvPr id="431" name="直線コネクタ 430"/>
        <xdr:cNvCxnSpPr/>
      </xdr:nvCxnSpPr>
      <xdr:spPr>
        <a:xfrm>
          <a:off x="14782800" y="131305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3" name="テキスト ボックス 43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100330</xdr:rowOff>
    </xdr:to>
    <xdr:cxnSp macro="">
      <xdr:nvCxnSpPr>
        <xdr:cNvPr id="434" name="直線コネクタ 433"/>
        <xdr:cNvCxnSpPr/>
      </xdr:nvCxnSpPr>
      <xdr:spPr>
        <a:xfrm>
          <a:off x="13893800" y="13081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76</xdr:row>
      <xdr:rowOff>50800</xdr:rowOff>
    </xdr:to>
    <xdr:cxnSp macro="">
      <xdr:nvCxnSpPr>
        <xdr:cNvPr id="437" name="直線コネクタ 436"/>
        <xdr:cNvCxnSpPr/>
      </xdr:nvCxnSpPr>
      <xdr:spPr>
        <a:xfrm>
          <a:off x="13004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7" name="円/楕円 446"/>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48"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9" name="円/楕円 448"/>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50" name="テキスト ボックス 449"/>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1" name="円/楕円 450"/>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52" name="テキスト ボックス 451"/>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3" name="円/楕円 452"/>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4" name="テキスト ボックス 453"/>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5" name="円/楕円 454"/>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56" name="テキスト ボックス 455"/>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福島県鏡石町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156710</xdr:rowOff>
    </xdr:from>
    <xdr:to>
      <xdr:col>4</xdr:col>
      <xdr:colOff>1117600</xdr:colOff>
      <xdr:row>18</xdr:row>
      <xdr:rowOff>170297</xdr:rowOff>
    </xdr:to>
    <xdr:cxnSp macro="">
      <xdr:nvCxnSpPr>
        <xdr:cNvPr id="50" name="直線コネクタ 49"/>
        <xdr:cNvCxnSpPr/>
      </xdr:nvCxnSpPr>
      <xdr:spPr bwMode="auto">
        <a:xfrm flipV="1">
          <a:off x="5003800" y="3290435"/>
          <a:ext cx="647700" cy="1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170297</xdr:rowOff>
    </xdr:from>
    <xdr:to>
      <xdr:col>4</xdr:col>
      <xdr:colOff>469900</xdr:colOff>
      <xdr:row>19</xdr:row>
      <xdr:rowOff>21265</xdr:rowOff>
    </xdr:to>
    <xdr:cxnSp macro="">
      <xdr:nvCxnSpPr>
        <xdr:cNvPr id="53" name="直線コネクタ 52"/>
        <xdr:cNvCxnSpPr/>
      </xdr:nvCxnSpPr>
      <xdr:spPr bwMode="auto">
        <a:xfrm flipV="1">
          <a:off x="4305300" y="3304022"/>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15177</xdr:rowOff>
    </xdr:from>
    <xdr:to>
      <xdr:col>3</xdr:col>
      <xdr:colOff>904875</xdr:colOff>
      <xdr:row>19</xdr:row>
      <xdr:rowOff>21265</xdr:rowOff>
    </xdr:to>
    <xdr:cxnSp macro="">
      <xdr:nvCxnSpPr>
        <xdr:cNvPr id="56" name="直線コネクタ 55"/>
        <xdr:cNvCxnSpPr/>
      </xdr:nvCxnSpPr>
      <xdr:spPr bwMode="auto">
        <a:xfrm>
          <a:off x="3606800" y="3320352"/>
          <a:ext cx="698500" cy="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15177</xdr:rowOff>
    </xdr:from>
    <xdr:to>
      <xdr:col>3</xdr:col>
      <xdr:colOff>206375</xdr:colOff>
      <xdr:row>19</xdr:row>
      <xdr:rowOff>15367</xdr:rowOff>
    </xdr:to>
    <xdr:cxnSp macro="">
      <xdr:nvCxnSpPr>
        <xdr:cNvPr id="59" name="直線コネクタ 58"/>
        <xdr:cNvCxnSpPr/>
      </xdr:nvCxnSpPr>
      <xdr:spPr bwMode="auto">
        <a:xfrm flipV="1">
          <a:off x="2908300" y="3320352"/>
          <a:ext cx="6985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105910</xdr:rowOff>
    </xdr:from>
    <xdr:to>
      <xdr:col>5</xdr:col>
      <xdr:colOff>34925</xdr:colOff>
      <xdr:row>19</xdr:row>
      <xdr:rowOff>36061</xdr:rowOff>
    </xdr:to>
    <xdr:sp macro="" textlink="">
      <xdr:nvSpPr>
        <xdr:cNvPr id="69" name="円/楕円 68"/>
        <xdr:cNvSpPr/>
      </xdr:nvSpPr>
      <xdr:spPr bwMode="auto">
        <a:xfrm>
          <a:off x="5600700" y="32396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77987</xdr:rowOff>
    </xdr:from>
    <xdr:ext cx="762000" cy="259045"/>
    <xdr:sp macro="" textlink="">
      <xdr:nvSpPr>
        <xdr:cNvPr id="70" name="人口1人当たり決算額の推移該当値テキスト130"/>
        <xdr:cNvSpPr txBox="1"/>
      </xdr:nvSpPr>
      <xdr:spPr>
        <a:xfrm>
          <a:off x="5740400" y="321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119497</xdr:rowOff>
    </xdr:from>
    <xdr:to>
      <xdr:col>4</xdr:col>
      <xdr:colOff>520700</xdr:colOff>
      <xdr:row>19</xdr:row>
      <xdr:rowOff>49647</xdr:rowOff>
    </xdr:to>
    <xdr:sp macro="" textlink="">
      <xdr:nvSpPr>
        <xdr:cNvPr id="71" name="円/楕円 70"/>
        <xdr:cNvSpPr/>
      </xdr:nvSpPr>
      <xdr:spPr bwMode="auto">
        <a:xfrm>
          <a:off x="4953000" y="32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34424</xdr:rowOff>
    </xdr:from>
    <xdr:ext cx="736600" cy="259045"/>
    <xdr:sp macro="" textlink="">
      <xdr:nvSpPr>
        <xdr:cNvPr id="72" name="テキスト ボックス 71"/>
        <xdr:cNvSpPr txBox="1"/>
      </xdr:nvSpPr>
      <xdr:spPr>
        <a:xfrm>
          <a:off x="4622800" y="333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141915</xdr:rowOff>
    </xdr:from>
    <xdr:to>
      <xdr:col>3</xdr:col>
      <xdr:colOff>955675</xdr:colOff>
      <xdr:row>19</xdr:row>
      <xdr:rowOff>72065</xdr:rowOff>
    </xdr:to>
    <xdr:sp macro="" textlink="">
      <xdr:nvSpPr>
        <xdr:cNvPr id="73" name="円/楕円 72"/>
        <xdr:cNvSpPr/>
      </xdr:nvSpPr>
      <xdr:spPr bwMode="auto">
        <a:xfrm>
          <a:off x="4254500" y="32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56842</xdr:rowOff>
    </xdr:from>
    <xdr:ext cx="762000" cy="259045"/>
    <xdr:sp macro="" textlink="">
      <xdr:nvSpPr>
        <xdr:cNvPr id="74" name="テキスト ボックス 73"/>
        <xdr:cNvSpPr txBox="1"/>
      </xdr:nvSpPr>
      <xdr:spPr>
        <a:xfrm>
          <a:off x="3924300" y="33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135827</xdr:rowOff>
    </xdr:from>
    <xdr:to>
      <xdr:col>3</xdr:col>
      <xdr:colOff>257175</xdr:colOff>
      <xdr:row>19</xdr:row>
      <xdr:rowOff>65977</xdr:rowOff>
    </xdr:to>
    <xdr:sp macro="" textlink="">
      <xdr:nvSpPr>
        <xdr:cNvPr id="75" name="円/楕円 74"/>
        <xdr:cNvSpPr/>
      </xdr:nvSpPr>
      <xdr:spPr bwMode="auto">
        <a:xfrm>
          <a:off x="3556000" y="326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50754</xdr:rowOff>
    </xdr:from>
    <xdr:ext cx="762000" cy="259045"/>
    <xdr:sp macro="" textlink="">
      <xdr:nvSpPr>
        <xdr:cNvPr id="76" name="テキスト ボックス 75"/>
        <xdr:cNvSpPr txBox="1"/>
      </xdr:nvSpPr>
      <xdr:spPr>
        <a:xfrm>
          <a:off x="3225800" y="335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136017</xdr:rowOff>
    </xdr:from>
    <xdr:to>
      <xdr:col>2</xdr:col>
      <xdr:colOff>692150</xdr:colOff>
      <xdr:row>19</xdr:row>
      <xdr:rowOff>66167</xdr:rowOff>
    </xdr:to>
    <xdr:sp macro="" textlink="">
      <xdr:nvSpPr>
        <xdr:cNvPr id="77" name="円/楕円 76"/>
        <xdr:cNvSpPr/>
      </xdr:nvSpPr>
      <xdr:spPr bwMode="auto">
        <a:xfrm>
          <a:off x="2857500" y="326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50944</xdr:rowOff>
    </xdr:from>
    <xdr:ext cx="762000" cy="259045"/>
    <xdr:sp macro="" textlink="">
      <xdr:nvSpPr>
        <xdr:cNvPr id="78" name="テキスト ボックス 77"/>
        <xdr:cNvSpPr txBox="1"/>
      </xdr:nvSpPr>
      <xdr:spPr>
        <a:xfrm>
          <a:off x="2527300" y="33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269646</xdr:rowOff>
    </xdr:from>
    <xdr:to>
      <xdr:col>4</xdr:col>
      <xdr:colOff>1117600</xdr:colOff>
      <xdr:row>35</xdr:row>
      <xdr:rowOff>328945</xdr:rowOff>
    </xdr:to>
    <xdr:cxnSp macro="">
      <xdr:nvCxnSpPr>
        <xdr:cNvPr id="110" name="直線コネクタ 109"/>
        <xdr:cNvCxnSpPr/>
      </xdr:nvCxnSpPr>
      <xdr:spPr bwMode="auto">
        <a:xfrm>
          <a:off x="5003800" y="6879996"/>
          <a:ext cx="647700" cy="5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143139</xdr:rowOff>
    </xdr:from>
    <xdr:to>
      <xdr:col>4</xdr:col>
      <xdr:colOff>469900</xdr:colOff>
      <xdr:row>35</xdr:row>
      <xdr:rowOff>269646</xdr:rowOff>
    </xdr:to>
    <xdr:cxnSp macro="">
      <xdr:nvCxnSpPr>
        <xdr:cNvPr id="113" name="直線コネクタ 112"/>
        <xdr:cNvCxnSpPr/>
      </xdr:nvCxnSpPr>
      <xdr:spPr bwMode="auto">
        <a:xfrm>
          <a:off x="4305300" y="6753489"/>
          <a:ext cx="698500" cy="12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96390</xdr:rowOff>
    </xdr:from>
    <xdr:to>
      <xdr:col>3</xdr:col>
      <xdr:colOff>904875</xdr:colOff>
      <xdr:row>35</xdr:row>
      <xdr:rowOff>143139</xdr:rowOff>
    </xdr:to>
    <xdr:cxnSp macro="">
      <xdr:nvCxnSpPr>
        <xdr:cNvPr id="116" name="直線コネクタ 115"/>
        <xdr:cNvCxnSpPr/>
      </xdr:nvCxnSpPr>
      <xdr:spPr bwMode="auto">
        <a:xfrm>
          <a:off x="3606800" y="6706740"/>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318407</xdr:rowOff>
    </xdr:from>
    <xdr:to>
      <xdr:col>3</xdr:col>
      <xdr:colOff>206375</xdr:colOff>
      <xdr:row>35</xdr:row>
      <xdr:rowOff>96390</xdr:rowOff>
    </xdr:to>
    <xdr:cxnSp macro="">
      <xdr:nvCxnSpPr>
        <xdr:cNvPr id="119" name="直線コネクタ 118"/>
        <xdr:cNvCxnSpPr/>
      </xdr:nvCxnSpPr>
      <xdr:spPr bwMode="auto">
        <a:xfrm>
          <a:off x="2908300" y="6585857"/>
          <a:ext cx="698500" cy="1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278145</xdr:rowOff>
    </xdr:from>
    <xdr:to>
      <xdr:col>5</xdr:col>
      <xdr:colOff>34925</xdr:colOff>
      <xdr:row>36</xdr:row>
      <xdr:rowOff>36845</xdr:rowOff>
    </xdr:to>
    <xdr:sp macro="" textlink="">
      <xdr:nvSpPr>
        <xdr:cNvPr id="129" name="円/楕円 128"/>
        <xdr:cNvSpPr/>
      </xdr:nvSpPr>
      <xdr:spPr bwMode="auto">
        <a:xfrm>
          <a:off x="5600700" y="68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250222</xdr:rowOff>
    </xdr:from>
    <xdr:ext cx="762000" cy="259045"/>
    <xdr:sp macro="" textlink="">
      <xdr:nvSpPr>
        <xdr:cNvPr id="130" name="人口1人当たり決算額の推移該当値テキスト445"/>
        <xdr:cNvSpPr txBox="1"/>
      </xdr:nvSpPr>
      <xdr:spPr>
        <a:xfrm>
          <a:off x="5740400" y="68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218846</xdr:rowOff>
    </xdr:from>
    <xdr:to>
      <xdr:col>4</xdr:col>
      <xdr:colOff>520700</xdr:colOff>
      <xdr:row>35</xdr:row>
      <xdr:rowOff>320446</xdr:rowOff>
    </xdr:to>
    <xdr:sp macro="" textlink="">
      <xdr:nvSpPr>
        <xdr:cNvPr id="131" name="円/楕円 130"/>
        <xdr:cNvSpPr/>
      </xdr:nvSpPr>
      <xdr:spPr bwMode="auto">
        <a:xfrm>
          <a:off x="4953000" y="682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330623</xdr:rowOff>
    </xdr:from>
    <xdr:ext cx="736600" cy="259045"/>
    <xdr:sp macro="" textlink="">
      <xdr:nvSpPr>
        <xdr:cNvPr id="132" name="テキスト ボックス 131"/>
        <xdr:cNvSpPr txBox="1"/>
      </xdr:nvSpPr>
      <xdr:spPr>
        <a:xfrm>
          <a:off x="4622800" y="659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92339</xdr:rowOff>
    </xdr:from>
    <xdr:to>
      <xdr:col>3</xdr:col>
      <xdr:colOff>955675</xdr:colOff>
      <xdr:row>35</xdr:row>
      <xdr:rowOff>193939</xdr:rowOff>
    </xdr:to>
    <xdr:sp macro="" textlink="">
      <xdr:nvSpPr>
        <xdr:cNvPr id="133" name="円/楕円 132"/>
        <xdr:cNvSpPr/>
      </xdr:nvSpPr>
      <xdr:spPr bwMode="auto">
        <a:xfrm>
          <a:off x="4254500" y="670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204116</xdr:rowOff>
    </xdr:from>
    <xdr:ext cx="762000" cy="259045"/>
    <xdr:sp macro="" textlink="">
      <xdr:nvSpPr>
        <xdr:cNvPr id="134" name="テキスト ボックス 133"/>
        <xdr:cNvSpPr txBox="1"/>
      </xdr:nvSpPr>
      <xdr:spPr>
        <a:xfrm>
          <a:off x="3924300" y="64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45590</xdr:rowOff>
    </xdr:from>
    <xdr:to>
      <xdr:col>3</xdr:col>
      <xdr:colOff>257175</xdr:colOff>
      <xdr:row>35</xdr:row>
      <xdr:rowOff>147190</xdr:rowOff>
    </xdr:to>
    <xdr:sp macro="" textlink="">
      <xdr:nvSpPr>
        <xdr:cNvPr id="135" name="円/楕円 134"/>
        <xdr:cNvSpPr/>
      </xdr:nvSpPr>
      <xdr:spPr bwMode="auto">
        <a:xfrm>
          <a:off x="3556000" y="665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157368</xdr:rowOff>
    </xdr:from>
    <xdr:ext cx="762000" cy="259045"/>
    <xdr:sp macro="" textlink="">
      <xdr:nvSpPr>
        <xdr:cNvPr id="136" name="テキスト ボックス 135"/>
        <xdr:cNvSpPr txBox="1"/>
      </xdr:nvSpPr>
      <xdr:spPr>
        <a:xfrm>
          <a:off x="3225800" y="642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267607</xdr:rowOff>
    </xdr:from>
    <xdr:to>
      <xdr:col>2</xdr:col>
      <xdr:colOff>692150</xdr:colOff>
      <xdr:row>35</xdr:row>
      <xdr:rowOff>26307</xdr:rowOff>
    </xdr:to>
    <xdr:sp macro="" textlink="">
      <xdr:nvSpPr>
        <xdr:cNvPr id="137" name="円/楕円 136"/>
        <xdr:cNvSpPr/>
      </xdr:nvSpPr>
      <xdr:spPr bwMode="auto">
        <a:xfrm>
          <a:off x="2857500" y="653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36484</xdr:rowOff>
    </xdr:from>
    <xdr:ext cx="762000" cy="259045"/>
    <xdr:sp macro="" textlink="">
      <xdr:nvSpPr>
        <xdr:cNvPr id="138" name="テキスト ボックス 137"/>
        <xdr:cNvSpPr txBox="1"/>
      </xdr:nvSpPr>
      <xdr:spPr>
        <a:xfrm>
          <a:off x="2527300" y="63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63162</xdr:rowOff>
    </xdr:from>
    <xdr:to>
      <xdr:col>6</xdr:col>
      <xdr:colOff>511175</xdr:colOff>
      <xdr:row>37</xdr:row>
      <xdr:rowOff>65394</xdr:rowOff>
    </xdr:to>
    <xdr:cxnSp macro="">
      <xdr:nvCxnSpPr>
        <xdr:cNvPr id="63" name="直線コネクタ 62"/>
        <xdr:cNvCxnSpPr/>
      </xdr:nvCxnSpPr>
      <xdr:spPr>
        <a:xfrm flipV="1">
          <a:off x="3797300" y="6406812"/>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65394</xdr:rowOff>
    </xdr:from>
    <xdr:to>
      <xdr:col>5</xdr:col>
      <xdr:colOff>358775</xdr:colOff>
      <xdr:row>37</xdr:row>
      <xdr:rowOff>100261</xdr:rowOff>
    </xdr:to>
    <xdr:cxnSp macro="">
      <xdr:nvCxnSpPr>
        <xdr:cNvPr id="66" name="直線コネクタ 65"/>
        <xdr:cNvCxnSpPr/>
      </xdr:nvCxnSpPr>
      <xdr:spPr>
        <a:xfrm flipV="1">
          <a:off x="2908300" y="6409044"/>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100261</xdr:rowOff>
    </xdr:from>
    <xdr:to>
      <xdr:col>4</xdr:col>
      <xdr:colOff>155575</xdr:colOff>
      <xdr:row>37</xdr:row>
      <xdr:rowOff>100653</xdr:rowOff>
    </xdr:to>
    <xdr:cxnSp macro="">
      <xdr:nvCxnSpPr>
        <xdr:cNvPr id="69" name="直線コネクタ 68"/>
        <xdr:cNvCxnSpPr/>
      </xdr:nvCxnSpPr>
      <xdr:spPr>
        <a:xfrm flipV="1">
          <a:off x="2019300" y="64439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94688</xdr:rowOff>
    </xdr:from>
    <xdr:to>
      <xdr:col>2</xdr:col>
      <xdr:colOff>638175</xdr:colOff>
      <xdr:row>37</xdr:row>
      <xdr:rowOff>100653</xdr:rowOff>
    </xdr:to>
    <xdr:cxnSp macro="">
      <xdr:nvCxnSpPr>
        <xdr:cNvPr id="72" name="直線コネクタ 71"/>
        <xdr:cNvCxnSpPr/>
      </xdr:nvCxnSpPr>
      <xdr:spPr>
        <a:xfrm>
          <a:off x="1130300" y="6438338"/>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12362</xdr:rowOff>
    </xdr:from>
    <xdr:to>
      <xdr:col>6</xdr:col>
      <xdr:colOff>561975</xdr:colOff>
      <xdr:row>37</xdr:row>
      <xdr:rowOff>113962</xdr:rowOff>
    </xdr:to>
    <xdr:sp macro="" textlink="">
      <xdr:nvSpPr>
        <xdr:cNvPr id="82" name="円/楕円 81"/>
        <xdr:cNvSpPr/>
      </xdr:nvSpPr>
      <xdr:spPr>
        <a:xfrm>
          <a:off x="4584700" y="63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162239</xdr:rowOff>
    </xdr:from>
    <xdr:ext cx="534377" cy="259045"/>
    <xdr:sp macro="" textlink="">
      <xdr:nvSpPr>
        <xdr:cNvPr id="83" name="人件費該当値テキスト"/>
        <xdr:cNvSpPr txBox="1"/>
      </xdr:nvSpPr>
      <xdr:spPr>
        <a:xfrm>
          <a:off x="4686300" y="633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14594</xdr:rowOff>
    </xdr:from>
    <xdr:to>
      <xdr:col>5</xdr:col>
      <xdr:colOff>409575</xdr:colOff>
      <xdr:row>37</xdr:row>
      <xdr:rowOff>116194</xdr:rowOff>
    </xdr:to>
    <xdr:sp macro="" textlink="">
      <xdr:nvSpPr>
        <xdr:cNvPr id="84" name="円/楕円 83"/>
        <xdr:cNvSpPr/>
      </xdr:nvSpPr>
      <xdr:spPr>
        <a:xfrm>
          <a:off x="3746500" y="63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107321</xdr:rowOff>
    </xdr:from>
    <xdr:ext cx="534377" cy="259045"/>
    <xdr:sp macro="" textlink="">
      <xdr:nvSpPr>
        <xdr:cNvPr id="85" name="テキスト ボックス 84"/>
        <xdr:cNvSpPr txBox="1"/>
      </xdr:nvSpPr>
      <xdr:spPr>
        <a:xfrm>
          <a:off x="3530111" y="64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49461</xdr:rowOff>
    </xdr:from>
    <xdr:to>
      <xdr:col>4</xdr:col>
      <xdr:colOff>206375</xdr:colOff>
      <xdr:row>37</xdr:row>
      <xdr:rowOff>151061</xdr:rowOff>
    </xdr:to>
    <xdr:sp macro="" textlink="">
      <xdr:nvSpPr>
        <xdr:cNvPr id="86" name="円/楕円 85"/>
        <xdr:cNvSpPr/>
      </xdr:nvSpPr>
      <xdr:spPr>
        <a:xfrm>
          <a:off x="2857500" y="63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142188</xdr:rowOff>
    </xdr:from>
    <xdr:ext cx="534377" cy="259045"/>
    <xdr:sp macro="" textlink="">
      <xdr:nvSpPr>
        <xdr:cNvPr id="87" name="テキスト ボックス 86"/>
        <xdr:cNvSpPr txBox="1"/>
      </xdr:nvSpPr>
      <xdr:spPr>
        <a:xfrm>
          <a:off x="2641111" y="64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49853</xdr:rowOff>
    </xdr:from>
    <xdr:to>
      <xdr:col>3</xdr:col>
      <xdr:colOff>3175</xdr:colOff>
      <xdr:row>37</xdr:row>
      <xdr:rowOff>151453</xdr:rowOff>
    </xdr:to>
    <xdr:sp macro="" textlink="">
      <xdr:nvSpPr>
        <xdr:cNvPr id="88" name="円/楕円 87"/>
        <xdr:cNvSpPr/>
      </xdr:nvSpPr>
      <xdr:spPr>
        <a:xfrm>
          <a:off x="1968500" y="6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142580</xdr:rowOff>
    </xdr:from>
    <xdr:ext cx="534377" cy="259045"/>
    <xdr:sp macro="" textlink="">
      <xdr:nvSpPr>
        <xdr:cNvPr id="89" name="テキスト ボックス 88"/>
        <xdr:cNvSpPr txBox="1"/>
      </xdr:nvSpPr>
      <xdr:spPr>
        <a:xfrm>
          <a:off x="1752111" y="6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43888</xdr:rowOff>
    </xdr:from>
    <xdr:to>
      <xdr:col>1</xdr:col>
      <xdr:colOff>485775</xdr:colOff>
      <xdr:row>37</xdr:row>
      <xdr:rowOff>145488</xdr:rowOff>
    </xdr:to>
    <xdr:sp macro="" textlink="">
      <xdr:nvSpPr>
        <xdr:cNvPr id="90" name="円/楕円 89"/>
        <xdr:cNvSpPr/>
      </xdr:nvSpPr>
      <xdr:spPr>
        <a:xfrm>
          <a:off x="1079500" y="63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136614</xdr:rowOff>
    </xdr:from>
    <xdr:ext cx="534377" cy="259045"/>
    <xdr:sp macro="" textlink="">
      <xdr:nvSpPr>
        <xdr:cNvPr id="91" name="テキスト ボックス 90"/>
        <xdr:cNvSpPr txBox="1"/>
      </xdr:nvSpPr>
      <xdr:spPr>
        <a:xfrm>
          <a:off x="863111" y="64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47652</xdr:rowOff>
    </xdr:from>
    <xdr:to>
      <xdr:col>6</xdr:col>
      <xdr:colOff>511175</xdr:colOff>
      <xdr:row>58</xdr:row>
      <xdr:rowOff>64232</xdr:rowOff>
    </xdr:to>
    <xdr:cxnSp macro="">
      <xdr:nvCxnSpPr>
        <xdr:cNvPr id="120" name="直線コネクタ 119"/>
        <xdr:cNvCxnSpPr/>
      </xdr:nvCxnSpPr>
      <xdr:spPr>
        <a:xfrm>
          <a:off x="3797300" y="9991752"/>
          <a:ext cx="8382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47652</xdr:rowOff>
    </xdr:from>
    <xdr:to>
      <xdr:col>5</xdr:col>
      <xdr:colOff>358775</xdr:colOff>
      <xdr:row>58</xdr:row>
      <xdr:rowOff>50935</xdr:rowOff>
    </xdr:to>
    <xdr:cxnSp macro="">
      <xdr:nvCxnSpPr>
        <xdr:cNvPr id="123" name="直線コネクタ 122"/>
        <xdr:cNvCxnSpPr/>
      </xdr:nvCxnSpPr>
      <xdr:spPr>
        <a:xfrm flipV="1">
          <a:off x="2908300" y="9991752"/>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50935</xdr:rowOff>
    </xdr:from>
    <xdr:to>
      <xdr:col>4</xdr:col>
      <xdr:colOff>155575</xdr:colOff>
      <xdr:row>58</xdr:row>
      <xdr:rowOff>65310</xdr:rowOff>
    </xdr:to>
    <xdr:cxnSp macro="">
      <xdr:nvCxnSpPr>
        <xdr:cNvPr id="126" name="直線コネクタ 125"/>
        <xdr:cNvCxnSpPr/>
      </xdr:nvCxnSpPr>
      <xdr:spPr>
        <a:xfrm flipV="1">
          <a:off x="2019300" y="9995035"/>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28688</xdr:rowOff>
    </xdr:from>
    <xdr:to>
      <xdr:col>2</xdr:col>
      <xdr:colOff>638175</xdr:colOff>
      <xdr:row>58</xdr:row>
      <xdr:rowOff>65310</xdr:rowOff>
    </xdr:to>
    <xdr:cxnSp macro="">
      <xdr:nvCxnSpPr>
        <xdr:cNvPr id="129" name="直線コネクタ 128"/>
        <xdr:cNvCxnSpPr/>
      </xdr:nvCxnSpPr>
      <xdr:spPr>
        <a:xfrm>
          <a:off x="1130300" y="997278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74442</xdr:rowOff>
    </xdr:from>
    <xdr:ext cx="534377" cy="259045"/>
    <xdr:sp macro="" textlink="">
      <xdr:nvSpPr>
        <xdr:cNvPr id="133" name="テキスト ボックス 132"/>
        <xdr:cNvSpPr txBox="1"/>
      </xdr:nvSpPr>
      <xdr:spPr>
        <a:xfrm>
          <a:off x="863111" y="100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13432</xdr:rowOff>
    </xdr:from>
    <xdr:to>
      <xdr:col>6</xdr:col>
      <xdr:colOff>561975</xdr:colOff>
      <xdr:row>58</xdr:row>
      <xdr:rowOff>115032</xdr:rowOff>
    </xdr:to>
    <xdr:sp macro="" textlink="">
      <xdr:nvSpPr>
        <xdr:cNvPr id="139" name="円/楕円 138"/>
        <xdr:cNvSpPr/>
      </xdr:nvSpPr>
      <xdr:spPr>
        <a:xfrm>
          <a:off x="4584700" y="99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168302</xdr:rowOff>
    </xdr:from>
    <xdr:to>
      <xdr:col>5</xdr:col>
      <xdr:colOff>409575</xdr:colOff>
      <xdr:row>58</xdr:row>
      <xdr:rowOff>98452</xdr:rowOff>
    </xdr:to>
    <xdr:sp macro="" textlink="">
      <xdr:nvSpPr>
        <xdr:cNvPr id="141" name="円/楕円 140"/>
        <xdr:cNvSpPr/>
      </xdr:nvSpPr>
      <xdr:spPr>
        <a:xfrm>
          <a:off x="3746500" y="99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89579</xdr:rowOff>
    </xdr:from>
    <xdr:ext cx="534377" cy="259045"/>
    <xdr:sp macro="" textlink="">
      <xdr:nvSpPr>
        <xdr:cNvPr id="142" name="テキスト ボックス 141"/>
        <xdr:cNvSpPr txBox="1"/>
      </xdr:nvSpPr>
      <xdr:spPr>
        <a:xfrm>
          <a:off x="3530111" y="10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xdr:rowOff>
    </xdr:from>
    <xdr:to>
      <xdr:col>4</xdr:col>
      <xdr:colOff>206375</xdr:colOff>
      <xdr:row>58</xdr:row>
      <xdr:rowOff>101735</xdr:rowOff>
    </xdr:to>
    <xdr:sp macro="" textlink="">
      <xdr:nvSpPr>
        <xdr:cNvPr id="143" name="円/楕円 142"/>
        <xdr:cNvSpPr/>
      </xdr:nvSpPr>
      <xdr:spPr>
        <a:xfrm>
          <a:off x="2857500" y="9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118262</xdr:rowOff>
    </xdr:from>
    <xdr:ext cx="534377" cy="259045"/>
    <xdr:sp macro="" textlink="">
      <xdr:nvSpPr>
        <xdr:cNvPr id="144" name="テキスト ボックス 143"/>
        <xdr:cNvSpPr txBox="1"/>
      </xdr:nvSpPr>
      <xdr:spPr>
        <a:xfrm>
          <a:off x="2641111" y="97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14510</xdr:rowOff>
    </xdr:from>
    <xdr:to>
      <xdr:col>3</xdr:col>
      <xdr:colOff>3175</xdr:colOff>
      <xdr:row>58</xdr:row>
      <xdr:rowOff>116110</xdr:rowOff>
    </xdr:to>
    <xdr:sp macro="" textlink="">
      <xdr:nvSpPr>
        <xdr:cNvPr id="145" name="円/楕円 144"/>
        <xdr:cNvSpPr/>
      </xdr:nvSpPr>
      <xdr:spPr>
        <a:xfrm>
          <a:off x="1968500" y="99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132637</xdr:rowOff>
    </xdr:from>
    <xdr:ext cx="534377" cy="259045"/>
    <xdr:sp macro="" textlink="">
      <xdr:nvSpPr>
        <xdr:cNvPr id="146" name="テキスト ボックス 145"/>
        <xdr:cNvSpPr txBox="1"/>
      </xdr:nvSpPr>
      <xdr:spPr>
        <a:xfrm>
          <a:off x="1752111" y="97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149338</xdr:rowOff>
    </xdr:from>
    <xdr:to>
      <xdr:col>1</xdr:col>
      <xdr:colOff>485775</xdr:colOff>
      <xdr:row>58</xdr:row>
      <xdr:rowOff>79488</xdr:rowOff>
    </xdr:to>
    <xdr:sp macro="" textlink="">
      <xdr:nvSpPr>
        <xdr:cNvPr id="147" name="円/楕円 146"/>
        <xdr:cNvSpPr/>
      </xdr:nvSpPr>
      <xdr:spPr>
        <a:xfrm>
          <a:off x="1079500" y="99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96015</xdr:rowOff>
    </xdr:from>
    <xdr:ext cx="534377" cy="259045"/>
    <xdr:sp macro="" textlink="">
      <xdr:nvSpPr>
        <xdr:cNvPr id="148" name="テキスト ボックス 147"/>
        <xdr:cNvSpPr txBox="1"/>
      </xdr:nvSpPr>
      <xdr:spPr>
        <a:xfrm>
          <a:off x="863111" y="96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64653</xdr:rowOff>
    </xdr:from>
    <xdr:to>
      <xdr:col>6</xdr:col>
      <xdr:colOff>511175</xdr:colOff>
      <xdr:row>79</xdr:row>
      <xdr:rowOff>66287</xdr:rowOff>
    </xdr:to>
    <xdr:cxnSp macro="">
      <xdr:nvCxnSpPr>
        <xdr:cNvPr id="179" name="直線コネクタ 178"/>
        <xdr:cNvCxnSpPr/>
      </xdr:nvCxnSpPr>
      <xdr:spPr>
        <a:xfrm flipV="1">
          <a:off x="3797300" y="13609203"/>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63674</xdr:rowOff>
    </xdr:from>
    <xdr:to>
      <xdr:col>5</xdr:col>
      <xdr:colOff>358775</xdr:colOff>
      <xdr:row>79</xdr:row>
      <xdr:rowOff>66287</xdr:rowOff>
    </xdr:to>
    <xdr:cxnSp macro="">
      <xdr:nvCxnSpPr>
        <xdr:cNvPr id="182" name="直線コネクタ 181"/>
        <xdr:cNvCxnSpPr/>
      </xdr:nvCxnSpPr>
      <xdr:spPr>
        <a:xfrm>
          <a:off x="2908300" y="1360822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63674</xdr:rowOff>
    </xdr:from>
    <xdr:to>
      <xdr:col>4</xdr:col>
      <xdr:colOff>155575</xdr:colOff>
      <xdr:row>79</xdr:row>
      <xdr:rowOff>69062</xdr:rowOff>
    </xdr:to>
    <xdr:cxnSp macro="">
      <xdr:nvCxnSpPr>
        <xdr:cNvPr id="185" name="直線コネクタ 184"/>
        <xdr:cNvCxnSpPr/>
      </xdr:nvCxnSpPr>
      <xdr:spPr>
        <a:xfrm flipV="1">
          <a:off x="2019300" y="13608224"/>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44602</xdr:rowOff>
    </xdr:from>
    <xdr:to>
      <xdr:col>2</xdr:col>
      <xdr:colOff>638175</xdr:colOff>
      <xdr:row>79</xdr:row>
      <xdr:rowOff>69062</xdr:rowOff>
    </xdr:to>
    <xdr:cxnSp macro="">
      <xdr:nvCxnSpPr>
        <xdr:cNvPr id="188" name="直線コネクタ 187"/>
        <xdr:cNvCxnSpPr/>
      </xdr:nvCxnSpPr>
      <xdr:spPr>
        <a:xfrm>
          <a:off x="1130300" y="13589152"/>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13853</xdr:rowOff>
    </xdr:from>
    <xdr:to>
      <xdr:col>6</xdr:col>
      <xdr:colOff>561975</xdr:colOff>
      <xdr:row>79</xdr:row>
      <xdr:rowOff>115453</xdr:rowOff>
    </xdr:to>
    <xdr:sp macro="" textlink="">
      <xdr:nvSpPr>
        <xdr:cNvPr id="198" name="円/楕円 197"/>
        <xdr:cNvSpPr/>
      </xdr:nvSpPr>
      <xdr:spPr>
        <a:xfrm>
          <a:off x="45847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100230</xdr:rowOff>
    </xdr:from>
    <xdr:ext cx="469744" cy="259045"/>
    <xdr:sp macro="" textlink="">
      <xdr:nvSpPr>
        <xdr:cNvPr id="199" name="維持補修費該当値テキスト"/>
        <xdr:cNvSpPr txBox="1"/>
      </xdr:nvSpPr>
      <xdr:spPr>
        <a:xfrm>
          <a:off x="4686300" y="1347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15487</xdr:rowOff>
    </xdr:from>
    <xdr:to>
      <xdr:col>5</xdr:col>
      <xdr:colOff>409575</xdr:colOff>
      <xdr:row>79</xdr:row>
      <xdr:rowOff>117087</xdr:rowOff>
    </xdr:to>
    <xdr:sp macro="" textlink="">
      <xdr:nvSpPr>
        <xdr:cNvPr id="200" name="円/楕円 199"/>
        <xdr:cNvSpPr/>
      </xdr:nvSpPr>
      <xdr:spPr>
        <a:xfrm>
          <a:off x="3746500" y="13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108214</xdr:rowOff>
    </xdr:from>
    <xdr:ext cx="378565" cy="259045"/>
    <xdr:sp macro="" textlink="">
      <xdr:nvSpPr>
        <xdr:cNvPr id="201" name="テキスト ボックス 200"/>
        <xdr:cNvSpPr txBox="1"/>
      </xdr:nvSpPr>
      <xdr:spPr>
        <a:xfrm>
          <a:off x="3608017" y="1365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12874</xdr:rowOff>
    </xdr:from>
    <xdr:to>
      <xdr:col>4</xdr:col>
      <xdr:colOff>206375</xdr:colOff>
      <xdr:row>79</xdr:row>
      <xdr:rowOff>114474</xdr:rowOff>
    </xdr:to>
    <xdr:sp macro="" textlink="">
      <xdr:nvSpPr>
        <xdr:cNvPr id="202" name="円/楕円 201"/>
        <xdr:cNvSpPr/>
      </xdr:nvSpPr>
      <xdr:spPr>
        <a:xfrm>
          <a:off x="2857500" y="135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105601</xdr:rowOff>
    </xdr:from>
    <xdr:ext cx="469744" cy="259045"/>
    <xdr:sp macro="" textlink="">
      <xdr:nvSpPr>
        <xdr:cNvPr id="203" name="テキスト ボックス 202"/>
        <xdr:cNvSpPr txBox="1"/>
      </xdr:nvSpPr>
      <xdr:spPr>
        <a:xfrm>
          <a:off x="2673427" y="136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18262</xdr:rowOff>
    </xdr:from>
    <xdr:to>
      <xdr:col>3</xdr:col>
      <xdr:colOff>3175</xdr:colOff>
      <xdr:row>79</xdr:row>
      <xdr:rowOff>119862</xdr:rowOff>
    </xdr:to>
    <xdr:sp macro="" textlink="">
      <xdr:nvSpPr>
        <xdr:cNvPr id="204" name="円/楕円 203"/>
        <xdr:cNvSpPr/>
      </xdr:nvSpPr>
      <xdr:spPr>
        <a:xfrm>
          <a:off x="1968500" y="135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110989</xdr:rowOff>
    </xdr:from>
    <xdr:ext cx="378565" cy="259045"/>
    <xdr:sp macro="" textlink="">
      <xdr:nvSpPr>
        <xdr:cNvPr id="205" name="テキスト ボックス 204"/>
        <xdr:cNvSpPr txBox="1"/>
      </xdr:nvSpPr>
      <xdr:spPr>
        <a:xfrm>
          <a:off x="1830017" y="1365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165252</xdr:rowOff>
    </xdr:from>
    <xdr:to>
      <xdr:col>1</xdr:col>
      <xdr:colOff>485775</xdr:colOff>
      <xdr:row>79</xdr:row>
      <xdr:rowOff>95402</xdr:rowOff>
    </xdr:to>
    <xdr:sp macro="" textlink="">
      <xdr:nvSpPr>
        <xdr:cNvPr id="206" name="円/楕円 205"/>
        <xdr:cNvSpPr/>
      </xdr:nvSpPr>
      <xdr:spPr>
        <a:xfrm>
          <a:off x="1079500" y="135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86529</xdr:rowOff>
    </xdr:from>
    <xdr:ext cx="469744" cy="259045"/>
    <xdr:sp macro="" textlink="">
      <xdr:nvSpPr>
        <xdr:cNvPr id="207" name="テキスト ボックス 206"/>
        <xdr:cNvSpPr txBox="1"/>
      </xdr:nvSpPr>
      <xdr:spPr>
        <a:xfrm>
          <a:off x="895427" y="1363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127665</xdr:rowOff>
    </xdr:from>
    <xdr:to>
      <xdr:col>6</xdr:col>
      <xdr:colOff>511175</xdr:colOff>
      <xdr:row>97</xdr:row>
      <xdr:rowOff>21155</xdr:rowOff>
    </xdr:to>
    <xdr:cxnSp macro="">
      <xdr:nvCxnSpPr>
        <xdr:cNvPr id="239" name="直線コネクタ 238"/>
        <xdr:cNvCxnSpPr/>
      </xdr:nvCxnSpPr>
      <xdr:spPr>
        <a:xfrm flipV="1">
          <a:off x="3797300" y="16415415"/>
          <a:ext cx="838200" cy="2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21155</xdr:rowOff>
    </xdr:from>
    <xdr:to>
      <xdr:col>5</xdr:col>
      <xdr:colOff>358775</xdr:colOff>
      <xdr:row>97</xdr:row>
      <xdr:rowOff>94617</xdr:rowOff>
    </xdr:to>
    <xdr:cxnSp macro="">
      <xdr:nvCxnSpPr>
        <xdr:cNvPr id="242" name="直線コネクタ 241"/>
        <xdr:cNvCxnSpPr/>
      </xdr:nvCxnSpPr>
      <xdr:spPr>
        <a:xfrm flipV="1">
          <a:off x="2908300" y="16651805"/>
          <a:ext cx="8890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94617</xdr:rowOff>
    </xdr:from>
    <xdr:to>
      <xdr:col>4</xdr:col>
      <xdr:colOff>155575</xdr:colOff>
      <xdr:row>97</xdr:row>
      <xdr:rowOff>105721</xdr:rowOff>
    </xdr:to>
    <xdr:cxnSp macro="">
      <xdr:nvCxnSpPr>
        <xdr:cNvPr id="245" name="直線コネクタ 244"/>
        <xdr:cNvCxnSpPr/>
      </xdr:nvCxnSpPr>
      <xdr:spPr>
        <a:xfrm flipV="1">
          <a:off x="2019300" y="16725267"/>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105721</xdr:rowOff>
    </xdr:from>
    <xdr:to>
      <xdr:col>2</xdr:col>
      <xdr:colOff>638175</xdr:colOff>
      <xdr:row>97</xdr:row>
      <xdr:rowOff>122703</xdr:rowOff>
    </xdr:to>
    <xdr:cxnSp macro="">
      <xdr:nvCxnSpPr>
        <xdr:cNvPr id="248" name="直線コネクタ 247"/>
        <xdr:cNvCxnSpPr/>
      </xdr:nvCxnSpPr>
      <xdr:spPr>
        <a:xfrm flipV="1">
          <a:off x="1130300" y="1673637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76865</xdr:rowOff>
    </xdr:from>
    <xdr:to>
      <xdr:col>6</xdr:col>
      <xdr:colOff>561975</xdr:colOff>
      <xdr:row>96</xdr:row>
      <xdr:rowOff>7015</xdr:rowOff>
    </xdr:to>
    <xdr:sp macro="" textlink="">
      <xdr:nvSpPr>
        <xdr:cNvPr id="258" name="円/楕円 257"/>
        <xdr:cNvSpPr/>
      </xdr:nvSpPr>
      <xdr:spPr>
        <a:xfrm>
          <a:off x="4584700" y="163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99742</xdr:rowOff>
    </xdr:from>
    <xdr:ext cx="534377" cy="259045"/>
    <xdr:sp macro="" textlink="">
      <xdr:nvSpPr>
        <xdr:cNvPr id="259" name="扶助費該当値テキスト"/>
        <xdr:cNvSpPr txBox="1"/>
      </xdr:nvSpPr>
      <xdr:spPr>
        <a:xfrm>
          <a:off x="4686300" y="1621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141805</xdr:rowOff>
    </xdr:from>
    <xdr:to>
      <xdr:col>5</xdr:col>
      <xdr:colOff>409575</xdr:colOff>
      <xdr:row>97</xdr:row>
      <xdr:rowOff>71955</xdr:rowOff>
    </xdr:to>
    <xdr:sp macro="" textlink="">
      <xdr:nvSpPr>
        <xdr:cNvPr id="260" name="円/楕円 259"/>
        <xdr:cNvSpPr/>
      </xdr:nvSpPr>
      <xdr:spPr>
        <a:xfrm>
          <a:off x="3746500" y="166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63082</xdr:rowOff>
    </xdr:from>
    <xdr:ext cx="534377" cy="259045"/>
    <xdr:sp macro="" textlink="">
      <xdr:nvSpPr>
        <xdr:cNvPr id="261" name="テキスト ボックス 260"/>
        <xdr:cNvSpPr txBox="1"/>
      </xdr:nvSpPr>
      <xdr:spPr>
        <a:xfrm>
          <a:off x="3530111" y="166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43817</xdr:rowOff>
    </xdr:from>
    <xdr:to>
      <xdr:col>4</xdr:col>
      <xdr:colOff>206375</xdr:colOff>
      <xdr:row>97</xdr:row>
      <xdr:rowOff>145417</xdr:rowOff>
    </xdr:to>
    <xdr:sp macro="" textlink="">
      <xdr:nvSpPr>
        <xdr:cNvPr id="262" name="円/楕円 261"/>
        <xdr:cNvSpPr/>
      </xdr:nvSpPr>
      <xdr:spPr>
        <a:xfrm>
          <a:off x="2857500" y="166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136544</xdr:rowOff>
    </xdr:from>
    <xdr:ext cx="534377" cy="259045"/>
    <xdr:sp macro="" textlink="">
      <xdr:nvSpPr>
        <xdr:cNvPr id="263" name="テキスト ボックス 262"/>
        <xdr:cNvSpPr txBox="1"/>
      </xdr:nvSpPr>
      <xdr:spPr>
        <a:xfrm>
          <a:off x="2641111" y="167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54921</xdr:rowOff>
    </xdr:from>
    <xdr:to>
      <xdr:col>3</xdr:col>
      <xdr:colOff>3175</xdr:colOff>
      <xdr:row>97</xdr:row>
      <xdr:rowOff>156521</xdr:rowOff>
    </xdr:to>
    <xdr:sp macro="" textlink="">
      <xdr:nvSpPr>
        <xdr:cNvPr id="264" name="円/楕円 263"/>
        <xdr:cNvSpPr/>
      </xdr:nvSpPr>
      <xdr:spPr>
        <a:xfrm>
          <a:off x="1968500" y="166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147648</xdr:rowOff>
    </xdr:from>
    <xdr:ext cx="534377" cy="259045"/>
    <xdr:sp macro="" textlink="">
      <xdr:nvSpPr>
        <xdr:cNvPr id="265" name="テキスト ボックス 264"/>
        <xdr:cNvSpPr txBox="1"/>
      </xdr:nvSpPr>
      <xdr:spPr>
        <a:xfrm>
          <a:off x="1752111" y="167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71903</xdr:rowOff>
    </xdr:from>
    <xdr:to>
      <xdr:col>1</xdr:col>
      <xdr:colOff>485775</xdr:colOff>
      <xdr:row>98</xdr:row>
      <xdr:rowOff>2053</xdr:rowOff>
    </xdr:to>
    <xdr:sp macro="" textlink="">
      <xdr:nvSpPr>
        <xdr:cNvPr id="266" name="円/楕円 265"/>
        <xdr:cNvSpPr/>
      </xdr:nvSpPr>
      <xdr:spPr>
        <a:xfrm>
          <a:off x="1079500" y="167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164630</xdr:rowOff>
    </xdr:from>
    <xdr:ext cx="534377" cy="259045"/>
    <xdr:sp macro="" textlink="">
      <xdr:nvSpPr>
        <xdr:cNvPr id="267" name="テキスト ボックス 266"/>
        <xdr:cNvSpPr txBox="1"/>
      </xdr:nvSpPr>
      <xdr:spPr>
        <a:xfrm>
          <a:off x="863111" y="167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164142</xdr:rowOff>
    </xdr:from>
    <xdr:to>
      <xdr:col>15</xdr:col>
      <xdr:colOff>180975</xdr:colOff>
      <xdr:row>37</xdr:row>
      <xdr:rowOff>32816</xdr:rowOff>
    </xdr:to>
    <xdr:cxnSp macro="">
      <xdr:nvCxnSpPr>
        <xdr:cNvPr id="294" name="直線コネクタ 293"/>
        <xdr:cNvCxnSpPr/>
      </xdr:nvCxnSpPr>
      <xdr:spPr>
        <a:xfrm>
          <a:off x="9639300" y="6336342"/>
          <a:ext cx="838200" cy="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164142</xdr:rowOff>
    </xdr:from>
    <xdr:to>
      <xdr:col>14</xdr:col>
      <xdr:colOff>28575</xdr:colOff>
      <xdr:row>37</xdr:row>
      <xdr:rowOff>42833</xdr:rowOff>
    </xdr:to>
    <xdr:cxnSp macro="">
      <xdr:nvCxnSpPr>
        <xdr:cNvPr id="297" name="直線コネクタ 296"/>
        <xdr:cNvCxnSpPr/>
      </xdr:nvCxnSpPr>
      <xdr:spPr>
        <a:xfrm flipV="1">
          <a:off x="8750300" y="6336342"/>
          <a:ext cx="8890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42833</xdr:rowOff>
    </xdr:from>
    <xdr:to>
      <xdr:col>12</xdr:col>
      <xdr:colOff>511175</xdr:colOff>
      <xdr:row>37</xdr:row>
      <xdr:rowOff>42979</xdr:rowOff>
    </xdr:to>
    <xdr:cxnSp macro="">
      <xdr:nvCxnSpPr>
        <xdr:cNvPr id="300" name="直線コネクタ 299"/>
        <xdr:cNvCxnSpPr/>
      </xdr:nvCxnSpPr>
      <xdr:spPr>
        <a:xfrm flipV="1">
          <a:off x="7861300" y="6386483"/>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34261</xdr:rowOff>
    </xdr:from>
    <xdr:to>
      <xdr:col>11</xdr:col>
      <xdr:colOff>307975</xdr:colOff>
      <xdr:row>37</xdr:row>
      <xdr:rowOff>42979</xdr:rowOff>
    </xdr:to>
    <xdr:cxnSp macro="">
      <xdr:nvCxnSpPr>
        <xdr:cNvPr id="303" name="直線コネクタ 302"/>
        <xdr:cNvCxnSpPr/>
      </xdr:nvCxnSpPr>
      <xdr:spPr>
        <a:xfrm>
          <a:off x="6972300" y="6377911"/>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153466</xdr:rowOff>
    </xdr:from>
    <xdr:to>
      <xdr:col>15</xdr:col>
      <xdr:colOff>231775</xdr:colOff>
      <xdr:row>37</xdr:row>
      <xdr:rowOff>83616</xdr:rowOff>
    </xdr:to>
    <xdr:sp macro="" textlink="">
      <xdr:nvSpPr>
        <xdr:cNvPr id="313" name="円/楕円 312"/>
        <xdr:cNvSpPr/>
      </xdr:nvSpPr>
      <xdr:spPr>
        <a:xfrm>
          <a:off x="10426700" y="63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68393</xdr:rowOff>
    </xdr:from>
    <xdr:ext cx="534377" cy="259045"/>
    <xdr:sp macro="" textlink="">
      <xdr:nvSpPr>
        <xdr:cNvPr id="314" name="補助費等該当値テキスト"/>
        <xdr:cNvSpPr txBox="1"/>
      </xdr:nvSpPr>
      <xdr:spPr>
        <a:xfrm>
          <a:off x="10528300" y="62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113342</xdr:rowOff>
    </xdr:from>
    <xdr:to>
      <xdr:col>14</xdr:col>
      <xdr:colOff>79375</xdr:colOff>
      <xdr:row>37</xdr:row>
      <xdr:rowOff>43492</xdr:rowOff>
    </xdr:to>
    <xdr:sp macro="" textlink="">
      <xdr:nvSpPr>
        <xdr:cNvPr id="315" name="円/楕円 314"/>
        <xdr:cNvSpPr/>
      </xdr:nvSpPr>
      <xdr:spPr>
        <a:xfrm>
          <a:off x="9588500" y="6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34619</xdr:rowOff>
    </xdr:from>
    <xdr:ext cx="534377" cy="259045"/>
    <xdr:sp macro="" textlink="">
      <xdr:nvSpPr>
        <xdr:cNvPr id="316" name="テキスト ボックス 315"/>
        <xdr:cNvSpPr txBox="1"/>
      </xdr:nvSpPr>
      <xdr:spPr>
        <a:xfrm>
          <a:off x="9372111" y="6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163483</xdr:rowOff>
    </xdr:from>
    <xdr:to>
      <xdr:col>12</xdr:col>
      <xdr:colOff>561975</xdr:colOff>
      <xdr:row>37</xdr:row>
      <xdr:rowOff>93633</xdr:rowOff>
    </xdr:to>
    <xdr:sp macro="" textlink="">
      <xdr:nvSpPr>
        <xdr:cNvPr id="317" name="円/楕円 316"/>
        <xdr:cNvSpPr/>
      </xdr:nvSpPr>
      <xdr:spPr>
        <a:xfrm>
          <a:off x="8699500" y="6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84760</xdr:rowOff>
    </xdr:from>
    <xdr:ext cx="534377" cy="259045"/>
    <xdr:sp macro="" textlink="">
      <xdr:nvSpPr>
        <xdr:cNvPr id="318" name="テキスト ボックス 317"/>
        <xdr:cNvSpPr txBox="1"/>
      </xdr:nvSpPr>
      <xdr:spPr>
        <a:xfrm>
          <a:off x="8483111" y="642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163629</xdr:rowOff>
    </xdr:from>
    <xdr:to>
      <xdr:col>11</xdr:col>
      <xdr:colOff>358775</xdr:colOff>
      <xdr:row>37</xdr:row>
      <xdr:rowOff>93779</xdr:rowOff>
    </xdr:to>
    <xdr:sp macro="" textlink="">
      <xdr:nvSpPr>
        <xdr:cNvPr id="319" name="円/楕円 318"/>
        <xdr:cNvSpPr/>
      </xdr:nvSpPr>
      <xdr:spPr>
        <a:xfrm>
          <a:off x="7810500" y="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84906</xdr:rowOff>
    </xdr:from>
    <xdr:ext cx="534377" cy="259045"/>
    <xdr:sp macro="" textlink="">
      <xdr:nvSpPr>
        <xdr:cNvPr id="320" name="テキスト ボックス 319"/>
        <xdr:cNvSpPr txBox="1"/>
      </xdr:nvSpPr>
      <xdr:spPr>
        <a:xfrm>
          <a:off x="7594111" y="64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154911</xdr:rowOff>
    </xdr:from>
    <xdr:to>
      <xdr:col>10</xdr:col>
      <xdr:colOff>155575</xdr:colOff>
      <xdr:row>37</xdr:row>
      <xdr:rowOff>85061</xdr:rowOff>
    </xdr:to>
    <xdr:sp macro="" textlink="">
      <xdr:nvSpPr>
        <xdr:cNvPr id="321" name="円/楕円 320"/>
        <xdr:cNvSpPr/>
      </xdr:nvSpPr>
      <xdr:spPr>
        <a:xfrm>
          <a:off x="6921500" y="63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76188</xdr:rowOff>
    </xdr:from>
    <xdr:ext cx="534377" cy="259045"/>
    <xdr:sp macro="" textlink="">
      <xdr:nvSpPr>
        <xdr:cNvPr id="322" name="テキスト ボックス 321"/>
        <xdr:cNvSpPr txBox="1"/>
      </xdr:nvSpPr>
      <xdr:spPr>
        <a:xfrm>
          <a:off x="6705111" y="64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17906</xdr:rowOff>
    </xdr:from>
    <xdr:to>
      <xdr:col>15</xdr:col>
      <xdr:colOff>180975</xdr:colOff>
      <xdr:row>58</xdr:row>
      <xdr:rowOff>76556</xdr:rowOff>
    </xdr:to>
    <xdr:cxnSp macro="">
      <xdr:nvCxnSpPr>
        <xdr:cNvPr id="349" name="直線コネクタ 348"/>
        <xdr:cNvCxnSpPr/>
      </xdr:nvCxnSpPr>
      <xdr:spPr>
        <a:xfrm>
          <a:off x="9639300" y="9962006"/>
          <a:ext cx="838200" cy="5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17906</xdr:rowOff>
    </xdr:from>
    <xdr:to>
      <xdr:col>14</xdr:col>
      <xdr:colOff>28575</xdr:colOff>
      <xdr:row>58</xdr:row>
      <xdr:rowOff>24056</xdr:rowOff>
    </xdr:to>
    <xdr:cxnSp macro="">
      <xdr:nvCxnSpPr>
        <xdr:cNvPr id="352" name="直線コネクタ 351"/>
        <xdr:cNvCxnSpPr/>
      </xdr:nvCxnSpPr>
      <xdr:spPr>
        <a:xfrm flipV="1">
          <a:off x="8750300" y="9962006"/>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24056</xdr:rowOff>
    </xdr:from>
    <xdr:to>
      <xdr:col>12</xdr:col>
      <xdr:colOff>511175</xdr:colOff>
      <xdr:row>58</xdr:row>
      <xdr:rowOff>90624</xdr:rowOff>
    </xdr:to>
    <xdr:cxnSp macro="">
      <xdr:nvCxnSpPr>
        <xdr:cNvPr id="355" name="直線コネクタ 354"/>
        <xdr:cNvCxnSpPr/>
      </xdr:nvCxnSpPr>
      <xdr:spPr>
        <a:xfrm flipV="1">
          <a:off x="7861300" y="9968156"/>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84928</xdr:rowOff>
    </xdr:from>
    <xdr:ext cx="599010" cy="259045"/>
    <xdr:sp macro="" textlink="">
      <xdr:nvSpPr>
        <xdr:cNvPr id="357" name="テキスト ボックス 356"/>
        <xdr:cNvSpPr txBox="1"/>
      </xdr:nvSpPr>
      <xdr:spPr>
        <a:xfrm>
          <a:off x="8450794" y="100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90624</xdr:rowOff>
    </xdr:from>
    <xdr:to>
      <xdr:col>11</xdr:col>
      <xdr:colOff>307975</xdr:colOff>
      <xdr:row>58</xdr:row>
      <xdr:rowOff>118998</xdr:rowOff>
    </xdr:to>
    <xdr:cxnSp macro="">
      <xdr:nvCxnSpPr>
        <xdr:cNvPr id="358" name="直線コネクタ 357"/>
        <xdr:cNvCxnSpPr/>
      </xdr:nvCxnSpPr>
      <xdr:spPr>
        <a:xfrm flipV="1">
          <a:off x="6972300" y="1003472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25756</xdr:rowOff>
    </xdr:from>
    <xdr:to>
      <xdr:col>15</xdr:col>
      <xdr:colOff>231775</xdr:colOff>
      <xdr:row>58</xdr:row>
      <xdr:rowOff>127356</xdr:rowOff>
    </xdr:to>
    <xdr:sp macro="" textlink="">
      <xdr:nvSpPr>
        <xdr:cNvPr id="368" name="円/楕円 367"/>
        <xdr:cNvSpPr/>
      </xdr:nvSpPr>
      <xdr:spPr>
        <a:xfrm>
          <a:off x="10426700" y="99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138556</xdr:rowOff>
    </xdr:from>
    <xdr:to>
      <xdr:col>14</xdr:col>
      <xdr:colOff>79375</xdr:colOff>
      <xdr:row>58</xdr:row>
      <xdr:rowOff>68706</xdr:rowOff>
    </xdr:to>
    <xdr:sp macro="" textlink="">
      <xdr:nvSpPr>
        <xdr:cNvPr id="370" name="円/楕円 369"/>
        <xdr:cNvSpPr/>
      </xdr:nvSpPr>
      <xdr:spPr>
        <a:xfrm>
          <a:off x="9588500" y="99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59833</xdr:rowOff>
    </xdr:from>
    <xdr:ext cx="599010" cy="259045"/>
    <xdr:sp macro="" textlink="">
      <xdr:nvSpPr>
        <xdr:cNvPr id="371" name="テキスト ボックス 370"/>
        <xdr:cNvSpPr txBox="1"/>
      </xdr:nvSpPr>
      <xdr:spPr>
        <a:xfrm>
          <a:off x="9339794" y="1000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144706</xdr:rowOff>
    </xdr:from>
    <xdr:to>
      <xdr:col>12</xdr:col>
      <xdr:colOff>561975</xdr:colOff>
      <xdr:row>58</xdr:row>
      <xdr:rowOff>74856</xdr:rowOff>
    </xdr:to>
    <xdr:sp macro="" textlink="">
      <xdr:nvSpPr>
        <xdr:cNvPr id="372" name="円/楕円 371"/>
        <xdr:cNvSpPr/>
      </xdr:nvSpPr>
      <xdr:spPr>
        <a:xfrm>
          <a:off x="8699500" y="99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91383</xdr:rowOff>
    </xdr:from>
    <xdr:ext cx="599010" cy="259045"/>
    <xdr:sp macro="" textlink="">
      <xdr:nvSpPr>
        <xdr:cNvPr id="373" name="テキスト ボックス 372"/>
        <xdr:cNvSpPr txBox="1"/>
      </xdr:nvSpPr>
      <xdr:spPr>
        <a:xfrm>
          <a:off x="8450794" y="96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39824</xdr:rowOff>
    </xdr:from>
    <xdr:to>
      <xdr:col>11</xdr:col>
      <xdr:colOff>358775</xdr:colOff>
      <xdr:row>58</xdr:row>
      <xdr:rowOff>141424</xdr:rowOff>
    </xdr:to>
    <xdr:sp macro="" textlink="">
      <xdr:nvSpPr>
        <xdr:cNvPr id="374" name="円/楕円 373"/>
        <xdr:cNvSpPr/>
      </xdr:nvSpPr>
      <xdr:spPr>
        <a:xfrm>
          <a:off x="7810500" y="99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132551</xdr:rowOff>
    </xdr:from>
    <xdr:ext cx="534377" cy="259045"/>
    <xdr:sp macro="" textlink="">
      <xdr:nvSpPr>
        <xdr:cNvPr id="375" name="テキスト ボックス 374"/>
        <xdr:cNvSpPr txBox="1"/>
      </xdr:nvSpPr>
      <xdr:spPr>
        <a:xfrm>
          <a:off x="7594111" y="100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68198</xdr:rowOff>
    </xdr:from>
    <xdr:to>
      <xdr:col>10</xdr:col>
      <xdr:colOff>155575</xdr:colOff>
      <xdr:row>58</xdr:row>
      <xdr:rowOff>169798</xdr:rowOff>
    </xdr:to>
    <xdr:sp macro="" textlink="">
      <xdr:nvSpPr>
        <xdr:cNvPr id="376" name="円/楕円 375"/>
        <xdr:cNvSpPr/>
      </xdr:nvSpPr>
      <xdr:spPr>
        <a:xfrm>
          <a:off x="6921500" y="100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160925</xdr:rowOff>
    </xdr:from>
    <xdr:ext cx="534377" cy="259045"/>
    <xdr:sp macro="" textlink="">
      <xdr:nvSpPr>
        <xdr:cNvPr id="377" name="テキスト ボックス 376"/>
        <xdr:cNvSpPr txBox="1"/>
      </xdr:nvSpPr>
      <xdr:spPr>
        <a:xfrm>
          <a:off x="6705111" y="101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10548</xdr:rowOff>
    </xdr:from>
    <xdr:to>
      <xdr:col>15</xdr:col>
      <xdr:colOff>180975</xdr:colOff>
      <xdr:row>79</xdr:row>
      <xdr:rowOff>77366</xdr:rowOff>
    </xdr:to>
    <xdr:cxnSp macro="">
      <xdr:nvCxnSpPr>
        <xdr:cNvPr id="408" name="直線コネクタ 407"/>
        <xdr:cNvCxnSpPr/>
      </xdr:nvCxnSpPr>
      <xdr:spPr>
        <a:xfrm>
          <a:off x="9639300" y="13555098"/>
          <a:ext cx="8382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26566</xdr:rowOff>
    </xdr:from>
    <xdr:to>
      <xdr:col>15</xdr:col>
      <xdr:colOff>231775</xdr:colOff>
      <xdr:row>79</xdr:row>
      <xdr:rowOff>128166</xdr:rowOff>
    </xdr:to>
    <xdr:sp macro="" textlink="">
      <xdr:nvSpPr>
        <xdr:cNvPr id="418" name="円/楕円 417"/>
        <xdr:cNvSpPr/>
      </xdr:nvSpPr>
      <xdr:spPr>
        <a:xfrm>
          <a:off x="10426700" y="135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131198</xdr:rowOff>
    </xdr:from>
    <xdr:to>
      <xdr:col>14</xdr:col>
      <xdr:colOff>79375</xdr:colOff>
      <xdr:row>79</xdr:row>
      <xdr:rowOff>61348</xdr:rowOff>
    </xdr:to>
    <xdr:sp macro="" textlink="">
      <xdr:nvSpPr>
        <xdr:cNvPr id="420" name="円/楕円 419"/>
        <xdr:cNvSpPr/>
      </xdr:nvSpPr>
      <xdr:spPr>
        <a:xfrm>
          <a:off x="9588500" y="135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52475</xdr:rowOff>
    </xdr:from>
    <xdr:ext cx="534377" cy="259045"/>
    <xdr:sp macro="" textlink="">
      <xdr:nvSpPr>
        <xdr:cNvPr id="421" name="テキスト ボックス 420"/>
        <xdr:cNvSpPr txBox="1"/>
      </xdr:nvSpPr>
      <xdr:spPr>
        <a:xfrm>
          <a:off x="9372111" y="135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21963</xdr:rowOff>
    </xdr:from>
    <xdr:to>
      <xdr:col>15</xdr:col>
      <xdr:colOff>180975</xdr:colOff>
      <xdr:row>97</xdr:row>
      <xdr:rowOff>45898</xdr:rowOff>
    </xdr:to>
    <xdr:cxnSp macro="">
      <xdr:nvCxnSpPr>
        <xdr:cNvPr id="450" name="直線コネクタ 449"/>
        <xdr:cNvCxnSpPr/>
      </xdr:nvCxnSpPr>
      <xdr:spPr>
        <a:xfrm>
          <a:off x="9639300" y="16652613"/>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46646</xdr:rowOff>
    </xdr:from>
    <xdr:ext cx="534377" cy="259045"/>
    <xdr:sp macro="" textlink="">
      <xdr:nvSpPr>
        <xdr:cNvPr id="454" name="テキスト ボックス 453"/>
        <xdr:cNvSpPr txBox="1"/>
      </xdr:nvSpPr>
      <xdr:spPr>
        <a:xfrm>
          <a:off x="9372111" y="16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166548</xdr:rowOff>
    </xdr:from>
    <xdr:to>
      <xdr:col>15</xdr:col>
      <xdr:colOff>231775</xdr:colOff>
      <xdr:row>97</xdr:row>
      <xdr:rowOff>96698</xdr:rowOff>
    </xdr:to>
    <xdr:sp macro="" textlink="">
      <xdr:nvSpPr>
        <xdr:cNvPr id="460" name="円/楕円 459"/>
        <xdr:cNvSpPr/>
      </xdr:nvSpPr>
      <xdr:spPr>
        <a:xfrm>
          <a:off x="104267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17975</xdr:rowOff>
    </xdr:from>
    <xdr:ext cx="534377" cy="259045"/>
    <xdr:sp macro="" textlink="">
      <xdr:nvSpPr>
        <xdr:cNvPr id="461" name="普通建設事業費 （ うち更新整備　）該当値テキスト"/>
        <xdr:cNvSpPr txBox="1"/>
      </xdr:nvSpPr>
      <xdr:spPr>
        <a:xfrm>
          <a:off x="10528300" y="164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142613</xdr:rowOff>
    </xdr:from>
    <xdr:to>
      <xdr:col>14</xdr:col>
      <xdr:colOff>79375</xdr:colOff>
      <xdr:row>97</xdr:row>
      <xdr:rowOff>72763</xdr:rowOff>
    </xdr:to>
    <xdr:sp macro="" textlink="">
      <xdr:nvSpPr>
        <xdr:cNvPr id="462" name="円/楕円 461"/>
        <xdr:cNvSpPr/>
      </xdr:nvSpPr>
      <xdr:spPr>
        <a:xfrm>
          <a:off x="9588500" y="166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89290</xdr:rowOff>
    </xdr:from>
    <xdr:ext cx="534377" cy="259045"/>
    <xdr:sp macro="" textlink="">
      <xdr:nvSpPr>
        <xdr:cNvPr id="463" name="テキスト ボックス 462"/>
        <xdr:cNvSpPr txBox="1"/>
      </xdr:nvSpPr>
      <xdr:spPr>
        <a:xfrm>
          <a:off x="9372111" y="163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168266</xdr:rowOff>
    </xdr:from>
    <xdr:to>
      <xdr:col>23</xdr:col>
      <xdr:colOff>517525</xdr:colOff>
      <xdr:row>38</xdr:row>
      <xdr:rowOff>88155</xdr:rowOff>
    </xdr:to>
    <xdr:cxnSp macro="">
      <xdr:nvCxnSpPr>
        <xdr:cNvPr id="490" name="直線コネクタ 489"/>
        <xdr:cNvCxnSpPr/>
      </xdr:nvCxnSpPr>
      <xdr:spPr>
        <a:xfrm>
          <a:off x="15481300" y="6511916"/>
          <a:ext cx="838200" cy="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65597</xdr:rowOff>
    </xdr:from>
    <xdr:to>
      <xdr:col>22</xdr:col>
      <xdr:colOff>365125</xdr:colOff>
      <xdr:row>37</xdr:row>
      <xdr:rowOff>168266</xdr:rowOff>
    </xdr:to>
    <xdr:cxnSp macro="">
      <xdr:nvCxnSpPr>
        <xdr:cNvPr id="493" name="直線コネクタ 492"/>
        <xdr:cNvCxnSpPr/>
      </xdr:nvCxnSpPr>
      <xdr:spPr>
        <a:xfrm>
          <a:off x="14592300" y="6237797"/>
          <a:ext cx="889000" cy="27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108882</xdr:rowOff>
    </xdr:from>
    <xdr:ext cx="534377" cy="259045"/>
    <xdr:sp macro="" textlink="">
      <xdr:nvSpPr>
        <xdr:cNvPr id="495" name="テキスト ボックス 494"/>
        <xdr:cNvSpPr txBox="1"/>
      </xdr:nvSpPr>
      <xdr:spPr>
        <a:xfrm>
          <a:off x="15214111" y="66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169688</xdr:rowOff>
    </xdr:from>
    <xdr:to>
      <xdr:col>21</xdr:col>
      <xdr:colOff>161925</xdr:colOff>
      <xdr:row>36</xdr:row>
      <xdr:rowOff>65597</xdr:rowOff>
    </xdr:to>
    <xdr:cxnSp macro="">
      <xdr:nvCxnSpPr>
        <xdr:cNvPr id="496" name="直線コネクタ 495"/>
        <xdr:cNvCxnSpPr/>
      </xdr:nvCxnSpPr>
      <xdr:spPr>
        <a:xfrm>
          <a:off x="13703300" y="6170438"/>
          <a:ext cx="889000" cy="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101983</xdr:rowOff>
    </xdr:from>
    <xdr:ext cx="534377" cy="259045"/>
    <xdr:sp macro="" textlink="">
      <xdr:nvSpPr>
        <xdr:cNvPr id="498" name="テキスト ボックス 497"/>
        <xdr:cNvSpPr txBox="1"/>
      </xdr:nvSpPr>
      <xdr:spPr>
        <a:xfrm>
          <a:off x="14325111" y="66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169688</xdr:rowOff>
    </xdr:from>
    <xdr:to>
      <xdr:col>19</xdr:col>
      <xdr:colOff>644525</xdr:colOff>
      <xdr:row>36</xdr:row>
      <xdr:rowOff>126524</xdr:rowOff>
    </xdr:to>
    <xdr:cxnSp macro="">
      <xdr:nvCxnSpPr>
        <xdr:cNvPr id="499" name="直線コネクタ 498"/>
        <xdr:cNvCxnSpPr/>
      </xdr:nvCxnSpPr>
      <xdr:spPr>
        <a:xfrm flipV="1">
          <a:off x="12814300" y="6170438"/>
          <a:ext cx="889000" cy="12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118446</xdr:rowOff>
    </xdr:from>
    <xdr:ext cx="534377" cy="259045"/>
    <xdr:sp macro="" textlink="">
      <xdr:nvSpPr>
        <xdr:cNvPr id="501" name="テキスト ボックス 500"/>
        <xdr:cNvSpPr txBox="1"/>
      </xdr:nvSpPr>
      <xdr:spPr>
        <a:xfrm>
          <a:off x="13436111" y="66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71566</xdr:rowOff>
    </xdr:from>
    <xdr:ext cx="534377" cy="259045"/>
    <xdr:sp macro="" textlink="">
      <xdr:nvSpPr>
        <xdr:cNvPr id="503" name="テキスト ボックス 502"/>
        <xdr:cNvSpPr txBox="1"/>
      </xdr:nvSpPr>
      <xdr:spPr>
        <a:xfrm>
          <a:off x="12547111" y="65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37355</xdr:rowOff>
    </xdr:from>
    <xdr:to>
      <xdr:col>23</xdr:col>
      <xdr:colOff>568325</xdr:colOff>
      <xdr:row>38</xdr:row>
      <xdr:rowOff>138955</xdr:rowOff>
    </xdr:to>
    <xdr:sp macro="" textlink="">
      <xdr:nvSpPr>
        <xdr:cNvPr id="509" name="円/楕円 508"/>
        <xdr:cNvSpPr/>
      </xdr:nvSpPr>
      <xdr:spPr>
        <a:xfrm>
          <a:off x="16268700" y="65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168182</xdr:rowOff>
    </xdr:from>
    <xdr:ext cx="534377" cy="259045"/>
    <xdr:sp macro="" textlink="">
      <xdr:nvSpPr>
        <xdr:cNvPr id="510" name="災害復旧事業費該当値テキスト"/>
        <xdr:cNvSpPr txBox="1"/>
      </xdr:nvSpPr>
      <xdr:spPr>
        <a:xfrm>
          <a:off x="16370300" y="63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117466</xdr:rowOff>
    </xdr:from>
    <xdr:to>
      <xdr:col>22</xdr:col>
      <xdr:colOff>415925</xdr:colOff>
      <xdr:row>38</xdr:row>
      <xdr:rowOff>47616</xdr:rowOff>
    </xdr:to>
    <xdr:sp macro="" textlink="">
      <xdr:nvSpPr>
        <xdr:cNvPr id="511" name="円/楕円 510"/>
        <xdr:cNvSpPr/>
      </xdr:nvSpPr>
      <xdr:spPr>
        <a:xfrm>
          <a:off x="15430500" y="64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64143</xdr:rowOff>
    </xdr:from>
    <xdr:ext cx="534377" cy="259045"/>
    <xdr:sp macro="" textlink="">
      <xdr:nvSpPr>
        <xdr:cNvPr id="512" name="テキスト ボックス 511"/>
        <xdr:cNvSpPr txBox="1"/>
      </xdr:nvSpPr>
      <xdr:spPr>
        <a:xfrm>
          <a:off x="15214111" y="62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14797</xdr:rowOff>
    </xdr:from>
    <xdr:to>
      <xdr:col>21</xdr:col>
      <xdr:colOff>212725</xdr:colOff>
      <xdr:row>36</xdr:row>
      <xdr:rowOff>116397</xdr:rowOff>
    </xdr:to>
    <xdr:sp macro="" textlink="">
      <xdr:nvSpPr>
        <xdr:cNvPr id="513" name="円/楕円 512"/>
        <xdr:cNvSpPr/>
      </xdr:nvSpPr>
      <xdr:spPr>
        <a:xfrm>
          <a:off x="14541500" y="61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132924</xdr:rowOff>
    </xdr:from>
    <xdr:ext cx="534377" cy="259045"/>
    <xdr:sp macro="" textlink="">
      <xdr:nvSpPr>
        <xdr:cNvPr id="514" name="テキスト ボックス 513"/>
        <xdr:cNvSpPr txBox="1"/>
      </xdr:nvSpPr>
      <xdr:spPr>
        <a:xfrm>
          <a:off x="14325111" y="59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118888</xdr:rowOff>
    </xdr:from>
    <xdr:to>
      <xdr:col>20</xdr:col>
      <xdr:colOff>9525</xdr:colOff>
      <xdr:row>36</xdr:row>
      <xdr:rowOff>49038</xdr:rowOff>
    </xdr:to>
    <xdr:sp macro="" textlink="">
      <xdr:nvSpPr>
        <xdr:cNvPr id="515" name="円/楕円 514"/>
        <xdr:cNvSpPr/>
      </xdr:nvSpPr>
      <xdr:spPr>
        <a:xfrm>
          <a:off x="13652500" y="61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65565</xdr:rowOff>
    </xdr:from>
    <xdr:ext cx="599010" cy="259045"/>
    <xdr:sp macro="" textlink="">
      <xdr:nvSpPr>
        <xdr:cNvPr id="516" name="テキスト ボックス 515"/>
        <xdr:cNvSpPr txBox="1"/>
      </xdr:nvSpPr>
      <xdr:spPr>
        <a:xfrm>
          <a:off x="13403794" y="589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75724</xdr:rowOff>
    </xdr:from>
    <xdr:to>
      <xdr:col>18</xdr:col>
      <xdr:colOff>492125</xdr:colOff>
      <xdr:row>37</xdr:row>
      <xdr:rowOff>5874</xdr:rowOff>
    </xdr:to>
    <xdr:sp macro="" textlink="">
      <xdr:nvSpPr>
        <xdr:cNvPr id="517" name="円/楕円 516"/>
        <xdr:cNvSpPr/>
      </xdr:nvSpPr>
      <xdr:spPr>
        <a:xfrm>
          <a:off x="12763500" y="624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22401</xdr:rowOff>
    </xdr:from>
    <xdr:ext cx="534377" cy="259045"/>
    <xdr:sp macro="" textlink="">
      <xdr:nvSpPr>
        <xdr:cNvPr id="518" name="テキスト ボックス 517"/>
        <xdr:cNvSpPr txBox="1"/>
      </xdr:nvSpPr>
      <xdr:spPr>
        <a:xfrm>
          <a:off x="12547111" y="60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90624</xdr:rowOff>
    </xdr:from>
    <xdr:to>
      <xdr:col>23</xdr:col>
      <xdr:colOff>517525</xdr:colOff>
      <xdr:row>77</xdr:row>
      <xdr:rowOff>132686</xdr:rowOff>
    </xdr:to>
    <xdr:cxnSp macro="">
      <xdr:nvCxnSpPr>
        <xdr:cNvPr id="594" name="直線コネクタ 593"/>
        <xdr:cNvCxnSpPr/>
      </xdr:nvCxnSpPr>
      <xdr:spPr>
        <a:xfrm>
          <a:off x="15481300" y="13292274"/>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60906</xdr:rowOff>
    </xdr:from>
    <xdr:to>
      <xdr:col>22</xdr:col>
      <xdr:colOff>365125</xdr:colOff>
      <xdr:row>77</xdr:row>
      <xdr:rowOff>90624</xdr:rowOff>
    </xdr:to>
    <xdr:cxnSp macro="">
      <xdr:nvCxnSpPr>
        <xdr:cNvPr id="597" name="直線コネクタ 596"/>
        <xdr:cNvCxnSpPr/>
      </xdr:nvCxnSpPr>
      <xdr:spPr>
        <a:xfrm>
          <a:off x="14592300" y="1326255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60906</xdr:rowOff>
    </xdr:from>
    <xdr:to>
      <xdr:col>21</xdr:col>
      <xdr:colOff>161925</xdr:colOff>
      <xdr:row>77</xdr:row>
      <xdr:rowOff>87103</xdr:rowOff>
    </xdr:to>
    <xdr:cxnSp macro="">
      <xdr:nvCxnSpPr>
        <xdr:cNvPr id="600" name="直線コネクタ 599"/>
        <xdr:cNvCxnSpPr/>
      </xdr:nvCxnSpPr>
      <xdr:spPr>
        <a:xfrm flipV="1">
          <a:off x="13703300" y="13262556"/>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62785</xdr:rowOff>
    </xdr:from>
    <xdr:to>
      <xdr:col>19</xdr:col>
      <xdr:colOff>644525</xdr:colOff>
      <xdr:row>77</xdr:row>
      <xdr:rowOff>87103</xdr:rowOff>
    </xdr:to>
    <xdr:cxnSp macro="">
      <xdr:nvCxnSpPr>
        <xdr:cNvPr id="603" name="直線コネクタ 602"/>
        <xdr:cNvCxnSpPr/>
      </xdr:nvCxnSpPr>
      <xdr:spPr>
        <a:xfrm>
          <a:off x="12814300" y="13264435"/>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81886</xdr:rowOff>
    </xdr:from>
    <xdr:to>
      <xdr:col>23</xdr:col>
      <xdr:colOff>568325</xdr:colOff>
      <xdr:row>78</xdr:row>
      <xdr:rowOff>12036</xdr:rowOff>
    </xdr:to>
    <xdr:sp macro="" textlink="">
      <xdr:nvSpPr>
        <xdr:cNvPr id="613" name="円/楕円 612"/>
        <xdr:cNvSpPr/>
      </xdr:nvSpPr>
      <xdr:spPr>
        <a:xfrm>
          <a:off x="16268700" y="132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60313</xdr:rowOff>
    </xdr:from>
    <xdr:ext cx="534377" cy="259045"/>
    <xdr:sp macro="" textlink="">
      <xdr:nvSpPr>
        <xdr:cNvPr id="614" name="公債費該当値テキスト"/>
        <xdr:cNvSpPr txBox="1"/>
      </xdr:nvSpPr>
      <xdr:spPr>
        <a:xfrm>
          <a:off x="16370300" y="1326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39824</xdr:rowOff>
    </xdr:from>
    <xdr:to>
      <xdr:col>22</xdr:col>
      <xdr:colOff>415925</xdr:colOff>
      <xdr:row>77</xdr:row>
      <xdr:rowOff>141424</xdr:rowOff>
    </xdr:to>
    <xdr:sp macro="" textlink="">
      <xdr:nvSpPr>
        <xdr:cNvPr id="615" name="円/楕円 614"/>
        <xdr:cNvSpPr/>
      </xdr:nvSpPr>
      <xdr:spPr>
        <a:xfrm>
          <a:off x="15430500" y="132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157951</xdr:rowOff>
    </xdr:from>
    <xdr:ext cx="534377" cy="259045"/>
    <xdr:sp macro="" textlink="">
      <xdr:nvSpPr>
        <xdr:cNvPr id="616" name="テキスト ボックス 615"/>
        <xdr:cNvSpPr txBox="1"/>
      </xdr:nvSpPr>
      <xdr:spPr>
        <a:xfrm>
          <a:off x="15214111" y="1301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10106</xdr:rowOff>
    </xdr:from>
    <xdr:to>
      <xdr:col>21</xdr:col>
      <xdr:colOff>212725</xdr:colOff>
      <xdr:row>77</xdr:row>
      <xdr:rowOff>111706</xdr:rowOff>
    </xdr:to>
    <xdr:sp macro="" textlink="">
      <xdr:nvSpPr>
        <xdr:cNvPr id="617" name="円/楕円 616"/>
        <xdr:cNvSpPr/>
      </xdr:nvSpPr>
      <xdr:spPr>
        <a:xfrm>
          <a:off x="145415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128233</xdr:rowOff>
    </xdr:from>
    <xdr:ext cx="534377" cy="259045"/>
    <xdr:sp macro="" textlink="">
      <xdr:nvSpPr>
        <xdr:cNvPr id="618" name="テキスト ボックス 617"/>
        <xdr:cNvSpPr txBox="1"/>
      </xdr:nvSpPr>
      <xdr:spPr>
        <a:xfrm>
          <a:off x="14325111" y="1298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36303</xdr:rowOff>
    </xdr:from>
    <xdr:to>
      <xdr:col>20</xdr:col>
      <xdr:colOff>9525</xdr:colOff>
      <xdr:row>77</xdr:row>
      <xdr:rowOff>137903</xdr:rowOff>
    </xdr:to>
    <xdr:sp macro="" textlink="">
      <xdr:nvSpPr>
        <xdr:cNvPr id="619" name="円/楕円 618"/>
        <xdr:cNvSpPr/>
      </xdr:nvSpPr>
      <xdr:spPr>
        <a:xfrm>
          <a:off x="13652500" y="132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154430</xdr:rowOff>
    </xdr:from>
    <xdr:ext cx="534377" cy="259045"/>
    <xdr:sp macro="" textlink="">
      <xdr:nvSpPr>
        <xdr:cNvPr id="620" name="テキスト ボックス 619"/>
        <xdr:cNvSpPr txBox="1"/>
      </xdr:nvSpPr>
      <xdr:spPr>
        <a:xfrm>
          <a:off x="13436111" y="130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11985</xdr:rowOff>
    </xdr:from>
    <xdr:to>
      <xdr:col>18</xdr:col>
      <xdr:colOff>492125</xdr:colOff>
      <xdr:row>77</xdr:row>
      <xdr:rowOff>113585</xdr:rowOff>
    </xdr:to>
    <xdr:sp macro="" textlink="">
      <xdr:nvSpPr>
        <xdr:cNvPr id="621" name="円/楕円 620"/>
        <xdr:cNvSpPr/>
      </xdr:nvSpPr>
      <xdr:spPr>
        <a:xfrm>
          <a:off x="12763500" y="132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130112</xdr:rowOff>
    </xdr:from>
    <xdr:ext cx="534377" cy="259045"/>
    <xdr:sp macro="" textlink="">
      <xdr:nvSpPr>
        <xdr:cNvPr id="622" name="テキスト ボックス 621"/>
        <xdr:cNvSpPr txBox="1"/>
      </xdr:nvSpPr>
      <xdr:spPr>
        <a:xfrm>
          <a:off x="12547111" y="129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16196</xdr:rowOff>
    </xdr:from>
    <xdr:to>
      <xdr:col>23</xdr:col>
      <xdr:colOff>517525</xdr:colOff>
      <xdr:row>98</xdr:row>
      <xdr:rowOff>17864</xdr:rowOff>
    </xdr:to>
    <xdr:cxnSp macro="">
      <xdr:nvCxnSpPr>
        <xdr:cNvPr id="647" name="直線コネクタ 646"/>
        <xdr:cNvCxnSpPr/>
      </xdr:nvCxnSpPr>
      <xdr:spPr>
        <a:xfrm flipV="1">
          <a:off x="15481300" y="16818296"/>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446</xdr:rowOff>
    </xdr:from>
    <xdr:to>
      <xdr:col>22</xdr:col>
      <xdr:colOff>365125</xdr:colOff>
      <xdr:row>98</xdr:row>
      <xdr:rowOff>17864</xdr:rowOff>
    </xdr:to>
    <xdr:cxnSp macro="">
      <xdr:nvCxnSpPr>
        <xdr:cNvPr id="650" name="直線コネクタ 649"/>
        <xdr:cNvCxnSpPr/>
      </xdr:nvCxnSpPr>
      <xdr:spPr>
        <a:xfrm>
          <a:off x="14592300" y="16802546"/>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155601</xdr:rowOff>
    </xdr:from>
    <xdr:to>
      <xdr:col>21</xdr:col>
      <xdr:colOff>161925</xdr:colOff>
      <xdr:row>98</xdr:row>
      <xdr:rowOff>446</xdr:rowOff>
    </xdr:to>
    <xdr:cxnSp macro="">
      <xdr:nvCxnSpPr>
        <xdr:cNvPr id="653" name="直線コネクタ 652"/>
        <xdr:cNvCxnSpPr/>
      </xdr:nvCxnSpPr>
      <xdr:spPr>
        <a:xfrm>
          <a:off x="13703300" y="16786251"/>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155601</xdr:rowOff>
    </xdr:from>
    <xdr:to>
      <xdr:col>19</xdr:col>
      <xdr:colOff>644525</xdr:colOff>
      <xdr:row>98</xdr:row>
      <xdr:rowOff>6431</xdr:rowOff>
    </xdr:to>
    <xdr:cxnSp macro="">
      <xdr:nvCxnSpPr>
        <xdr:cNvPr id="656" name="直線コネクタ 655"/>
        <xdr:cNvCxnSpPr/>
      </xdr:nvCxnSpPr>
      <xdr:spPr>
        <a:xfrm flipV="1">
          <a:off x="12814300" y="16786251"/>
          <a:ext cx="889000" cy="2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49824</xdr:rowOff>
    </xdr:from>
    <xdr:ext cx="534377" cy="259045"/>
    <xdr:sp macro="" textlink="">
      <xdr:nvSpPr>
        <xdr:cNvPr id="658" name="テキスト ボックス 657"/>
        <xdr:cNvSpPr txBox="1"/>
      </xdr:nvSpPr>
      <xdr:spPr>
        <a:xfrm>
          <a:off x="13436111" y="168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136846</xdr:rowOff>
    </xdr:from>
    <xdr:to>
      <xdr:col>23</xdr:col>
      <xdr:colOff>568325</xdr:colOff>
      <xdr:row>98</xdr:row>
      <xdr:rowOff>66996</xdr:rowOff>
    </xdr:to>
    <xdr:sp macro="" textlink="">
      <xdr:nvSpPr>
        <xdr:cNvPr id="666" name="円/楕円 665"/>
        <xdr:cNvSpPr/>
      </xdr:nvSpPr>
      <xdr:spPr>
        <a:xfrm>
          <a:off x="16268700" y="167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92932</xdr:rowOff>
    </xdr:from>
    <xdr:ext cx="534377" cy="259045"/>
    <xdr:sp macro="" textlink="">
      <xdr:nvSpPr>
        <xdr:cNvPr id="667" name="積立金該当値テキスト"/>
        <xdr:cNvSpPr txBox="1"/>
      </xdr:nvSpPr>
      <xdr:spPr>
        <a:xfrm>
          <a:off x="16370300" y="16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138514</xdr:rowOff>
    </xdr:from>
    <xdr:to>
      <xdr:col>22</xdr:col>
      <xdr:colOff>415925</xdr:colOff>
      <xdr:row>98</xdr:row>
      <xdr:rowOff>68664</xdr:rowOff>
    </xdr:to>
    <xdr:sp macro="" textlink="">
      <xdr:nvSpPr>
        <xdr:cNvPr id="668" name="円/楕円 667"/>
        <xdr:cNvSpPr/>
      </xdr:nvSpPr>
      <xdr:spPr>
        <a:xfrm>
          <a:off x="15430500" y="167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59791</xdr:rowOff>
    </xdr:from>
    <xdr:ext cx="534377" cy="259045"/>
    <xdr:sp macro="" textlink="">
      <xdr:nvSpPr>
        <xdr:cNvPr id="669" name="テキスト ボックス 668"/>
        <xdr:cNvSpPr txBox="1"/>
      </xdr:nvSpPr>
      <xdr:spPr>
        <a:xfrm>
          <a:off x="15214111" y="168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121096</xdr:rowOff>
    </xdr:from>
    <xdr:to>
      <xdr:col>21</xdr:col>
      <xdr:colOff>212725</xdr:colOff>
      <xdr:row>98</xdr:row>
      <xdr:rowOff>51246</xdr:rowOff>
    </xdr:to>
    <xdr:sp macro="" textlink="">
      <xdr:nvSpPr>
        <xdr:cNvPr id="670" name="円/楕円 669"/>
        <xdr:cNvSpPr/>
      </xdr:nvSpPr>
      <xdr:spPr>
        <a:xfrm>
          <a:off x="14541500" y="167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67773</xdr:rowOff>
    </xdr:from>
    <xdr:ext cx="534377" cy="259045"/>
    <xdr:sp macro="" textlink="">
      <xdr:nvSpPr>
        <xdr:cNvPr id="671" name="テキスト ボックス 670"/>
        <xdr:cNvSpPr txBox="1"/>
      </xdr:nvSpPr>
      <xdr:spPr>
        <a:xfrm>
          <a:off x="14325111" y="16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104801</xdr:rowOff>
    </xdr:from>
    <xdr:to>
      <xdr:col>20</xdr:col>
      <xdr:colOff>9525</xdr:colOff>
      <xdr:row>98</xdr:row>
      <xdr:rowOff>34951</xdr:rowOff>
    </xdr:to>
    <xdr:sp macro="" textlink="">
      <xdr:nvSpPr>
        <xdr:cNvPr id="672" name="円/楕円 671"/>
        <xdr:cNvSpPr/>
      </xdr:nvSpPr>
      <xdr:spPr>
        <a:xfrm>
          <a:off x="13652500" y="167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51478</xdr:rowOff>
    </xdr:from>
    <xdr:ext cx="534377" cy="259045"/>
    <xdr:sp macro="" textlink="">
      <xdr:nvSpPr>
        <xdr:cNvPr id="673" name="テキスト ボックス 672"/>
        <xdr:cNvSpPr txBox="1"/>
      </xdr:nvSpPr>
      <xdr:spPr>
        <a:xfrm>
          <a:off x="13436111" y="165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127081</xdr:rowOff>
    </xdr:from>
    <xdr:to>
      <xdr:col>18</xdr:col>
      <xdr:colOff>492125</xdr:colOff>
      <xdr:row>98</xdr:row>
      <xdr:rowOff>57231</xdr:rowOff>
    </xdr:to>
    <xdr:sp macro="" textlink="">
      <xdr:nvSpPr>
        <xdr:cNvPr id="674" name="円/楕円 673"/>
        <xdr:cNvSpPr/>
      </xdr:nvSpPr>
      <xdr:spPr>
        <a:xfrm>
          <a:off x="12763500" y="167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48358</xdr:rowOff>
    </xdr:from>
    <xdr:ext cx="534377" cy="259045"/>
    <xdr:sp macro="" textlink="">
      <xdr:nvSpPr>
        <xdr:cNvPr id="675" name="テキスト ボックス 674"/>
        <xdr:cNvSpPr txBox="1"/>
      </xdr:nvSpPr>
      <xdr:spPr>
        <a:xfrm>
          <a:off x="12547111" y="168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93163</xdr:rowOff>
    </xdr:from>
    <xdr:to>
      <xdr:col>32</xdr:col>
      <xdr:colOff>187325</xdr:colOff>
      <xdr:row>39</xdr:row>
      <xdr:rowOff>94617</xdr:rowOff>
    </xdr:to>
    <xdr:cxnSp macro="">
      <xdr:nvCxnSpPr>
        <xdr:cNvPr id="706" name="直線コネクタ 705"/>
        <xdr:cNvCxnSpPr/>
      </xdr:nvCxnSpPr>
      <xdr:spPr>
        <a:xfrm flipV="1">
          <a:off x="21323300" y="6779713"/>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93441</xdr:rowOff>
    </xdr:from>
    <xdr:to>
      <xdr:col>31</xdr:col>
      <xdr:colOff>34925</xdr:colOff>
      <xdr:row>39</xdr:row>
      <xdr:rowOff>94617</xdr:rowOff>
    </xdr:to>
    <xdr:cxnSp macro="">
      <xdr:nvCxnSpPr>
        <xdr:cNvPr id="709" name="直線コネクタ 708"/>
        <xdr:cNvCxnSpPr/>
      </xdr:nvCxnSpPr>
      <xdr:spPr>
        <a:xfrm>
          <a:off x="20434300" y="6779991"/>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72557</xdr:rowOff>
    </xdr:from>
    <xdr:to>
      <xdr:col>29</xdr:col>
      <xdr:colOff>517525</xdr:colOff>
      <xdr:row>39</xdr:row>
      <xdr:rowOff>93441</xdr:rowOff>
    </xdr:to>
    <xdr:cxnSp macro="">
      <xdr:nvCxnSpPr>
        <xdr:cNvPr id="712" name="直線コネクタ 711"/>
        <xdr:cNvCxnSpPr/>
      </xdr:nvCxnSpPr>
      <xdr:spPr>
        <a:xfrm>
          <a:off x="19545300" y="6759107"/>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72557</xdr:rowOff>
    </xdr:from>
    <xdr:to>
      <xdr:col>28</xdr:col>
      <xdr:colOff>314325</xdr:colOff>
      <xdr:row>39</xdr:row>
      <xdr:rowOff>93653</xdr:rowOff>
    </xdr:to>
    <xdr:cxnSp macro="">
      <xdr:nvCxnSpPr>
        <xdr:cNvPr id="715" name="直線コネクタ 714"/>
        <xdr:cNvCxnSpPr/>
      </xdr:nvCxnSpPr>
      <xdr:spPr>
        <a:xfrm flipV="1">
          <a:off x="18656300" y="6759107"/>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42363</xdr:rowOff>
    </xdr:from>
    <xdr:to>
      <xdr:col>32</xdr:col>
      <xdr:colOff>238125</xdr:colOff>
      <xdr:row>39</xdr:row>
      <xdr:rowOff>143963</xdr:rowOff>
    </xdr:to>
    <xdr:sp macro="" textlink="">
      <xdr:nvSpPr>
        <xdr:cNvPr id="725" name="円/楕円 724"/>
        <xdr:cNvSpPr/>
      </xdr:nvSpPr>
      <xdr:spPr>
        <a:xfrm>
          <a:off x="22110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78565" cy="259045"/>
    <xdr:sp macro="" textlink="">
      <xdr:nvSpPr>
        <xdr:cNvPr id="726" name="投資及び出資金該当値テキスト"/>
        <xdr:cNvSpPr txBox="1"/>
      </xdr:nvSpPr>
      <xdr:spPr>
        <a:xfrm>
          <a:off x="22212300" y="66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43817</xdr:rowOff>
    </xdr:from>
    <xdr:to>
      <xdr:col>31</xdr:col>
      <xdr:colOff>85725</xdr:colOff>
      <xdr:row>39</xdr:row>
      <xdr:rowOff>145417</xdr:rowOff>
    </xdr:to>
    <xdr:sp macro="" textlink="">
      <xdr:nvSpPr>
        <xdr:cNvPr id="727" name="円/楕円 726"/>
        <xdr:cNvSpPr/>
      </xdr:nvSpPr>
      <xdr:spPr>
        <a:xfrm>
          <a:off x="21272500" y="6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136544</xdr:rowOff>
    </xdr:from>
    <xdr:ext cx="378565" cy="259045"/>
    <xdr:sp macro="" textlink="">
      <xdr:nvSpPr>
        <xdr:cNvPr id="728" name="テキスト ボックス 727"/>
        <xdr:cNvSpPr txBox="1"/>
      </xdr:nvSpPr>
      <xdr:spPr>
        <a:xfrm>
          <a:off x="21134017" y="682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42641</xdr:rowOff>
    </xdr:from>
    <xdr:to>
      <xdr:col>29</xdr:col>
      <xdr:colOff>568325</xdr:colOff>
      <xdr:row>39</xdr:row>
      <xdr:rowOff>144241</xdr:rowOff>
    </xdr:to>
    <xdr:sp macro="" textlink="">
      <xdr:nvSpPr>
        <xdr:cNvPr id="729" name="円/楕円 728"/>
        <xdr:cNvSpPr/>
      </xdr:nvSpPr>
      <xdr:spPr>
        <a:xfrm>
          <a:off x="20383500" y="6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135368</xdr:rowOff>
    </xdr:from>
    <xdr:ext cx="378565" cy="259045"/>
    <xdr:sp macro="" textlink="">
      <xdr:nvSpPr>
        <xdr:cNvPr id="730" name="テキスト ボックス 729"/>
        <xdr:cNvSpPr txBox="1"/>
      </xdr:nvSpPr>
      <xdr:spPr>
        <a:xfrm>
          <a:off x="20245017" y="6821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21757</xdr:rowOff>
    </xdr:from>
    <xdr:to>
      <xdr:col>28</xdr:col>
      <xdr:colOff>365125</xdr:colOff>
      <xdr:row>39</xdr:row>
      <xdr:rowOff>123357</xdr:rowOff>
    </xdr:to>
    <xdr:sp macro="" textlink="">
      <xdr:nvSpPr>
        <xdr:cNvPr id="731" name="円/楕円 730"/>
        <xdr:cNvSpPr/>
      </xdr:nvSpPr>
      <xdr:spPr>
        <a:xfrm>
          <a:off x="19494500" y="67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114484</xdr:rowOff>
    </xdr:from>
    <xdr:ext cx="469744" cy="259045"/>
    <xdr:sp macro="" textlink="">
      <xdr:nvSpPr>
        <xdr:cNvPr id="732" name="テキスト ボックス 731"/>
        <xdr:cNvSpPr txBox="1"/>
      </xdr:nvSpPr>
      <xdr:spPr>
        <a:xfrm>
          <a:off x="19310427" y="68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42853</xdr:rowOff>
    </xdr:from>
    <xdr:to>
      <xdr:col>27</xdr:col>
      <xdr:colOff>161925</xdr:colOff>
      <xdr:row>39</xdr:row>
      <xdr:rowOff>144453</xdr:rowOff>
    </xdr:to>
    <xdr:sp macro="" textlink="">
      <xdr:nvSpPr>
        <xdr:cNvPr id="733" name="円/楕円 732"/>
        <xdr:cNvSpPr/>
      </xdr:nvSpPr>
      <xdr:spPr>
        <a:xfrm>
          <a:off x="18605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135580</xdr:rowOff>
    </xdr:from>
    <xdr:ext cx="378565" cy="259045"/>
    <xdr:sp macro="" textlink="">
      <xdr:nvSpPr>
        <xdr:cNvPr id="734" name="テキスト ボックス 733"/>
        <xdr:cNvSpPr txBox="1"/>
      </xdr:nvSpPr>
      <xdr:spPr>
        <a:xfrm>
          <a:off x="18467017" y="682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154004</xdr:rowOff>
    </xdr:from>
    <xdr:to>
      <xdr:col>32</xdr:col>
      <xdr:colOff>187325</xdr:colOff>
      <xdr:row>58</xdr:row>
      <xdr:rowOff>156518</xdr:rowOff>
    </xdr:to>
    <xdr:cxnSp macro="">
      <xdr:nvCxnSpPr>
        <xdr:cNvPr id="765" name="直線コネクタ 764"/>
        <xdr:cNvCxnSpPr/>
      </xdr:nvCxnSpPr>
      <xdr:spPr>
        <a:xfrm flipV="1">
          <a:off x="21323300" y="1009810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138623</xdr:rowOff>
    </xdr:from>
    <xdr:to>
      <xdr:col>31</xdr:col>
      <xdr:colOff>34925</xdr:colOff>
      <xdr:row>58</xdr:row>
      <xdr:rowOff>156518</xdr:rowOff>
    </xdr:to>
    <xdr:cxnSp macro="">
      <xdr:nvCxnSpPr>
        <xdr:cNvPr id="768" name="直線コネクタ 767"/>
        <xdr:cNvCxnSpPr/>
      </xdr:nvCxnSpPr>
      <xdr:spPr>
        <a:xfrm>
          <a:off x="20434300" y="10082723"/>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27388</xdr:rowOff>
    </xdr:from>
    <xdr:ext cx="469744" cy="259045"/>
    <xdr:sp macro="" textlink="">
      <xdr:nvSpPr>
        <xdr:cNvPr id="770" name="テキスト ボックス 769"/>
        <xdr:cNvSpPr txBox="1"/>
      </xdr:nvSpPr>
      <xdr:spPr>
        <a:xfrm>
          <a:off x="21088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100936</xdr:rowOff>
    </xdr:from>
    <xdr:to>
      <xdr:col>29</xdr:col>
      <xdr:colOff>517525</xdr:colOff>
      <xdr:row>58</xdr:row>
      <xdr:rowOff>138623</xdr:rowOff>
    </xdr:to>
    <xdr:cxnSp macro="">
      <xdr:nvCxnSpPr>
        <xdr:cNvPr id="771" name="直線コネクタ 770"/>
        <xdr:cNvCxnSpPr/>
      </xdr:nvCxnSpPr>
      <xdr:spPr>
        <a:xfrm>
          <a:off x="19545300" y="10045036"/>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55412</xdr:rowOff>
    </xdr:from>
    <xdr:to>
      <xdr:col>28</xdr:col>
      <xdr:colOff>314325</xdr:colOff>
      <xdr:row>58</xdr:row>
      <xdr:rowOff>100936</xdr:rowOff>
    </xdr:to>
    <xdr:cxnSp macro="">
      <xdr:nvCxnSpPr>
        <xdr:cNvPr id="774" name="直線コネクタ 773"/>
        <xdr:cNvCxnSpPr/>
      </xdr:nvCxnSpPr>
      <xdr:spPr>
        <a:xfrm>
          <a:off x="18656300" y="9999512"/>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16806</xdr:rowOff>
    </xdr:from>
    <xdr:ext cx="469744" cy="259045"/>
    <xdr:sp macro="" textlink="">
      <xdr:nvSpPr>
        <xdr:cNvPr id="778" name="テキスト ボックス 777"/>
        <xdr:cNvSpPr txBox="1"/>
      </xdr:nvSpPr>
      <xdr:spPr>
        <a:xfrm>
          <a:off x="18421427" y="101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103204</xdr:rowOff>
    </xdr:from>
    <xdr:to>
      <xdr:col>32</xdr:col>
      <xdr:colOff>238125</xdr:colOff>
      <xdr:row>59</xdr:row>
      <xdr:rowOff>33354</xdr:rowOff>
    </xdr:to>
    <xdr:sp macro="" textlink="">
      <xdr:nvSpPr>
        <xdr:cNvPr id="784" name="円/楕円 783"/>
        <xdr:cNvSpPr/>
      </xdr:nvSpPr>
      <xdr:spPr>
        <a:xfrm>
          <a:off x="22110700" y="100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43651</xdr:rowOff>
    </xdr:from>
    <xdr:ext cx="469744" cy="259045"/>
    <xdr:sp macro="" textlink="">
      <xdr:nvSpPr>
        <xdr:cNvPr id="785" name="貸付金該当値テキスト"/>
        <xdr:cNvSpPr txBox="1"/>
      </xdr:nvSpPr>
      <xdr:spPr>
        <a:xfrm>
          <a:off x="22212300" y="998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105718</xdr:rowOff>
    </xdr:from>
    <xdr:to>
      <xdr:col>31</xdr:col>
      <xdr:colOff>85725</xdr:colOff>
      <xdr:row>59</xdr:row>
      <xdr:rowOff>35868</xdr:rowOff>
    </xdr:to>
    <xdr:sp macro="" textlink="">
      <xdr:nvSpPr>
        <xdr:cNvPr id="786" name="円/楕円 785"/>
        <xdr:cNvSpPr/>
      </xdr:nvSpPr>
      <xdr:spPr>
        <a:xfrm>
          <a:off x="21272500" y="100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52395</xdr:rowOff>
    </xdr:from>
    <xdr:ext cx="469744" cy="259045"/>
    <xdr:sp macro="" textlink="">
      <xdr:nvSpPr>
        <xdr:cNvPr id="787" name="テキスト ボックス 786"/>
        <xdr:cNvSpPr txBox="1"/>
      </xdr:nvSpPr>
      <xdr:spPr>
        <a:xfrm>
          <a:off x="21088427" y="98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87823</xdr:rowOff>
    </xdr:from>
    <xdr:to>
      <xdr:col>29</xdr:col>
      <xdr:colOff>568325</xdr:colOff>
      <xdr:row>59</xdr:row>
      <xdr:rowOff>17973</xdr:rowOff>
    </xdr:to>
    <xdr:sp macro="" textlink="">
      <xdr:nvSpPr>
        <xdr:cNvPr id="788" name="円/楕円 787"/>
        <xdr:cNvSpPr/>
      </xdr:nvSpPr>
      <xdr:spPr>
        <a:xfrm>
          <a:off x="20383500" y="100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34500</xdr:rowOff>
    </xdr:from>
    <xdr:ext cx="469744" cy="259045"/>
    <xdr:sp macro="" textlink="">
      <xdr:nvSpPr>
        <xdr:cNvPr id="789" name="テキスト ボックス 788"/>
        <xdr:cNvSpPr txBox="1"/>
      </xdr:nvSpPr>
      <xdr:spPr>
        <a:xfrm>
          <a:off x="20199427" y="980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50136</xdr:rowOff>
    </xdr:from>
    <xdr:to>
      <xdr:col>28</xdr:col>
      <xdr:colOff>365125</xdr:colOff>
      <xdr:row>58</xdr:row>
      <xdr:rowOff>151736</xdr:rowOff>
    </xdr:to>
    <xdr:sp macro="" textlink="">
      <xdr:nvSpPr>
        <xdr:cNvPr id="790" name="円/楕円 789"/>
        <xdr:cNvSpPr/>
      </xdr:nvSpPr>
      <xdr:spPr>
        <a:xfrm>
          <a:off x="19494500" y="99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168263</xdr:rowOff>
    </xdr:from>
    <xdr:ext cx="469744" cy="259045"/>
    <xdr:sp macro="" textlink="">
      <xdr:nvSpPr>
        <xdr:cNvPr id="791" name="テキスト ボックス 790"/>
        <xdr:cNvSpPr txBox="1"/>
      </xdr:nvSpPr>
      <xdr:spPr>
        <a:xfrm>
          <a:off x="19310427" y="976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4612</xdr:rowOff>
    </xdr:from>
    <xdr:to>
      <xdr:col>27</xdr:col>
      <xdr:colOff>161925</xdr:colOff>
      <xdr:row>58</xdr:row>
      <xdr:rowOff>106212</xdr:rowOff>
    </xdr:to>
    <xdr:sp macro="" textlink="">
      <xdr:nvSpPr>
        <xdr:cNvPr id="792" name="円/楕円 791"/>
        <xdr:cNvSpPr/>
      </xdr:nvSpPr>
      <xdr:spPr>
        <a:xfrm>
          <a:off x="18605500" y="99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122739</xdr:rowOff>
    </xdr:from>
    <xdr:ext cx="469744" cy="259045"/>
    <xdr:sp macro="" textlink="">
      <xdr:nvSpPr>
        <xdr:cNvPr id="793" name="テキスト ボックス 792"/>
        <xdr:cNvSpPr txBox="1"/>
      </xdr:nvSpPr>
      <xdr:spPr>
        <a:xfrm>
          <a:off x="18421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36274</xdr:rowOff>
    </xdr:from>
    <xdr:to>
      <xdr:col>32</xdr:col>
      <xdr:colOff>187325</xdr:colOff>
      <xdr:row>77</xdr:row>
      <xdr:rowOff>99253</xdr:rowOff>
    </xdr:to>
    <xdr:cxnSp macro="">
      <xdr:nvCxnSpPr>
        <xdr:cNvPr id="822" name="直線コネクタ 821"/>
        <xdr:cNvCxnSpPr/>
      </xdr:nvCxnSpPr>
      <xdr:spPr>
        <a:xfrm flipV="1">
          <a:off x="21323300" y="13066474"/>
          <a:ext cx="8382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99253</xdr:rowOff>
    </xdr:from>
    <xdr:to>
      <xdr:col>31</xdr:col>
      <xdr:colOff>34925</xdr:colOff>
      <xdr:row>77</xdr:row>
      <xdr:rowOff>125992</xdr:rowOff>
    </xdr:to>
    <xdr:cxnSp macro="">
      <xdr:nvCxnSpPr>
        <xdr:cNvPr id="825" name="直線コネクタ 824"/>
        <xdr:cNvCxnSpPr/>
      </xdr:nvCxnSpPr>
      <xdr:spPr>
        <a:xfrm flipV="1">
          <a:off x="20434300" y="13300903"/>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125992</xdr:rowOff>
    </xdr:from>
    <xdr:to>
      <xdr:col>29</xdr:col>
      <xdr:colOff>517525</xdr:colOff>
      <xdr:row>77</xdr:row>
      <xdr:rowOff>143663</xdr:rowOff>
    </xdr:to>
    <xdr:cxnSp macro="">
      <xdr:nvCxnSpPr>
        <xdr:cNvPr id="828" name="直線コネクタ 827"/>
        <xdr:cNvCxnSpPr/>
      </xdr:nvCxnSpPr>
      <xdr:spPr>
        <a:xfrm flipV="1">
          <a:off x="19545300" y="13327642"/>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31359</xdr:rowOff>
    </xdr:from>
    <xdr:to>
      <xdr:col>28</xdr:col>
      <xdr:colOff>314325</xdr:colOff>
      <xdr:row>77</xdr:row>
      <xdr:rowOff>143663</xdr:rowOff>
    </xdr:to>
    <xdr:cxnSp macro="">
      <xdr:nvCxnSpPr>
        <xdr:cNvPr id="831" name="直線コネクタ 830"/>
        <xdr:cNvCxnSpPr/>
      </xdr:nvCxnSpPr>
      <xdr:spPr>
        <a:xfrm>
          <a:off x="18656300" y="13233009"/>
          <a:ext cx="889000" cy="1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156924</xdr:rowOff>
    </xdr:from>
    <xdr:to>
      <xdr:col>32</xdr:col>
      <xdr:colOff>238125</xdr:colOff>
      <xdr:row>76</xdr:row>
      <xdr:rowOff>87074</xdr:rowOff>
    </xdr:to>
    <xdr:sp macro="" textlink="">
      <xdr:nvSpPr>
        <xdr:cNvPr id="841" name="円/楕円 840"/>
        <xdr:cNvSpPr/>
      </xdr:nvSpPr>
      <xdr:spPr>
        <a:xfrm>
          <a:off x="22110700" y="130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8351</xdr:rowOff>
    </xdr:from>
    <xdr:ext cx="534377" cy="259045"/>
    <xdr:sp macro="" textlink="">
      <xdr:nvSpPr>
        <xdr:cNvPr id="842" name="繰出金該当値テキスト"/>
        <xdr:cNvSpPr txBox="1"/>
      </xdr:nvSpPr>
      <xdr:spPr>
        <a:xfrm>
          <a:off x="22212300" y="128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68,573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48453</xdr:rowOff>
    </xdr:from>
    <xdr:to>
      <xdr:col>31</xdr:col>
      <xdr:colOff>85725</xdr:colOff>
      <xdr:row>77</xdr:row>
      <xdr:rowOff>150053</xdr:rowOff>
    </xdr:to>
    <xdr:sp macro="" textlink="">
      <xdr:nvSpPr>
        <xdr:cNvPr id="843" name="円/楕円 842"/>
        <xdr:cNvSpPr/>
      </xdr:nvSpPr>
      <xdr:spPr>
        <a:xfrm>
          <a:off x="21272500" y="132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141180</xdr:rowOff>
    </xdr:from>
    <xdr:ext cx="534377" cy="259045"/>
    <xdr:sp macro="" textlink="">
      <xdr:nvSpPr>
        <xdr:cNvPr id="844" name="テキスト ボックス 843"/>
        <xdr:cNvSpPr txBox="1"/>
      </xdr:nvSpPr>
      <xdr:spPr>
        <a:xfrm>
          <a:off x="21056111" y="133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75192</xdr:rowOff>
    </xdr:from>
    <xdr:to>
      <xdr:col>29</xdr:col>
      <xdr:colOff>568325</xdr:colOff>
      <xdr:row>78</xdr:row>
      <xdr:rowOff>5342</xdr:rowOff>
    </xdr:to>
    <xdr:sp macro="" textlink="">
      <xdr:nvSpPr>
        <xdr:cNvPr id="845" name="円/楕円 844"/>
        <xdr:cNvSpPr/>
      </xdr:nvSpPr>
      <xdr:spPr>
        <a:xfrm>
          <a:off x="20383500" y="132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167919</xdr:rowOff>
    </xdr:from>
    <xdr:ext cx="534377" cy="259045"/>
    <xdr:sp macro="" textlink="">
      <xdr:nvSpPr>
        <xdr:cNvPr id="846" name="テキスト ボックス 845"/>
        <xdr:cNvSpPr txBox="1"/>
      </xdr:nvSpPr>
      <xdr:spPr>
        <a:xfrm>
          <a:off x="20167111" y="133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92863</xdr:rowOff>
    </xdr:from>
    <xdr:to>
      <xdr:col>28</xdr:col>
      <xdr:colOff>365125</xdr:colOff>
      <xdr:row>78</xdr:row>
      <xdr:rowOff>23013</xdr:rowOff>
    </xdr:to>
    <xdr:sp macro="" textlink="">
      <xdr:nvSpPr>
        <xdr:cNvPr id="847" name="円/楕円 846"/>
        <xdr:cNvSpPr/>
      </xdr:nvSpPr>
      <xdr:spPr>
        <a:xfrm>
          <a:off x="19494500" y="132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14140</xdr:rowOff>
    </xdr:from>
    <xdr:ext cx="534377" cy="259045"/>
    <xdr:sp macro="" textlink="">
      <xdr:nvSpPr>
        <xdr:cNvPr id="848" name="テキスト ボックス 847"/>
        <xdr:cNvSpPr txBox="1"/>
      </xdr:nvSpPr>
      <xdr:spPr>
        <a:xfrm>
          <a:off x="19278111" y="133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152009</xdr:rowOff>
    </xdr:from>
    <xdr:to>
      <xdr:col>27</xdr:col>
      <xdr:colOff>161925</xdr:colOff>
      <xdr:row>77</xdr:row>
      <xdr:rowOff>82159</xdr:rowOff>
    </xdr:to>
    <xdr:sp macro="" textlink="">
      <xdr:nvSpPr>
        <xdr:cNvPr id="849" name="円/楕円 848"/>
        <xdr:cNvSpPr/>
      </xdr:nvSpPr>
      <xdr:spPr>
        <a:xfrm>
          <a:off x="18605500" y="13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73286</xdr:rowOff>
    </xdr:from>
    <xdr:ext cx="534377" cy="259045"/>
    <xdr:sp macro="" textlink="">
      <xdr:nvSpPr>
        <xdr:cNvPr id="850" name="テキスト ボックス 849"/>
        <xdr:cNvSpPr txBox="1"/>
      </xdr:nvSpPr>
      <xdr:spPr>
        <a:xfrm>
          <a:off x="18389111" y="13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歳出決算総額は、住民一人当たり４７４，５１２円となっており、住民一人当たり６１５，５０６円となっている類似団体と比較して、一人当たりコストが２２．９ポイント低い状況となっている。</a:t>
          </a:r>
          <a:endParaRPr kumimoji="1" lang="en-US" altLang="ja-JP" sz="1300">
            <a:latin typeface="ＭＳ Ｐゴシック"/>
          </a:endParaRPr>
        </a:p>
        <a:p>
          <a:r>
            <a:rPr kumimoji="1" lang="ja-JP" altLang="en-US" sz="1300">
              <a:latin typeface="ＭＳ Ｐゴシック"/>
            </a:rPr>
            <a:t>これは、主な構成項目である人件費において、行財政改革の取組により職員定数を減らしているため町民１人当たりの職員数が少ないことが挙げられる。</a:t>
          </a:r>
          <a:endParaRPr kumimoji="1" lang="en-US" altLang="ja-JP" sz="1300">
            <a:latin typeface="ＭＳ Ｐゴシック"/>
          </a:endParaRPr>
        </a:p>
        <a:p>
          <a:r>
            <a:rPr kumimoji="1" lang="ja-JP" altLang="en-US" sz="1300">
              <a:latin typeface="ＭＳ Ｐゴシック"/>
            </a:rPr>
            <a:t>平成２３年度以降は、東日本大震災による東日本大震災による復旧・復興事業が中心であったが、通常事業へシフトしつつあるため全体的に住民一人当たりのコストは減少してきている。</a:t>
          </a:r>
          <a:endParaRPr kumimoji="1" lang="en-US" altLang="ja-JP" sz="1300">
            <a:latin typeface="ＭＳ Ｐゴシック"/>
          </a:endParaRPr>
        </a:p>
        <a:p>
          <a:r>
            <a:rPr kumimoji="1" lang="ja-JP" altLang="en-US" sz="1300">
              <a:latin typeface="ＭＳ Ｐゴシック"/>
            </a:rPr>
            <a:t>しかし、人件費については、増加傾向にあるため、今後も引き続き職員定数管理に基づき適正な執行に努める必要がある。</a:t>
          </a:r>
        </a:p>
        <a:p>
          <a:r>
            <a:rPr kumimoji="1" lang="ja-JP" altLang="en-US" sz="1300">
              <a:latin typeface="ＭＳ Ｐゴシック"/>
            </a:rPr>
            <a:t>また、施設の老朽化対策により、今後、普通建設事業費の増大が懸念されるため公共施設等総合管理計画に基づき、計画的な事業の遂行を行う必要がある。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12,829
31.30
6,221,626
6,111,234
94,873
3,324,667
5,167,793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154396</xdr:rowOff>
    </xdr:from>
    <xdr:to>
      <xdr:col>6</xdr:col>
      <xdr:colOff>511175</xdr:colOff>
      <xdr:row>36</xdr:row>
      <xdr:rowOff>166969</xdr:rowOff>
    </xdr:to>
    <xdr:cxnSp macro="">
      <xdr:nvCxnSpPr>
        <xdr:cNvPr id="63" name="直線コネクタ 62"/>
        <xdr:cNvCxnSpPr/>
      </xdr:nvCxnSpPr>
      <xdr:spPr>
        <a:xfrm flipV="1">
          <a:off x="3797300" y="632659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166969</xdr:rowOff>
    </xdr:from>
    <xdr:to>
      <xdr:col>5</xdr:col>
      <xdr:colOff>358775</xdr:colOff>
      <xdr:row>37</xdr:row>
      <xdr:rowOff>8745</xdr:rowOff>
    </xdr:to>
    <xdr:cxnSp macro="">
      <xdr:nvCxnSpPr>
        <xdr:cNvPr id="66" name="直線コネクタ 65"/>
        <xdr:cNvCxnSpPr/>
      </xdr:nvCxnSpPr>
      <xdr:spPr>
        <a:xfrm flipV="1">
          <a:off x="2908300" y="633916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8745</xdr:rowOff>
    </xdr:from>
    <xdr:to>
      <xdr:col>4</xdr:col>
      <xdr:colOff>155575</xdr:colOff>
      <xdr:row>37</xdr:row>
      <xdr:rowOff>32748</xdr:rowOff>
    </xdr:to>
    <xdr:cxnSp macro="">
      <xdr:nvCxnSpPr>
        <xdr:cNvPr id="69" name="直線コネクタ 68"/>
        <xdr:cNvCxnSpPr/>
      </xdr:nvCxnSpPr>
      <xdr:spPr>
        <a:xfrm flipV="1">
          <a:off x="2019300" y="635239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32748</xdr:rowOff>
    </xdr:from>
    <xdr:to>
      <xdr:col>2</xdr:col>
      <xdr:colOff>638175</xdr:colOff>
      <xdr:row>37</xdr:row>
      <xdr:rowOff>151130</xdr:rowOff>
    </xdr:to>
    <xdr:cxnSp macro="">
      <xdr:nvCxnSpPr>
        <xdr:cNvPr id="72" name="直線コネクタ 71"/>
        <xdr:cNvCxnSpPr/>
      </xdr:nvCxnSpPr>
      <xdr:spPr>
        <a:xfrm flipV="1">
          <a:off x="1130300" y="6376398"/>
          <a:ext cx="8890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103596</xdr:rowOff>
    </xdr:from>
    <xdr:to>
      <xdr:col>6</xdr:col>
      <xdr:colOff>561975</xdr:colOff>
      <xdr:row>37</xdr:row>
      <xdr:rowOff>33746</xdr:rowOff>
    </xdr:to>
    <xdr:sp macro="" textlink="">
      <xdr:nvSpPr>
        <xdr:cNvPr id="82" name="円/楕円 81"/>
        <xdr:cNvSpPr/>
      </xdr:nvSpPr>
      <xdr:spPr>
        <a:xfrm>
          <a:off x="45847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82023</xdr:rowOff>
    </xdr:from>
    <xdr:ext cx="469744" cy="259045"/>
    <xdr:sp macro="" textlink="">
      <xdr:nvSpPr>
        <xdr:cNvPr id="83" name="議会費該当値テキスト"/>
        <xdr:cNvSpPr txBox="1"/>
      </xdr:nvSpPr>
      <xdr:spPr>
        <a:xfrm>
          <a:off x="4686300" y="62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116169</xdr:rowOff>
    </xdr:from>
    <xdr:to>
      <xdr:col>5</xdr:col>
      <xdr:colOff>409575</xdr:colOff>
      <xdr:row>37</xdr:row>
      <xdr:rowOff>46319</xdr:rowOff>
    </xdr:to>
    <xdr:sp macro="" textlink="">
      <xdr:nvSpPr>
        <xdr:cNvPr id="84" name="円/楕円 83"/>
        <xdr:cNvSpPr/>
      </xdr:nvSpPr>
      <xdr:spPr>
        <a:xfrm>
          <a:off x="3746500" y="62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37446</xdr:rowOff>
    </xdr:from>
    <xdr:ext cx="469744" cy="259045"/>
    <xdr:sp macro="" textlink="">
      <xdr:nvSpPr>
        <xdr:cNvPr id="85" name="テキスト ボックス 84"/>
        <xdr:cNvSpPr txBox="1"/>
      </xdr:nvSpPr>
      <xdr:spPr>
        <a:xfrm>
          <a:off x="3562427" y="63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129395</xdr:rowOff>
    </xdr:from>
    <xdr:to>
      <xdr:col>4</xdr:col>
      <xdr:colOff>206375</xdr:colOff>
      <xdr:row>37</xdr:row>
      <xdr:rowOff>59545</xdr:rowOff>
    </xdr:to>
    <xdr:sp macro="" textlink="">
      <xdr:nvSpPr>
        <xdr:cNvPr id="86" name="円/楕円 85"/>
        <xdr:cNvSpPr/>
      </xdr:nvSpPr>
      <xdr:spPr>
        <a:xfrm>
          <a:off x="2857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50672</xdr:rowOff>
    </xdr:from>
    <xdr:ext cx="469744" cy="259045"/>
    <xdr:sp macro="" textlink="">
      <xdr:nvSpPr>
        <xdr:cNvPr id="87" name="テキスト ボックス 86"/>
        <xdr:cNvSpPr txBox="1"/>
      </xdr:nvSpPr>
      <xdr:spPr>
        <a:xfrm>
          <a:off x="2673427"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153398</xdr:rowOff>
    </xdr:from>
    <xdr:to>
      <xdr:col>3</xdr:col>
      <xdr:colOff>3175</xdr:colOff>
      <xdr:row>37</xdr:row>
      <xdr:rowOff>83548</xdr:rowOff>
    </xdr:to>
    <xdr:sp macro="" textlink="">
      <xdr:nvSpPr>
        <xdr:cNvPr id="88" name="円/楕円 87"/>
        <xdr:cNvSpPr/>
      </xdr:nvSpPr>
      <xdr:spPr>
        <a:xfrm>
          <a:off x="1968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74675</xdr:rowOff>
    </xdr:from>
    <xdr:ext cx="469744" cy="259045"/>
    <xdr:sp macro="" textlink="">
      <xdr:nvSpPr>
        <xdr:cNvPr id="89" name="テキスト ボックス 88"/>
        <xdr:cNvSpPr txBox="1"/>
      </xdr:nvSpPr>
      <xdr:spPr>
        <a:xfrm>
          <a:off x="1784427"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100330</xdr:rowOff>
    </xdr:from>
    <xdr:to>
      <xdr:col>1</xdr:col>
      <xdr:colOff>485775</xdr:colOff>
      <xdr:row>38</xdr:row>
      <xdr:rowOff>30480</xdr:rowOff>
    </xdr:to>
    <xdr:sp macro="" textlink="">
      <xdr:nvSpPr>
        <xdr:cNvPr id="90" name="円/楕円 89"/>
        <xdr:cNvSpPr/>
      </xdr:nvSpPr>
      <xdr:spPr>
        <a:xfrm>
          <a:off x="107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21607</xdr:rowOff>
    </xdr:from>
    <xdr:ext cx="469744" cy="259045"/>
    <xdr:sp macro="" textlink="">
      <xdr:nvSpPr>
        <xdr:cNvPr id="91" name="テキスト ボックス 90"/>
        <xdr:cNvSpPr txBox="1"/>
      </xdr:nvSpPr>
      <xdr:spPr>
        <a:xfrm>
          <a:off x="89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159957</xdr:rowOff>
    </xdr:from>
    <xdr:to>
      <xdr:col>6</xdr:col>
      <xdr:colOff>511175</xdr:colOff>
      <xdr:row>57</xdr:row>
      <xdr:rowOff>167191</xdr:rowOff>
    </xdr:to>
    <xdr:cxnSp macro="">
      <xdr:nvCxnSpPr>
        <xdr:cNvPr id="116" name="直線コネクタ 115"/>
        <xdr:cNvCxnSpPr/>
      </xdr:nvCxnSpPr>
      <xdr:spPr>
        <a:xfrm>
          <a:off x="3797300" y="9932607"/>
          <a:ext cx="8382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152361</xdr:rowOff>
    </xdr:from>
    <xdr:to>
      <xdr:col>5</xdr:col>
      <xdr:colOff>358775</xdr:colOff>
      <xdr:row>57</xdr:row>
      <xdr:rowOff>159957</xdr:rowOff>
    </xdr:to>
    <xdr:cxnSp macro="">
      <xdr:nvCxnSpPr>
        <xdr:cNvPr id="119" name="直線コネクタ 118"/>
        <xdr:cNvCxnSpPr/>
      </xdr:nvCxnSpPr>
      <xdr:spPr>
        <a:xfrm>
          <a:off x="2908300" y="9925011"/>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132197</xdr:rowOff>
    </xdr:from>
    <xdr:to>
      <xdr:col>4</xdr:col>
      <xdr:colOff>155575</xdr:colOff>
      <xdr:row>57</xdr:row>
      <xdr:rowOff>152361</xdr:rowOff>
    </xdr:to>
    <xdr:cxnSp macro="">
      <xdr:nvCxnSpPr>
        <xdr:cNvPr id="122" name="直線コネクタ 121"/>
        <xdr:cNvCxnSpPr/>
      </xdr:nvCxnSpPr>
      <xdr:spPr>
        <a:xfrm>
          <a:off x="2019300" y="9904847"/>
          <a:ext cx="889000" cy="2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132197</xdr:rowOff>
    </xdr:from>
    <xdr:to>
      <xdr:col>2</xdr:col>
      <xdr:colOff>638175</xdr:colOff>
      <xdr:row>57</xdr:row>
      <xdr:rowOff>158772</xdr:rowOff>
    </xdr:to>
    <xdr:cxnSp macro="">
      <xdr:nvCxnSpPr>
        <xdr:cNvPr id="125" name="直線コネクタ 124"/>
        <xdr:cNvCxnSpPr/>
      </xdr:nvCxnSpPr>
      <xdr:spPr>
        <a:xfrm flipV="1">
          <a:off x="1130300" y="9904847"/>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21111</xdr:rowOff>
    </xdr:from>
    <xdr:ext cx="534377" cy="259045"/>
    <xdr:sp macro="" textlink="">
      <xdr:nvSpPr>
        <xdr:cNvPr id="127" name="テキスト ボックス 126"/>
        <xdr:cNvSpPr txBox="1"/>
      </xdr:nvSpPr>
      <xdr:spPr>
        <a:xfrm>
          <a:off x="1752111" y="99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116391</xdr:rowOff>
    </xdr:from>
    <xdr:to>
      <xdr:col>6</xdr:col>
      <xdr:colOff>561975</xdr:colOff>
      <xdr:row>58</xdr:row>
      <xdr:rowOff>46541</xdr:rowOff>
    </xdr:to>
    <xdr:sp macro="" textlink="">
      <xdr:nvSpPr>
        <xdr:cNvPr id="135" name="円/楕円 134"/>
        <xdr:cNvSpPr/>
      </xdr:nvSpPr>
      <xdr:spPr>
        <a:xfrm>
          <a:off x="4584700" y="98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109157</xdr:rowOff>
    </xdr:from>
    <xdr:to>
      <xdr:col>5</xdr:col>
      <xdr:colOff>409575</xdr:colOff>
      <xdr:row>58</xdr:row>
      <xdr:rowOff>39307</xdr:rowOff>
    </xdr:to>
    <xdr:sp macro="" textlink="">
      <xdr:nvSpPr>
        <xdr:cNvPr id="137" name="円/楕円 136"/>
        <xdr:cNvSpPr/>
      </xdr:nvSpPr>
      <xdr:spPr>
        <a:xfrm>
          <a:off x="3746500" y="98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30434</xdr:rowOff>
    </xdr:from>
    <xdr:ext cx="534377" cy="259045"/>
    <xdr:sp macro="" textlink="">
      <xdr:nvSpPr>
        <xdr:cNvPr id="138" name="テキスト ボックス 137"/>
        <xdr:cNvSpPr txBox="1"/>
      </xdr:nvSpPr>
      <xdr:spPr>
        <a:xfrm>
          <a:off x="3530111" y="997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101561</xdr:rowOff>
    </xdr:from>
    <xdr:to>
      <xdr:col>4</xdr:col>
      <xdr:colOff>206375</xdr:colOff>
      <xdr:row>58</xdr:row>
      <xdr:rowOff>31711</xdr:rowOff>
    </xdr:to>
    <xdr:sp macro="" textlink="">
      <xdr:nvSpPr>
        <xdr:cNvPr id="139" name="円/楕円 138"/>
        <xdr:cNvSpPr/>
      </xdr:nvSpPr>
      <xdr:spPr>
        <a:xfrm>
          <a:off x="2857500" y="98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22838</xdr:rowOff>
    </xdr:from>
    <xdr:ext cx="534377" cy="259045"/>
    <xdr:sp macro="" textlink="">
      <xdr:nvSpPr>
        <xdr:cNvPr id="140" name="テキスト ボックス 139"/>
        <xdr:cNvSpPr txBox="1"/>
      </xdr:nvSpPr>
      <xdr:spPr>
        <a:xfrm>
          <a:off x="2641111" y="99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81397</xdr:rowOff>
    </xdr:from>
    <xdr:to>
      <xdr:col>3</xdr:col>
      <xdr:colOff>3175</xdr:colOff>
      <xdr:row>58</xdr:row>
      <xdr:rowOff>11547</xdr:rowOff>
    </xdr:to>
    <xdr:sp macro="" textlink="">
      <xdr:nvSpPr>
        <xdr:cNvPr id="141" name="円/楕円 140"/>
        <xdr:cNvSpPr/>
      </xdr:nvSpPr>
      <xdr:spPr>
        <a:xfrm>
          <a:off x="1968500" y="98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28074</xdr:rowOff>
    </xdr:from>
    <xdr:ext cx="599010" cy="259045"/>
    <xdr:sp macro="" textlink="">
      <xdr:nvSpPr>
        <xdr:cNvPr id="142" name="テキスト ボックス 141"/>
        <xdr:cNvSpPr txBox="1"/>
      </xdr:nvSpPr>
      <xdr:spPr>
        <a:xfrm>
          <a:off x="1719794" y="96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107972</xdr:rowOff>
    </xdr:from>
    <xdr:to>
      <xdr:col>1</xdr:col>
      <xdr:colOff>485775</xdr:colOff>
      <xdr:row>58</xdr:row>
      <xdr:rowOff>38122</xdr:rowOff>
    </xdr:to>
    <xdr:sp macro="" textlink="">
      <xdr:nvSpPr>
        <xdr:cNvPr id="143" name="円/楕円 142"/>
        <xdr:cNvSpPr/>
      </xdr:nvSpPr>
      <xdr:spPr>
        <a:xfrm>
          <a:off x="1079500" y="98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29249</xdr:rowOff>
    </xdr:from>
    <xdr:ext cx="534377" cy="259045"/>
    <xdr:sp macro="" textlink="">
      <xdr:nvSpPr>
        <xdr:cNvPr id="144" name="テキスト ボックス 143"/>
        <xdr:cNvSpPr txBox="1"/>
      </xdr:nvSpPr>
      <xdr:spPr>
        <a:xfrm>
          <a:off x="863111" y="99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29380</xdr:rowOff>
    </xdr:from>
    <xdr:to>
      <xdr:col>6</xdr:col>
      <xdr:colOff>511175</xdr:colOff>
      <xdr:row>78</xdr:row>
      <xdr:rowOff>57449</xdr:rowOff>
    </xdr:to>
    <xdr:cxnSp macro="">
      <xdr:nvCxnSpPr>
        <xdr:cNvPr id="175" name="直線コネクタ 174"/>
        <xdr:cNvCxnSpPr/>
      </xdr:nvCxnSpPr>
      <xdr:spPr>
        <a:xfrm>
          <a:off x="3797300" y="13402480"/>
          <a:ext cx="8382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29380</xdr:rowOff>
    </xdr:from>
    <xdr:to>
      <xdr:col>5</xdr:col>
      <xdr:colOff>358775</xdr:colOff>
      <xdr:row>78</xdr:row>
      <xdr:rowOff>35768</xdr:rowOff>
    </xdr:to>
    <xdr:cxnSp macro="">
      <xdr:nvCxnSpPr>
        <xdr:cNvPr id="178" name="直線コネクタ 177"/>
        <xdr:cNvCxnSpPr/>
      </xdr:nvCxnSpPr>
      <xdr:spPr>
        <a:xfrm flipV="1">
          <a:off x="2908300" y="13402480"/>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35768</xdr:rowOff>
    </xdr:from>
    <xdr:to>
      <xdr:col>4</xdr:col>
      <xdr:colOff>155575</xdr:colOff>
      <xdr:row>78</xdr:row>
      <xdr:rowOff>67745</xdr:rowOff>
    </xdr:to>
    <xdr:cxnSp macro="">
      <xdr:nvCxnSpPr>
        <xdr:cNvPr id="181" name="直線コネクタ 180"/>
        <xdr:cNvCxnSpPr/>
      </xdr:nvCxnSpPr>
      <xdr:spPr>
        <a:xfrm flipV="1">
          <a:off x="2019300" y="13408868"/>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84611</xdr:rowOff>
    </xdr:from>
    <xdr:ext cx="599010" cy="259045"/>
    <xdr:sp macro="" textlink="">
      <xdr:nvSpPr>
        <xdr:cNvPr id="183" name="テキスト ボックス 182"/>
        <xdr:cNvSpPr txBox="1"/>
      </xdr:nvSpPr>
      <xdr:spPr>
        <a:xfrm>
          <a:off x="2608794" y="134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34457</xdr:rowOff>
    </xdr:from>
    <xdr:to>
      <xdr:col>2</xdr:col>
      <xdr:colOff>638175</xdr:colOff>
      <xdr:row>78</xdr:row>
      <xdr:rowOff>67745</xdr:rowOff>
    </xdr:to>
    <xdr:cxnSp macro="">
      <xdr:nvCxnSpPr>
        <xdr:cNvPr id="184" name="直線コネクタ 183"/>
        <xdr:cNvCxnSpPr/>
      </xdr:nvCxnSpPr>
      <xdr:spPr>
        <a:xfrm>
          <a:off x="1130300" y="13407557"/>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6649</xdr:rowOff>
    </xdr:from>
    <xdr:to>
      <xdr:col>6</xdr:col>
      <xdr:colOff>561975</xdr:colOff>
      <xdr:row>78</xdr:row>
      <xdr:rowOff>108249</xdr:rowOff>
    </xdr:to>
    <xdr:sp macro="" textlink="">
      <xdr:nvSpPr>
        <xdr:cNvPr id="194" name="円/楕円 193"/>
        <xdr:cNvSpPr/>
      </xdr:nvSpPr>
      <xdr:spPr>
        <a:xfrm>
          <a:off x="45847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150030</xdr:rowOff>
    </xdr:from>
    <xdr:to>
      <xdr:col>5</xdr:col>
      <xdr:colOff>409575</xdr:colOff>
      <xdr:row>78</xdr:row>
      <xdr:rowOff>80180</xdr:rowOff>
    </xdr:to>
    <xdr:sp macro="" textlink="">
      <xdr:nvSpPr>
        <xdr:cNvPr id="196" name="円/楕円 195"/>
        <xdr:cNvSpPr/>
      </xdr:nvSpPr>
      <xdr:spPr>
        <a:xfrm>
          <a:off x="3746500" y="133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71307</xdr:rowOff>
    </xdr:from>
    <xdr:ext cx="599010" cy="259045"/>
    <xdr:sp macro="" textlink="">
      <xdr:nvSpPr>
        <xdr:cNvPr id="197" name="テキスト ボックス 196"/>
        <xdr:cNvSpPr txBox="1"/>
      </xdr:nvSpPr>
      <xdr:spPr>
        <a:xfrm>
          <a:off x="3497794" y="1344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156418</xdr:rowOff>
    </xdr:from>
    <xdr:to>
      <xdr:col>4</xdr:col>
      <xdr:colOff>206375</xdr:colOff>
      <xdr:row>78</xdr:row>
      <xdr:rowOff>86568</xdr:rowOff>
    </xdr:to>
    <xdr:sp macro="" textlink="">
      <xdr:nvSpPr>
        <xdr:cNvPr id="198" name="円/楕円 197"/>
        <xdr:cNvSpPr/>
      </xdr:nvSpPr>
      <xdr:spPr>
        <a:xfrm>
          <a:off x="2857500" y="133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103095</xdr:rowOff>
    </xdr:from>
    <xdr:ext cx="599010" cy="259045"/>
    <xdr:sp macro="" textlink="">
      <xdr:nvSpPr>
        <xdr:cNvPr id="199" name="テキスト ボックス 198"/>
        <xdr:cNvSpPr txBox="1"/>
      </xdr:nvSpPr>
      <xdr:spPr>
        <a:xfrm>
          <a:off x="2608794" y="131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16945</xdr:rowOff>
    </xdr:from>
    <xdr:to>
      <xdr:col>3</xdr:col>
      <xdr:colOff>3175</xdr:colOff>
      <xdr:row>78</xdr:row>
      <xdr:rowOff>118545</xdr:rowOff>
    </xdr:to>
    <xdr:sp macro="" textlink="">
      <xdr:nvSpPr>
        <xdr:cNvPr id="200" name="円/楕円 199"/>
        <xdr:cNvSpPr/>
      </xdr:nvSpPr>
      <xdr:spPr>
        <a:xfrm>
          <a:off x="1968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135072</xdr:rowOff>
    </xdr:from>
    <xdr:ext cx="599010" cy="259045"/>
    <xdr:sp macro="" textlink="">
      <xdr:nvSpPr>
        <xdr:cNvPr id="201" name="テキスト ボックス 200"/>
        <xdr:cNvSpPr txBox="1"/>
      </xdr:nvSpPr>
      <xdr:spPr>
        <a:xfrm>
          <a:off x="1719794" y="1316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155107</xdr:rowOff>
    </xdr:from>
    <xdr:to>
      <xdr:col>1</xdr:col>
      <xdr:colOff>485775</xdr:colOff>
      <xdr:row>78</xdr:row>
      <xdr:rowOff>85257</xdr:rowOff>
    </xdr:to>
    <xdr:sp macro="" textlink="">
      <xdr:nvSpPr>
        <xdr:cNvPr id="202" name="円/楕円 201"/>
        <xdr:cNvSpPr/>
      </xdr:nvSpPr>
      <xdr:spPr>
        <a:xfrm>
          <a:off x="1079500" y="13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76384</xdr:rowOff>
    </xdr:from>
    <xdr:ext cx="599010" cy="259045"/>
    <xdr:sp macro="" textlink="">
      <xdr:nvSpPr>
        <xdr:cNvPr id="203" name="テキスト ボックス 202"/>
        <xdr:cNvSpPr txBox="1"/>
      </xdr:nvSpPr>
      <xdr:spPr>
        <a:xfrm>
          <a:off x="830794" y="1344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78767</xdr:rowOff>
    </xdr:from>
    <xdr:to>
      <xdr:col>6</xdr:col>
      <xdr:colOff>511175</xdr:colOff>
      <xdr:row>97</xdr:row>
      <xdr:rowOff>78938</xdr:rowOff>
    </xdr:to>
    <xdr:cxnSp macro="">
      <xdr:nvCxnSpPr>
        <xdr:cNvPr id="228" name="直線コネクタ 227"/>
        <xdr:cNvCxnSpPr/>
      </xdr:nvCxnSpPr>
      <xdr:spPr>
        <a:xfrm>
          <a:off x="3797300" y="16709417"/>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78767</xdr:rowOff>
    </xdr:from>
    <xdr:to>
      <xdr:col>5</xdr:col>
      <xdr:colOff>358775</xdr:colOff>
      <xdr:row>97</xdr:row>
      <xdr:rowOff>86077</xdr:rowOff>
    </xdr:to>
    <xdr:cxnSp macro="">
      <xdr:nvCxnSpPr>
        <xdr:cNvPr id="231" name="直線コネクタ 230"/>
        <xdr:cNvCxnSpPr/>
      </xdr:nvCxnSpPr>
      <xdr:spPr>
        <a:xfrm flipV="1">
          <a:off x="2908300" y="16709417"/>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70262</xdr:rowOff>
    </xdr:from>
    <xdr:to>
      <xdr:col>4</xdr:col>
      <xdr:colOff>155575</xdr:colOff>
      <xdr:row>97</xdr:row>
      <xdr:rowOff>86077</xdr:rowOff>
    </xdr:to>
    <xdr:cxnSp macro="">
      <xdr:nvCxnSpPr>
        <xdr:cNvPr id="234" name="直線コネクタ 233"/>
        <xdr:cNvCxnSpPr/>
      </xdr:nvCxnSpPr>
      <xdr:spPr>
        <a:xfrm>
          <a:off x="2019300" y="16700912"/>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59753</xdr:rowOff>
    </xdr:from>
    <xdr:to>
      <xdr:col>2</xdr:col>
      <xdr:colOff>638175</xdr:colOff>
      <xdr:row>97</xdr:row>
      <xdr:rowOff>70262</xdr:rowOff>
    </xdr:to>
    <xdr:cxnSp macro="">
      <xdr:nvCxnSpPr>
        <xdr:cNvPr id="237" name="直線コネクタ 236"/>
        <xdr:cNvCxnSpPr/>
      </xdr:nvCxnSpPr>
      <xdr:spPr>
        <a:xfrm>
          <a:off x="1130300" y="16690403"/>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28138</xdr:rowOff>
    </xdr:from>
    <xdr:to>
      <xdr:col>6</xdr:col>
      <xdr:colOff>561975</xdr:colOff>
      <xdr:row>97</xdr:row>
      <xdr:rowOff>129738</xdr:rowOff>
    </xdr:to>
    <xdr:sp macro="" textlink="">
      <xdr:nvSpPr>
        <xdr:cNvPr id="247" name="円/楕円 246"/>
        <xdr:cNvSpPr/>
      </xdr:nvSpPr>
      <xdr:spPr>
        <a:xfrm>
          <a:off x="4584700" y="1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114515</xdr:rowOff>
    </xdr:from>
    <xdr:ext cx="534377" cy="259045"/>
    <xdr:sp macro="" textlink="">
      <xdr:nvSpPr>
        <xdr:cNvPr id="248" name="衛生費該当値テキスト"/>
        <xdr:cNvSpPr txBox="1"/>
      </xdr:nvSpPr>
      <xdr:spPr>
        <a:xfrm>
          <a:off x="4686300" y="16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27967</xdr:rowOff>
    </xdr:from>
    <xdr:to>
      <xdr:col>5</xdr:col>
      <xdr:colOff>409575</xdr:colOff>
      <xdr:row>97</xdr:row>
      <xdr:rowOff>129567</xdr:rowOff>
    </xdr:to>
    <xdr:sp macro="" textlink="">
      <xdr:nvSpPr>
        <xdr:cNvPr id="249" name="円/楕円 248"/>
        <xdr:cNvSpPr/>
      </xdr:nvSpPr>
      <xdr:spPr>
        <a:xfrm>
          <a:off x="3746500" y="166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120694</xdr:rowOff>
    </xdr:from>
    <xdr:ext cx="534377" cy="259045"/>
    <xdr:sp macro="" textlink="">
      <xdr:nvSpPr>
        <xdr:cNvPr id="250" name="テキスト ボックス 249"/>
        <xdr:cNvSpPr txBox="1"/>
      </xdr:nvSpPr>
      <xdr:spPr>
        <a:xfrm>
          <a:off x="3530111" y="167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35277</xdr:rowOff>
    </xdr:from>
    <xdr:to>
      <xdr:col>4</xdr:col>
      <xdr:colOff>206375</xdr:colOff>
      <xdr:row>97</xdr:row>
      <xdr:rowOff>136877</xdr:rowOff>
    </xdr:to>
    <xdr:sp macro="" textlink="">
      <xdr:nvSpPr>
        <xdr:cNvPr id="251" name="円/楕円 250"/>
        <xdr:cNvSpPr/>
      </xdr:nvSpPr>
      <xdr:spPr>
        <a:xfrm>
          <a:off x="2857500" y="166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128004</xdr:rowOff>
    </xdr:from>
    <xdr:ext cx="534377" cy="259045"/>
    <xdr:sp macro="" textlink="">
      <xdr:nvSpPr>
        <xdr:cNvPr id="252" name="テキスト ボックス 251"/>
        <xdr:cNvSpPr txBox="1"/>
      </xdr:nvSpPr>
      <xdr:spPr>
        <a:xfrm>
          <a:off x="2641111" y="167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19462</xdr:rowOff>
    </xdr:from>
    <xdr:to>
      <xdr:col>3</xdr:col>
      <xdr:colOff>3175</xdr:colOff>
      <xdr:row>97</xdr:row>
      <xdr:rowOff>121062</xdr:rowOff>
    </xdr:to>
    <xdr:sp macro="" textlink="">
      <xdr:nvSpPr>
        <xdr:cNvPr id="253" name="円/楕円 252"/>
        <xdr:cNvSpPr/>
      </xdr:nvSpPr>
      <xdr:spPr>
        <a:xfrm>
          <a:off x="1968500" y="166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112189</xdr:rowOff>
    </xdr:from>
    <xdr:ext cx="534377" cy="259045"/>
    <xdr:sp macro="" textlink="">
      <xdr:nvSpPr>
        <xdr:cNvPr id="254" name="テキスト ボックス 253"/>
        <xdr:cNvSpPr txBox="1"/>
      </xdr:nvSpPr>
      <xdr:spPr>
        <a:xfrm>
          <a:off x="1752111" y="167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8953</xdr:rowOff>
    </xdr:from>
    <xdr:to>
      <xdr:col>1</xdr:col>
      <xdr:colOff>485775</xdr:colOff>
      <xdr:row>97</xdr:row>
      <xdr:rowOff>110553</xdr:rowOff>
    </xdr:to>
    <xdr:sp macro="" textlink="">
      <xdr:nvSpPr>
        <xdr:cNvPr id="255" name="円/楕円 254"/>
        <xdr:cNvSpPr/>
      </xdr:nvSpPr>
      <xdr:spPr>
        <a:xfrm>
          <a:off x="1079500" y="166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101680</xdr:rowOff>
    </xdr:from>
    <xdr:ext cx="534377" cy="259045"/>
    <xdr:sp macro="" textlink="">
      <xdr:nvSpPr>
        <xdr:cNvPr id="256" name="テキスト ボックス 255"/>
        <xdr:cNvSpPr txBox="1"/>
      </xdr:nvSpPr>
      <xdr:spPr>
        <a:xfrm>
          <a:off x="863111" y="167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159639</xdr:rowOff>
    </xdr:from>
    <xdr:to>
      <xdr:col>15</xdr:col>
      <xdr:colOff>180975</xdr:colOff>
      <xdr:row>38</xdr:row>
      <xdr:rowOff>165100</xdr:rowOff>
    </xdr:to>
    <xdr:cxnSp macro="">
      <xdr:nvCxnSpPr>
        <xdr:cNvPr id="285" name="直線コネクタ 284"/>
        <xdr:cNvCxnSpPr/>
      </xdr:nvCxnSpPr>
      <xdr:spPr>
        <a:xfrm flipV="1">
          <a:off x="9639300" y="6674739"/>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109855</xdr:rowOff>
    </xdr:from>
    <xdr:to>
      <xdr:col>14</xdr:col>
      <xdr:colOff>28575</xdr:colOff>
      <xdr:row>38</xdr:row>
      <xdr:rowOff>165100</xdr:rowOff>
    </xdr:to>
    <xdr:cxnSp macro="">
      <xdr:nvCxnSpPr>
        <xdr:cNvPr id="288" name="直線コネクタ 287"/>
        <xdr:cNvCxnSpPr/>
      </xdr:nvCxnSpPr>
      <xdr:spPr>
        <a:xfrm>
          <a:off x="8750300" y="645350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109855</xdr:rowOff>
    </xdr:from>
    <xdr:to>
      <xdr:col>12</xdr:col>
      <xdr:colOff>511175</xdr:colOff>
      <xdr:row>38</xdr:row>
      <xdr:rowOff>168021</xdr:rowOff>
    </xdr:to>
    <xdr:cxnSp macro="">
      <xdr:nvCxnSpPr>
        <xdr:cNvPr id="291" name="直線コネクタ 290"/>
        <xdr:cNvCxnSpPr/>
      </xdr:nvCxnSpPr>
      <xdr:spPr>
        <a:xfrm flipV="1">
          <a:off x="7861300" y="6453505"/>
          <a:ext cx="889000" cy="2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84091</xdr:rowOff>
    </xdr:from>
    <xdr:ext cx="469744" cy="259045"/>
    <xdr:sp macro="" textlink="">
      <xdr:nvSpPr>
        <xdr:cNvPr id="293" name="テキスト ボックス 292"/>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168021</xdr:rowOff>
    </xdr:from>
    <xdr:to>
      <xdr:col>11</xdr:col>
      <xdr:colOff>307975</xdr:colOff>
      <xdr:row>38</xdr:row>
      <xdr:rowOff>169291</xdr:rowOff>
    </xdr:to>
    <xdr:cxnSp macro="">
      <xdr:nvCxnSpPr>
        <xdr:cNvPr id="294" name="直線コネクタ 293"/>
        <xdr:cNvCxnSpPr/>
      </xdr:nvCxnSpPr>
      <xdr:spPr>
        <a:xfrm flipV="1">
          <a:off x="6972300" y="668312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108839</xdr:rowOff>
    </xdr:from>
    <xdr:to>
      <xdr:col>15</xdr:col>
      <xdr:colOff>231775</xdr:colOff>
      <xdr:row>39</xdr:row>
      <xdr:rowOff>38989</xdr:rowOff>
    </xdr:to>
    <xdr:sp macro="" textlink="">
      <xdr:nvSpPr>
        <xdr:cNvPr id="304" name="円/楕円 303"/>
        <xdr:cNvSpPr/>
      </xdr:nvSpPr>
      <xdr:spPr>
        <a:xfrm>
          <a:off x="104267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05"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114300</xdr:rowOff>
    </xdr:from>
    <xdr:to>
      <xdr:col>14</xdr:col>
      <xdr:colOff>79375</xdr:colOff>
      <xdr:row>39</xdr:row>
      <xdr:rowOff>44450</xdr:rowOff>
    </xdr:to>
    <xdr:sp macro="" textlink="">
      <xdr:nvSpPr>
        <xdr:cNvPr id="306" name="円/楕円 305"/>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35577</xdr:rowOff>
    </xdr:from>
    <xdr:ext cx="378565" cy="259045"/>
    <xdr:sp macro="" textlink="">
      <xdr:nvSpPr>
        <xdr:cNvPr id="307" name="テキスト ボックス 306"/>
        <xdr:cNvSpPr txBox="1"/>
      </xdr:nvSpPr>
      <xdr:spPr>
        <a:xfrm>
          <a:off x="9450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59055</xdr:rowOff>
    </xdr:from>
    <xdr:to>
      <xdr:col>12</xdr:col>
      <xdr:colOff>561975</xdr:colOff>
      <xdr:row>37</xdr:row>
      <xdr:rowOff>160655</xdr:rowOff>
    </xdr:to>
    <xdr:sp macro="" textlink="">
      <xdr:nvSpPr>
        <xdr:cNvPr id="308" name="円/楕円 307"/>
        <xdr:cNvSpPr/>
      </xdr:nvSpPr>
      <xdr:spPr>
        <a:xfrm>
          <a:off x="8699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5732</xdr:rowOff>
    </xdr:from>
    <xdr:ext cx="469744" cy="259045"/>
    <xdr:sp macro="" textlink="">
      <xdr:nvSpPr>
        <xdr:cNvPr id="309" name="テキスト ボックス 308"/>
        <xdr:cNvSpPr txBox="1"/>
      </xdr:nvSpPr>
      <xdr:spPr>
        <a:xfrm>
          <a:off x="8515427" y="61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117221</xdr:rowOff>
    </xdr:from>
    <xdr:to>
      <xdr:col>11</xdr:col>
      <xdr:colOff>358775</xdr:colOff>
      <xdr:row>39</xdr:row>
      <xdr:rowOff>47371</xdr:rowOff>
    </xdr:to>
    <xdr:sp macro="" textlink="">
      <xdr:nvSpPr>
        <xdr:cNvPr id="310" name="円/楕円 309"/>
        <xdr:cNvSpPr/>
      </xdr:nvSpPr>
      <xdr:spPr>
        <a:xfrm>
          <a:off x="7810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38498</xdr:rowOff>
    </xdr:from>
    <xdr:ext cx="378565" cy="259045"/>
    <xdr:sp macro="" textlink="">
      <xdr:nvSpPr>
        <xdr:cNvPr id="311" name="テキスト ボックス 310"/>
        <xdr:cNvSpPr txBox="1"/>
      </xdr:nvSpPr>
      <xdr:spPr>
        <a:xfrm>
          <a:off x="7672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118491</xdr:rowOff>
    </xdr:from>
    <xdr:to>
      <xdr:col>10</xdr:col>
      <xdr:colOff>155575</xdr:colOff>
      <xdr:row>39</xdr:row>
      <xdr:rowOff>48641</xdr:rowOff>
    </xdr:to>
    <xdr:sp macro="" textlink="">
      <xdr:nvSpPr>
        <xdr:cNvPr id="312" name="円/楕円 311"/>
        <xdr:cNvSpPr/>
      </xdr:nvSpPr>
      <xdr:spPr>
        <a:xfrm>
          <a:off x="69215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39768</xdr:rowOff>
    </xdr:from>
    <xdr:ext cx="378565" cy="259045"/>
    <xdr:sp macro="" textlink="">
      <xdr:nvSpPr>
        <xdr:cNvPr id="313" name="テキスト ボックス 312"/>
        <xdr:cNvSpPr txBox="1"/>
      </xdr:nvSpPr>
      <xdr:spPr>
        <a:xfrm>
          <a:off x="6783017" y="67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121540</xdr:rowOff>
    </xdr:from>
    <xdr:to>
      <xdr:col>15</xdr:col>
      <xdr:colOff>180975</xdr:colOff>
      <xdr:row>57</xdr:row>
      <xdr:rowOff>141470</xdr:rowOff>
    </xdr:to>
    <xdr:cxnSp macro="">
      <xdr:nvCxnSpPr>
        <xdr:cNvPr id="340" name="直線コネクタ 339"/>
        <xdr:cNvCxnSpPr/>
      </xdr:nvCxnSpPr>
      <xdr:spPr>
        <a:xfrm>
          <a:off x="9639300" y="9894190"/>
          <a:ext cx="8382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121540</xdr:rowOff>
    </xdr:from>
    <xdr:to>
      <xdr:col>14</xdr:col>
      <xdr:colOff>28575</xdr:colOff>
      <xdr:row>58</xdr:row>
      <xdr:rowOff>546</xdr:rowOff>
    </xdr:to>
    <xdr:cxnSp macro="">
      <xdr:nvCxnSpPr>
        <xdr:cNvPr id="343" name="直線コネクタ 342"/>
        <xdr:cNvCxnSpPr/>
      </xdr:nvCxnSpPr>
      <xdr:spPr>
        <a:xfrm flipV="1">
          <a:off x="8750300" y="9894190"/>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546</xdr:rowOff>
    </xdr:from>
    <xdr:to>
      <xdr:col>12</xdr:col>
      <xdr:colOff>511175</xdr:colOff>
      <xdr:row>58</xdr:row>
      <xdr:rowOff>32807</xdr:rowOff>
    </xdr:to>
    <xdr:cxnSp macro="">
      <xdr:nvCxnSpPr>
        <xdr:cNvPr id="346" name="直線コネクタ 345"/>
        <xdr:cNvCxnSpPr/>
      </xdr:nvCxnSpPr>
      <xdr:spPr>
        <a:xfrm flipV="1">
          <a:off x="7861300" y="9944646"/>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32807</xdr:rowOff>
    </xdr:from>
    <xdr:to>
      <xdr:col>11</xdr:col>
      <xdr:colOff>307975</xdr:colOff>
      <xdr:row>58</xdr:row>
      <xdr:rowOff>40780</xdr:rowOff>
    </xdr:to>
    <xdr:cxnSp macro="">
      <xdr:nvCxnSpPr>
        <xdr:cNvPr id="349" name="直線コネクタ 348"/>
        <xdr:cNvCxnSpPr/>
      </xdr:nvCxnSpPr>
      <xdr:spPr>
        <a:xfrm flipV="1">
          <a:off x="6972300" y="9976907"/>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90670</xdr:rowOff>
    </xdr:from>
    <xdr:to>
      <xdr:col>15</xdr:col>
      <xdr:colOff>231775</xdr:colOff>
      <xdr:row>58</xdr:row>
      <xdr:rowOff>20820</xdr:rowOff>
    </xdr:to>
    <xdr:sp macro="" textlink="">
      <xdr:nvSpPr>
        <xdr:cNvPr id="359" name="円/楕円 358"/>
        <xdr:cNvSpPr/>
      </xdr:nvSpPr>
      <xdr:spPr>
        <a:xfrm>
          <a:off x="10426700" y="9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69097</xdr:rowOff>
    </xdr:from>
    <xdr:ext cx="534377" cy="259045"/>
    <xdr:sp macro="" textlink="">
      <xdr:nvSpPr>
        <xdr:cNvPr id="360" name="農林水産業費該当値テキスト"/>
        <xdr:cNvSpPr txBox="1"/>
      </xdr:nvSpPr>
      <xdr:spPr>
        <a:xfrm>
          <a:off x="10528300" y="98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70740</xdr:rowOff>
    </xdr:from>
    <xdr:to>
      <xdr:col>14</xdr:col>
      <xdr:colOff>79375</xdr:colOff>
      <xdr:row>58</xdr:row>
      <xdr:rowOff>890</xdr:rowOff>
    </xdr:to>
    <xdr:sp macro="" textlink="">
      <xdr:nvSpPr>
        <xdr:cNvPr id="361" name="円/楕円 360"/>
        <xdr:cNvSpPr/>
      </xdr:nvSpPr>
      <xdr:spPr>
        <a:xfrm>
          <a:off x="9588500" y="98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163467</xdr:rowOff>
    </xdr:from>
    <xdr:ext cx="534377" cy="259045"/>
    <xdr:sp macro="" textlink="">
      <xdr:nvSpPr>
        <xdr:cNvPr id="362" name="テキスト ボックス 361"/>
        <xdr:cNvSpPr txBox="1"/>
      </xdr:nvSpPr>
      <xdr:spPr>
        <a:xfrm>
          <a:off x="9372111" y="99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121196</xdr:rowOff>
    </xdr:from>
    <xdr:to>
      <xdr:col>12</xdr:col>
      <xdr:colOff>561975</xdr:colOff>
      <xdr:row>58</xdr:row>
      <xdr:rowOff>51346</xdr:rowOff>
    </xdr:to>
    <xdr:sp macro="" textlink="">
      <xdr:nvSpPr>
        <xdr:cNvPr id="363" name="円/楕円 362"/>
        <xdr:cNvSpPr/>
      </xdr:nvSpPr>
      <xdr:spPr>
        <a:xfrm>
          <a:off x="8699500" y="98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42473</xdr:rowOff>
    </xdr:from>
    <xdr:ext cx="534377" cy="259045"/>
    <xdr:sp macro="" textlink="">
      <xdr:nvSpPr>
        <xdr:cNvPr id="364" name="テキスト ボックス 363"/>
        <xdr:cNvSpPr txBox="1"/>
      </xdr:nvSpPr>
      <xdr:spPr>
        <a:xfrm>
          <a:off x="8483111" y="99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153457</xdr:rowOff>
    </xdr:from>
    <xdr:to>
      <xdr:col>11</xdr:col>
      <xdr:colOff>358775</xdr:colOff>
      <xdr:row>58</xdr:row>
      <xdr:rowOff>83607</xdr:rowOff>
    </xdr:to>
    <xdr:sp macro="" textlink="">
      <xdr:nvSpPr>
        <xdr:cNvPr id="365" name="円/楕円 364"/>
        <xdr:cNvSpPr/>
      </xdr:nvSpPr>
      <xdr:spPr>
        <a:xfrm>
          <a:off x="7810500" y="992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74734</xdr:rowOff>
    </xdr:from>
    <xdr:ext cx="534377" cy="259045"/>
    <xdr:sp macro="" textlink="">
      <xdr:nvSpPr>
        <xdr:cNvPr id="366" name="テキスト ボックス 365"/>
        <xdr:cNvSpPr txBox="1"/>
      </xdr:nvSpPr>
      <xdr:spPr>
        <a:xfrm>
          <a:off x="7594111" y="100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161430</xdr:rowOff>
    </xdr:from>
    <xdr:to>
      <xdr:col>10</xdr:col>
      <xdr:colOff>155575</xdr:colOff>
      <xdr:row>58</xdr:row>
      <xdr:rowOff>91580</xdr:rowOff>
    </xdr:to>
    <xdr:sp macro="" textlink="">
      <xdr:nvSpPr>
        <xdr:cNvPr id="367" name="円/楕円 366"/>
        <xdr:cNvSpPr/>
      </xdr:nvSpPr>
      <xdr:spPr>
        <a:xfrm>
          <a:off x="6921500" y="9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82707</xdr:rowOff>
    </xdr:from>
    <xdr:ext cx="534377" cy="259045"/>
    <xdr:sp macro="" textlink="">
      <xdr:nvSpPr>
        <xdr:cNvPr id="368" name="テキスト ボックス 367"/>
        <xdr:cNvSpPr txBox="1"/>
      </xdr:nvSpPr>
      <xdr:spPr>
        <a:xfrm>
          <a:off x="6705111" y="100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939</xdr:rowOff>
    </xdr:from>
    <xdr:to>
      <xdr:col>15</xdr:col>
      <xdr:colOff>180975</xdr:colOff>
      <xdr:row>78</xdr:row>
      <xdr:rowOff>69126</xdr:rowOff>
    </xdr:to>
    <xdr:cxnSp macro="">
      <xdr:nvCxnSpPr>
        <xdr:cNvPr id="395" name="直線コネクタ 394"/>
        <xdr:cNvCxnSpPr/>
      </xdr:nvCxnSpPr>
      <xdr:spPr>
        <a:xfrm flipV="1">
          <a:off x="9639300" y="13202589"/>
          <a:ext cx="838200" cy="2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69126</xdr:rowOff>
    </xdr:from>
    <xdr:to>
      <xdr:col>14</xdr:col>
      <xdr:colOff>28575</xdr:colOff>
      <xdr:row>78</xdr:row>
      <xdr:rowOff>81443</xdr:rowOff>
    </xdr:to>
    <xdr:cxnSp macro="">
      <xdr:nvCxnSpPr>
        <xdr:cNvPr id="398" name="直線コネクタ 397"/>
        <xdr:cNvCxnSpPr/>
      </xdr:nvCxnSpPr>
      <xdr:spPr>
        <a:xfrm flipV="1">
          <a:off x="8750300" y="13442226"/>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81068</xdr:rowOff>
    </xdr:from>
    <xdr:to>
      <xdr:col>12</xdr:col>
      <xdr:colOff>511175</xdr:colOff>
      <xdr:row>78</xdr:row>
      <xdr:rowOff>81443</xdr:rowOff>
    </xdr:to>
    <xdr:cxnSp macro="">
      <xdr:nvCxnSpPr>
        <xdr:cNvPr id="401" name="直線コネクタ 400"/>
        <xdr:cNvCxnSpPr/>
      </xdr:nvCxnSpPr>
      <xdr:spPr>
        <a:xfrm>
          <a:off x="7861300" y="13454168"/>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66886</xdr:rowOff>
    </xdr:from>
    <xdr:to>
      <xdr:col>11</xdr:col>
      <xdr:colOff>307975</xdr:colOff>
      <xdr:row>78</xdr:row>
      <xdr:rowOff>81068</xdr:rowOff>
    </xdr:to>
    <xdr:cxnSp macro="">
      <xdr:nvCxnSpPr>
        <xdr:cNvPr id="404" name="直線コネクタ 403"/>
        <xdr:cNvCxnSpPr/>
      </xdr:nvCxnSpPr>
      <xdr:spPr>
        <a:xfrm>
          <a:off x="6972300" y="13439986"/>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121589</xdr:rowOff>
    </xdr:from>
    <xdr:to>
      <xdr:col>15</xdr:col>
      <xdr:colOff>231775</xdr:colOff>
      <xdr:row>77</xdr:row>
      <xdr:rowOff>51739</xdr:rowOff>
    </xdr:to>
    <xdr:sp macro="" textlink="">
      <xdr:nvSpPr>
        <xdr:cNvPr id="414" name="円/楕円 413"/>
        <xdr:cNvSpPr/>
      </xdr:nvSpPr>
      <xdr:spPr>
        <a:xfrm>
          <a:off x="10426700" y="131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144466</xdr:rowOff>
    </xdr:from>
    <xdr:ext cx="534377" cy="259045"/>
    <xdr:sp macro="" textlink="">
      <xdr:nvSpPr>
        <xdr:cNvPr id="415" name="商工費該当値テキスト"/>
        <xdr:cNvSpPr txBox="1"/>
      </xdr:nvSpPr>
      <xdr:spPr>
        <a:xfrm>
          <a:off x="10528300" y="130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18326</xdr:rowOff>
    </xdr:from>
    <xdr:to>
      <xdr:col>14</xdr:col>
      <xdr:colOff>79375</xdr:colOff>
      <xdr:row>78</xdr:row>
      <xdr:rowOff>119926</xdr:rowOff>
    </xdr:to>
    <xdr:sp macro="" textlink="">
      <xdr:nvSpPr>
        <xdr:cNvPr id="416" name="円/楕円 415"/>
        <xdr:cNvSpPr/>
      </xdr:nvSpPr>
      <xdr:spPr>
        <a:xfrm>
          <a:off x="9588500" y="133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111053</xdr:rowOff>
    </xdr:from>
    <xdr:ext cx="469744" cy="259045"/>
    <xdr:sp macro="" textlink="">
      <xdr:nvSpPr>
        <xdr:cNvPr id="417" name="テキスト ボックス 416"/>
        <xdr:cNvSpPr txBox="1"/>
      </xdr:nvSpPr>
      <xdr:spPr>
        <a:xfrm>
          <a:off x="9404427" y="134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30643</xdr:rowOff>
    </xdr:from>
    <xdr:to>
      <xdr:col>12</xdr:col>
      <xdr:colOff>561975</xdr:colOff>
      <xdr:row>78</xdr:row>
      <xdr:rowOff>132243</xdr:rowOff>
    </xdr:to>
    <xdr:sp macro="" textlink="">
      <xdr:nvSpPr>
        <xdr:cNvPr id="418" name="円/楕円 417"/>
        <xdr:cNvSpPr/>
      </xdr:nvSpPr>
      <xdr:spPr>
        <a:xfrm>
          <a:off x="8699500" y="134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123370</xdr:rowOff>
    </xdr:from>
    <xdr:ext cx="469744" cy="259045"/>
    <xdr:sp macro="" textlink="">
      <xdr:nvSpPr>
        <xdr:cNvPr id="419" name="テキスト ボックス 418"/>
        <xdr:cNvSpPr txBox="1"/>
      </xdr:nvSpPr>
      <xdr:spPr>
        <a:xfrm>
          <a:off x="8515427" y="134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30268</xdr:rowOff>
    </xdr:from>
    <xdr:to>
      <xdr:col>11</xdr:col>
      <xdr:colOff>358775</xdr:colOff>
      <xdr:row>78</xdr:row>
      <xdr:rowOff>131868</xdr:rowOff>
    </xdr:to>
    <xdr:sp macro="" textlink="">
      <xdr:nvSpPr>
        <xdr:cNvPr id="420" name="円/楕円 419"/>
        <xdr:cNvSpPr/>
      </xdr:nvSpPr>
      <xdr:spPr>
        <a:xfrm>
          <a:off x="7810500" y="134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122995</xdr:rowOff>
    </xdr:from>
    <xdr:ext cx="469744" cy="259045"/>
    <xdr:sp macro="" textlink="">
      <xdr:nvSpPr>
        <xdr:cNvPr id="421" name="テキスト ボックス 420"/>
        <xdr:cNvSpPr txBox="1"/>
      </xdr:nvSpPr>
      <xdr:spPr>
        <a:xfrm>
          <a:off x="7626427" y="1349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16086</xdr:rowOff>
    </xdr:from>
    <xdr:to>
      <xdr:col>10</xdr:col>
      <xdr:colOff>155575</xdr:colOff>
      <xdr:row>78</xdr:row>
      <xdr:rowOff>117686</xdr:rowOff>
    </xdr:to>
    <xdr:sp macro="" textlink="">
      <xdr:nvSpPr>
        <xdr:cNvPr id="422" name="円/楕円 421"/>
        <xdr:cNvSpPr/>
      </xdr:nvSpPr>
      <xdr:spPr>
        <a:xfrm>
          <a:off x="6921500" y="133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108813</xdr:rowOff>
    </xdr:from>
    <xdr:ext cx="469744" cy="259045"/>
    <xdr:sp macro="" textlink="">
      <xdr:nvSpPr>
        <xdr:cNvPr id="423" name="テキスト ボックス 422"/>
        <xdr:cNvSpPr txBox="1"/>
      </xdr:nvSpPr>
      <xdr:spPr>
        <a:xfrm>
          <a:off x="6737427" y="1348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102572</xdr:rowOff>
    </xdr:from>
    <xdr:to>
      <xdr:col>15</xdr:col>
      <xdr:colOff>180975</xdr:colOff>
      <xdr:row>98</xdr:row>
      <xdr:rowOff>155766</xdr:rowOff>
    </xdr:to>
    <xdr:cxnSp macro="">
      <xdr:nvCxnSpPr>
        <xdr:cNvPr id="452" name="直線コネクタ 451"/>
        <xdr:cNvCxnSpPr/>
      </xdr:nvCxnSpPr>
      <xdr:spPr>
        <a:xfrm>
          <a:off x="9639300" y="16904672"/>
          <a:ext cx="838200" cy="5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102572</xdr:rowOff>
    </xdr:from>
    <xdr:to>
      <xdr:col>14</xdr:col>
      <xdr:colOff>28575</xdr:colOff>
      <xdr:row>98</xdr:row>
      <xdr:rowOff>116275</xdr:rowOff>
    </xdr:to>
    <xdr:cxnSp macro="">
      <xdr:nvCxnSpPr>
        <xdr:cNvPr id="455" name="直線コネクタ 454"/>
        <xdr:cNvCxnSpPr/>
      </xdr:nvCxnSpPr>
      <xdr:spPr>
        <a:xfrm flipV="1">
          <a:off x="8750300" y="16904672"/>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116275</xdr:rowOff>
    </xdr:from>
    <xdr:to>
      <xdr:col>12</xdr:col>
      <xdr:colOff>511175</xdr:colOff>
      <xdr:row>98</xdr:row>
      <xdr:rowOff>169368</xdr:rowOff>
    </xdr:to>
    <xdr:cxnSp macro="">
      <xdr:nvCxnSpPr>
        <xdr:cNvPr id="458" name="直線コネクタ 457"/>
        <xdr:cNvCxnSpPr/>
      </xdr:nvCxnSpPr>
      <xdr:spPr>
        <a:xfrm flipV="1">
          <a:off x="7861300" y="16918375"/>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156829</xdr:rowOff>
    </xdr:from>
    <xdr:to>
      <xdr:col>11</xdr:col>
      <xdr:colOff>307975</xdr:colOff>
      <xdr:row>98</xdr:row>
      <xdr:rowOff>169368</xdr:rowOff>
    </xdr:to>
    <xdr:cxnSp macro="">
      <xdr:nvCxnSpPr>
        <xdr:cNvPr id="461" name="直線コネクタ 460"/>
        <xdr:cNvCxnSpPr/>
      </xdr:nvCxnSpPr>
      <xdr:spPr>
        <a:xfrm>
          <a:off x="6972300" y="16958929"/>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104966</xdr:rowOff>
    </xdr:from>
    <xdr:to>
      <xdr:col>15</xdr:col>
      <xdr:colOff>231775</xdr:colOff>
      <xdr:row>99</xdr:row>
      <xdr:rowOff>35116</xdr:rowOff>
    </xdr:to>
    <xdr:sp macro="" textlink="">
      <xdr:nvSpPr>
        <xdr:cNvPr id="471" name="円/楕円 470"/>
        <xdr:cNvSpPr/>
      </xdr:nvSpPr>
      <xdr:spPr>
        <a:xfrm>
          <a:off x="10426700" y="169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51772</xdr:rowOff>
    </xdr:from>
    <xdr:to>
      <xdr:col>14</xdr:col>
      <xdr:colOff>79375</xdr:colOff>
      <xdr:row>98</xdr:row>
      <xdr:rowOff>153372</xdr:rowOff>
    </xdr:to>
    <xdr:sp macro="" textlink="">
      <xdr:nvSpPr>
        <xdr:cNvPr id="473" name="円/楕円 472"/>
        <xdr:cNvSpPr/>
      </xdr:nvSpPr>
      <xdr:spPr>
        <a:xfrm>
          <a:off x="9588500" y="168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144499</xdr:rowOff>
    </xdr:from>
    <xdr:ext cx="534377" cy="259045"/>
    <xdr:sp macro="" textlink="">
      <xdr:nvSpPr>
        <xdr:cNvPr id="474" name="テキスト ボックス 473"/>
        <xdr:cNvSpPr txBox="1"/>
      </xdr:nvSpPr>
      <xdr:spPr>
        <a:xfrm>
          <a:off x="9372111" y="169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65475</xdr:rowOff>
    </xdr:from>
    <xdr:to>
      <xdr:col>12</xdr:col>
      <xdr:colOff>561975</xdr:colOff>
      <xdr:row>98</xdr:row>
      <xdr:rowOff>167075</xdr:rowOff>
    </xdr:to>
    <xdr:sp macro="" textlink="">
      <xdr:nvSpPr>
        <xdr:cNvPr id="475" name="円/楕円 474"/>
        <xdr:cNvSpPr/>
      </xdr:nvSpPr>
      <xdr:spPr>
        <a:xfrm>
          <a:off x="8699500" y="168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12152</xdr:rowOff>
    </xdr:from>
    <xdr:ext cx="534377" cy="259045"/>
    <xdr:sp macro="" textlink="">
      <xdr:nvSpPr>
        <xdr:cNvPr id="476" name="テキスト ボックス 475"/>
        <xdr:cNvSpPr txBox="1"/>
      </xdr:nvSpPr>
      <xdr:spPr>
        <a:xfrm>
          <a:off x="8483111" y="166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118568</xdr:rowOff>
    </xdr:from>
    <xdr:to>
      <xdr:col>11</xdr:col>
      <xdr:colOff>358775</xdr:colOff>
      <xdr:row>99</xdr:row>
      <xdr:rowOff>48718</xdr:rowOff>
    </xdr:to>
    <xdr:sp macro="" textlink="">
      <xdr:nvSpPr>
        <xdr:cNvPr id="477" name="円/楕円 476"/>
        <xdr:cNvSpPr/>
      </xdr:nvSpPr>
      <xdr:spPr>
        <a:xfrm>
          <a:off x="7810500" y="169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39845</xdr:rowOff>
    </xdr:from>
    <xdr:ext cx="534377" cy="259045"/>
    <xdr:sp macro="" textlink="">
      <xdr:nvSpPr>
        <xdr:cNvPr id="478" name="テキスト ボックス 477"/>
        <xdr:cNvSpPr txBox="1"/>
      </xdr:nvSpPr>
      <xdr:spPr>
        <a:xfrm>
          <a:off x="7594111" y="170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106029</xdr:rowOff>
    </xdr:from>
    <xdr:to>
      <xdr:col>10</xdr:col>
      <xdr:colOff>155575</xdr:colOff>
      <xdr:row>99</xdr:row>
      <xdr:rowOff>36179</xdr:rowOff>
    </xdr:to>
    <xdr:sp macro="" textlink="">
      <xdr:nvSpPr>
        <xdr:cNvPr id="479" name="円/楕円 478"/>
        <xdr:cNvSpPr/>
      </xdr:nvSpPr>
      <xdr:spPr>
        <a:xfrm>
          <a:off x="6921500" y="169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27306</xdr:rowOff>
    </xdr:from>
    <xdr:ext cx="534377" cy="259045"/>
    <xdr:sp macro="" textlink="">
      <xdr:nvSpPr>
        <xdr:cNvPr id="480" name="テキスト ボックス 479"/>
        <xdr:cNvSpPr txBox="1"/>
      </xdr:nvSpPr>
      <xdr:spPr>
        <a:xfrm>
          <a:off x="6705111" y="170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99403</xdr:rowOff>
    </xdr:from>
    <xdr:to>
      <xdr:col>23</xdr:col>
      <xdr:colOff>517525</xdr:colOff>
      <xdr:row>37</xdr:row>
      <xdr:rowOff>115088</xdr:rowOff>
    </xdr:to>
    <xdr:cxnSp macro="">
      <xdr:nvCxnSpPr>
        <xdr:cNvPr id="509" name="直線コネクタ 508"/>
        <xdr:cNvCxnSpPr/>
      </xdr:nvCxnSpPr>
      <xdr:spPr>
        <a:xfrm>
          <a:off x="15481300" y="6443053"/>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99403</xdr:rowOff>
    </xdr:from>
    <xdr:to>
      <xdr:col>22</xdr:col>
      <xdr:colOff>365125</xdr:colOff>
      <xdr:row>37</xdr:row>
      <xdr:rowOff>140589</xdr:rowOff>
    </xdr:to>
    <xdr:cxnSp macro="">
      <xdr:nvCxnSpPr>
        <xdr:cNvPr id="512" name="直線コネクタ 511"/>
        <xdr:cNvCxnSpPr/>
      </xdr:nvCxnSpPr>
      <xdr:spPr>
        <a:xfrm flipV="1">
          <a:off x="14592300" y="6443053"/>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140589</xdr:rowOff>
    </xdr:from>
    <xdr:to>
      <xdr:col>21</xdr:col>
      <xdr:colOff>161925</xdr:colOff>
      <xdr:row>37</xdr:row>
      <xdr:rowOff>140957</xdr:rowOff>
    </xdr:to>
    <xdr:cxnSp macro="">
      <xdr:nvCxnSpPr>
        <xdr:cNvPr id="515" name="直線コネクタ 514"/>
        <xdr:cNvCxnSpPr/>
      </xdr:nvCxnSpPr>
      <xdr:spPr>
        <a:xfrm flipV="1">
          <a:off x="13703300" y="6484239"/>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132893</xdr:rowOff>
    </xdr:from>
    <xdr:to>
      <xdr:col>19</xdr:col>
      <xdr:colOff>644525</xdr:colOff>
      <xdr:row>37</xdr:row>
      <xdr:rowOff>140957</xdr:rowOff>
    </xdr:to>
    <xdr:cxnSp macro="">
      <xdr:nvCxnSpPr>
        <xdr:cNvPr id="518" name="直線コネクタ 517"/>
        <xdr:cNvCxnSpPr/>
      </xdr:nvCxnSpPr>
      <xdr:spPr>
        <a:xfrm>
          <a:off x="12814300" y="6476543"/>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64288</xdr:rowOff>
    </xdr:from>
    <xdr:to>
      <xdr:col>23</xdr:col>
      <xdr:colOff>568325</xdr:colOff>
      <xdr:row>37</xdr:row>
      <xdr:rowOff>165888</xdr:rowOff>
    </xdr:to>
    <xdr:sp macro="" textlink="">
      <xdr:nvSpPr>
        <xdr:cNvPr id="528" name="円/楕円 527"/>
        <xdr:cNvSpPr/>
      </xdr:nvSpPr>
      <xdr:spPr>
        <a:xfrm>
          <a:off x="16268700" y="6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48603</xdr:rowOff>
    </xdr:from>
    <xdr:to>
      <xdr:col>22</xdr:col>
      <xdr:colOff>415925</xdr:colOff>
      <xdr:row>37</xdr:row>
      <xdr:rowOff>150203</xdr:rowOff>
    </xdr:to>
    <xdr:sp macro="" textlink="">
      <xdr:nvSpPr>
        <xdr:cNvPr id="530" name="円/楕円 529"/>
        <xdr:cNvSpPr/>
      </xdr:nvSpPr>
      <xdr:spPr>
        <a:xfrm>
          <a:off x="15430500" y="63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141330</xdr:rowOff>
    </xdr:from>
    <xdr:ext cx="534377" cy="259045"/>
    <xdr:sp macro="" textlink="">
      <xdr:nvSpPr>
        <xdr:cNvPr id="531" name="テキスト ボックス 530"/>
        <xdr:cNvSpPr txBox="1"/>
      </xdr:nvSpPr>
      <xdr:spPr>
        <a:xfrm>
          <a:off x="15214111" y="64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89789</xdr:rowOff>
    </xdr:from>
    <xdr:to>
      <xdr:col>21</xdr:col>
      <xdr:colOff>212725</xdr:colOff>
      <xdr:row>38</xdr:row>
      <xdr:rowOff>19939</xdr:rowOff>
    </xdr:to>
    <xdr:sp macro="" textlink="">
      <xdr:nvSpPr>
        <xdr:cNvPr id="532" name="円/楕円 531"/>
        <xdr:cNvSpPr/>
      </xdr:nvSpPr>
      <xdr:spPr>
        <a:xfrm>
          <a:off x="14541500" y="64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11066</xdr:rowOff>
    </xdr:from>
    <xdr:ext cx="534377" cy="259045"/>
    <xdr:sp macro="" textlink="">
      <xdr:nvSpPr>
        <xdr:cNvPr id="533" name="テキスト ボックス 532"/>
        <xdr:cNvSpPr txBox="1"/>
      </xdr:nvSpPr>
      <xdr:spPr>
        <a:xfrm>
          <a:off x="14325111" y="65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90157</xdr:rowOff>
    </xdr:from>
    <xdr:to>
      <xdr:col>20</xdr:col>
      <xdr:colOff>9525</xdr:colOff>
      <xdr:row>38</xdr:row>
      <xdr:rowOff>20307</xdr:rowOff>
    </xdr:to>
    <xdr:sp macro="" textlink="">
      <xdr:nvSpPr>
        <xdr:cNvPr id="534" name="円/楕円 533"/>
        <xdr:cNvSpPr/>
      </xdr:nvSpPr>
      <xdr:spPr>
        <a:xfrm>
          <a:off x="13652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11434</xdr:rowOff>
    </xdr:from>
    <xdr:ext cx="534377" cy="259045"/>
    <xdr:sp macro="" textlink="">
      <xdr:nvSpPr>
        <xdr:cNvPr id="535" name="テキスト ボックス 534"/>
        <xdr:cNvSpPr txBox="1"/>
      </xdr:nvSpPr>
      <xdr:spPr>
        <a:xfrm>
          <a:off x="13436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82093</xdr:rowOff>
    </xdr:from>
    <xdr:to>
      <xdr:col>18</xdr:col>
      <xdr:colOff>492125</xdr:colOff>
      <xdr:row>38</xdr:row>
      <xdr:rowOff>12243</xdr:rowOff>
    </xdr:to>
    <xdr:sp macro="" textlink="">
      <xdr:nvSpPr>
        <xdr:cNvPr id="536" name="円/楕円 535"/>
        <xdr:cNvSpPr/>
      </xdr:nvSpPr>
      <xdr:spPr>
        <a:xfrm>
          <a:off x="12763500" y="64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3370</xdr:rowOff>
    </xdr:from>
    <xdr:ext cx="534377" cy="259045"/>
    <xdr:sp macro="" textlink="">
      <xdr:nvSpPr>
        <xdr:cNvPr id="537" name="テキスト ボックス 536"/>
        <xdr:cNvSpPr txBox="1"/>
      </xdr:nvSpPr>
      <xdr:spPr>
        <a:xfrm>
          <a:off x="12547111" y="65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143257</xdr:rowOff>
    </xdr:from>
    <xdr:to>
      <xdr:col>23</xdr:col>
      <xdr:colOff>517525</xdr:colOff>
      <xdr:row>57</xdr:row>
      <xdr:rowOff>54053</xdr:rowOff>
    </xdr:to>
    <xdr:cxnSp macro="">
      <xdr:nvCxnSpPr>
        <xdr:cNvPr id="564" name="直線コネクタ 563"/>
        <xdr:cNvCxnSpPr/>
      </xdr:nvCxnSpPr>
      <xdr:spPr>
        <a:xfrm flipV="1">
          <a:off x="15481300" y="9744457"/>
          <a:ext cx="8382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147034</xdr:rowOff>
    </xdr:from>
    <xdr:to>
      <xdr:col>22</xdr:col>
      <xdr:colOff>365125</xdr:colOff>
      <xdr:row>57</xdr:row>
      <xdr:rowOff>54053</xdr:rowOff>
    </xdr:to>
    <xdr:cxnSp macro="">
      <xdr:nvCxnSpPr>
        <xdr:cNvPr id="567" name="直線コネクタ 566"/>
        <xdr:cNvCxnSpPr/>
      </xdr:nvCxnSpPr>
      <xdr:spPr>
        <a:xfrm>
          <a:off x="14592300" y="9748234"/>
          <a:ext cx="889000" cy="7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147034</xdr:rowOff>
    </xdr:from>
    <xdr:to>
      <xdr:col>21</xdr:col>
      <xdr:colOff>161925</xdr:colOff>
      <xdr:row>57</xdr:row>
      <xdr:rowOff>68373</xdr:rowOff>
    </xdr:to>
    <xdr:cxnSp macro="">
      <xdr:nvCxnSpPr>
        <xdr:cNvPr id="570" name="直線コネクタ 569"/>
        <xdr:cNvCxnSpPr/>
      </xdr:nvCxnSpPr>
      <xdr:spPr>
        <a:xfrm flipV="1">
          <a:off x="13703300" y="9748234"/>
          <a:ext cx="8890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68373</xdr:rowOff>
    </xdr:from>
    <xdr:to>
      <xdr:col>19</xdr:col>
      <xdr:colOff>644525</xdr:colOff>
      <xdr:row>57</xdr:row>
      <xdr:rowOff>155652</xdr:rowOff>
    </xdr:to>
    <xdr:cxnSp macro="">
      <xdr:nvCxnSpPr>
        <xdr:cNvPr id="573" name="直線コネクタ 572"/>
        <xdr:cNvCxnSpPr/>
      </xdr:nvCxnSpPr>
      <xdr:spPr>
        <a:xfrm flipV="1">
          <a:off x="12814300" y="9841023"/>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92457</xdr:rowOff>
    </xdr:from>
    <xdr:to>
      <xdr:col>23</xdr:col>
      <xdr:colOff>568325</xdr:colOff>
      <xdr:row>57</xdr:row>
      <xdr:rowOff>22607</xdr:rowOff>
    </xdr:to>
    <xdr:sp macro="" textlink="">
      <xdr:nvSpPr>
        <xdr:cNvPr id="583" name="円/楕円 582"/>
        <xdr:cNvSpPr/>
      </xdr:nvSpPr>
      <xdr:spPr>
        <a:xfrm>
          <a:off x="16268700" y="96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115334</xdr:rowOff>
    </xdr:from>
    <xdr:ext cx="534377" cy="259045"/>
    <xdr:sp macro="" textlink="">
      <xdr:nvSpPr>
        <xdr:cNvPr id="584" name="教育費該当値テキスト"/>
        <xdr:cNvSpPr txBox="1"/>
      </xdr:nvSpPr>
      <xdr:spPr>
        <a:xfrm>
          <a:off x="16370300" y="95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3253</xdr:rowOff>
    </xdr:from>
    <xdr:to>
      <xdr:col>22</xdr:col>
      <xdr:colOff>415925</xdr:colOff>
      <xdr:row>57</xdr:row>
      <xdr:rowOff>104853</xdr:rowOff>
    </xdr:to>
    <xdr:sp macro="" textlink="">
      <xdr:nvSpPr>
        <xdr:cNvPr id="585" name="円/楕円 584"/>
        <xdr:cNvSpPr/>
      </xdr:nvSpPr>
      <xdr:spPr>
        <a:xfrm>
          <a:off x="15430500" y="97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95980</xdr:rowOff>
    </xdr:from>
    <xdr:ext cx="534377" cy="259045"/>
    <xdr:sp macro="" textlink="">
      <xdr:nvSpPr>
        <xdr:cNvPr id="586" name="テキスト ボックス 585"/>
        <xdr:cNvSpPr txBox="1"/>
      </xdr:nvSpPr>
      <xdr:spPr>
        <a:xfrm>
          <a:off x="15214111" y="98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96234</xdr:rowOff>
    </xdr:from>
    <xdr:to>
      <xdr:col>21</xdr:col>
      <xdr:colOff>212725</xdr:colOff>
      <xdr:row>57</xdr:row>
      <xdr:rowOff>26384</xdr:rowOff>
    </xdr:to>
    <xdr:sp macro="" textlink="">
      <xdr:nvSpPr>
        <xdr:cNvPr id="587" name="円/楕円 586"/>
        <xdr:cNvSpPr/>
      </xdr:nvSpPr>
      <xdr:spPr>
        <a:xfrm>
          <a:off x="14541500" y="96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42911</xdr:rowOff>
    </xdr:from>
    <xdr:ext cx="534377" cy="259045"/>
    <xdr:sp macro="" textlink="">
      <xdr:nvSpPr>
        <xdr:cNvPr id="588" name="テキスト ボックス 587"/>
        <xdr:cNvSpPr txBox="1"/>
      </xdr:nvSpPr>
      <xdr:spPr>
        <a:xfrm>
          <a:off x="14325111" y="9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17573</xdr:rowOff>
    </xdr:from>
    <xdr:to>
      <xdr:col>20</xdr:col>
      <xdr:colOff>9525</xdr:colOff>
      <xdr:row>57</xdr:row>
      <xdr:rowOff>119173</xdr:rowOff>
    </xdr:to>
    <xdr:sp macro="" textlink="">
      <xdr:nvSpPr>
        <xdr:cNvPr id="589" name="円/楕円 588"/>
        <xdr:cNvSpPr/>
      </xdr:nvSpPr>
      <xdr:spPr>
        <a:xfrm>
          <a:off x="13652500" y="97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110300</xdr:rowOff>
    </xdr:from>
    <xdr:ext cx="534377" cy="259045"/>
    <xdr:sp macro="" textlink="">
      <xdr:nvSpPr>
        <xdr:cNvPr id="590" name="テキスト ボックス 589"/>
        <xdr:cNvSpPr txBox="1"/>
      </xdr:nvSpPr>
      <xdr:spPr>
        <a:xfrm>
          <a:off x="13436111" y="98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104852</xdr:rowOff>
    </xdr:from>
    <xdr:to>
      <xdr:col>18</xdr:col>
      <xdr:colOff>492125</xdr:colOff>
      <xdr:row>58</xdr:row>
      <xdr:rowOff>35002</xdr:rowOff>
    </xdr:to>
    <xdr:sp macro="" textlink="">
      <xdr:nvSpPr>
        <xdr:cNvPr id="591" name="円/楕円 590"/>
        <xdr:cNvSpPr/>
      </xdr:nvSpPr>
      <xdr:spPr>
        <a:xfrm>
          <a:off x="12763500" y="98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26129</xdr:rowOff>
    </xdr:from>
    <xdr:ext cx="534377" cy="259045"/>
    <xdr:sp macro="" textlink="">
      <xdr:nvSpPr>
        <xdr:cNvPr id="592" name="テキスト ボックス 591"/>
        <xdr:cNvSpPr txBox="1"/>
      </xdr:nvSpPr>
      <xdr:spPr>
        <a:xfrm>
          <a:off x="12547111" y="99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168266</xdr:rowOff>
    </xdr:from>
    <xdr:to>
      <xdr:col>23</xdr:col>
      <xdr:colOff>517525</xdr:colOff>
      <xdr:row>78</xdr:row>
      <xdr:rowOff>88156</xdr:rowOff>
    </xdr:to>
    <xdr:cxnSp macro="">
      <xdr:nvCxnSpPr>
        <xdr:cNvPr id="619" name="直線コネクタ 618"/>
        <xdr:cNvCxnSpPr/>
      </xdr:nvCxnSpPr>
      <xdr:spPr>
        <a:xfrm>
          <a:off x="15481300" y="13369916"/>
          <a:ext cx="838200" cy="9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65598</xdr:rowOff>
    </xdr:from>
    <xdr:to>
      <xdr:col>22</xdr:col>
      <xdr:colOff>365125</xdr:colOff>
      <xdr:row>77</xdr:row>
      <xdr:rowOff>168266</xdr:rowOff>
    </xdr:to>
    <xdr:cxnSp macro="">
      <xdr:nvCxnSpPr>
        <xdr:cNvPr id="622" name="直線コネクタ 621"/>
        <xdr:cNvCxnSpPr/>
      </xdr:nvCxnSpPr>
      <xdr:spPr>
        <a:xfrm>
          <a:off x="14592300" y="13095798"/>
          <a:ext cx="889000" cy="27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108883</xdr:rowOff>
    </xdr:from>
    <xdr:ext cx="534377" cy="259045"/>
    <xdr:sp macro="" textlink="">
      <xdr:nvSpPr>
        <xdr:cNvPr id="624" name="テキスト ボックス 623"/>
        <xdr:cNvSpPr txBox="1"/>
      </xdr:nvSpPr>
      <xdr:spPr>
        <a:xfrm>
          <a:off x="15214111" y="134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169687</xdr:rowOff>
    </xdr:from>
    <xdr:to>
      <xdr:col>21</xdr:col>
      <xdr:colOff>161925</xdr:colOff>
      <xdr:row>76</xdr:row>
      <xdr:rowOff>65598</xdr:rowOff>
    </xdr:to>
    <xdr:cxnSp macro="">
      <xdr:nvCxnSpPr>
        <xdr:cNvPr id="625" name="直線コネクタ 624"/>
        <xdr:cNvCxnSpPr/>
      </xdr:nvCxnSpPr>
      <xdr:spPr>
        <a:xfrm>
          <a:off x="13703300" y="13028437"/>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101968</xdr:rowOff>
    </xdr:from>
    <xdr:ext cx="534377" cy="259045"/>
    <xdr:sp macro="" textlink="">
      <xdr:nvSpPr>
        <xdr:cNvPr id="627" name="テキスト ボックス 626"/>
        <xdr:cNvSpPr txBox="1"/>
      </xdr:nvSpPr>
      <xdr:spPr>
        <a:xfrm>
          <a:off x="14325111" y="134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169687</xdr:rowOff>
    </xdr:from>
    <xdr:to>
      <xdr:col>19</xdr:col>
      <xdr:colOff>644525</xdr:colOff>
      <xdr:row>76</xdr:row>
      <xdr:rowOff>126524</xdr:rowOff>
    </xdr:to>
    <xdr:cxnSp macro="">
      <xdr:nvCxnSpPr>
        <xdr:cNvPr id="628" name="直線コネクタ 627"/>
        <xdr:cNvCxnSpPr/>
      </xdr:nvCxnSpPr>
      <xdr:spPr>
        <a:xfrm flipV="1">
          <a:off x="12814300" y="13028437"/>
          <a:ext cx="889000" cy="12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118432</xdr:rowOff>
    </xdr:from>
    <xdr:ext cx="534377" cy="259045"/>
    <xdr:sp macro="" textlink="">
      <xdr:nvSpPr>
        <xdr:cNvPr id="630" name="テキスト ボックス 629"/>
        <xdr:cNvSpPr txBox="1"/>
      </xdr:nvSpPr>
      <xdr:spPr>
        <a:xfrm>
          <a:off x="13436111" y="134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71566</xdr:rowOff>
    </xdr:from>
    <xdr:ext cx="534377" cy="259045"/>
    <xdr:sp macro="" textlink="">
      <xdr:nvSpPr>
        <xdr:cNvPr id="632" name="テキスト ボックス 631"/>
        <xdr:cNvSpPr txBox="1"/>
      </xdr:nvSpPr>
      <xdr:spPr>
        <a:xfrm>
          <a:off x="12547111" y="134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37356</xdr:rowOff>
    </xdr:from>
    <xdr:to>
      <xdr:col>23</xdr:col>
      <xdr:colOff>568325</xdr:colOff>
      <xdr:row>78</xdr:row>
      <xdr:rowOff>138956</xdr:rowOff>
    </xdr:to>
    <xdr:sp macro="" textlink="">
      <xdr:nvSpPr>
        <xdr:cNvPr id="638" name="円/楕円 637"/>
        <xdr:cNvSpPr/>
      </xdr:nvSpPr>
      <xdr:spPr>
        <a:xfrm>
          <a:off x="16268700" y="13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168183</xdr:rowOff>
    </xdr:from>
    <xdr:ext cx="534377" cy="259045"/>
    <xdr:sp macro="" textlink="">
      <xdr:nvSpPr>
        <xdr:cNvPr id="639" name="災害復旧費該当値テキスト"/>
        <xdr:cNvSpPr txBox="1"/>
      </xdr:nvSpPr>
      <xdr:spPr>
        <a:xfrm>
          <a:off x="16370300" y="131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117466</xdr:rowOff>
    </xdr:from>
    <xdr:to>
      <xdr:col>22</xdr:col>
      <xdr:colOff>415925</xdr:colOff>
      <xdr:row>78</xdr:row>
      <xdr:rowOff>47616</xdr:rowOff>
    </xdr:to>
    <xdr:sp macro="" textlink="">
      <xdr:nvSpPr>
        <xdr:cNvPr id="640" name="円/楕円 639"/>
        <xdr:cNvSpPr/>
      </xdr:nvSpPr>
      <xdr:spPr>
        <a:xfrm>
          <a:off x="15430500" y="133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64143</xdr:rowOff>
    </xdr:from>
    <xdr:ext cx="534377" cy="259045"/>
    <xdr:sp macro="" textlink="">
      <xdr:nvSpPr>
        <xdr:cNvPr id="641" name="テキスト ボックス 640"/>
        <xdr:cNvSpPr txBox="1"/>
      </xdr:nvSpPr>
      <xdr:spPr>
        <a:xfrm>
          <a:off x="15214111" y="130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14798</xdr:rowOff>
    </xdr:from>
    <xdr:to>
      <xdr:col>21</xdr:col>
      <xdr:colOff>212725</xdr:colOff>
      <xdr:row>76</xdr:row>
      <xdr:rowOff>116398</xdr:rowOff>
    </xdr:to>
    <xdr:sp macro="" textlink="">
      <xdr:nvSpPr>
        <xdr:cNvPr id="642" name="円/楕円 641"/>
        <xdr:cNvSpPr/>
      </xdr:nvSpPr>
      <xdr:spPr>
        <a:xfrm>
          <a:off x="14541500" y="130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132924</xdr:rowOff>
    </xdr:from>
    <xdr:ext cx="534377" cy="259045"/>
    <xdr:sp macro="" textlink="">
      <xdr:nvSpPr>
        <xdr:cNvPr id="643" name="テキスト ボックス 642"/>
        <xdr:cNvSpPr txBox="1"/>
      </xdr:nvSpPr>
      <xdr:spPr>
        <a:xfrm>
          <a:off x="14325111" y="12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118888</xdr:rowOff>
    </xdr:from>
    <xdr:to>
      <xdr:col>20</xdr:col>
      <xdr:colOff>9525</xdr:colOff>
      <xdr:row>76</xdr:row>
      <xdr:rowOff>49039</xdr:rowOff>
    </xdr:to>
    <xdr:sp macro="" textlink="">
      <xdr:nvSpPr>
        <xdr:cNvPr id="644" name="円/楕円 643"/>
        <xdr:cNvSpPr/>
      </xdr:nvSpPr>
      <xdr:spPr>
        <a:xfrm>
          <a:off x="13652500" y="12977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65565</xdr:rowOff>
    </xdr:from>
    <xdr:ext cx="599010" cy="259045"/>
    <xdr:sp macro="" textlink="">
      <xdr:nvSpPr>
        <xdr:cNvPr id="645" name="テキスト ボックス 644"/>
        <xdr:cNvSpPr txBox="1"/>
      </xdr:nvSpPr>
      <xdr:spPr>
        <a:xfrm>
          <a:off x="13403794" y="1275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75724</xdr:rowOff>
    </xdr:from>
    <xdr:to>
      <xdr:col>18</xdr:col>
      <xdr:colOff>492125</xdr:colOff>
      <xdr:row>77</xdr:row>
      <xdr:rowOff>5874</xdr:rowOff>
    </xdr:to>
    <xdr:sp macro="" textlink="">
      <xdr:nvSpPr>
        <xdr:cNvPr id="646" name="円/楕円 645"/>
        <xdr:cNvSpPr/>
      </xdr:nvSpPr>
      <xdr:spPr>
        <a:xfrm>
          <a:off x="12763500" y="131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22400</xdr:rowOff>
    </xdr:from>
    <xdr:ext cx="534377" cy="259045"/>
    <xdr:sp macro="" textlink="">
      <xdr:nvSpPr>
        <xdr:cNvPr id="647" name="テキスト ボックス 646"/>
        <xdr:cNvSpPr txBox="1"/>
      </xdr:nvSpPr>
      <xdr:spPr>
        <a:xfrm>
          <a:off x="12547111" y="128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90624</xdr:rowOff>
    </xdr:from>
    <xdr:to>
      <xdr:col>23</xdr:col>
      <xdr:colOff>517525</xdr:colOff>
      <xdr:row>97</xdr:row>
      <xdr:rowOff>132686</xdr:rowOff>
    </xdr:to>
    <xdr:cxnSp macro="">
      <xdr:nvCxnSpPr>
        <xdr:cNvPr id="674" name="直線コネクタ 673"/>
        <xdr:cNvCxnSpPr/>
      </xdr:nvCxnSpPr>
      <xdr:spPr>
        <a:xfrm>
          <a:off x="15481300" y="16721274"/>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60906</xdr:rowOff>
    </xdr:from>
    <xdr:to>
      <xdr:col>22</xdr:col>
      <xdr:colOff>365125</xdr:colOff>
      <xdr:row>97</xdr:row>
      <xdr:rowOff>90624</xdr:rowOff>
    </xdr:to>
    <xdr:cxnSp macro="">
      <xdr:nvCxnSpPr>
        <xdr:cNvPr id="677" name="直線コネクタ 676"/>
        <xdr:cNvCxnSpPr/>
      </xdr:nvCxnSpPr>
      <xdr:spPr>
        <a:xfrm>
          <a:off x="14592300" y="1669155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60906</xdr:rowOff>
    </xdr:from>
    <xdr:to>
      <xdr:col>21</xdr:col>
      <xdr:colOff>161925</xdr:colOff>
      <xdr:row>97</xdr:row>
      <xdr:rowOff>87103</xdr:rowOff>
    </xdr:to>
    <xdr:cxnSp macro="">
      <xdr:nvCxnSpPr>
        <xdr:cNvPr id="680" name="直線コネクタ 679"/>
        <xdr:cNvCxnSpPr/>
      </xdr:nvCxnSpPr>
      <xdr:spPr>
        <a:xfrm flipV="1">
          <a:off x="13703300" y="16691556"/>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62785</xdr:rowOff>
    </xdr:from>
    <xdr:to>
      <xdr:col>19</xdr:col>
      <xdr:colOff>644525</xdr:colOff>
      <xdr:row>97</xdr:row>
      <xdr:rowOff>87103</xdr:rowOff>
    </xdr:to>
    <xdr:cxnSp macro="">
      <xdr:nvCxnSpPr>
        <xdr:cNvPr id="683" name="直線コネクタ 682"/>
        <xdr:cNvCxnSpPr/>
      </xdr:nvCxnSpPr>
      <xdr:spPr>
        <a:xfrm>
          <a:off x="12814300" y="16693435"/>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81886</xdr:rowOff>
    </xdr:from>
    <xdr:to>
      <xdr:col>23</xdr:col>
      <xdr:colOff>568325</xdr:colOff>
      <xdr:row>98</xdr:row>
      <xdr:rowOff>12036</xdr:rowOff>
    </xdr:to>
    <xdr:sp macro="" textlink="">
      <xdr:nvSpPr>
        <xdr:cNvPr id="693" name="円/楕円 692"/>
        <xdr:cNvSpPr/>
      </xdr:nvSpPr>
      <xdr:spPr>
        <a:xfrm>
          <a:off x="16268700" y="167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60313</xdr:rowOff>
    </xdr:from>
    <xdr:ext cx="534377" cy="259045"/>
    <xdr:sp macro="" textlink="">
      <xdr:nvSpPr>
        <xdr:cNvPr id="694" name="公債費該当値テキスト"/>
        <xdr:cNvSpPr txBox="1"/>
      </xdr:nvSpPr>
      <xdr:spPr>
        <a:xfrm>
          <a:off x="16370300" y="166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39824</xdr:rowOff>
    </xdr:from>
    <xdr:to>
      <xdr:col>22</xdr:col>
      <xdr:colOff>415925</xdr:colOff>
      <xdr:row>97</xdr:row>
      <xdr:rowOff>141424</xdr:rowOff>
    </xdr:to>
    <xdr:sp macro="" textlink="">
      <xdr:nvSpPr>
        <xdr:cNvPr id="695" name="円/楕円 694"/>
        <xdr:cNvSpPr/>
      </xdr:nvSpPr>
      <xdr:spPr>
        <a:xfrm>
          <a:off x="15430500" y="166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157951</xdr:rowOff>
    </xdr:from>
    <xdr:ext cx="534377" cy="259045"/>
    <xdr:sp macro="" textlink="">
      <xdr:nvSpPr>
        <xdr:cNvPr id="696" name="テキスト ボックス 695"/>
        <xdr:cNvSpPr txBox="1"/>
      </xdr:nvSpPr>
      <xdr:spPr>
        <a:xfrm>
          <a:off x="15214111" y="164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10106</xdr:rowOff>
    </xdr:from>
    <xdr:to>
      <xdr:col>21</xdr:col>
      <xdr:colOff>212725</xdr:colOff>
      <xdr:row>97</xdr:row>
      <xdr:rowOff>111706</xdr:rowOff>
    </xdr:to>
    <xdr:sp macro="" textlink="">
      <xdr:nvSpPr>
        <xdr:cNvPr id="697" name="円/楕円 696"/>
        <xdr:cNvSpPr/>
      </xdr:nvSpPr>
      <xdr:spPr>
        <a:xfrm>
          <a:off x="14541500" y="166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128233</xdr:rowOff>
    </xdr:from>
    <xdr:ext cx="534377" cy="259045"/>
    <xdr:sp macro="" textlink="">
      <xdr:nvSpPr>
        <xdr:cNvPr id="698" name="テキスト ボックス 697"/>
        <xdr:cNvSpPr txBox="1"/>
      </xdr:nvSpPr>
      <xdr:spPr>
        <a:xfrm>
          <a:off x="14325111" y="164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36303</xdr:rowOff>
    </xdr:from>
    <xdr:to>
      <xdr:col>20</xdr:col>
      <xdr:colOff>9525</xdr:colOff>
      <xdr:row>97</xdr:row>
      <xdr:rowOff>137903</xdr:rowOff>
    </xdr:to>
    <xdr:sp macro="" textlink="">
      <xdr:nvSpPr>
        <xdr:cNvPr id="699" name="円/楕円 698"/>
        <xdr:cNvSpPr/>
      </xdr:nvSpPr>
      <xdr:spPr>
        <a:xfrm>
          <a:off x="13652500" y="166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154430</xdr:rowOff>
    </xdr:from>
    <xdr:ext cx="534377" cy="259045"/>
    <xdr:sp macro="" textlink="">
      <xdr:nvSpPr>
        <xdr:cNvPr id="700" name="テキスト ボックス 699"/>
        <xdr:cNvSpPr txBox="1"/>
      </xdr:nvSpPr>
      <xdr:spPr>
        <a:xfrm>
          <a:off x="13436111" y="1644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11985</xdr:rowOff>
    </xdr:from>
    <xdr:to>
      <xdr:col>18</xdr:col>
      <xdr:colOff>492125</xdr:colOff>
      <xdr:row>97</xdr:row>
      <xdr:rowOff>113585</xdr:rowOff>
    </xdr:to>
    <xdr:sp macro="" textlink="">
      <xdr:nvSpPr>
        <xdr:cNvPr id="701" name="円/楕円 700"/>
        <xdr:cNvSpPr/>
      </xdr:nvSpPr>
      <xdr:spPr>
        <a:xfrm>
          <a:off x="12763500" y="166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130112</xdr:rowOff>
    </xdr:from>
    <xdr:ext cx="534377" cy="259045"/>
    <xdr:sp macro="" textlink="">
      <xdr:nvSpPr>
        <xdr:cNvPr id="702" name="テキスト ボックス 701"/>
        <xdr:cNvSpPr txBox="1"/>
      </xdr:nvSpPr>
      <xdr:spPr>
        <a:xfrm>
          <a:off x="12547111" y="164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商工費において、住民一人当たり３３，９２５円と類似団体平均と比べ７２．０ポイント上回っているのは、鏡石南部工業用団地造成事業に係る償還を一括で行ったことが要因となっている。</a:t>
          </a:r>
          <a:endParaRPr lang="ja-JP" altLang="ja-JP" sz="1300">
            <a:effectLst/>
          </a:endParaRPr>
        </a:p>
        <a:p>
          <a:r>
            <a:rPr kumimoji="1" lang="ja-JP" altLang="ja-JP" sz="1300">
              <a:solidFill>
                <a:schemeClr val="dk1"/>
              </a:solidFill>
              <a:effectLst/>
              <a:latin typeface="+mn-lt"/>
              <a:ea typeface="+mn-ea"/>
              <a:cs typeface="+mn-cs"/>
            </a:rPr>
            <a:t>また、教育費においても類似団体平均と比べ１４．９ポイント上回っているのは、中学校において、耐震大規模改修工事を行ったことが要因となる。</a:t>
          </a:r>
          <a:endParaRPr lang="ja-JP" altLang="ja-JP" sz="1300">
            <a:effectLst/>
          </a:endParaRPr>
        </a:p>
        <a:p>
          <a:r>
            <a:rPr kumimoji="1" lang="ja-JP" altLang="ja-JP" sz="1300">
              <a:solidFill>
                <a:schemeClr val="dk1"/>
              </a:solidFill>
              <a:effectLst/>
              <a:latin typeface="+mn-lt"/>
              <a:ea typeface="+mn-ea"/>
              <a:cs typeface="+mn-cs"/>
            </a:rPr>
            <a:t>今後は、商工費・教育費ともに類似団体平均以下となる見込みであり、適正な事業の執行を行うよう努める。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財政調整基金残高については、</a:t>
          </a:r>
          <a:r>
            <a:rPr kumimoji="1" lang="ja-JP" altLang="en-US" sz="1050">
              <a:solidFill>
                <a:schemeClr val="dk1"/>
              </a:solidFill>
              <a:effectLst/>
              <a:latin typeface="+mn-lt"/>
              <a:ea typeface="+mn-ea"/>
              <a:cs typeface="+mn-cs"/>
            </a:rPr>
            <a:t>財政措置のある震災復旧・復興関連事業を中心に行ったため、</a:t>
          </a:r>
          <a:r>
            <a:rPr kumimoji="1" lang="ja-JP" altLang="ja-JP" sz="1050">
              <a:solidFill>
                <a:schemeClr val="dk1"/>
              </a:solidFill>
              <a:effectLst/>
              <a:latin typeface="+mn-lt"/>
              <a:ea typeface="+mn-ea"/>
              <a:cs typeface="+mn-cs"/>
            </a:rPr>
            <a:t>平成２</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年度から２</a:t>
          </a:r>
          <a:r>
            <a:rPr kumimoji="1" lang="ja-JP" altLang="en-US" sz="1050">
              <a:solidFill>
                <a:schemeClr val="dk1"/>
              </a:solidFill>
              <a:effectLst/>
              <a:latin typeface="+mn-lt"/>
              <a:ea typeface="+mn-ea"/>
              <a:cs typeface="+mn-cs"/>
            </a:rPr>
            <a:t>６</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財政調整基金の取崩しは行わず、毎年積立てたことにより増加してい</a:t>
          </a:r>
          <a:r>
            <a:rPr kumimoji="1" lang="ja-JP" altLang="en-US" sz="1050">
              <a:solidFill>
                <a:schemeClr val="dk1"/>
              </a:solidFill>
              <a:effectLst/>
              <a:latin typeface="+mn-lt"/>
              <a:ea typeface="+mn-ea"/>
              <a:cs typeface="+mn-cs"/>
            </a:rPr>
            <a:t>たが、平成２７年度においては、鏡石南部工業用団地造成事業償還に係る償還財源として、財政調整基金の取り崩しを行ったため、減少に転じた。</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実質単年度収支については、東日本大震災により財政措置の震災復旧事業を中心に行ったため実質収支額が平成２３・２４年度と増加して</a:t>
          </a:r>
          <a:r>
            <a:rPr kumimoji="1" lang="ja-JP" altLang="en-US" sz="1050">
              <a:solidFill>
                <a:schemeClr val="dk1"/>
              </a:solidFill>
              <a:effectLst/>
              <a:latin typeface="+mn-lt"/>
              <a:ea typeface="+mn-ea"/>
              <a:cs typeface="+mn-cs"/>
            </a:rPr>
            <a:t>いたが、</a:t>
          </a:r>
          <a:r>
            <a:rPr kumimoji="1" lang="ja-JP" altLang="ja-JP" sz="1050">
              <a:solidFill>
                <a:schemeClr val="dk1"/>
              </a:solidFill>
              <a:effectLst/>
              <a:latin typeface="+mn-lt"/>
              <a:ea typeface="+mn-ea"/>
              <a:cs typeface="+mn-cs"/>
            </a:rPr>
            <a:t>平成２５年度</a:t>
          </a:r>
          <a:r>
            <a:rPr kumimoji="1" lang="ja-JP" altLang="en-US" sz="1050">
              <a:solidFill>
                <a:schemeClr val="dk1"/>
              </a:solidFill>
              <a:effectLst/>
              <a:latin typeface="+mn-lt"/>
              <a:ea typeface="+mn-ea"/>
              <a:cs typeface="+mn-cs"/>
            </a:rPr>
            <a:t>以降は通常事業へシフトしながらとなったため、減少する結果となった。</a:t>
          </a:r>
          <a:endParaRPr lang="ja-JP" altLang="ja-JP" sz="1050">
            <a:effectLst/>
          </a:endParaRPr>
        </a:p>
        <a:p>
          <a:r>
            <a:rPr kumimoji="1" lang="ja-JP" altLang="ja-JP" sz="1050">
              <a:solidFill>
                <a:schemeClr val="dk1"/>
              </a:solidFill>
              <a:effectLst/>
              <a:latin typeface="+mn-lt"/>
              <a:ea typeface="+mn-ea"/>
              <a:cs typeface="+mn-cs"/>
            </a:rPr>
            <a:t>　標準財政規模に対する財政調整基金残高は、１０％以上が望ましいとされていることから、</a:t>
          </a:r>
          <a:r>
            <a:rPr kumimoji="1" lang="ja-JP" altLang="en-US" sz="1050">
              <a:solidFill>
                <a:schemeClr val="dk1"/>
              </a:solidFill>
              <a:effectLst/>
              <a:latin typeface="+mn-lt"/>
              <a:ea typeface="+mn-ea"/>
              <a:cs typeface="+mn-cs"/>
            </a:rPr>
            <a:t>長期的な見通しのもとに決算余剰金を中心に積み立てるとともに、最低水準の取り崩しに努める。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連結実質赤字比率に係る赤字は発生していない。連結実質赤字比率に係る黒字割合は、平成２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年度の</a:t>
          </a:r>
          <a:r>
            <a:rPr kumimoji="1" lang="ja-JP" altLang="en-US" sz="1400">
              <a:solidFill>
                <a:schemeClr val="dk1"/>
              </a:solidFill>
              <a:effectLst/>
              <a:latin typeface="+mn-lt"/>
              <a:ea typeface="+mn-ea"/>
              <a:cs typeface="+mn-cs"/>
            </a:rPr>
            <a:t>４６．２２</a:t>
          </a:r>
          <a:r>
            <a:rPr kumimoji="1" lang="ja-JP" altLang="ja-JP" sz="1400">
              <a:solidFill>
                <a:schemeClr val="dk1"/>
              </a:solidFill>
              <a:effectLst/>
              <a:latin typeface="+mn-lt"/>
              <a:ea typeface="+mn-ea"/>
              <a:cs typeface="+mn-cs"/>
            </a:rPr>
            <a:t>％が最も高く、平成２</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年度の</a:t>
          </a:r>
          <a:r>
            <a:rPr kumimoji="1" lang="ja-JP" altLang="en-US" sz="1400">
              <a:solidFill>
                <a:schemeClr val="dk1"/>
              </a:solidFill>
              <a:effectLst/>
              <a:latin typeface="+mn-lt"/>
              <a:ea typeface="+mn-ea"/>
              <a:cs typeface="+mn-cs"/>
            </a:rPr>
            <a:t>２７．０２</a:t>
          </a:r>
          <a:r>
            <a:rPr kumimoji="1" lang="ja-JP" altLang="ja-JP" sz="1400">
              <a:solidFill>
                <a:schemeClr val="dk1"/>
              </a:solidFill>
              <a:effectLst/>
              <a:latin typeface="+mn-lt"/>
              <a:ea typeface="+mn-ea"/>
              <a:cs typeface="+mn-cs"/>
            </a:rPr>
            <a:t>％が最も低い状況である。平成２１年度に工業団地事業特別会計において、南町地区事業を実施したことにより黒字割合が減少した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、２０％以上を保っている状況であり、計画的に予算が執行されている。なお、土地収入見込み額の増加により、工業団地事業特別会計の黒字額が大幅に増加している。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6221626</v>
      </c>
      <c r="BO4" s="379"/>
      <c r="BP4" s="379"/>
      <c r="BQ4" s="379"/>
      <c r="BR4" s="379"/>
      <c r="BS4" s="379"/>
      <c r="BT4" s="379"/>
      <c r="BU4" s="380"/>
      <c r="BV4" s="378">
        <v>7142893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2.9</v>
      </c>
      <c r="CU4" s="385"/>
      <c r="CV4" s="385"/>
      <c r="CW4" s="385"/>
      <c r="CX4" s="385"/>
      <c r="CY4" s="385"/>
      <c r="CZ4" s="385"/>
      <c r="DA4" s="386"/>
      <c r="DB4" s="384">
        <v>4.5999999999999996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6111234</v>
      </c>
      <c r="BO5" s="416"/>
      <c r="BP5" s="416"/>
      <c r="BQ5" s="416"/>
      <c r="BR5" s="416"/>
      <c r="BS5" s="416"/>
      <c r="BT5" s="416"/>
      <c r="BU5" s="417"/>
      <c r="BV5" s="415">
        <v>6912536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82.5</v>
      </c>
      <c r="CU5" s="413"/>
      <c r="CV5" s="413"/>
      <c r="CW5" s="413"/>
      <c r="CX5" s="413"/>
      <c r="CY5" s="413"/>
      <c r="CZ5" s="413"/>
      <c r="DA5" s="414"/>
      <c r="DB5" s="412">
        <v>86.1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110392</v>
      </c>
      <c r="BO6" s="416"/>
      <c r="BP6" s="416"/>
      <c r="BQ6" s="416"/>
      <c r="BR6" s="416"/>
      <c r="BS6" s="416"/>
      <c r="BT6" s="416"/>
      <c r="BU6" s="417"/>
      <c r="BV6" s="415">
        <v>230357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88.4</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15519</v>
      </c>
      <c r="BO7" s="416"/>
      <c r="BP7" s="416"/>
      <c r="BQ7" s="416"/>
      <c r="BR7" s="416"/>
      <c r="BS7" s="416"/>
      <c r="BT7" s="416"/>
      <c r="BU7" s="417"/>
      <c r="BV7" s="415">
        <v>79157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3324667</v>
      </c>
      <c r="CU7" s="416"/>
      <c r="CV7" s="416"/>
      <c r="CW7" s="416"/>
      <c r="CX7" s="416"/>
      <c r="CY7" s="416"/>
      <c r="CZ7" s="416"/>
      <c r="DA7" s="417"/>
      <c r="DB7" s="415">
        <v>3274139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94873</v>
      </c>
      <c r="BO8" s="416"/>
      <c r="BP8" s="416"/>
      <c r="BQ8" s="416"/>
      <c r="BR8" s="416"/>
      <c r="BS8" s="416"/>
      <c r="BT8" s="416"/>
      <c r="BU8" s="417"/>
      <c r="BV8" s="415">
        <v>151200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0.53</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12486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-56327</v>
      </c>
      <c r="BO9" s="416"/>
      <c r="BP9" s="416"/>
      <c r="BQ9" s="416"/>
      <c r="BR9" s="416"/>
      <c r="BS9" s="416"/>
      <c r="BT9" s="416"/>
      <c r="BU9" s="417"/>
      <c r="BV9" s="415">
        <v>-13964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12815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44998</v>
      </c>
      <c r="BO10" s="416"/>
      <c r="BP10" s="416"/>
      <c r="BQ10" s="416"/>
      <c r="BR10" s="416"/>
      <c r="BS10" s="416"/>
      <c r="BT10" s="416"/>
      <c r="BU10" s="417"/>
      <c r="BV10" s="415">
        <v>83109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76907</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12879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99590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12829</v>
      </c>
      <c r="S13" s="497"/>
      <c r="T13" s="497"/>
      <c r="U13" s="497"/>
      <c r="V13" s="498"/>
      <c r="W13" s="431" t="s">
        <v>120</v>
      </c>
      <c r="X13" s="432"/>
      <c r="Y13" s="432"/>
      <c r="Z13" s="432"/>
      <c r="AA13" s="432"/>
      <c r="AB13" s="422"/>
      <c r="AC13" s="466">
        <v>643</v>
      </c>
      <c r="AD13" s="467"/>
      <c r="AE13" s="467"/>
      <c r="AF13" s="467"/>
      <c r="AG13" s="506"/>
      <c r="AH13" s="466">
        <v>826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-110919</v>
      </c>
      <c r="BO13" s="416"/>
      <c r="BP13" s="416"/>
      <c r="BQ13" s="416"/>
      <c r="BR13" s="416"/>
      <c r="BS13" s="416"/>
      <c r="BT13" s="416"/>
      <c r="BU13" s="417"/>
      <c r="BV13" s="415">
        <v>146052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12.2</v>
      </c>
      <c r="CU13" s="413"/>
      <c r="CV13" s="413"/>
      <c r="CW13" s="413"/>
      <c r="CX13" s="413"/>
      <c r="CY13" s="413"/>
      <c r="CZ13" s="413"/>
      <c r="DA13" s="414"/>
      <c r="DB13" s="412">
        <v>13.9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12879</v>
      </c>
      <c r="S14" s="497"/>
      <c r="T14" s="497"/>
      <c r="U14" s="497"/>
      <c r="V14" s="498"/>
      <c r="W14" s="405"/>
      <c r="X14" s="406"/>
      <c r="Y14" s="406"/>
      <c r="Z14" s="406"/>
      <c r="AA14" s="406"/>
      <c r="AB14" s="395"/>
      <c r="AC14" s="499">
        <v>10.8</v>
      </c>
      <c r="AD14" s="500"/>
      <c r="AE14" s="500"/>
      <c r="AF14" s="500"/>
      <c r="AG14" s="501"/>
      <c r="AH14" s="499">
        <v>12.7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27.2</v>
      </c>
      <c r="CU14" s="511"/>
      <c r="CV14" s="511"/>
      <c r="CW14" s="511"/>
      <c r="CX14" s="511"/>
      <c r="CY14" s="511"/>
      <c r="CZ14" s="511"/>
      <c r="DA14" s="512"/>
      <c r="DB14" s="510">
        <v>29.4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12836</v>
      </c>
      <c r="S15" s="497"/>
      <c r="T15" s="497"/>
      <c r="U15" s="497"/>
      <c r="V15" s="498"/>
      <c r="W15" s="431" t="s">
        <v>127</v>
      </c>
      <c r="X15" s="432"/>
      <c r="Y15" s="432"/>
      <c r="Z15" s="432"/>
      <c r="AA15" s="432"/>
      <c r="AB15" s="422"/>
      <c r="AC15" s="466">
        <v>2256</v>
      </c>
      <c r="AD15" s="467"/>
      <c r="AE15" s="467"/>
      <c r="AF15" s="467"/>
      <c r="AG15" s="506"/>
      <c r="AH15" s="466">
        <v>2466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1458707</v>
      </c>
      <c r="BO15" s="379"/>
      <c r="BP15" s="379"/>
      <c r="BQ15" s="379"/>
      <c r="BR15" s="379"/>
      <c r="BS15" s="379"/>
      <c r="BT15" s="379"/>
      <c r="BU15" s="380"/>
      <c r="BV15" s="378">
        <v>1393264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38</v>
      </c>
      <c r="AD16" s="500"/>
      <c r="AE16" s="500"/>
      <c r="AF16" s="500"/>
      <c r="AG16" s="501"/>
      <c r="AH16" s="499">
        <v>38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2706187</v>
      </c>
      <c r="BO16" s="416"/>
      <c r="BP16" s="416"/>
      <c r="BQ16" s="416"/>
      <c r="BR16" s="416"/>
      <c r="BS16" s="416"/>
      <c r="BT16" s="416"/>
      <c r="BU16" s="417"/>
      <c r="BV16" s="415">
        <v>2607681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3033</v>
      </c>
      <c r="AD17" s="467"/>
      <c r="AE17" s="467"/>
      <c r="AF17" s="467"/>
      <c r="AG17" s="506"/>
      <c r="AH17" s="466">
        <v>3191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1854886</v>
      </c>
      <c r="BO17" s="416"/>
      <c r="BP17" s="416"/>
      <c r="BQ17" s="416"/>
      <c r="BR17" s="416"/>
      <c r="BS17" s="416"/>
      <c r="BT17" s="416"/>
      <c r="BU17" s="417"/>
      <c r="BV17" s="415">
        <v>1799353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31.3</v>
      </c>
      <c r="M18" s="528"/>
      <c r="N18" s="528"/>
      <c r="O18" s="528"/>
      <c r="P18" s="528"/>
      <c r="Q18" s="528"/>
      <c r="R18" s="529"/>
      <c r="S18" s="529"/>
      <c r="T18" s="529"/>
      <c r="U18" s="529"/>
      <c r="V18" s="530"/>
      <c r="W18" s="433"/>
      <c r="X18" s="434"/>
      <c r="Y18" s="434"/>
      <c r="Z18" s="434"/>
      <c r="AA18" s="434"/>
      <c r="AB18" s="425"/>
      <c r="AC18" s="531">
        <v>51.1</v>
      </c>
      <c r="AD18" s="532"/>
      <c r="AE18" s="532"/>
      <c r="AF18" s="532"/>
      <c r="AG18" s="533"/>
      <c r="AH18" s="531">
        <v>49.1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2794033</v>
      </c>
      <c r="BO18" s="416"/>
      <c r="BP18" s="416"/>
      <c r="BQ18" s="416"/>
      <c r="BR18" s="416"/>
      <c r="BS18" s="416"/>
      <c r="BT18" s="416"/>
      <c r="BU18" s="417"/>
      <c r="BV18" s="415">
        <v>2808363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399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3961787</v>
      </c>
      <c r="BO19" s="416"/>
      <c r="BP19" s="416"/>
      <c r="BQ19" s="416"/>
      <c r="BR19" s="416"/>
      <c r="BS19" s="416"/>
      <c r="BT19" s="416"/>
      <c r="BU19" s="417"/>
      <c r="BV19" s="415">
        <v>3961991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4205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5167793</v>
      </c>
      <c r="BO23" s="416"/>
      <c r="BP23" s="416"/>
      <c r="BQ23" s="416"/>
      <c r="BR23" s="416"/>
      <c r="BS23" s="416"/>
      <c r="BT23" s="416"/>
      <c r="BU23" s="417"/>
      <c r="BV23" s="415">
        <v>5049781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6732</v>
      </c>
      <c r="R24" s="467"/>
      <c r="S24" s="467"/>
      <c r="T24" s="467"/>
      <c r="U24" s="467"/>
      <c r="V24" s="506"/>
      <c r="W24" s="561"/>
      <c r="X24" s="549"/>
      <c r="Y24" s="550"/>
      <c r="Z24" s="465" t="s">
        <v>151</v>
      </c>
      <c r="AA24" s="445"/>
      <c r="AB24" s="445"/>
      <c r="AC24" s="445"/>
      <c r="AD24" s="445"/>
      <c r="AE24" s="445"/>
      <c r="AF24" s="445"/>
      <c r="AG24" s="446"/>
      <c r="AH24" s="466">
        <v>84</v>
      </c>
      <c r="AI24" s="467"/>
      <c r="AJ24" s="467"/>
      <c r="AK24" s="467"/>
      <c r="AL24" s="506"/>
      <c r="AM24" s="466">
        <v>270144</v>
      </c>
      <c r="AN24" s="467"/>
      <c r="AO24" s="467"/>
      <c r="AP24" s="467"/>
      <c r="AQ24" s="467"/>
      <c r="AR24" s="506"/>
      <c r="AS24" s="466">
        <v>3216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4634225</v>
      </c>
      <c r="BO24" s="416"/>
      <c r="BP24" s="416"/>
      <c r="BQ24" s="416"/>
      <c r="BR24" s="416"/>
      <c r="BS24" s="416"/>
      <c r="BT24" s="416"/>
      <c r="BU24" s="417"/>
      <c r="BV24" s="415">
        <v>4513915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5582</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1550227</v>
      </c>
      <c r="BO25" s="379"/>
      <c r="BP25" s="379"/>
      <c r="BQ25" s="379"/>
      <c r="BR25" s="379"/>
      <c r="BS25" s="379"/>
      <c r="BT25" s="379"/>
      <c r="BU25" s="380"/>
      <c r="BV25" s="378">
        <v>1692980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5233</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2961</v>
      </c>
      <c r="R27" s="467"/>
      <c r="S27" s="467"/>
      <c r="T27" s="467"/>
      <c r="U27" s="467"/>
      <c r="V27" s="506"/>
      <c r="W27" s="561"/>
      <c r="X27" s="549"/>
      <c r="Y27" s="550"/>
      <c r="Z27" s="465" t="s">
        <v>161</v>
      </c>
      <c r="AA27" s="445"/>
      <c r="AB27" s="445"/>
      <c r="AC27" s="445"/>
      <c r="AD27" s="445"/>
      <c r="AE27" s="445"/>
      <c r="AF27" s="445"/>
      <c r="AG27" s="446"/>
      <c r="AH27" s="466">
        <v>4</v>
      </c>
      <c r="AI27" s="467"/>
      <c r="AJ27" s="467"/>
      <c r="AK27" s="467"/>
      <c r="AL27" s="506"/>
      <c r="AM27" s="466">
        <v>13200</v>
      </c>
      <c r="AN27" s="467"/>
      <c r="AO27" s="467"/>
      <c r="AP27" s="467"/>
      <c r="AQ27" s="467"/>
      <c r="AR27" s="506"/>
      <c r="AS27" s="466">
        <v>3300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138320</v>
      </c>
      <c r="BO27" s="585"/>
      <c r="BP27" s="585"/>
      <c r="BQ27" s="585"/>
      <c r="BR27" s="585"/>
      <c r="BS27" s="585"/>
      <c r="BT27" s="585"/>
      <c r="BU27" s="586"/>
      <c r="BV27" s="584">
        <v>138320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2439</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710225</v>
      </c>
      <c r="BO28" s="379"/>
      <c r="BP28" s="379"/>
      <c r="BQ28" s="379"/>
      <c r="BR28" s="379"/>
      <c r="BS28" s="379"/>
      <c r="BT28" s="379"/>
      <c r="BU28" s="380"/>
      <c r="BV28" s="378">
        <v>764817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2259</v>
      </c>
      <c r="R29" s="467"/>
      <c r="S29" s="467"/>
      <c r="T29" s="467"/>
      <c r="U29" s="467"/>
      <c r="V29" s="506"/>
      <c r="W29" s="562"/>
      <c r="X29" s="563"/>
      <c r="Y29" s="564"/>
      <c r="Z29" s="465" t="s">
        <v>168</v>
      </c>
      <c r="AA29" s="445"/>
      <c r="AB29" s="445"/>
      <c r="AC29" s="445"/>
      <c r="AD29" s="445"/>
      <c r="AE29" s="445"/>
      <c r="AF29" s="445"/>
      <c r="AG29" s="446"/>
      <c r="AH29" s="466">
        <v>88</v>
      </c>
      <c r="AI29" s="467"/>
      <c r="AJ29" s="467"/>
      <c r="AK29" s="467"/>
      <c r="AL29" s="506"/>
      <c r="AM29" s="466">
        <v>283344</v>
      </c>
      <c r="AN29" s="467"/>
      <c r="AO29" s="467"/>
      <c r="AP29" s="467"/>
      <c r="AQ29" s="467"/>
      <c r="AR29" s="506"/>
      <c r="AS29" s="466">
        <v>3220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100791</v>
      </c>
      <c r="BO29" s="416"/>
      <c r="BP29" s="416"/>
      <c r="BQ29" s="416"/>
      <c r="BR29" s="416"/>
      <c r="BS29" s="416"/>
      <c r="BT29" s="416"/>
      <c r="BU29" s="417"/>
      <c r="BV29" s="415">
        <v>70773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1385710</v>
      </c>
      <c r="BO30" s="585"/>
      <c r="BP30" s="585"/>
      <c r="BQ30" s="585"/>
      <c r="BR30" s="585"/>
      <c r="BS30" s="585"/>
      <c r="BT30" s="585"/>
      <c r="BU30" s="586"/>
      <c r="BV30" s="584">
        <v>1354125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須賀川地方広域消防組合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須賀川地方保健環境組合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鏡石駅東第１土地区画整理事業特別会計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IF('各会計、関係団体の財政状況及び健全化判断比率'!B34="","",'各会計、関係団体の財政状況及び健全化判断比率'!B34)</f>
        <v>工業団地事業特別会計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公立岩瀬病院企業団</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育英資金貸付費特別会計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福島県市町村総合事務組合（一般会計）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福島県市町村総合事務組合（消防補償等特別会計）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福島県市町村総合事務組合（消防賞じゅつ金特別会計）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福島県市町村総合事務組合（非常勤職員公務災害補償特別会計）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福島県市町村総合事務組合（自治会館管理特別会計）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福島県後期高齢者医療連合（一般会計）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福島県後期高齢者医療連合（後期高齢者特別会計）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524</v>
      </c>
      <c r="D34" s="1181"/>
      <c r="E34" s="1182"/>
      <c r="F34" s="32">
        <v>0.41</v>
      </c>
      <c r="G34" s="33">
        <v>11.08</v>
      </c>
      <c r="H34" s="33">
        <v>10.62</v>
      </c>
      <c r="I34" s="33">
        <v>14.86</v>
      </c>
      <c r="J34" s="34">
        <v>28.09</v>
      </c>
      <c r="K34" s="22"/>
      <c r="L34" s="22"/>
      <c r="M34" s="22"/>
      <c r="N34" s="22"/>
      <c r="O34" s="22"/>
      <c r="P34" s="22"/>
    </row>
    <row r="35" spans="1:16" ht="39" customHeight="1">
      <c r="A35" s="22"/>
      <c r="B35" s="35"/>
      <c r="C35" s="1175" t="s">
        <v>525</v>
      </c>
      <c r="D35" s="1176"/>
      <c r="E35" s="1177"/>
      <c r="F35" s="36">
        <v>11.23</v>
      </c>
      <c r="G35" s="37">
        <v>11.78</v>
      </c>
      <c r="H35" s="37">
        <v>11.62</v>
      </c>
      <c r="I35" s="37">
        <v>12.23</v>
      </c>
      <c r="J35" s="38">
        <v>11.74</v>
      </c>
      <c r="K35" s="22"/>
      <c r="L35" s="22"/>
      <c r="M35" s="22"/>
      <c r="N35" s="22"/>
      <c r="O35" s="22"/>
      <c r="P35" s="22"/>
    </row>
    <row r="36" spans="1:16" ht="39" customHeight="1">
      <c r="A36" s="22"/>
      <c r="B36" s="35"/>
      <c r="C36" s="1175" t="s">
        <v>526</v>
      </c>
      <c r="D36" s="1176"/>
      <c r="E36" s="1177"/>
      <c r="F36" s="36">
        <v>3.8</v>
      </c>
      <c r="G36" s="37">
        <v>1.37</v>
      </c>
      <c r="H36" s="37">
        <v>1.17</v>
      </c>
      <c r="I36" s="37">
        <v>3.05</v>
      </c>
      <c r="J36" s="38">
        <v>3.25</v>
      </c>
      <c r="K36" s="22"/>
      <c r="L36" s="22"/>
      <c r="M36" s="22"/>
      <c r="N36" s="22"/>
      <c r="O36" s="22"/>
      <c r="P36" s="22"/>
    </row>
    <row r="37" spans="1:16" ht="39" customHeight="1">
      <c r="A37" s="22"/>
      <c r="B37" s="35"/>
      <c r="C37" s="1175" t="s">
        <v>527</v>
      </c>
      <c r="D37" s="1176"/>
      <c r="E37" s="1177"/>
      <c r="F37" s="36">
        <v>10.36</v>
      </c>
      <c r="G37" s="37">
        <v>11.88</v>
      </c>
      <c r="H37" s="37">
        <v>5.03</v>
      </c>
      <c r="I37" s="37">
        <v>4.5599999999999996</v>
      </c>
      <c r="J37" s="38">
        <v>2.81</v>
      </c>
      <c r="K37" s="22"/>
      <c r="L37" s="22"/>
      <c r="M37" s="22"/>
      <c r="N37" s="22"/>
      <c r="O37" s="22"/>
      <c r="P37" s="22"/>
    </row>
    <row r="38" spans="1:16" ht="39" customHeight="1">
      <c r="A38" s="22"/>
      <c r="B38" s="35"/>
      <c r="C38" s="1175" t="s">
        <v>528</v>
      </c>
      <c r="D38" s="1176"/>
      <c r="E38" s="1177"/>
      <c r="F38" s="36">
        <v>0.14000000000000001</v>
      </c>
      <c r="G38" s="37">
        <v>0.04</v>
      </c>
      <c r="H38" s="37">
        <v>1.67</v>
      </c>
      <c r="I38" s="37">
        <v>0.14000000000000001</v>
      </c>
      <c r="J38" s="38">
        <v>0.12</v>
      </c>
      <c r="K38" s="22"/>
      <c r="L38" s="22"/>
      <c r="M38" s="22"/>
      <c r="N38" s="22"/>
      <c r="O38" s="22"/>
      <c r="P38" s="22"/>
    </row>
    <row r="39" spans="1:16" ht="39" customHeight="1">
      <c r="A39" s="22"/>
      <c r="B39" s="35"/>
      <c r="C39" s="1175" t="s">
        <v>529</v>
      </c>
      <c r="D39" s="1176"/>
      <c r="E39" s="1177"/>
      <c r="F39" s="36">
        <v>1.02</v>
      </c>
      <c r="G39" s="37">
        <v>0.36</v>
      </c>
      <c r="H39" s="37">
        <v>0.56000000000000005</v>
      </c>
      <c r="I39" s="37">
        <v>0.2</v>
      </c>
      <c r="J39" s="38">
        <v>0.11</v>
      </c>
      <c r="K39" s="22"/>
      <c r="L39" s="22"/>
      <c r="M39" s="22"/>
      <c r="N39" s="22"/>
      <c r="O39" s="22"/>
      <c r="P39" s="22"/>
    </row>
    <row r="40" spans="1:16" ht="39" customHeight="1">
      <c r="A40" s="22"/>
      <c r="B40" s="35"/>
      <c r="C40" s="1175" t="s">
        <v>530</v>
      </c>
      <c r="D40" s="1176"/>
      <c r="E40" s="1177"/>
      <c r="F40" s="36">
        <v>0</v>
      </c>
      <c r="G40" s="37">
        <v>0.02</v>
      </c>
      <c r="H40" s="37">
        <v>0</v>
      </c>
      <c r="I40" s="37">
        <v>0.08</v>
      </c>
      <c r="J40" s="38">
        <v>0.05</v>
      </c>
      <c r="K40" s="22"/>
      <c r="L40" s="22"/>
      <c r="M40" s="22"/>
      <c r="N40" s="22"/>
      <c r="O40" s="22"/>
      <c r="P40" s="22"/>
    </row>
    <row r="41" spans="1:16" ht="39" customHeight="1">
      <c r="A41" s="22"/>
      <c r="B41" s="35"/>
      <c r="C41" s="1175" t="s">
        <v>531</v>
      </c>
      <c r="D41" s="1176"/>
      <c r="E41" s="1177"/>
      <c r="F41" s="36">
        <v>0</v>
      </c>
      <c r="G41" s="37">
        <v>0.04</v>
      </c>
      <c r="H41" s="37">
        <v>0.03</v>
      </c>
      <c r="I41" s="37">
        <v>0.05</v>
      </c>
      <c r="J41" s="38">
        <v>0.03</v>
      </c>
      <c r="K41" s="22"/>
      <c r="L41" s="22"/>
      <c r="M41" s="22"/>
      <c r="N41" s="22"/>
      <c r="O41" s="22"/>
      <c r="P41" s="22"/>
    </row>
    <row r="42" spans="1:16" ht="39" customHeight="1">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533</v>
      </c>
      <c r="D43" s="1179"/>
      <c r="E43" s="1180"/>
      <c r="F43" s="41">
        <v>0.06</v>
      </c>
      <c r="G43" s="42">
        <v>0.01</v>
      </c>
      <c r="H43" s="42">
        <v>0.01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675</v>
      </c>
      <c r="L45" s="60">
        <v>631</v>
      </c>
      <c r="M45" s="60">
        <v>605</v>
      </c>
      <c r="N45" s="60">
        <v>544</v>
      </c>
      <c r="O45" s="61">
        <v>503</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143</v>
      </c>
      <c r="L48" s="64">
        <v>124</v>
      </c>
      <c r="M48" s="64">
        <v>115</v>
      </c>
      <c r="N48" s="64">
        <v>122</v>
      </c>
      <c r="O48" s="65">
        <v>122</v>
      </c>
      <c r="P48" s="48"/>
      <c r="Q48" s="48"/>
      <c r="R48" s="48"/>
      <c r="S48" s="48"/>
      <c r="T48" s="48"/>
      <c r="U48" s="48"/>
    </row>
    <row r="49" spans="1:21" ht="30.75" customHeight="1">
      <c r="A49" s="48"/>
      <c r="B49" s="1193"/>
      <c r="C49" s="1194"/>
      <c r="D49" s="62"/>
      <c r="E49" s="1185" t="s">
        <v>16</v>
      </c>
      <c r="F49" s="1185"/>
      <c r="G49" s="1185"/>
      <c r="H49" s="1185"/>
      <c r="I49" s="1185"/>
      <c r="J49" s="1186"/>
      <c r="K49" s="63">
        <v>14</v>
      </c>
      <c r="L49" s="64">
        <v>10</v>
      </c>
      <c r="M49" s="64">
        <v>2</v>
      </c>
      <c r="N49" s="64">
        <v>2</v>
      </c>
      <c r="O49" s="65">
        <v>3</v>
      </c>
      <c r="P49" s="48"/>
      <c r="Q49" s="48"/>
      <c r="R49" s="48"/>
      <c r="S49" s="48"/>
      <c r="T49" s="48"/>
      <c r="U49" s="48"/>
    </row>
    <row r="50" spans="1:21" ht="30.75" customHeight="1">
      <c r="A50" s="48"/>
      <c r="B50" s="1193"/>
      <c r="C50" s="1194"/>
      <c r="D50" s="62"/>
      <c r="E50" s="1185" t="s">
        <v>17</v>
      </c>
      <c r="F50" s="1185"/>
      <c r="G50" s="1185"/>
      <c r="H50" s="1185"/>
      <c r="I50" s="1185"/>
      <c r="J50" s="1186"/>
      <c r="K50" s="63">
        <v>109</v>
      </c>
      <c r="L50" s="64">
        <v>106</v>
      </c>
      <c r="M50" s="64">
        <v>125</v>
      </c>
      <c r="N50" s="64">
        <v>115</v>
      </c>
      <c r="O50" s="65">
        <v>105</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435</v>
      </c>
      <c r="L52" s="64">
        <v>435</v>
      </c>
      <c r="M52" s="64">
        <v>439</v>
      </c>
      <c r="N52" s="64">
        <v>446</v>
      </c>
      <c r="O52" s="65">
        <v>428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506</v>
      </c>
      <c r="L53" s="69">
        <v>436</v>
      </c>
      <c r="M53" s="69">
        <v>408</v>
      </c>
      <c r="N53" s="69">
        <v>337</v>
      </c>
      <c r="O53" s="70">
        <v>305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5094</v>
      </c>
      <c r="J41" s="83">
        <v>5081</v>
      </c>
      <c r="K41" s="83">
        <v>5010</v>
      </c>
      <c r="L41" s="83">
        <v>5050</v>
      </c>
      <c r="M41" s="84">
        <v>5168</v>
      </c>
    </row>
    <row r="42" spans="2:13" ht="27.75" customHeight="1">
      <c r="B42" s="1201"/>
      <c r="C42" s="1202"/>
      <c r="D42" s="85"/>
      <c r="E42" s="1207" t="s">
        <v>26</v>
      </c>
      <c r="F42" s="1207"/>
      <c r="G42" s="1207"/>
      <c r="H42" s="1208"/>
      <c r="I42" s="86">
        <v>1940</v>
      </c>
      <c r="J42" s="87">
        <v>1790</v>
      </c>
      <c r="K42" s="87">
        <v>1632</v>
      </c>
      <c r="L42" s="87">
        <v>1093</v>
      </c>
      <c r="M42" s="88">
        <v>944</v>
      </c>
    </row>
    <row r="43" spans="2:13" ht="27.75" customHeight="1">
      <c r="B43" s="1201"/>
      <c r="C43" s="1202"/>
      <c r="D43" s="85"/>
      <c r="E43" s="1207" t="s">
        <v>27</v>
      </c>
      <c r="F43" s="1207"/>
      <c r="G43" s="1207"/>
      <c r="H43" s="1208"/>
      <c r="I43" s="86">
        <v>3102</v>
      </c>
      <c r="J43" s="87">
        <v>2761</v>
      </c>
      <c r="K43" s="87">
        <v>2464</v>
      </c>
      <c r="L43" s="87">
        <v>2339</v>
      </c>
      <c r="M43" s="88">
        <v>2318</v>
      </c>
    </row>
    <row r="44" spans="2:13" ht="27.75" customHeight="1">
      <c r="B44" s="1201"/>
      <c r="C44" s="1202"/>
      <c r="D44" s="85"/>
      <c r="E44" s="1207" t="s">
        <v>28</v>
      </c>
      <c r="F44" s="1207"/>
      <c r="G44" s="1207"/>
      <c r="H44" s="1208"/>
      <c r="I44" s="86">
        <v>77</v>
      </c>
      <c r="J44" s="87">
        <v>72</v>
      </c>
      <c r="K44" s="87">
        <v>69</v>
      </c>
      <c r="L44" s="87">
        <v>65</v>
      </c>
      <c r="M44" s="88">
        <v>69</v>
      </c>
    </row>
    <row r="45" spans="2:13" ht="27.75" customHeight="1">
      <c r="B45" s="1201"/>
      <c r="C45" s="1202"/>
      <c r="D45" s="85"/>
      <c r="E45" s="1207" t="s">
        <v>29</v>
      </c>
      <c r="F45" s="1207"/>
      <c r="G45" s="1207"/>
      <c r="H45" s="1208"/>
      <c r="I45" s="86">
        <v>782</v>
      </c>
      <c r="J45" s="87">
        <v>706</v>
      </c>
      <c r="K45" s="87">
        <v>538</v>
      </c>
      <c r="L45" s="87">
        <v>524</v>
      </c>
      <c r="M45" s="88">
        <v>458</v>
      </c>
    </row>
    <row r="46" spans="2:13" ht="27.75" customHeight="1">
      <c r="B46" s="1201"/>
      <c r="C46" s="1202"/>
      <c r="D46" s="85"/>
      <c r="E46" s="1207" t="s">
        <v>30</v>
      </c>
      <c r="F46" s="1207"/>
      <c r="G46" s="1207"/>
      <c r="H46" s="1208"/>
      <c r="I46" s="86" t="s">
        <v>477</v>
      </c>
      <c r="J46" s="87" t="s">
        <v>477</v>
      </c>
      <c r="K46" s="87" t="s">
        <v>477</v>
      </c>
      <c r="L46" s="87" t="s">
        <v>477</v>
      </c>
      <c r="M46" s="88" t="s">
        <v>477</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9" t="s">
        <v>33</v>
      </c>
      <c r="C49" s="1210"/>
      <c r="D49" s="89"/>
      <c r="E49" s="1207" t="s">
        <v>34</v>
      </c>
      <c r="F49" s="1207"/>
      <c r="G49" s="1207"/>
      <c r="H49" s="1208"/>
      <c r="I49" s="86">
        <v>2006</v>
      </c>
      <c r="J49" s="87">
        <v>2250</v>
      </c>
      <c r="K49" s="87">
        <v>2486</v>
      </c>
      <c r="L49" s="87">
        <v>2389</v>
      </c>
      <c r="M49" s="88">
        <v>2321</v>
      </c>
    </row>
    <row r="50" spans="2:13" ht="27.75" customHeight="1">
      <c r="B50" s="1201"/>
      <c r="C50" s="1202"/>
      <c r="D50" s="85"/>
      <c r="E50" s="1207" t="s">
        <v>35</v>
      </c>
      <c r="F50" s="1207"/>
      <c r="G50" s="1207"/>
      <c r="H50" s="1208"/>
      <c r="I50" s="86">
        <v>86</v>
      </c>
      <c r="J50" s="87">
        <v>69</v>
      </c>
      <c r="K50" s="87">
        <v>135</v>
      </c>
      <c r="L50" s="87">
        <v>175</v>
      </c>
      <c r="M50" s="88">
        <v>148</v>
      </c>
    </row>
    <row r="51" spans="2:13" ht="27.75" customHeight="1">
      <c r="B51" s="1203"/>
      <c r="C51" s="1204"/>
      <c r="D51" s="85"/>
      <c r="E51" s="1207" t="s">
        <v>36</v>
      </c>
      <c r="F51" s="1207"/>
      <c r="G51" s="1207"/>
      <c r="H51" s="1208"/>
      <c r="I51" s="86">
        <v>5499</v>
      </c>
      <c r="J51" s="87">
        <v>5661</v>
      </c>
      <c r="K51" s="87">
        <v>5764</v>
      </c>
      <c r="L51" s="87">
        <v>5671</v>
      </c>
      <c r="M51" s="88">
        <v>5693</v>
      </c>
    </row>
    <row r="52" spans="2:13" ht="27.75" customHeight="1" thickBot="1">
      <c r="B52" s="1211" t="s">
        <v>37</v>
      </c>
      <c r="C52" s="1212"/>
      <c r="D52" s="90"/>
      <c r="E52" s="1213" t="s">
        <v>38</v>
      </c>
      <c r="F52" s="1213"/>
      <c r="G52" s="1213"/>
      <c r="H52" s="1214"/>
      <c r="I52" s="91">
        <v>3404</v>
      </c>
      <c r="J52" s="92">
        <v>2430</v>
      </c>
      <c r="K52" s="92">
        <v>1328</v>
      </c>
      <c r="L52" s="92">
        <v>836</v>
      </c>
      <c r="M52" s="93">
        <v>795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551</v>
      </c>
      <c r="H51" s="1242"/>
      <c r="I51" s="1247" t="s">
        <v>552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554</v>
      </c>
      <c r="H55" s="1222"/>
      <c r="I55" s="1227" t="s">
        <v>552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555</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9" t="s">
        <v>557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551</v>
      </c>
      <c r="H73" s="1242"/>
      <c r="I73" s="1247" t="s">
        <v>552</v>
      </c>
      <c r="J73" s="1247"/>
      <c r="K73" s="1228">
        <v>119.2</v>
      </c>
      <c r="L73" s="1228">
        <v>86.1</v>
      </c>
      <c r="M73" s="1215">
        <v>46.7</v>
      </c>
      <c r="N73" s="1215">
        <v>29.4</v>
      </c>
      <c r="O73" s="1215">
        <v>27.2</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559</v>
      </c>
      <c r="J75" s="1227"/>
      <c r="K75" s="1219">
        <v>18.5</v>
      </c>
      <c r="L75" s="1219">
        <v>17.3</v>
      </c>
      <c r="M75" s="1219">
        <v>15.8</v>
      </c>
      <c r="N75" s="1219">
        <v>13.9</v>
      </c>
      <c r="O75" s="1219">
        <v>12.2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554</v>
      </c>
      <c r="H77" s="1222"/>
      <c r="I77" s="1227" t="s">
        <v>552</v>
      </c>
      <c r="J77" s="1227"/>
      <c r="K77" s="1228">
        <v>28.6</v>
      </c>
      <c r="L77" s="1228">
        <v>34.299999999999997</v>
      </c>
      <c r="M77" s="1215">
        <v>24.3</v>
      </c>
      <c r="N77" s="1215">
        <v>0</v>
      </c>
      <c r="O77" s="1215">
        <v>20.2</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559</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22640</v>
      </c>
      <c r="E3" s="116"/>
      <c r="F3" s="117">
        <v>72729</v>
      </c>
      <c r="G3" s="118"/>
      <c r="H3" s="119"/>
    </row>
    <row r="4" spans="1:8">
      <c r="A4" s="120"/>
      <c r="B4" s="121"/>
      <c r="C4" s="122"/>
      <c r="D4" s="123">
        <v>10910</v>
      </c>
      <c r="E4" s="124"/>
      <c r="F4" s="125">
        <v>36291</v>
      </c>
      <c r="G4" s="126"/>
      <c r="H4" s="127"/>
    </row>
    <row r="5" spans="1:8">
      <c r="A5" s="108" t="s">
        <v>511</v>
      </c>
      <c r="B5" s="113"/>
      <c r="C5" s="114"/>
      <c r="D5" s="115">
        <v>53670</v>
      </c>
      <c r="E5" s="116"/>
      <c r="F5" s="117">
        <v>70317</v>
      </c>
      <c r="G5" s="118"/>
      <c r="H5" s="119"/>
    </row>
    <row r="6" spans="1:8">
      <c r="A6" s="120"/>
      <c r="B6" s="121"/>
      <c r="C6" s="122"/>
      <c r="D6" s="123">
        <v>26366</v>
      </c>
      <c r="E6" s="124"/>
      <c r="F6" s="125">
        <v>35725</v>
      </c>
      <c r="G6" s="126"/>
      <c r="H6" s="127"/>
    </row>
    <row r="7" spans="1:8">
      <c r="A7" s="108" t="s">
        <v>512</v>
      </c>
      <c r="B7" s="113"/>
      <c r="C7" s="114"/>
      <c r="D7" s="115">
        <v>126470</v>
      </c>
      <c r="E7" s="116"/>
      <c r="F7" s="117">
        <v>105751</v>
      </c>
      <c r="G7" s="118"/>
      <c r="H7" s="119"/>
    </row>
    <row r="8" spans="1:8">
      <c r="A8" s="120"/>
      <c r="B8" s="121"/>
      <c r="C8" s="122"/>
      <c r="D8" s="123">
        <v>29960</v>
      </c>
      <c r="E8" s="124"/>
      <c r="F8" s="125">
        <v>49969</v>
      </c>
      <c r="G8" s="126"/>
      <c r="H8" s="127"/>
    </row>
    <row r="9" spans="1:8">
      <c r="A9" s="108" t="s">
        <v>513</v>
      </c>
      <c r="B9" s="113"/>
      <c r="C9" s="114"/>
      <c r="D9" s="115">
        <v>133196</v>
      </c>
      <c r="E9" s="116"/>
      <c r="F9" s="117">
        <v>158564</v>
      </c>
      <c r="G9" s="118"/>
      <c r="H9" s="119"/>
    </row>
    <row r="10" spans="1:8">
      <c r="A10" s="120"/>
      <c r="B10" s="121"/>
      <c r="C10" s="122"/>
      <c r="D10" s="123">
        <v>27283</v>
      </c>
      <c r="E10" s="124"/>
      <c r="F10" s="125">
        <v>48412</v>
      </c>
      <c r="G10" s="126"/>
      <c r="H10" s="127"/>
    </row>
    <row r="11" spans="1:8">
      <c r="A11" s="108" t="s">
        <v>514</v>
      </c>
      <c r="B11" s="113"/>
      <c r="C11" s="114"/>
      <c r="D11" s="115">
        <v>69055</v>
      </c>
      <c r="E11" s="116"/>
      <c r="F11" s="117">
        <v>106092</v>
      </c>
      <c r="G11" s="118"/>
      <c r="H11" s="119"/>
    </row>
    <row r="12" spans="1:8">
      <c r="A12" s="120"/>
      <c r="B12" s="121"/>
      <c r="C12" s="128"/>
      <c r="D12" s="123">
        <v>26023</v>
      </c>
      <c r="E12" s="124"/>
      <c r="F12" s="125">
        <v>44299</v>
      </c>
      <c r="G12" s="126"/>
      <c r="H12" s="127"/>
    </row>
    <row r="13" spans="1:8">
      <c r="A13" s="108"/>
      <c r="B13" s="113"/>
      <c r="C13" s="129"/>
      <c r="D13" s="130">
        <v>81006</v>
      </c>
      <c r="E13" s="131"/>
      <c r="F13" s="132">
        <v>102691</v>
      </c>
      <c r="G13" s="133"/>
      <c r="H13" s="119"/>
    </row>
    <row r="14" spans="1:8">
      <c r="A14" s="120"/>
      <c r="B14" s="121"/>
      <c r="C14" s="122"/>
      <c r="D14" s="123">
        <v>24108</v>
      </c>
      <c r="E14" s="124"/>
      <c r="F14" s="125">
        <v>42939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10.41</v>
      </c>
      <c r="C19" s="134">
        <f>ROUND(VALUE(SUBSTITUTE(実質収支比率等に係る経年分析!G$48,"▲","-")),2)</f>
        <v>11.93</v>
      </c>
      <c r="D19" s="134">
        <f>ROUND(VALUE(SUBSTITUTE(実質収支比率等に係る経年分析!H$48,"▲","-")),2)</f>
        <v>5.07</v>
      </c>
      <c r="E19" s="134">
        <f>ROUND(VALUE(SUBSTITUTE(実質収支比率等に係る経年分析!I$48,"▲","-")),2)</f>
        <v>4.62</v>
      </c>
      <c r="F19" s="134">
        <f>ROUND(VALUE(SUBSTITUTE(実質収支比率等に係る経年分析!J$48,"▲","-")),2)</f>
        <v>2.85</v>
      </c>
    </row>
    <row r="20" spans="1:11">
      <c r="A20" s="134" t="s">
        <v>43</v>
      </c>
      <c r="B20" s="134">
        <f>ROUND(VALUE(SUBSTITUTE(実質収支比率等に係る経年分析!F$47,"▲","-")),2)</f>
        <v>12.74</v>
      </c>
      <c r="C20" s="134">
        <f>ROUND(VALUE(SUBSTITUTE(実質収支比率等に係る経年分析!G$47,"▲","-")),2)</f>
        <v>18.12</v>
      </c>
      <c r="D20" s="134">
        <f>ROUND(VALUE(SUBSTITUTE(実質収支比率等に係る経年分析!H$47,"▲","-")),2)</f>
        <v>20.91</v>
      </c>
      <c r="E20" s="134">
        <f>ROUND(VALUE(SUBSTITUTE(実質収支比率等に係る経年分析!I$47,"▲","-")),2)</f>
        <v>23.36</v>
      </c>
      <c r="F20" s="134">
        <f>ROUND(VALUE(SUBSTITUTE(実質収支比率等に係る経年分析!J$47,"▲","-")),2)</f>
        <v>21.36</v>
      </c>
    </row>
    <row r="21" spans="1:11">
      <c r="A21" s="134" t="s">
        <v>44</v>
      </c>
      <c r="B21" s="134">
        <f>IF(ISNUMBER(VALUE(SUBSTITUTE(実質収支比率等に係る経年分析!F$49,"▲","-"))),ROUND(VALUE(SUBSTITUTE(実質収支比率等に係る経年分析!F$49,"▲","-")),2),NA())</f>
        <v>8.27</v>
      </c>
      <c r="C21" s="134">
        <f>IF(ISNUMBER(VALUE(SUBSTITUTE(実質収支比率等に係る経年分析!G$49,"▲","-"))),ROUND(VALUE(SUBSTITUTE(実質収支比率等に係る経年分析!G$49,"▲","-")),2),NA())</f>
        <v>6.65</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-3.34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鏡石駅東第１土地区画整理事業特別会計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4.5599999999999996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3.25</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11.74</v>
      </c>
    </row>
    <row r="36" spans="1:16">
      <c r="A36" s="135" t="str">
        <f>IF(連結実質赤字比率に係る赤字・黒字の構成分析!C$34="",NA(),連結実質赤字比率に係る赤字・黒字の構成分析!C$34)</f>
        <v>工業団地事業特別会計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28.09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435</v>
      </c>
      <c r="E42" s="136"/>
      <c r="F42" s="136"/>
      <c r="G42" s="136">
        <f>'実質公債費比率（分子）の構造'!L$52</f>
        <v>435</v>
      </c>
      <c r="H42" s="136"/>
      <c r="I42" s="136"/>
      <c r="J42" s="136">
        <f>'実質公債費比率（分子）の構造'!M$52</f>
        <v>439</v>
      </c>
      <c r="K42" s="136"/>
      <c r="L42" s="136"/>
      <c r="M42" s="136">
        <f>'実質公債費比率（分子）の構造'!N$52</f>
        <v>446</v>
      </c>
      <c r="N42" s="136"/>
      <c r="O42" s="136"/>
      <c r="P42" s="136">
        <f>'実質公債費比率（分子）の構造'!O$52</f>
        <v>428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109</v>
      </c>
      <c r="C44" s="136"/>
      <c r="D44" s="136"/>
      <c r="E44" s="136">
        <f>'実質公債費比率（分子）の構造'!L$50</f>
        <v>106</v>
      </c>
      <c r="F44" s="136"/>
      <c r="G44" s="136"/>
      <c r="H44" s="136">
        <f>'実質公債費比率（分子）の構造'!M$50</f>
        <v>125</v>
      </c>
      <c r="I44" s="136"/>
      <c r="J44" s="136"/>
      <c r="K44" s="136">
        <f>'実質公債費比率（分子）の構造'!N$50</f>
        <v>115</v>
      </c>
      <c r="L44" s="136"/>
      <c r="M44" s="136"/>
      <c r="N44" s="136">
        <f>'実質公債費比率（分子）の構造'!O$50</f>
        <v>105</v>
      </c>
      <c r="O44" s="136"/>
      <c r="P44" s="136"/>
    </row>
    <row r="45" spans="1:16">
      <c r="A45" s="136" t="s">
        <v>54</v>
      </c>
      <c r="B45" s="136">
        <f>'実質公債費比率（分子）の構造'!K$49</f>
        <v>14</v>
      </c>
      <c r="C45" s="136"/>
      <c r="D45" s="136"/>
      <c r="E45" s="136">
        <f>'実質公債費比率（分子）の構造'!L$49</f>
        <v>10</v>
      </c>
      <c r="F45" s="136"/>
      <c r="G45" s="136"/>
      <c r="H45" s="136">
        <f>'実質公債費比率（分子）の構造'!M$49</f>
        <v>2</v>
      </c>
      <c r="I45" s="136"/>
      <c r="J45" s="136"/>
      <c r="K45" s="136">
        <f>'実質公債費比率（分子）の構造'!N$49</f>
        <v>2</v>
      </c>
      <c r="L45" s="136"/>
      <c r="M45" s="136"/>
      <c r="N45" s="136">
        <f>'実質公債費比率（分子）の構造'!O$49</f>
        <v>3</v>
      </c>
      <c r="O45" s="136"/>
      <c r="P45" s="136"/>
    </row>
    <row r="46" spans="1:16">
      <c r="A46" s="136" t="s">
        <v>55</v>
      </c>
      <c r="B46" s="136">
        <f>'実質公債費比率（分子）の構造'!K$48</f>
        <v>143</v>
      </c>
      <c r="C46" s="136"/>
      <c r="D46" s="136"/>
      <c r="E46" s="136">
        <f>'実質公債費比率（分子）の構造'!L$48</f>
        <v>124</v>
      </c>
      <c r="F46" s="136"/>
      <c r="G46" s="136"/>
      <c r="H46" s="136">
        <f>'実質公債費比率（分子）の構造'!M$48</f>
        <v>115</v>
      </c>
      <c r="I46" s="136"/>
      <c r="J46" s="136"/>
      <c r="K46" s="136">
        <f>'実質公債費比率（分子）の構造'!N$48</f>
        <v>122</v>
      </c>
      <c r="L46" s="136"/>
      <c r="M46" s="136"/>
      <c r="N46" s="136">
        <f>'実質公債費比率（分子）の構造'!O$48</f>
        <v>122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675</v>
      </c>
      <c r="C49" s="136"/>
      <c r="D49" s="136"/>
      <c r="E49" s="136">
        <f>'実質公債費比率（分子）の構造'!L$45</f>
        <v>631</v>
      </c>
      <c r="F49" s="136"/>
      <c r="G49" s="136"/>
      <c r="H49" s="136">
        <f>'実質公債費比率（分子）の構造'!M$45</f>
        <v>605</v>
      </c>
      <c r="I49" s="136"/>
      <c r="J49" s="136"/>
      <c r="K49" s="136">
        <f>'実質公債費比率（分子）の構造'!N$45</f>
        <v>544</v>
      </c>
      <c r="L49" s="136"/>
      <c r="M49" s="136"/>
      <c r="N49" s="136">
        <f>'実質公債費比率（分子）の構造'!O$45</f>
        <v>503</v>
      </c>
      <c r="O49" s="136"/>
      <c r="P49" s="136"/>
    </row>
    <row r="50" spans="1:16">
      <c r="A50" s="136" t="s">
        <v>59</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436</v>
      </c>
      <c r="G50" s="136" t="e">
        <f>NA()</f>
        <v>#N/A</v>
      </c>
      <c r="H50" s="136" t="e">
        <f>NA()</f>
        <v>#N/A</v>
      </c>
      <c r="I50" s="136">
        <f>IF(ISNUMBER('実質公債費比率（分子）の構造'!M$53),'実質公債費比率（分子）の構造'!M$53,NA())</f>
        <v>408</v>
      </c>
      <c r="J50" s="136" t="e">
        <f>NA()</f>
        <v>#N/A</v>
      </c>
      <c r="K50" s="136" t="e">
        <f>NA()</f>
        <v>#N/A</v>
      </c>
      <c r="L50" s="136">
        <f>IF(ISNUMBER('実質公債費比率（分子）の構造'!N$53),'実質公債費比率（分子）の構造'!N$53,NA())</f>
        <v>337</v>
      </c>
      <c r="M50" s="136" t="e">
        <f>NA()</f>
        <v>#N/A</v>
      </c>
      <c r="N50" s="136" t="e">
        <f>NA()</f>
        <v>#N/A</v>
      </c>
      <c r="O50" s="136">
        <f>IF(ISNUMBER('実質公債費比率（分子）の構造'!O$53),'実質公債費比率（分子）の構造'!O$53,NA())</f>
        <v>305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5499</v>
      </c>
      <c r="E56" s="135"/>
      <c r="F56" s="135"/>
      <c r="G56" s="135">
        <f>'将来負担比率（分子）の構造'!J$51</f>
        <v>5661</v>
      </c>
      <c r="H56" s="135"/>
      <c r="I56" s="135"/>
      <c r="J56" s="135">
        <f>'将来負担比率（分子）の構造'!K$51</f>
        <v>5764</v>
      </c>
      <c r="K56" s="135"/>
      <c r="L56" s="135"/>
      <c r="M56" s="135">
        <f>'将来負担比率（分子）の構造'!L$51</f>
        <v>5671</v>
      </c>
      <c r="N56" s="135"/>
      <c r="O56" s="135"/>
      <c r="P56" s="135">
        <f>'将来負担比率（分子）の構造'!M$51</f>
        <v>5693</v>
      </c>
    </row>
    <row r="57" spans="1:16">
      <c r="A57" s="135" t="s">
        <v>35</v>
      </c>
      <c r="B57" s="135"/>
      <c r="C57" s="135"/>
      <c r="D57" s="135">
        <f>'将来負担比率（分子）の構造'!I$50</f>
        <v>86</v>
      </c>
      <c r="E57" s="135"/>
      <c r="F57" s="135"/>
      <c r="G57" s="135">
        <f>'将来負担比率（分子）の構造'!J$50</f>
        <v>69</v>
      </c>
      <c r="H57" s="135"/>
      <c r="I57" s="135"/>
      <c r="J57" s="135">
        <f>'将来負担比率（分子）の構造'!K$50</f>
        <v>135</v>
      </c>
      <c r="K57" s="135"/>
      <c r="L57" s="135"/>
      <c r="M57" s="135">
        <f>'将来負担比率（分子）の構造'!L$50</f>
        <v>175</v>
      </c>
      <c r="N57" s="135"/>
      <c r="O57" s="135"/>
      <c r="P57" s="135">
        <f>'将来負担比率（分子）の構造'!M$50</f>
        <v>148</v>
      </c>
    </row>
    <row r="58" spans="1:16">
      <c r="A58" s="135" t="s">
        <v>34</v>
      </c>
      <c r="B58" s="135"/>
      <c r="C58" s="135"/>
      <c r="D58" s="135">
        <f>'将来負担比率（分子）の構造'!I$49</f>
        <v>2006</v>
      </c>
      <c r="E58" s="135"/>
      <c r="F58" s="135"/>
      <c r="G58" s="135">
        <f>'将来負担比率（分子）の構造'!J$49</f>
        <v>2250</v>
      </c>
      <c r="H58" s="135"/>
      <c r="I58" s="135"/>
      <c r="J58" s="135">
        <f>'将来負担比率（分子）の構造'!K$49</f>
        <v>2486</v>
      </c>
      <c r="K58" s="135"/>
      <c r="L58" s="135"/>
      <c r="M58" s="135">
        <f>'将来負担比率（分子）の構造'!L$49</f>
        <v>2389</v>
      </c>
      <c r="N58" s="135"/>
      <c r="O58" s="135"/>
      <c r="P58" s="135">
        <f>'将来負担比率（分子）の構造'!M$49</f>
        <v>2321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782</v>
      </c>
      <c r="C62" s="135"/>
      <c r="D62" s="135"/>
      <c r="E62" s="135">
        <f>'将来負担比率（分子）の構造'!J$45</f>
        <v>706</v>
      </c>
      <c r="F62" s="135"/>
      <c r="G62" s="135"/>
      <c r="H62" s="135">
        <f>'将来負担比率（分子）の構造'!K$45</f>
        <v>538</v>
      </c>
      <c r="I62" s="135"/>
      <c r="J62" s="135"/>
      <c r="K62" s="135">
        <f>'将来負担比率（分子）の構造'!L$45</f>
        <v>524</v>
      </c>
      <c r="L62" s="135"/>
      <c r="M62" s="135"/>
      <c r="N62" s="135">
        <f>'将来負担比率（分子）の構造'!M$45</f>
        <v>458</v>
      </c>
      <c r="O62" s="135"/>
      <c r="P62" s="135"/>
    </row>
    <row r="63" spans="1:16">
      <c r="A63" s="135" t="s">
        <v>28</v>
      </c>
      <c r="B63" s="135">
        <f>'将来負担比率（分子）の構造'!I$44</f>
        <v>77</v>
      </c>
      <c r="C63" s="135"/>
      <c r="D63" s="135"/>
      <c r="E63" s="135">
        <f>'将来負担比率（分子）の構造'!J$44</f>
        <v>72</v>
      </c>
      <c r="F63" s="135"/>
      <c r="G63" s="135"/>
      <c r="H63" s="135">
        <f>'将来負担比率（分子）の構造'!K$44</f>
        <v>69</v>
      </c>
      <c r="I63" s="135"/>
      <c r="J63" s="135"/>
      <c r="K63" s="135">
        <f>'将来負担比率（分子）の構造'!L$44</f>
        <v>65</v>
      </c>
      <c r="L63" s="135"/>
      <c r="M63" s="135"/>
      <c r="N63" s="135">
        <f>'将来負担比率（分子）の構造'!M$44</f>
        <v>69</v>
      </c>
      <c r="O63" s="135"/>
      <c r="P63" s="135"/>
    </row>
    <row r="64" spans="1:16">
      <c r="A64" s="135" t="s">
        <v>27</v>
      </c>
      <c r="B64" s="135">
        <f>'将来負担比率（分子）の構造'!I$43</f>
        <v>3102</v>
      </c>
      <c r="C64" s="135"/>
      <c r="D64" s="135"/>
      <c r="E64" s="135">
        <f>'将来負担比率（分子）の構造'!J$43</f>
        <v>2761</v>
      </c>
      <c r="F64" s="135"/>
      <c r="G64" s="135"/>
      <c r="H64" s="135">
        <f>'将来負担比率（分子）の構造'!K$43</f>
        <v>2464</v>
      </c>
      <c r="I64" s="135"/>
      <c r="J64" s="135"/>
      <c r="K64" s="135">
        <f>'将来負担比率（分子）の構造'!L$43</f>
        <v>2339</v>
      </c>
      <c r="L64" s="135"/>
      <c r="M64" s="135"/>
      <c r="N64" s="135">
        <f>'将来負担比率（分子）の構造'!M$43</f>
        <v>2318</v>
      </c>
      <c r="O64" s="135"/>
      <c r="P64" s="135"/>
    </row>
    <row r="65" spans="1:16">
      <c r="A65" s="135" t="s">
        <v>26</v>
      </c>
      <c r="B65" s="135">
        <f>'将来負担比率（分子）の構造'!I$42</f>
        <v>1940</v>
      </c>
      <c r="C65" s="135"/>
      <c r="D65" s="135"/>
      <c r="E65" s="135">
        <f>'将来負担比率（分子）の構造'!J$42</f>
        <v>1790</v>
      </c>
      <c r="F65" s="135"/>
      <c r="G65" s="135"/>
      <c r="H65" s="135">
        <f>'将来負担比率（分子）の構造'!K$42</f>
        <v>1632</v>
      </c>
      <c r="I65" s="135"/>
      <c r="J65" s="135"/>
      <c r="K65" s="135">
        <f>'将来負担比率（分子）の構造'!L$42</f>
        <v>1093</v>
      </c>
      <c r="L65" s="135"/>
      <c r="M65" s="135"/>
      <c r="N65" s="135">
        <f>'将来負担比率（分子）の構造'!M$42</f>
        <v>944</v>
      </c>
      <c r="O65" s="135"/>
      <c r="P65" s="135"/>
    </row>
    <row r="66" spans="1:16">
      <c r="A66" s="135" t="s">
        <v>25</v>
      </c>
      <c r="B66" s="135">
        <f>'将来負担比率（分子）の構造'!I$41</f>
        <v>5094</v>
      </c>
      <c r="C66" s="135"/>
      <c r="D66" s="135"/>
      <c r="E66" s="135">
        <f>'将来負担比率（分子）の構造'!J$41</f>
        <v>5081</v>
      </c>
      <c r="F66" s="135"/>
      <c r="G66" s="135"/>
      <c r="H66" s="135">
        <f>'将来負担比率（分子）の構造'!K$41</f>
        <v>5010</v>
      </c>
      <c r="I66" s="135"/>
      <c r="J66" s="135"/>
      <c r="K66" s="135">
        <f>'将来負担比率（分子）の構造'!L$41</f>
        <v>5050</v>
      </c>
      <c r="L66" s="135"/>
      <c r="M66" s="135"/>
      <c r="N66" s="135">
        <f>'将来負担比率（分子）の構造'!M$41</f>
        <v>5168</v>
      </c>
      <c r="O66" s="135"/>
      <c r="P66" s="135"/>
    </row>
    <row r="67" spans="1:16">
      <c r="A67" s="135" t="s">
        <v>63</v>
      </c>
      <c r="B67" s="135" t="e">
        <f>NA()</f>
        <v>#N/A</v>
      </c>
      <c r="C67" s="135">
        <f>IF(ISNUMBER('将来負担比率（分子）の構造'!I$52), IF('将来負担比率（分子）の構造'!I$52 &lt; 0, 0, '将来負担比率（分子）の構造'!I$52), NA())</f>
        <v>3404</v>
      </c>
      <c r="D67" s="135" t="e">
        <f>NA()</f>
        <v>#N/A</v>
      </c>
      <c r="E67" s="135" t="e">
        <f>NA()</f>
        <v>#N/A</v>
      </c>
      <c r="F67" s="135">
        <f>IF(ISNUMBER('将来負担比率（分子）の構造'!J$52), IF('将来負担比率（分子）の構造'!J$52 &lt; 0, 0, '将来負担比率（分子）の構造'!J$52), NA())</f>
        <v>2430</v>
      </c>
      <c r="G67" s="135" t="e">
        <f>NA()</f>
        <v>#N/A</v>
      </c>
      <c r="H67" s="135" t="e">
        <f>NA()</f>
        <v>#N/A</v>
      </c>
      <c r="I67" s="135">
        <f>IF(ISNUMBER('将来負担比率（分子）の構造'!K$52), IF('将来負担比率（分子）の構造'!K$52 &lt; 0, 0, '将来負担比率（分子）の構造'!K$52), NA())</f>
        <v>1328</v>
      </c>
      <c r="J67" s="135" t="e">
        <f>NA()</f>
        <v>#N/A</v>
      </c>
      <c r="K67" s="135" t="e">
        <f>NA()</f>
        <v>#N/A</v>
      </c>
      <c r="L67" s="135">
        <f>IF(ISNUMBER('将来負担比率（分子）の構造'!L$52), IF('将来負担比率（分子）の構造'!L$52 &lt; 0, 0, '将来負担比率（分子）の構造'!L$52), NA())</f>
        <v>836</v>
      </c>
      <c r="M67" s="135" t="e">
        <f>NA()</f>
        <v>#N/A</v>
      </c>
      <c r="N67" s="135" t="e">
        <f>NA()</f>
        <v>#N/A</v>
      </c>
      <c r="O67" s="135">
        <f>IF(ISNUMBER('将来負担比率（分子）の構造'!M$52), IF('将来負担比率（分子）の構造'!M$52 &lt; 0, 0, '将来負担比率（分子）の構造'!M$52), NA())</f>
        <v>795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1560738</v>
      </c>
      <c r="S5" s="613"/>
      <c r="T5" s="613"/>
      <c r="U5" s="613"/>
      <c r="V5" s="613"/>
      <c r="W5" s="613"/>
      <c r="X5" s="613"/>
      <c r="Y5" s="614"/>
      <c r="Z5" s="615">
        <v>25.1</v>
      </c>
      <c r="AA5" s="615"/>
      <c r="AB5" s="615"/>
      <c r="AC5" s="615"/>
      <c r="AD5" s="616">
        <v>1560738</v>
      </c>
      <c r="AE5" s="616"/>
      <c r="AF5" s="616"/>
      <c r="AG5" s="616"/>
      <c r="AH5" s="616"/>
      <c r="AI5" s="616"/>
      <c r="AJ5" s="616"/>
      <c r="AK5" s="616"/>
      <c r="AL5" s="617">
        <v>49.4</v>
      </c>
      <c r="AM5" s="618"/>
      <c r="AN5" s="618"/>
      <c r="AO5" s="619"/>
      <c r="AP5" s="609" t="s">
        <v>207</v>
      </c>
      <c r="AQ5" s="610"/>
      <c r="AR5" s="610"/>
      <c r="AS5" s="610"/>
      <c r="AT5" s="610"/>
      <c r="AU5" s="610"/>
      <c r="AV5" s="610"/>
      <c r="AW5" s="610"/>
      <c r="AX5" s="610"/>
      <c r="AY5" s="610"/>
      <c r="AZ5" s="610"/>
      <c r="BA5" s="610"/>
      <c r="BB5" s="610"/>
      <c r="BC5" s="610"/>
      <c r="BD5" s="610"/>
      <c r="BE5" s="610"/>
      <c r="BF5" s="611"/>
      <c r="BG5" s="623">
        <v>1560679</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71014</v>
      </c>
      <c r="S6" s="624"/>
      <c r="T6" s="624"/>
      <c r="U6" s="624"/>
      <c r="V6" s="624"/>
      <c r="W6" s="624"/>
      <c r="X6" s="624"/>
      <c r="Y6" s="625"/>
      <c r="Z6" s="626">
        <v>1.1000000000000001</v>
      </c>
      <c r="AA6" s="626"/>
      <c r="AB6" s="626"/>
      <c r="AC6" s="626"/>
      <c r="AD6" s="627">
        <v>71014</v>
      </c>
      <c r="AE6" s="627"/>
      <c r="AF6" s="627"/>
      <c r="AG6" s="627"/>
      <c r="AH6" s="627"/>
      <c r="AI6" s="627"/>
      <c r="AJ6" s="627"/>
      <c r="AK6" s="627"/>
      <c r="AL6" s="628">
        <v>2.2000000000000002</v>
      </c>
      <c r="AM6" s="629"/>
      <c r="AN6" s="629"/>
      <c r="AO6" s="630"/>
      <c r="AP6" s="620" t="s">
        <v>213</v>
      </c>
      <c r="AQ6" s="621"/>
      <c r="AR6" s="621"/>
      <c r="AS6" s="621"/>
      <c r="AT6" s="621"/>
      <c r="AU6" s="621"/>
      <c r="AV6" s="621"/>
      <c r="AW6" s="621"/>
      <c r="AX6" s="621"/>
      <c r="AY6" s="621"/>
      <c r="AZ6" s="621"/>
      <c r="BA6" s="621"/>
      <c r="BB6" s="621"/>
      <c r="BC6" s="621"/>
      <c r="BD6" s="621"/>
      <c r="BE6" s="621"/>
      <c r="BF6" s="622"/>
      <c r="BG6" s="623">
        <v>1560679</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87701</v>
      </c>
      <c r="CS6" s="624"/>
      <c r="CT6" s="624"/>
      <c r="CU6" s="624"/>
      <c r="CV6" s="624"/>
      <c r="CW6" s="624"/>
      <c r="CX6" s="624"/>
      <c r="CY6" s="625"/>
      <c r="CZ6" s="626">
        <v>1.4</v>
      </c>
      <c r="DA6" s="626"/>
      <c r="DB6" s="626"/>
      <c r="DC6" s="626"/>
      <c r="DD6" s="632" t="s">
        <v>208</v>
      </c>
      <c r="DE6" s="624"/>
      <c r="DF6" s="624"/>
      <c r="DG6" s="624"/>
      <c r="DH6" s="624"/>
      <c r="DI6" s="624"/>
      <c r="DJ6" s="624"/>
      <c r="DK6" s="624"/>
      <c r="DL6" s="624"/>
      <c r="DM6" s="624"/>
      <c r="DN6" s="624"/>
      <c r="DO6" s="624"/>
      <c r="DP6" s="625"/>
      <c r="DQ6" s="632">
        <v>87701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1998</v>
      </c>
      <c r="S7" s="624"/>
      <c r="T7" s="624"/>
      <c r="U7" s="624"/>
      <c r="V7" s="624"/>
      <c r="W7" s="624"/>
      <c r="X7" s="624"/>
      <c r="Y7" s="625"/>
      <c r="Z7" s="626">
        <v>0</v>
      </c>
      <c r="AA7" s="626"/>
      <c r="AB7" s="626"/>
      <c r="AC7" s="626"/>
      <c r="AD7" s="627">
        <v>1998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603455</v>
      </c>
      <c r="BH7" s="624"/>
      <c r="BI7" s="624"/>
      <c r="BJ7" s="624"/>
      <c r="BK7" s="624"/>
      <c r="BL7" s="624"/>
      <c r="BM7" s="624"/>
      <c r="BN7" s="625"/>
      <c r="BO7" s="626">
        <v>38.700000000000003</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668388</v>
      </c>
      <c r="CS7" s="624"/>
      <c r="CT7" s="624"/>
      <c r="CU7" s="624"/>
      <c r="CV7" s="624"/>
      <c r="CW7" s="624"/>
      <c r="CX7" s="624"/>
      <c r="CY7" s="625"/>
      <c r="CZ7" s="626">
        <v>10.9</v>
      </c>
      <c r="DA7" s="626"/>
      <c r="DB7" s="626"/>
      <c r="DC7" s="626"/>
      <c r="DD7" s="632">
        <v>6383</v>
      </c>
      <c r="DE7" s="624"/>
      <c r="DF7" s="624"/>
      <c r="DG7" s="624"/>
      <c r="DH7" s="624"/>
      <c r="DI7" s="624"/>
      <c r="DJ7" s="624"/>
      <c r="DK7" s="624"/>
      <c r="DL7" s="624"/>
      <c r="DM7" s="624"/>
      <c r="DN7" s="624"/>
      <c r="DO7" s="624"/>
      <c r="DP7" s="625"/>
      <c r="DQ7" s="632">
        <v>580057</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4999</v>
      </c>
      <c r="S8" s="624"/>
      <c r="T8" s="624"/>
      <c r="U8" s="624"/>
      <c r="V8" s="624"/>
      <c r="W8" s="624"/>
      <c r="X8" s="624"/>
      <c r="Y8" s="625"/>
      <c r="Z8" s="626">
        <v>0.1</v>
      </c>
      <c r="AA8" s="626"/>
      <c r="AB8" s="626"/>
      <c r="AC8" s="626"/>
      <c r="AD8" s="627">
        <v>4999</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21009</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1679065</v>
      </c>
      <c r="CS8" s="624"/>
      <c r="CT8" s="624"/>
      <c r="CU8" s="624"/>
      <c r="CV8" s="624"/>
      <c r="CW8" s="624"/>
      <c r="CX8" s="624"/>
      <c r="CY8" s="625"/>
      <c r="CZ8" s="626">
        <v>27.5</v>
      </c>
      <c r="DA8" s="626"/>
      <c r="DB8" s="626"/>
      <c r="DC8" s="626"/>
      <c r="DD8" s="632">
        <v>22447</v>
      </c>
      <c r="DE8" s="624"/>
      <c r="DF8" s="624"/>
      <c r="DG8" s="624"/>
      <c r="DH8" s="624"/>
      <c r="DI8" s="624"/>
      <c r="DJ8" s="624"/>
      <c r="DK8" s="624"/>
      <c r="DL8" s="624"/>
      <c r="DM8" s="624"/>
      <c r="DN8" s="624"/>
      <c r="DO8" s="624"/>
      <c r="DP8" s="625"/>
      <c r="DQ8" s="632">
        <v>771765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4058</v>
      </c>
      <c r="S9" s="624"/>
      <c r="T9" s="624"/>
      <c r="U9" s="624"/>
      <c r="V9" s="624"/>
      <c r="W9" s="624"/>
      <c r="X9" s="624"/>
      <c r="Y9" s="625"/>
      <c r="Z9" s="626">
        <v>0.1</v>
      </c>
      <c r="AA9" s="626"/>
      <c r="AB9" s="626"/>
      <c r="AC9" s="626"/>
      <c r="AD9" s="627">
        <v>4058</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465303</v>
      </c>
      <c r="BH9" s="624"/>
      <c r="BI9" s="624"/>
      <c r="BJ9" s="624"/>
      <c r="BK9" s="624"/>
      <c r="BL9" s="624"/>
      <c r="BM9" s="624"/>
      <c r="BN9" s="625"/>
      <c r="BO9" s="626">
        <v>29.8</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265715</v>
      </c>
      <c r="CS9" s="624"/>
      <c r="CT9" s="624"/>
      <c r="CU9" s="624"/>
      <c r="CV9" s="624"/>
      <c r="CW9" s="624"/>
      <c r="CX9" s="624"/>
      <c r="CY9" s="625"/>
      <c r="CZ9" s="626">
        <v>4.3</v>
      </c>
      <c r="DA9" s="626"/>
      <c r="DB9" s="626"/>
      <c r="DC9" s="626"/>
      <c r="DD9" s="632">
        <v>3176</v>
      </c>
      <c r="DE9" s="624"/>
      <c r="DF9" s="624"/>
      <c r="DG9" s="624"/>
      <c r="DH9" s="624"/>
      <c r="DI9" s="624"/>
      <c r="DJ9" s="624"/>
      <c r="DK9" s="624"/>
      <c r="DL9" s="624"/>
      <c r="DM9" s="624"/>
      <c r="DN9" s="624"/>
      <c r="DO9" s="624"/>
      <c r="DP9" s="625"/>
      <c r="DQ9" s="632">
        <v>243586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227759</v>
      </c>
      <c r="S10" s="624"/>
      <c r="T10" s="624"/>
      <c r="U10" s="624"/>
      <c r="V10" s="624"/>
      <c r="W10" s="624"/>
      <c r="X10" s="624"/>
      <c r="Y10" s="625"/>
      <c r="Z10" s="626">
        <v>3.7</v>
      </c>
      <c r="AA10" s="626"/>
      <c r="AB10" s="626"/>
      <c r="AC10" s="626"/>
      <c r="AD10" s="627">
        <v>227759</v>
      </c>
      <c r="AE10" s="627"/>
      <c r="AF10" s="627"/>
      <c r="AG10" s="627"/>
      <c r="AH10" s="627"/>
      <c r="AI10" s="627"/>
      <c r="AJ10" s="627"/>
      <c r="AK10" s="627"/>
      <c r="AL10" s="628">
        <v>7.2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38107</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5705</v>
      </c>
      <c r="CS10" s="624"/>
      <c r="CT10" s="624"/>
      <c r="CU10" s="624"/>
      <c r="CV10" s="624"/>
      <c r="CW10" s="624"/>
      <c r="CX10" s="624"/>
      <c r="CY10" s="625"/>
      <c r="CZ10" s="626">
        <v>0.1</v>
      </c>
      <c r="DA10" s="626"/>
      <c r="DB10" s="626"/>
      <c r="DC10" s="626"/>
      <c r="DD10" s="632">
        <v>378</v>
      </c>
      <c r="DE10" s="624"/>
      <c r="DF10" s="624"/>
      <c r="DG10" s="624"/>
      <c r="DH10" s="624"/>
      <c r="DI10" s="624"/>
      <c r="DJ10" s="624"/>
      <c r="DK10" s="624"/>
      <c r="DL10" s="624"/>
      <c r="DM10" s="624"/>
      <c r="DN10" s="624"/>
      <c r="DO10" s="624"/>
      <c r="DP10" s="625"/>
      <c r="DQ10" s="632">
        <v>5201</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79036</v>
      </c>
      <c r="BH11" s="624"/>
      <c r="BI11" s="624"/>
      <c r="BJ11" s="624"/>
      <c r="BK11" s="624"/>
      <c r="BL11" s="624"/>
      <c r="BM11" s="624"/>
      <c r="BN11" s="625"/>
      <c r="BO11" s="626">
        <v>5.0999999999999996</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477981</v>
      </c>
      <c r="CS11" s="624"/>
      <c r="CT11" s="624"/>
      <c r="CU11" s="624"/>
      <c r="CV11" s="624"/>
      <c r="CW11" s="624"/>
      <c r="CX11" s="624"/>
      <c r="CY11" s="625"/>
      <c r="CZ11" s="626">
        <v>7.8</v>
      </c>
      <c r="DA11" s="626"/>
      <c r="DB11" s="626"/>
      <c r="DC11" s="626"/>
      <c r="DD11" s="632">
        <v>121811</v>
      </c>
      <c r="DE11" s="624"/>
      <c r="DF11" s="624"/>
      <c r="DG11" s="624"/>
      <c r="DH11" s="624"/>
      <c r="DI11" s="624"/>
      <c r="DJ11" s="624"/>
      <c r="DK11" s="624"/>
      <c r="DL11" s="624"/>
      <c r="DM11" s="624"/>
      <c r="DN11" s="624"/>
      <c r="DO11" s="624"/>
      <c r="DP11" s="625"/>
      <c r="DQ11" s="632">
        <v>229437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841439</v>
      </c>
      <c r="BH12" s="624"/>
      <c r="BI12" s="624"/>
      <c r="BJ12" s="624"/>
      <c r="BK12" s="624"/>
      <c r="BL12" s="624"/>
      <c r="BM12" s="624"/>
      <c r="BN12" s="625"/>
      <c r="BO12" s="626">
        <v>53.9</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436916</v>
      </c>
      <c r="CS12" s="624"/>
      <c r="CT12" s="624"/>
      <c r="CU12" s="624"/>
      <c r="CV12" s="624"/>
      <c r="CW12" s="624"/>
      <c r="CX12" s="624"/>
      <c r="CY12" s="625"/>
      <c r="CZ12" s="626">
        <v>7.1</v>
      </c>
      <c r="DA12" s="626"/>
      <c r="DB12" s="626"/>
      <c r="DC12" s="626"/>
      <c r="DD12" s="632" t="s">
        <v>108</v>
      </c>
      <c r="DE12" s="624"/>
      <c r="DF12" s="624"/>
      <c r="DG12" s="624"/>
      <c r="DH12" s="624"/>
      <c r="DI12" s="624"/>
      <c r="DJ12" s="624"/>
      <c r="DK12" s="624"/>
      <c r="DL12" s="624"/>
      <c r="DM12" s="624"/>
      <c r="DN12" s="624"/>
      <c r="DO12" s="624"/>
      <c r="DP12" s="625"/>
      <c r="DQ12" s="632">
        <v>257234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12928</v>
      </c>
      <c r="S13" s="624"/>
      <c r="T13" s="624"/>
      <c r="U13" s="624"/>
      <c r="V13" s="624"/>
      <c r="W13" s="624"/>
      <c r="X13" s="624"/>
      <c r="Y13" s="625"/>
      <c r="Z13" s="626">
        <v>0.2</v>
      </c>
      <c r="AA13" s="626"/>
      <c r="AB13" s="626"/>
      <c r="AC13" s="626"/>
      <c r="AD13" s="627">
        <v>12928</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841427</v>
      </c>
      <c r="BH13" s="624"/>
      <c r="BI13" s="624"/>
      <c r="BJ13" s="624"/>
      <c r="BK13" s="624"/>
      <c r="BL13" s="624"/>
      <c r="BM13" s="624"/>
      <c r="BN13" s="625"/>
      <c r="BO13" s="626">
        <v>53.9</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609827</v>
      </c>
      <c r="CS13" s="624"/>
      <c r="CT13" s="624"/>
      <c r="CU13" s="624"/>
      <c r="CV13" s="624"/>
      <c r="CW13" s="624"/>
      <c r="CX13" s="624"/>
      <c r="CY13" s="625"/>
      <c r="CZ13" s="626">
        <v>10</v>
      </c>
      <c r="DA13" s="626"/>
      <c r="DB13" s="626"/>
      <c r="DC13" s="626"/>
      <c r="DD13" s="632">
        <v>250475</v>
      </c>
      <c r="DE13" s="624"/>
      <c r="DF13" s="624"/>
      <c r="DG13" s="624"/>
      <c r="DH13" s="624"/>
      <c r="DI13" s="624"/>
      <c r="DJ13" s="624"/>
      <c r="DK13" s="624"/>
      <c r="DL13" s="624"/>
      <c r="DM13" s="624"/>
      <c r="DN13" s="624"/>
      <c r="DO13" s="624"/>
      <c r="DP13" s="625"/>
      <c r="DQ13" s="632">
        <v>419441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27483</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276103</v>
      </c>
      <c r="CS14" s="624"/>
      <c r="CT14" s="624"/>
      <c r="CU14" s="624"/>
      <c r="CV14" s="624"/>
      <c r="CW14" s="624"/>
      <c r="CX14" s="624"/>
      <c r="CY14" s="625"/>
      <c r="CZ14" s="626">
        <v>4.5</v>
      </c>
      <c r="DA14" s="626"/>
      <c r="DB14" s="626"/>
      <c r="DC14" s="626"/>
      <c r="DD14" s="632">
        <v>69424</v>
      </c>
      <c r="DE14" s="624"/>
      <c r="DF14" s="624"/>
      <c r="DG14" s="624"/>
      <c r="DH14" s="624"/>
      <c r="DI14" s="624"/>
      <c r="DJ14" s="624"/>
      <c r="DK14" s="624"/>
      <c r="DL14" s="624"/>
      <c r="DM14" s="624"/>
      <c r="DN14" s="624"/>
      <c r="DO14" s="624"/>
      <c r="DP14" s="625"/>
      <c r="DQ14" s="632">
        <v>211580</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9099</v>
      </c>
      <c r="S15" s="624"/>
      <c r="T15" s="624"/>
      <c r="U15" s="624"/>
      <c r="V15" s="624"/>
      <c r="W15" s="624"/>
      <c r="X15" s="624"/>
      <c r="Y15" s="625"/>
      <c r="Z15" s="626">
        <v>0.1</v>
      </c>
      <c r="AA15" s="626"/>
      <c r="AB15" s="626"/>
      <c r="AC15" s="626"/>
      <c r="AD15" s="627">
        <v>9099</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88302</v>
      </c>
      <c r="BH15" s="624"/>
      <c r="BI15" s="624"/>
      <c r="BJ15" s="624"/>
      <c r="BK15" s="624"/>
      <c r="BL15" s="624"/>
      <c r="BM15" s="624"/>
      <c r="BN15" s="625"/>
      <c r="BO15" s="626">
        <v>5.7</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955906</v>
      </c>
      <c r="CS15" s="624"/>
      <c r="CT15" s="624"/>
      <c r="CU15" s="624"/>
      <c r="CV15" s="624"/>
      <c r="CW15" s="624"/>
      <c r="CX15" s="624"/>
      <c r="CY15" s="625"/>
      <c r="CZ15" s="626">
        <v>15.6</v>
      </c>
      <c r="DA15" s="626"/>
      <c r="DB15" s="626"/>
      <c r="DC15" s="626"/>
      <c r="DD15" s="632">
        <v>415261</v>
      </c>
      <c r="DE15" s="624"/>
      <c r="DF15" s="624"/>
      <c r="DG15" s="624"/>
      <c r="DH15" s="624"/>
      <c r="DI15" s="624"/>
      <c r="DJ15" s="624"/>
      <c r="DK15" s="624"/>
      <c r="DL15" s="624"/>
      <c r="DM15" s="624"/>
      <c r="DN15" s="624"/>
      <c r="DO15" s="624"/>
      <c r="DP15" s="625"/>
      <c r="DQ15" s="632">
        <v>548827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1417330</v>
      </c>
      <c r="S16" s="624"/>
      <c r="T16" s="624"/>
      <c r="U16" s="624"/>
      <c r="V16" s="624"/>
      <c r="W16" s="624"/>
      <c r="X16" s="624"/>
      <c r="Y16" s="625"/>
      <c r="Z16" s="626">
        <v>22.8</v>
      </c>
      <c r="AA16" s="626"/>
      <c r="AB16" s="626"/>
      <c r="AC16" s="626"/>
      <c r="AD16" s="627">
        <v>1242334</v>
      </c>
      <c r="AE16" s="627"/>
      <c r="AF16" s="627"/>
      <c r="AG16" s="627"/>
      <c r="AH16" s="627"/>
      <c r="AI16" s="627"/>
      <c r="AJ16" s="627"/>
      <c r="AK16" s="627"/>
      <c r="AL16" s="628">
        <v>39.299999999999997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145203</v>
      </c>
      <c r="CS16" s="624"/>
      <c r="CT16" s="624"/>
      <c r="CU16" s="624"/>
      <c r="CV16" s="624"/>
      <c r="CW16" s="624"/>
      <c r="CX16" s="624"/>
      <c r="CY16" s="625"/>
      <c r="CZ16" s="626">
        <v>2.4</v>
      </c>
      <c r="DA16" s="626"/>
      <c r="DB16" s="626"/>
      <c r="DC16" s="626"/>
      <c r="DD16" s="632" t="s">
        <v>108</v>
      </c>
      <c r="DE16" s="624"/>
      <c r="DF16" s="624"/>
      <c r="DG16" s="624"/>
      <c r="DH16" s="624"/>
      <c r="DI16" s="624"/>
      <c r="DJ16" s="624"/>
      <c r="DK16" s="624"/>
      <c r="DL16" s="624"/>
      <c r="DM16" s="624"/>
      <c r="DN16" s="624"/>
      <c r="DO16" s="624"/>
      <c r="DP16" s="625"/>
      <c r="DQ16" s="632">
        <v>14466</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1242334</v>
      </c>
      <c r="S17" s="624"/>
      <c r="T17" s="624"/>
      <c r="U17" s="624"/>
      <c r="V17" s="624"/>
      <c r="W17" s="624"/>
      <c r="X17" s="624"/>
      <c r="Y17" s="625"/>
      <c r="Z17" s="626">
        <v>20</v>
      </c>
      <c r="AA17" s="626"/>
      <c r="AB17" s="626"/>
      <c r="AC17" s="626"/>
      <c r="AD17" s="627">
        <v>1242334</v>
      </c>
      <c r="AE17" s="627"/>
      <c r="AF17" s="627"/>
      <c r="AG17" s="627"/>
      <c r="AH17" s="627"/>
      <c r="AI17" s="627"/>
      <c r="AJ17" s="627"/>
      <c r="AK17" s="627"/>
      <c r="AL17" s="628">
        <v>39.299999999999997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502724</v>
      </c>
      <c r="CS17" s="624"/>
      <c r="CT17" s="624"/>
      <c r="CU17" s="624"/>
      <c r="CV17" s="624"/>
      <c r="CW17" s="624"/>
      <c r="CX17" s="624"/>
      <c r="CY17" s="625"/>
      <c r="CZ17" s="626">
        <v>8.1999999999999993</v>
      </c>
      <c r="DA17" s="626"/>
      <c r="DB17" s="626"/>
      <c r="DC17" s="626"/>
      <c r="DD17" s="632" t="s">
        <v>108</v>
      </c>
      <c r="DE17" s="624"/>
      <c r="DF17" s="624"/>
      <c r="DG17" s="624"/>
      <c r="DH17" s="624"/>
      <c r="DI17" s="624"/>
      <c r="DJ17" s="624"/>
      <c r="DK17" s="624"/>
      <c r="DL17" s="624"/>
      <c r="DM17" s="624"/>
      <c r="DN17" s="624"/>
      <c r="DO17" s="624"/>
      <c r="DP17" s="625"/>
      <c r="DQ17" s="632">
        <v>482100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113719</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61277</v>
      </c>
      <c r="S19" s="624"/>
      <c r="T19" s="624"/>
      <c r="U19" s="624"/>
      <c r="V19" s="624"/>
      <c r="W19" s="624"/>
      <c r="X19" s="624"/>
      <c r="Y19" s="625"/>
      <c r="Z19" s="626">
        <v>1</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59</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3309923</v>
      </c>
      <c r="S20" s="624"/>
      <c r="T20" s="624"/>
      <c r="U20" s="624"/>
      <c r="V20" s="624"/>
      <c r="W20" s="624"/>
      <c r="X20" s="624"/>
      <c r="Y20" s="625"/>
      <c r="Z20" s="626">
        <v>53.2</v>
      </c>
      <c r="AA20" s="626"/>
      <c r="AB20" s="626"/>
      <c r="AC20" s="626"/>
      <c r="AD20" s="627">
        <v>3134927</v>
      </c>
      <c r="AE20" s="627"/>
      <c r="AF20" s="627"/>
      <c r="AG20" s="627"/>
      <c r="AH20" s="627"/>
      <c r="AI20" s="627"/>
      <c r="AJ20" s="627"/>
      <c r="AK20" s="627"/>
      <c r="AL20" s="628">
        <v>99.2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59</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6111234</v>
      </c>
      <c r="CS20" s="624"/>
      <c r="CT20" s="624"/>
      <c r="CU20" s="624"/>
      <c r="CV20" s="624"/>
      <c r="CW20" s="624"/>
      <c r="CX20" s="624"/>
      <c r="CY20" s="625"/>
      <c r="CZ20" s="626">
        <v>100</v>
      </c>
      <c r="DA20" s="626"/>
      <c r="DB20" s="626"/>
      <c r="DC20" s="626"/>
      <c r="DD20" s="632">
        <v>889355</v>
      </c>
      <c r="DE20" s="624"/>
      <c r="DF20" s="624"/>
      <c r="DG20" s="624"/>
      <c r="DH20" s="624"/>
      <c r="DI20" s="624"/>
      <c r="DJ20" s="624"/>
      <c r="DK20" s="624"/>
      <c r="DL20" s="624"/>
      <c r="DM20" s="624"/>
      <c r="DN20" s="624"/>
      <c r="DO20" s="624"/>
      <c r="DP20" s="625"/>
      <c r="DQ20" s="632">
        <v>3851395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1946</v>
      </c>
      <c r="S21" s="624"/>
      <c r="T21" s="624"/>
      <c r="U21" s="624"/>
      <c r="V21" s="624"/>
      <c r="W21" s="624"/>
      <c r="X21" s="624"/>
      <c r="Y21" s="625"/>
      <c r="Z21" s="626">
        <v>0</v>
      </c>
      <c r="AA21" s="626"/>
      <c r="AB21" s="626"/>
      <c r="AC21" s="626"/>
      <c r="AD21" s="627">
        <v>1946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59</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25369</v>
      </c>
      <c r="S22" s="624"/>
      <c r="T22" s="624"/>
      <c r="U22" s="624"/>
      <c r="V22" s="624"/>
      <c r="W22" s="624"/>
      <c r="X22" s="624"/>
      <c r="Y22" s="625"/>
      <c r="Z22" s="626">
        <v>0.4</v>
      </c>
      <c r="AA22" s="626"/>
      <c r="AB22" s="626"/>
      <c r="AC22" s="626"/>
      <c r="AD22" s="627">
        <v>13919</v>
      </c>
      <c r="AE22" s="627"/>
      <c r="AF22" s="627"/>
      <c r="AG22" s="627"/>
      <c r="AH22" s="627"/>
      <c r="AI22" s="627"/>
      <c r="AJ22" s="627"/>
      <c r="AK22" s="627"/>
      <c r="AL22" s="628">
        <v>0.4</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91090</v>
      </c>
      <c r="S23" s="624"/>
      <c r="T23" s="624"/>
      <c r="U23" s="624"/>
      <c r="V23" s="624"/>
      <c r="W23" s="624"/>
      <c r="X23" s="624"/>
      <c r="Y23" s="625"/>
      <c r="Z23" s="626">
        <v>1.5</v>
      </c>
      <c r="AA23" s="626"/>
      <c r="AB23" s="626"/>
      <c r="AC23" s="626"/>
      <c r="AD23" s="627">
        <v>3637</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6528</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2112821</v>
      </c>
      <c r="CS24" s="613"/>
      <c r="CT24" s="613"/>
      <c r="CU24" s="613"/>
      <c r="CV24" s="613"/>
      <c r="CW24" s="613"/>
      <c r="CX24" s="613"/>
      <c r="CY24" s="614"/>
      <c r="CZ24" s="650">
        <v>34.6</v>
      </c>
      <c r="DA24" s="651"/>
      <c r="DB24" s="651"/>
      <c r="DC24" s="652"/>
      <c r="DD24" s="649">
        <v>1485934</v>
      </c>
      <c r="DE24" s="613"/>
      <c r="DF24" s="613"/>
      <c r="DG24" s="613"/>
      <c r="DH24" s="613"/>
      <c r="DI24" s="613"/>
      <c r="DJ24" s="613"/>
      <c r="DK24" s="614"/>
      <c r="DL24" s="649">
        <v>1438462</v>
      </c>
      <c r="DM24" s="613"/>
      <c r="DN24" s="613"/>
      <c r="DO24" s="613"/>
      <c r="DP24" s="613"/>
      <c r="DQ24" s="613"/>
      <c r="DR24" s="613"/>
      <c r="DS24" s="613"/>
      <c r="DT24" s="613"/>
      <c r="DU24" s="613"/>
      <c r="DV24" s="614"/>
      <c r="DW24" s="617">
        <v>42.5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703488</v>
      </c>
      <c r="S25" s="624"/>
      <c r="T25" s="624"/>
      <c r="U25" s="624"/>
      <c r="V25" s="624"/>
      <c r="W25" s="624"/>
      <c r="X25" s="624"/>
      <c r="Y25" s="625"/>
      <c r="Z25" s="626">
        <v>11.3</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834311</v>
      </c>
      <c r="CS25" s="655"/>
      <c r="CT25" s="655"/>
      <c r="CU25" s="655"/>
      <c r="CV25" s="655"/>
      <c r="CW25" s="655"/>
      <c r="CX25" s="655"/>
      <c r="CY25" s="656"/>
      <c r="CZ25" s="657">
        <v>13.7</v>
      </c>
      <c r="DA25" s="658"/>
      <c r="DB25" s="658"/>
      <c r="DC25" s="659"/>
      <c r="DD25" s="632">
        <v>765613</v>
      </c>
      <c r="DE25" s="655"/>
      <c r="DF25" s="655"/>
      <c r="DG25" s="655"/>
      <c r="DH25" s="655"/>
      <c r="DI25" s="655"/>
      <c r="DJ25" s="655"/>
      <c r="DK25" s="656"/>
      <c r="DL25" s="632">
        <v>743220</v>
      </c>
      <c r="DM25" s="655"/>
      <c r="DN25" s="655"/>
      <c r="DO25" s="655"/>
      <c r="DP25" s="655"/>
      <c r="DQ25" s="655"/>
      <c r="DR25" s="655"/>
      <c r="DS25" s="655"/>
      <c r="DT25" s="655"/>
      <c r="DU25" s="655"/>
      <c r="DV25" s="656"/>
      <c r="DW25" s="628">
        <v>21.9</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508199</v>
      </c>
      <c r="CS26" s="624"/>
      <c r="CT26" s="624"/>
      <c r="CU26" s="624"/>
      <c r="CV26" s="624"/>
      <c r="CW26" s="624"/>
      <c r="CX26" s="624"/>
      <c r="CY26" s="625"/>
      <c r="CZ26" s="657">
        <v>8.3000000000000007</v>
      </c>
      <c r="DA26" s="658"/>
      <c r="DB26" s="658"/>
      <c r="DC26" s="659"/>
      <c r="DD26" s="632">
        <v>445687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820675</v>
      </c>
      <c r="S27" s="624"/>
      <c r="T27" s="624"/>
      <c r="U27" s="624"/>
      <c r="V27" s="624"/>
      <c r="W27" s="624"/>
      <c r="X27" s="624"/>
      <c r="Y27" s="625"/>
      <c r="Z27" s="626">
        <v>13.2</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1560738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775786</v>
      </c>
      <c r="CS27" s="655"/>
      <c r="CT27" s="655"/>
      <c r="CU27" s="655"/>
      <c r="CV27" s="655"/>
      <c r="CW27" s="655"/>
      <c r="CX27" s="655"/>
      <c r="CY27" s="656"/>
      <c r="CZ27" s="657">
        <v>12.7</v>
      </c>
      <c r="DA27" s="658"/>
      <c r="DB27" s="658"/>
      <c r="DC27" s="659"/>
      <c r="DD27" s="632">
        <v>238221</v>
      </c>
      <c r="DE27" s="655"/>
      <c r="DF27" s="655"/>
      <c r="DG27" s="655"/>
      <c r="DH27" s="655"/>
      <c r="DI27" s="655"/>
      <c r="DJ27" s="655"/>
      <c r="DK27" s="656"/>
      <c r="DL27" s="632">
        <v>213142</v>
      </c>
      <c r="DM27" s="655"/>
      <c r="DN27" s="655"/>
      <c r="DO27" s="655"/>
      <c r="DP27" s="655"/>
      <c r="DQ27" s="655"/>
      <c r="DR27" s="655"/>
      <c r="DS27" s="655"/>
      <c r="DT27" s="655"/>
      <c r="DU27" s="655"/>
      <c r="DV27" s="656"/>
      <c r="DW27" s="628">
        <v>6.3</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35025</v>
      </c>
      <c r="S28" s="624"/>
      <c r="T28" s="624"/>
      <c r="U28" s="624"/>
      <c r="V28" s="624"/>
      <c r="W28" s="624"/>
      <c r="X28" s="624"/>
      <c r="Y28" s="625"/>
      <c r="Z28" s="626">
        <v>0.6</v>
      </c>
      <c r="AA28" s="626"/>
      <c r="AB28" s="626"/>
      <c r="AC28" s="626"/>
      <c r="AD28" s="627">
        <v>34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502724</v>
      </c>
      <c r="CS28" s="624"/>
      <c r="CT28" s="624"/>
      <c r="CU28" s="624"/>
      <c r="CV28" s="624"/>
      <c r="CW28" s="624"/>
      <c r="CX28" s="624"/>
      <c r="CY28" s="625"/>
      <c r="CZ28" s="657">
        <v>8.1999999999999993</v>
      </c>
      <c r="DA28" s="658"/>
      <c r="DB28" s="658"/>
      <c r="DC28" s="659"/>
      <c r="DD28" s="632">
        <v>482100</v>
      </c>
      <c r="DE28" s="624"/>
      <c r="DF28" s="624"/>
      <c r="DG28" s="624"/>
      <c r="DH28" s="624"/>
      <c r="DI28" s="624"/>
      <c r="DJ28" s="624"/>
      <c r="DK28" s="625"/>
      <c r="DL28" s="632">
        <v>482100</v>
      </c>
      <c r="DM28" s="624"/>
      <c r="DN28" s="624"/>
      <c r="DO28" s="624"/>
      <c r="DP28" s="624"/>
      <c r="DQ28" s="624"/>
      <c r="DR28" s="624"/>
      <c r="DS28" s="624"/>
      <c r="DT28" s="624"/>
      <c r="DU28" s="624"/>
      <c r="DV28" s="625"/>
      <c r="DW28" s="628">
        <v>14.2</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2906</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502724</v>
      </c>
      <c r="CS29" s="655"/>
      <c r="CT29" s="655"/>
      <c r="CU29" s="655"/>
      <c r="CV29" s="655"/>
      <c r="CW29" s="655"/>
      <c r="CX29" s="655"/>
      <c r="CY29" s="656"/>
      <c r="CZ29" s="657">
        <v>8.1999999999999993</v>
      </c>
      <c r="DA29" s="658"/>
      <c r="DB29" s="658"/>
      <c r="DC29" s="659"/>
      <c r="DD29" s="632">
        <v>482100</v>
      </c>
      <c r="DE29" s="655"/>
      <c r="DF29" s="655"/>
      <c r="DG29" s="655"/>
      <c r="DH29" s="655"/>
      <c r="DI29" s="655"/>
      <c r="DJ29" s="655"/>
      <c r="DK29" s="656"/>
      <c r="DL29" s="632">
        <v>482100</v>
      </c>
      <c r="DM29" s="655"/>
      <c r="DN29" s="655"/>
      <c r="DO29" s="655"/>
      <c r="DP29" s="655"/>
      <c r="DQ29" s="655"/>
      <c r="DR29" s="655"/>
      <c r="DS29" s="655"/>
      <c r="DT29" s="655"/>
      <c r="DU29" s="655"/>
      <c r="DV29" s="656"/>
      <c r="DW29" s="628">
        <v>14.2</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345384</v>
      </c>
      <c r="S30" s="624"/>
      <c r="T30" s="624"/>
      <c r="U30" s="624"/>
      <c r="V30" s="624"/>
      <c r="W30" s="624"/>
      <c r="X30" s="624"/>
      <c r="Y30" s="625"/>
      <c r="Z30" s="626">
        <v>5.6</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97.8</v>
      </c>
      <c r="BH30" s="682"/>
      <c r="BI30" s="682"/>
      <c r="BJ30" s="682"/>
      <c r="BK30" s="682"/>
      <c r="BL30" s="682"/>
      <c r="BM30" s="618">
        <v>91.7</v>
      </c>
      <c r="BN30" s="682"/>
      <c r="BO30" s="682"/>
      <c r="BP30" s="682"/>
      <c r="BQ30" s="683"/>
      <c r="BR30" s="681">
        <v>98.1</v>
      </c>
      <c r="BS30" s="682"/>
      <c r="BT30" s="682"/>
      <c r="BU30" s="682"/>
      <c r="BV30" s="682"/>
      <c r="BW30" s="682"/>
      <c r="BX30" s="618">
        <v>92</v>
      </c>
      <c r="BY30" s="682"/>
      <c r="BZ30" s="682"/>
      <c r="CA30" s="682"/>
      <c r="CB30" s="683"/>
      <c r="CD30" s="686"/>
      <c r="CE30" s="687"/>
      <c r="CF30" s="637" t="s">
        <v>291</v>
      </c>
      <c r="CG30" s="638"/>
      <c r="CH30" s="638"/>
      <c r="CI30" s="638"/>
      <c r="CJ30" s="638"/>
      <c r="CK30" s="638"/>
      <c r="CL30" s="638"/>
      <c r="CM30" s="638"/>
      <c r="CN30" s="638"/>
      <c r="CO30" s="638"/>
      <c r="CP30" s="638"/>
      <c r="CQ30" s="639"/>
      <c r="CR30" s="623">
        <v>444988</v>
      </c>
      <c r="CS30" s="624"/>
      <c r="CT30" s="624"/>
      <c r="CU30" s="624"/>
      <c r="CV30" s="624"/>
      <c r="CW30" s="624"/>
      <c r="CX30" s="624"/>
      <c r="CY30" s="625"/>
      <c r="CZ30" s="657">
        <v>7.3</v>
      </c>
      <c r="DA30" s="658"/>
      <c r="DB30" s="658"/>
      <c r="DC30" s="659"/>
      <c r="DD30" s="632">
        <v>426892</v>
      </c>
      <c r="DE30" s="624"/>
      <c r="DF30" s="624"/>
      <c r="DG30" s="624"/>
      <c r="DH30" s="624"/>
      <c r="DI30" s="624"/>
      <c r="DJ30" s="624"/>
      <c r="DK30" s="625"/>
      <c r="DL30" s="632">
        <v>426892</v>
      </c>
      <c r="DM30" s="624"/>
      <c r="DN30" s="624"/>
      <c r="DO30" s="624"/>
      <c r="DP30" s="624"/>
      <c r="DQ30" s="624"/>
      <c r="DR30" s="624"/>
      <c r="DS30" s="624"/>
      <c r="DT30" s="624"/>
      <c r="DU30" s="624"/>
      <c r="DV30" s="625"/>
      <c r="DW30" s="628">
        <v>12.6</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230357</v>
      </c>
      <c r="S31" s="624"/>
      <c r="T31" s="624"/>
      <c r="U31" s="624"/>
      <c r="V31" s="624"/>
      <c r="W31" s="624"/>
      <c r="X31" s="624"/>
      <c r="Y31" s="625"/>
      <c r="Z31" s="626">
        <v>3.7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97.6</v>
      </c>
      <c r="BH31" s="655"/>
      <c r="BI31" s="655"/>
      <c r="BJ31" s="655"/>
      <c r="BK31" s="655"/>
      <c r="BL31" s="655"/>
      <c r="BM31" s="629">
        <v>92.7</v>
      </c>
      <c r="BN31" s="679"/>
      <c r="BO31" s="679"/>
      <c r="BP31" s="679"/>
      <c r="BQ31" s="680"/>
      <c r="BR31" s="678">
        <v>98.2</v>
      </c>
      <c r="BS31" s="655"/>
      <c r="BT31" s="655"/>
      <c r="BU31" s="655"/>
      <c r="BV31" s="655"/>
      <c r="BW31" s="655"/>
      <c r="BX31" s="629">
        <v>93.3</v>
      </c>
      <c r="BY31" s="679"/>
      <c r="BZ31" s="679"/>
      <c r="CA31" s="679"/>
      <c r="CB31" s="680"/>
      <c r="CD31" s="686"/>
      <c r="CE31" s="687"/>
      <c r="CF31" s="637" t="s">
        <v>295</v>
      </c>
      <c r="CG31" s="638"/>
      <c r="CH31" s="638"/>
      <c r="CI31" s="638"/>
      <c r="CJ31" s="638"/>
      <c r="CK31" s="638"/>
      <c r="CL31" s="638"/>
      <c r="CM31" s="638"/>
      <c r="CN31" s="638"/>
      <c r="CO31" s="638"/>
      <c r="CP31" s="638"/>
      <c r="CQ31" s="639"/>
      <c r="CR31" s="623">
        <v>57736</v>
      </c>
      <c r="CS31" s="655"/>
      <c r="CT31" s="655"/>
      <c r="CU31" s="655"/>
      <c r="CV31" s="655"/>
      <c r="CW31" s="655"/>
      <c r="CX31" s="655"/>
      <c r="CY31" s="656"/>
      <c r="CZ31" s="657">
        <v>0.9</v>
      </c>
      <c r="DA31" s="658"/>
      <c r="DB31" s="658"/>
      <c r="DC31" s="659"/>
      <c r="DD31" s="632">
        <v>55208</v>
      </c>
      <c r="DE31" s="655"/>
      <c r="DF31" s="655"/>
      <c r="DG31" s="655"/>
      <c r="DH31" s="655"/>
      <c r="DI31" s="655"/>
      <c r="DJ31" s="655"/>
      <c r="DK31" s="656"/>
      <c r="DL31" s="632">
        <v>55208</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85935</v>
      </c>
      <c r="S32" s="624"/>
      <c r="T32" s="624"/>
      <c r="U32" s="624"/>
      <c r="V32" s="624"/>
      <c r="W32" s="624"/>
      <c r="X32" s="624"/>
      <c r="Y32" s="625"/>
      <c r="Z32" s="626">
        <v>1.4</v>
      </c>
      <c r="AA32" s="626"/>
      <c r="AB32" s="626"/>
      <c r="AC32" s="626"/>
      <c r="AD32" s="627">
        <v>6713</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97.8</v>
      </c>
      <c r="BH32" s="691"/>
      <c r="BI32" s="691"/>
      <c r="BJ32" s="691"/>
      <c r="BK32" s="691"/>
      <c r="BL32" s="691"/>
      <c r="BM32" s="692">
        <v>90.2</v>
      </c>
      <c r="BN32" s="691"/>
      <c r="BO32" s="691"/>
      <c r="BP32" s="691"/>
      <c r="BQ32" s="693"/>
      <c r="BR32" s="690">
        <v>97.8</v>
      </c>
      <c r="BS32" s="691"/>
      <c r="BT32" s="691"/>
      <c r="BU32" s="691"/>
      <c r="BV32" s="691"/>
      <c r="BW32" s="691"/>
      <c r="BX32" s="692">
        <v>90.3</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563000</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2963855</v>
      </c>
      <c r="CS33" s="655"/>
      <c r="CT33" s="655"/>
      <c r="CU33" s="655"/>
      <c r="CV33" s="655"/>
      <c r="CW33" s="655"/>
      <c r="CX33" s="655"/>
      <c r="CY33" s="656"/>
      <c r="CZ33" s="657">
        <v>48.5</v>
      </c>
      <c r="DA33" s="658"/>
      <c r="DB33" s="658"/>
      <c r="DC33" s="659"/>
      <c r="DD33" s="632">
        <v>2136196</v>
      </c>
      <c r="DE33" s="655"/>
      <c r="DF33" s="655"/>
      <c r="DG33" s="655"/>
      <c r="DH33" s="655"/>
      <c r="DI33" s="655"/>
      <c r="DJ33" s="655"/>
      <c r="DK33" s="656"/>
      <c r="DL33" s="632">
        <v>1355571</v>
      </c>
      <c r="DM33" s="655"/>
      <c r="DN33" s="655"/>
      <c r="DO33" s="655"/>
      <c r="DP33" s="655"/>
      <c r="DQ33" s="655"/>
      <c r="DR33" s="655"/>
      <c r="DS33" s="655"/>
      <c r="DT33" s="655"/>
      <c r="DU33" s="655"/>
      <c r="DV33" s="656"/>
      <c r="DW33" s="628">
        <v>40</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1025370</v>
      </c>
      <c r="CS34" s="624"/>
      <c r="CT34" s="624"/>
      <c r="CU34" s="624"/>
      <c r="CV34" s="624"/>
      <c r="CW34" s="624"/>
      <c r="CX34" s="624"/>
      <c r="CY34" s="625"/>
      <c r="CZ34" s="657">
        <v>16.8</v>
      </c>
      <c r="DA34" s="658"/>
      <c r="DB34" s="658"/>
      <c r="DC34" s="659"/>
      <c r="DD34" s="632">
        <v>662346</v>
      </c>
      <c r="DE34" s="624"/>
      <c r="DF34" s="624"/>
      <c r="DG34" s="624"/>
      <c r="DH34" s="624"/>
      <c r="DI34" s="624"/>
      <c r="DJ34" s="624"/>
      <c r="DK34" s="625"/>
      <c r="DL34" s="632">
        <v>556130</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227400</v>
      </c>
      <c r="S35" s="624"/>
      <c r="T35" s="624"/>
      <c r="U35" s="624"/>
      <c r="V35" s="624"/>
      <c r="W35" s="624"/>
      <c r="X35" s="624"/>
      <c r="Y35" s="625"/>
      <c r="Z35" s="626">
        <v>3.7</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898253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108345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13496</v>
      </c>
      <c r="CS35" s="655"/>
      <c r="CT35" s="655"/>
      <c r="CU35" s="655"/>
      <c r="CV35" s="655"/>
      <c r="CW35" s="655"/>
      <c r="CX35" s="655"/>
      <c r="CY35" s="656"/>
      <c r="CZ35" s="657">
        <v>0.2</v>
      </c>
      <c r="DA35" s="658"/>
      <c r="DB35" s="658"/>
      <c r="DC35" s="659"/>
      <c r="DD35" s="632">
        <v>11437</v>
      </c>
      <c r="DE35" s="655"/>
      <c r="DF35" s="655"/>
      <c r="DG35" s="655"/>
      <c r="DH35" s="655"/>
      <c r="DI35" s="655"/>
      <c r="DJ35" s="655"/>
      <c r="DK35" s="656"/>
      <c r="DL35" s="632">
        <v>9717</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6221626</v>
      </c>
      <c r="S36" s="696"/>
      <c r="T36" s="696"/>
      <c r="U36" s="696"/>
      <c r="V36" s="696"/>
      <c r="W36" s="696"/>
      <c r="X36" s="696"/>
      <c r="Y36" s="697"/>
      <c r="Z36" s="698">
        <v>100</v>
      </c>
      <c r="AA36" s="698"/>
      <c r="AB36" s="698"/>
      <c r="AC36" s="698"/>
      <c r="AD36" s="699">
        <v>3161176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341620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55389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784047</v>
      </c>
      <c r="CS36" s="624"/>
      <c r="CT36" s="624"/>
      <c r="CU36" s="624"/>
      <c r="CV36" s="624"/>
      <c r="CW36" s="624"/>
      <c r="CX36" s="624"/>
      <c r="CY36" s="625"/>
      <c r="CZ36" s="657">
        <v>12.8</v>
      </c>
      <c r="DA36" s="658"/>
      <c r="DB36" s="658"/>
      <c r="DC36" s="659"/>
      <c r="DD36" s="632">
        <v>618440</v>
      </c>
      <c r="DE36" s="624"/>
      <c r="DF36" s="624"/>
      <c r="DG36" s="624"/>
      <c r="DH36" s="624"/>
      <c r="DI36" s="624"/>
      <c r="DJ36" s="624"/>
      <c r="DK36" s="625"/>
      <c r="DL36" s="632">
        <v>465673</v>
      </c>
      <c r="DM36" s="624"/>
      <c r="DN36" s="624"/>
      <c r="DO36" s="624"/>
      <c r="DP36" s="624"/>
      <c r="DQ36" s="624"/>
      <c r="DR36" s="624"/>
      <c r="DS36" s="624"/>
      <c r="DT36" s="624"/>
      <c r="DU36" s="624"/>
      <c r="DV36" s="625"/>
      <c r="DW36" s="628">
        <v>13.7</v>
      </c>
      <c r="DX36" s="653"/>
      <c r="DY36" s="653"/>
      <c r="DZ36" s="653"/>
      <c r="EA36" s="653"/>
      <c r="EB36" s="653"/>
      <c r="EC36" s="654"/>
    </row>
    <row r="37" spans="2:133" ht="11.25" customHeight="1">
      <c r="AQ37" s="702" t="s">
        <v>313</v>
      </c>
      <c r="AR37" s="703"/>
      <c r="AS37" s="703"/>
      <c r="AT37" s="703"/>
      <c r="AU37" s="703"/>
      <c r="AV37" s="703"/>
      <c r="AW37" s="703"/>
      <c r="AX37" s="703"/>
      <c r="AY37" s="704"/>
      <c r="AZ37" s="623">
        <v>151264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1833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256321</v>
      </c>
      <c r="CS37" s="655"/>
      <c r="CT37" s="655"/>
      <c r="CU37" s="655"/>
      <c r="CV37" s="655"/>
      <c r="CW37" s="655"/>
      <c r="CX37" s="655"/>
      <c r="CY37" s="656"/>
      <c r="CZ37" s="657">
        <v>4.2</v>
      </c>
      <c r="DA37" s="658"/>
      <c r="DB37" s="658"/>
      <c r="DC37" s="659"/>
      <c r="DD37" s="632">
        <v>256321</v>
      </c>
      <c r="DE37" s="655"/>
      <c r="DF37" s="655"/>
      <c r="DG37" s="655"/>
      <c r="DH37" s="655"/>
      <c r="DI37" s="655"/>
      <c r="DJ37" s="655"/>
      <c r="DK37" s="656"/>
      <c r="DL37" s="632">
        <v>256321</v>
      </c>
      <c r="DM37" s="655"/>
      <c r="DN37" s="655"/>
      <c r="DO37" s="655"/>
      <c r="DP37" s="655"/>
      <c r="DQ37" s="655"/>
      <c r="DR37" s="655"/>
      <c r="DS37" s="655"/>
      <c r="DT37" s="655"/>
      <c r="DU37" s="655"/>
      <c r="DV37" s="656"/>
      <c r="DW37" s="628">
        <v>7.6</v>
      </c>
      <c r="DX37" s="653"/>
      <c r="DY37" s="653"/>
      <c r="DZ37" s="653"/>
      <c r="EA37" s="653"/>
      <c r="EB37" s="653"/>
      <c r="EC37" s="654"/>
    </row>
    <row r="38" spans="2:133" ht="11.25" customHeight="1">
      <c r="AQ38" s="702" t="s">
        <v>316</v>
      </c>
      <c r="AR38" s="703"/>
      <c r="AS38" s="703"/>
      <c r="AT38" s="703"/>
      <c r="AU38" s="703"/>
      <c r="AV38" s="703"/>
      <c r="AW38" s="703"/>
      <c r="AX38" s="703"/>
      <c r="AY38" s="704"/>
      <c r="AZ38" s="623">
        <v>14095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3448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883158</v>
      </c>
      <c r="CS38" s="624"/>
      <c r="CT38" s="624"/>
      <c r="CU38" s="624"/>
      <c r="CV38" s="624"/>
      <c r="CW38" s="624"/>
      <c r="CX38" s="624"/>
      <c r="CY38" s="625"/>
      <c r="CZ38" s="657">
        <v>14.5</v>
      </c>
      <c r="DA38" s="658"/>
      <c r="DB38" s="658"/>
      <c r="DC38" s="659"/>
      <c r="DD38" s="632">
        <v>656325</v>
      </c>
      <c r="DE38" s="624"/>
      <c r="DF38" s="624"/>
      <c r="DG38" s="624"/>
      <c r="DH38" s="624"/>
      <c r="DI38" s="624"/>
      <c r="DJ38" s="624"/>
      <c r="DK38" s="625"/>
      <c r="DL38" s="632">
        <v>315166</v>
      </c>
      <c r="DM38" s="624"/>
      <c r="DN38" s="624"/>
      <c r="DO38" s="624"/>
      <c r="DP38" s="624"/>
      <c r="DQ38" s="624"/>
      <c r="DR38" s="624"/>
      <c r="DS38" s="624"/>
      <c r="DT38" s="624"/>
      <c r="DU38" s="624"/>
      <c r="DV38" s="625"/>
      <c r="DW38" s="628">
        <v>9.3000000000000007</v>
      </c>
      <c r="DX38" s="653"/>
      <c r="DY38" s="653"/>
      <c r="DZ38" s="653"/>
      <c r="EA38" s="653"/>
      <c r="EB38" s="653"/>
      <c r="EC38" s="654"/>
    </row>
    <row r="39" spans="2:133" ht="11.25" customHeight="1">
      <c r="AQ39" s="702" t="s">
        <v>319</v>
      </c>
      <c r="AR39" s="703"/>
      <c r="AS39" s="703"/>
      <c r="AT39" s="703"/>
      <c r="AU39" s="703"/>
      <c r="AV39" s="703"/>
      <c r="AW39" s="703"/>
      <c r="AX39" s="703"/>
      <c r="AY39" s="704"/>
      <c r="AZ39" s="623">
        <v>1000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207399</v>
      </c>
      <c r="CS39" s="655"/>
      <c r="CT39" s="655"/>
      <c r="CU39" s="655"/>
      <c r="CV39" s="655"/>
      <c r="CW39" s="655"/>
      <c r="CX39" s="655"/>
      <c r="CY39" s="656"/>
      <c r="CZ39" s="657">
        <v>3.4</v>
      </c>
      <c r="DA39" s="658"/>
      <c r="DB39" s="658"/>
      <c r="DC39" s="659"/>
      <c r="DD39" s="632">
        <v>178763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143397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50385</v>
      </c>
      <c r="CS40" s="624"/>
      <c r="CT40" s="624"/>
      <c r="CU40" s="624"/>
      <c r="CV40" s="624"/>
      <c r="CW40" s="624"/>
      <c r="CX40" s="624"/>
      <c r="CY40" s="625"/>
      <c r="CZ40" s="657">
        <v>0.8</v>
      </c>
      <c r="DA40" s="658"/>
      <c r="DB40" s="658"/>
      <c r="DC40" s="659"/>
      <c r="DD40" s="632">
        <v>8885</v>
      </c>
      <c r="DE40" s="624"/>
      <c r="DF40" s="624"/>
      <c r="DG40" s="624"/>
      <c r="DH40" s="624"/>
      <c r="DI40" s="624"/>
      <c r="DJ40" s="624"/>
      <c r="DK40" s="625"/>
      <c r="DL40" s="632">
        <v>8885</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246877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258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1034558</v>
      </c>
      <c r="CS42" s="624"/>
      <c r="CT42" s="624"/>
      <c r="CU42" s="624"/>
      <c r="CV42" s="624"/>
      <c r="CW42" s="624"/>
      <c r="CX42" s="624"/>
      <c r="CY42" s="625"/>
      <c r="CZ42" s="657">
        <v>16.899999999999999</v>
      </c>
      <c r="DA42" s="706"/>
      <c r="DB42" s="706"/>
      <c r="DC42" s="707"/>
      <c r="DD42" s="632">
        <v>229265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889355</v>
      </c>
      <c r="CS44" s="624"/>
      <c r="CT44" s="624"/>
      <c r="CU44" s="624"/>
      <c r="CV44" s="624"/>
      <c r="CW44" s="624"/>
      <c r="CX44" s="624"/>
      <c r="CY44" s="625"/>
      <c r="CZ44" s="657">
        <v>14.6</v>
      </c>
      <c r="DA44" s="706"/>
      <c r="DB44" s="706"/>
      <c r="DC44" s="707"/>
      <c r="DD44" s="632">
        <v>214799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524655</v>
      </c>
      <c r="CS45" s="655"/>
      <c r="CT45" s="655"/>
      <c r="CU45" s="655"/>
      <c r="CV45" s="655"/>
      <c r="CW45" s="655"/>
      <c r="CX45" s="655"/>
      <c r="CY45" s="656"/>
      <c r="CZ45" s="657">
        <v>8.6</v>
      </c>
      <c r="DA45" s="658"/>
      <c r="DB45" s="658"/>
      <c r="DC45" s="659"/>
      <c r="DD45" s="632">
        <v>48667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335148</v>
      </c>
      <c r="CS46" s="624"/>
      <c r="CT46" s="624"/>
      <c r="CU46" s="624"/>
      <c r="CV46" s="624"/>
      <c r="CW46" s="624"/>
      <c r="CX46" s="624"/>
      <c r="CY46" s="625"/>
      <c r="CZ46" s="657">
        <v>5.5</v>
      </c>
      <c r="DA46" s="706"/>
      <c r="DB46" s="706"/>
      <c r="DC46" s="707"/>
      <c r="DD46" s="632">
        <v>153306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145203</v>
      </c>
      <c r="CS47" s="655"/>
      <c r="CT47" s="655"/>
      <c r="CU47" s="655"/>
      <c r="CV47" s="655"/>
      <c r="CW47" s="655"/>
      <c r="CX47" s="655"/>
      <c r="CY47" s="656"/>
      <c r="CZ47" s="657">
        <v>2.4</v>
      </c>
      <c r="DA47" s="658"/>
      <c r="DB47" s="658"/>
      <c r="DC47" s="659"/>
      <c r="DD47" s="632">
        <v>14466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6111234</v>
      </c>
      <c r="CS49" s="691"/>
      <c r="CT49" s="691"/>
      <c r="CU49" s="691"/>
      <c r="CV49" s="691"/>
      <c r="CW49" s="691"/>
      <c r="CX49" s="691"/>
      <c r="CY49" s="718"/>
      <c r="CZ49" s="719">
        <v>100</v>
      </c>
      <c r="DA49" s="720"/>
      <c r="DB49" s="720"/>
      <c r="DC49" s="721"/>
      <c r="DD49" s="722">
        <v>3851395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5950</v>
      </c>
      <c r="R7" s="753"/>
      <c r="S7" s="753"/>
      <c r="T7" s="753"/>
      <c r="U7" s="753"/>
      <c r="V7" s="753">
        <v>5843</v>
      </c>
      <c r="W7" s="753"/>
      <c r="X7" s="753"/>
      <c r="Y7" s="753"/>
      <c r="Z7" s="753"/>
      <c r="AA7" s="753">
        <v>107</v>
      </c>
      <c r="AB7" s="753"/>
      <c r="AC7" s="753"/>
      <c r="AD7" s="753"/>
      <c r="AE7" s="754"/>
      <c r="AF7" s="755">
        <v>94</v>
      </c>
      <c r="AG7" s="756"/>
      <c r="AH7" s="756"/>
      <c r="AI7" s="756"/>
      <c r="AJ7" s="757"/>
      <c r="AK7" s="792">
        <v>183</v>
      </c>
      <c r="AL7" s="793"/>
      <c r="AM7" s="793"/>
      <c r="AN7" s="793"/>
      <c r="AO7" s="793"/>
      <c r="AP7" s="793">
        <v>4986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200</v>
      </c>
      <c r="R8" s="777"/>
      <c r="S8" s="777"/>
      <c r="T8" s="777"/>
      <c r="U8" s="777"/>
      <c r="V8" s="777">
        <v>200</v>
      </c>
      <c r="W8" s="777"/>
      <c r="X8" s="777"/>
      <c r="Y8" s="777"/>
      <c r="Z8" s="777"/>
      <c r="AA8" s="777">
        <v>0</v>
      </c>
      <c r="AB8" s="777"/>
      <c r="AC8" s="777"/>
      <c r="AD8" s="777"/>
      <c r="AE8" s="778"/>
      <c r="AF8" s="779">
        <v>0</v>
      </c>
      <c r="AG8" s="780"/>
      <c r="AH8" s="780"/>
      <c r="AI8" s="780"/>
      <c r="AJ8" s="781"/>
      <c r="AK8" s="782">
        <v>200</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164</v>
      </c>
      <c r="R9" s="777"/>
      <c r="S9" s="777"/>
      <c r="T9" s="777"/>
      <c r="U9" s="777"/>
      <c r="V9" s="777">
        <v>161</v>
      </c>
      <c r="W9" s="777"/>
      <c r="X9" s="777"/>
      <c r="Y9" s="777"/>
      <c r="Z9" s="777"/>
      <c r="AA9" s="777">
        <v>3</v>
      </c>
      <c r="AB9" s="777"/>
      <c r="AC9" s="777"/>
      <c r="AD9" s="777"/>
      <c r="AE9" s="778"/>
      <c r="AF9" s="779">
        <v>1</v>
      </c>
      <c r="AG9" s="780"/>
      <c r="AH9" s="780"/>
      <c r="AI9" s="780"/>
      <c r="AJ9" s="781"/>
      <c r="AK9" s="782">
        <v>60</v>
      </c>
      <c r="AL9" s="783"/>
      <c r="AM9" s="783"/>
      <c r="AN9" s="783"/>
      <c r="AO9" s="783"/>
      <c r="AP9" s="783">
        <v>182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7</v>
      </c>
      <c r="R10" s="777"/>
      <c r="S10" s="777"/>
      <c r="T10" s="777"/>
      <c r="U10" s="777"/>
      <c r="V10" s="777">
        <v>7</v>
      </c>
      <c r="W10" s="777"/>
      <c r="X10" s="777"/>
      <c r="Y10" s="777"/>
      <c r="Z10" s="777"/>
      <c r="AA10" s="777">
        <v>0</v>
      </c>
      <c r="AB10" s="777"/>
      <c r="AC10" s="777"/>
      <c r="AD10" s="777"/>
      <c r="AE10" s="778"/>
      <c r="AF10" s="779">
        <v>0</v>
      </c>
      <c r="AG10" s="780"/>
      <c r="AH10" s="780"/>
      <c r="AI10" s="780"/>
      <c r="AJ10" s="781"/>
      <c r="AK10" s="782" t="s">
        <v>534</v>
      </c>
      <c r="AL10" s="783"/>
      <c r="AM10" s="783"/>
      <c r="AN10" s="783"/>
      <c r="AO10" s="783"/>
      <c r="AP10" s="783" t="s">
        <v>535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6224</v>
      </c>
      <c r="R23" s="812"/>
      <c r="S23" s="812"/>
      <c r="T23" s="812"/>
      <c r="U23" s="812"/>
      <c r="V23" s="812">
        <v>6114</v>
      </c>
      <c r="W23" s="812"/>
      <c r="X23" s="812"/>
      <c r="Y23" s="812"/>
      <c r="Z23" s="812"/>
      <c r="AA23" s="812">
        <v>110</v>
      </c>
      <c r="AB23" s="812"/>
      <c r="AC23" s="812"/>
      <c r="AD23" s="812"/>
      <c r="AE23" s="813"/>
      <c r="AF23" s="814">
        <v>95</v>
      </c>
      <c r="AG23" s="812"/>
      <c r="AH23" s="812"/>
      <c r="AI23" s="812"/>
      <c r="AJ23" s="815"/>
      <c r="AK23" s="816"/>
      <c r="AL23" s="817"/>
      <c r="AM23" s="817"/>
      <c r="AN23" s="817"/>
      <c r="AO23" s="817"/>
      <c r="AP23" s="812">
        <v>5168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1741</v>
      </c>
      <c r="R28" s="841"/>
      <c r="S28" s="841"/>
      <c r="T28" s="841"/>
      <c r="U28" s="841"/>
      <c r="V28" s="841">
        <v>1633</v>
      </c>
      <c r="W28" s="841"/>
      <c r="X28" s="841"/>
      <c r="Y28" s="841"/>
      <c r="Z28" s="841"/>
      <c r="AA28" s="841">
        <v>108</v>
      </c>
      <c r="AB28" s="841"/>
      <c r="AC28" s="841"/>
      <c r="AD28" s="841"/>
      <c r="AE28" s="842"/>
      <c r="AF28" s="843">
        <v>108</v>
      </c>
      <c r="AG28" s="841"/>
      <c r="AH28" s="841"/>
      <c r="AI28" s="841"/>
      <c r="AJ28" s="844"/>
      <c r="AK28" s="845">
        <v>132</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101</v>
      </c>
      <c r="R29" s="777"/>
      <c r="S29" s="777"/>
      <c r="T29" s="777"/>
      <c r="U29" s="777"/>
      <c r="V29" s="777">
        <v>99</v>
      </c>
      <c r="W29" s="777"/>
      <c r="X29" s="777"/>
      <c r="Y29" s="777"/>
      <c r="Z29" s="777"/>
      <c r="AA29" s="777">
        <v>2</v>
      </c>
      <c r="AB29" s="777"/>
      <c r="AC29" s="777"/>
      <c r="AD29" s="777"/>
      <c r="AE29" s="778"/>
      <c r="AF29" s="779">
        <v>2</v>
      </c>
      <c r="AG29" s="780"/>
      <c r="AH29" s="780"/>
      <c r="AI29" s="780"/>
      <c r="AJ29" s="781"/>
      <c r="AK29" s="848">
        <v>29</v>
      </c>
      <c r="AL29" s="849"/>
      <c r="AM29" s="849"/>
      <c r="AN29" s="849"/>
      <c r="AO29" s="849"/>
      <c r="AP29" s="849" t="s">
        <v>534</v>
      </c>
      <c r="AQ29" s="849"/>
      <c r="AR29" s="849"/>
      <c r="AS29" s="849"/>
      <c r="AT29" s="849"/>
      <c r="AU29" s="849" t="s">
        <v>534</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881</v>
      </c>
      <c r="R30" s="777"/>
      <c r="S30" s="777"/>
      <c r="T30" s="777"/>
      <c r="U30" s="777"/>
      <c r="V30" s="777">
        <v>878</v>
      </c>
      <c r="W30" s="777"/>
      <c r="X30" s="777"/>
      <c r="Y30" s="777"/>
      <c r="Z30" s="777"/>
      <c r="AA30" s="777">
        <v>4</v>
      </c>
      <c r="AB30" s="777"/>
      <c r="AC30" s="777"/>
      <c r="AD30" s="777"/>
      <c r="AE30" s="778"/>
      <c r="AF30" s="779">
        <v>4</v>
      </c>
      <c r="AG30" s="780"/>
      <c r="AH30" s="780"/>
      <c r="AI30" s="780"/>
      <c r="AJ30" s="781"/>
      <c r="AK30" s="848">
        <v>123</v>
      </c>
      <c r="AL30" s="849"/>
      <c r="AM30" s="849"/>
      <c r="AN30" s="849"/>
      <c r="AO30" s="849"/>
      <c r="AP30" s="849" t="s">
        <v>534</v>
      </c>
      <c r="AQ30" s="849"/>
      <c r="AR30" s="849"/>
      <c r="AS30" s="849"/>
      <c r="AT30" s="849"/>
      <c r="AU30" s="849" t="s">
        <v>534</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481</v>
      </c>
      <c r="R31" s="777"/>
      <c r="S31" s="777"/>
      <c r="T31" s="777"/>
      <c r="U31" s="777"/>
      <c r="V31" s="777">
        <v>90</v>
      </c>
      <c r="W31" s="777"/>
      <c r="X31" s="777"/>
      <c r="Y31" s="777"/>
      <c r="Z31" s="777"/>
      <c r="AA31" s="777">
        <v>391</v>
      </c>
      <c r="AB31" s="777"/>
      <c r="AC31" s="777"/>
      <c r="AD31" s="777"/>
      <c r="AE31" s="778"/>
      <c r="AF31" s="779">
        <v>391</v>
      </c>
      <c r="AG31" s="780"/>
      <c r="AH31" s="780"/>
      <c r="AI31" s="780"/>
      <c r="AJ31" s="781"/>
      <c r="AK31" s="848">
        <v>1</v>
      </c>
      <c r="AL31" s="849"/>
      <c r="AM31" s="849"/>
      <c r="AN31" s="849"/>
      <c r="AO31" s="849"/>
      <c r="AP31" s="849">
        <v>1483</v>
      </c>
      <c r="AQ31" s="849"/>
      <c r="AR31" s="849"/>
      <c r="AS31" s="849"/>
      <c r="AT31" s="849"/>
      <c r="AU31" s="849" t="s">
        <v>534</v>
      </c>
      <c r="AV31" s="849"/>
      <c r="AW31" s="849"/>
      <c r="AX31" s="849"/>
      <c r="AY31" s="849"/>
      <c r="AZ31" s="850" t="s">
        <v>534</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502</v>
      </c>
      <c r="R32" s="777"/>
      <c r="S32" s="777"/>
      <c r="T32" s="777"/>
      <c r="U32" s="777"/>
      <c r="V32" s="777">
        <v>496</v>
      </c>
      <c r="W32" s="777"/>
      <c r="X32" s="777"/>
      <c r="Y32" s="777"/>
      <c r="Z32" s="777"/>
      <c r="AA32" s="777">
        <v>6</v>
      </c>
      <c r="AB32" s="777"/>
      <c r="AC32" s="777"/>
      <c r="AD32" s="777"/>
      <c r="AE32" s="778"/>
      <c r="AF32" s="779">
        <v>4</v>
      </c>
      <c r="AG32" s="780"/>
      <c r="AH32" s="780"/>
      <c r="AI32" s="780"/>
      <c r="AJ32" s="781"/>
      <c r="AK32" s="848">
        <v>113</v>
      </c>
      <c r="AL32" s="849"/>
      <c r="AM32" s="849"/>
      <c r="AN32" s="849"/>
      <c r="AO32" s="849"/>
      <c r="AP32" s="849">
        <v>3469</v>
      </c>
      <c r="AQ32" s="849"/>
      <c r="AR32" s="849"/>
      <c r="AS32" s="849"/>
      <c r="AT32" s="849"/>
      <c r="AU32" s="849">
        <v>1946</v>
      </c>
      <c r="AV32" s="849"/>
      <c r="AW32" s="849"/>
      <c r="AX32" s="849"/>
      <c r="AY32" s="849"/>
      <c r="AZ32" s="850" t="s">
        <v>534</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64</v>
      </c>
      <c r="R33" s="777"/>
      <c r="S33" s="777"/>
      <c r="T33" s="777"/>
      <c r="U33" s="777"/>
      <c r="V33" s="777">
        <v>63</v>
      </c>
      <c r="W33" s="777"/>
      <c r="X33" s="777"/>
      <c r="Y33" s="777"/>
      <c r="Z33" s="777"/>
      <c r="AA33" s="777">
        <v>1</v>
      </c>
      <c r="AB33" s="777"/>
      <c r="AC33" s="777"/>
      <c r="AD33" s="777"/>
      <c r="AE33" s="778"/>
      <c r="AF33" s="779">
        <v>1</v>
      </c>
      <c r="AG33" s="780"/>
      <c r="AH33" s="780"/>
      <c r="AI33" s="780"/>
      <c r="AJ33" s="781"/>
      <c r="AK33" s="848">
        <v>38</v>
      </c>
      <c r="AL33" s="849"/>
      <c r="AM33" s="849"/>
      <c r="AN33" s="849"/>
      <c r="AO33" s="849"/>
      <c r="AP33" s="849">
        <v>421</v>
      </c>
      <c r="AQ33" s="849"/>
      <c r="AR33" s="849"/>
      <c r="AS33" s="849"/>
      <c r="AT33" s="849"/>
      <c r="AU33" s="849">
        <v>372</v>
      </c>
      <c r="AV33" s="849"/>
      <c r="AW33" s="849"/>
      <c r="AX33" s="849"/>
      <c r="AY33" s="849"/>
      <c r="AZ33" s="850" t="s">
        <v>534</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387</v>
      </c>
      <c r="C34" s="774"/>
      <c r="D34" s="774"/>
      <c r="E34" s="774"/>
      <c r="F34" s="774"/>
      <c r="G34" s="774"/>
      <c r="H34" s="774"/>
      <c r="I34" s="774"/>
      <c r="J34" s="774"/>
      <c r="K34" s="774"/>
      <c r="L34" s="774"/>
      <c r="M34" s="774"/>
      <c r="N34" s="774"/>
      <c r="O34" s="774"/>
      <c r="P34" s="775"/>
      <c r="Q34" s="776">
        <v>401</v>
      </c>
      <c r="R34" s="777"/>
      <c r="S34" s="777"/>
      <c r="T34" s="777"/>
      <c r="U34" s="777"/>
      <c r="V34" s="777">
        <v>401</v>
      </c>
      <c r="W34" s="777"/>
      <c r="X34" s="777"/>
      <c r="Y34" s="777"/>
      <c r="Z34" s="777"/>
      <c r="AA34" s="777">
        <v>0</v>
      </c>
      <c r="AB34" s="777"/>
      <c r="AC34" s="777"/>
      <c r="AD34" s="777"/>
      <c r="AE34" s="778"/>
      <c r="AF34" s="779">
        <v>934</v>
      </c>
      <c r="AG34" s="780"/>
      <c r="AH34" s="780"/>
      <c r="AI34" s="780"/>
      <c r="AJ34" s="781"/>
      <c r="AK34" s="848">
        <v>348</v>
      </c>
      <c r="AL34" s="849"/>
      <c r="AM34" s="849"/>
      <c r="AN34" s="849"/>
      <c r="AO34" s="849"/>
      <c r="AP34" s="849" t="s">
        <v>534</v>
      </c>
      <c r="AQ34" s="849"/>
      <c r="AR34" s="849"/>
      <c r="AS34" s="849"/>
      <c r="AT34" s="849"/>
      <c r="AU34" s="849" t="s">
        <v>534</v>
      </c>
      <c r="AV34" s="849"/>
      <c r="AW34" s="849"/>
      <c r="AX34" s="849"/>
      <c r="AY34" s="849"/>
      <c r="AZ34" s="850" t="s">
        <v>534</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1443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392</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1986</v>
      </c>
      <c r="R68" s="884"/>
      <c r="S68" s="884"/>
      <c r="T68" s="884"/>
      <c r="U68" s="884"/>
      <c r="V68" s="884">
        <v>1946</v>
      </c>
      <c r="W68" s="884"/>
      <c r="X68" s="884"/>
      <c r="Y68" s="884"/>
      <c r="Z68" s="884"/>
      <c r="AA68" s="884">
        <v>39</v>
      </c>
      <c r="AB68" s="884"/>
      <c r="AC68" s="884"/>
      <c r="AD68" s="884"/>
      <c r="AE68" s="884"/>
      <c r="AF68" s="884">
        <v>38</v>
      </c>
      <c r="AG68" s="884"/>
      <c r="AH68" s="884"/>
      <c r="AI68" s="884"/>
      <c r="AJ68" s="884"/>
      <c r="AK68" s="884">
        <v>0</v>
      </c>
      <c r="AL68" s="884"/>
      <c r="AM68" s="884"/>
      <c r="AN68" s="884"/>
      <c r="AO68" s="884"/>
      <c r="AP68" s="884">
        <v>185</v>
      </c>
      <c r="AQ68" s="884"/>
      <c r="AR68" s="884"/>
      <c r="AS68" s="884"/>
      <c r="AT68" s="884"/>
      <c r="AU68" s="884">
        <v>18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1029</v>
      </c>
      <c r="R69" s="849"/>
      <c r="S69" s="849"/>
      <c r="T69" s="849"/>
      <c r="U69" s="849"/>
      <c r="V69" s="849">
        <v>742</v>
      </c>
      <c r="W69" s="849"/>
      <c r="X69" s="849"/>
      <c r="Y69" s="849"/>
      <c r="Z69" s="849"/>
      <c r="AA69" s="849">
        <v>287</v>
      </c>
      <c r="AB69" s="849"/>
      <c r="AC69" s="849"/>
      <c r="AD69" s="849"/>
      <c r="AE69" s="849"/>
      <c r="AF69" s="849">
        <v>239</v>
      </c>
      <c r="AG69" s="849"/>
      <c r="AH69" s="849"/>
      <c r="AI69" s="849"/>
      <c r="AJ69" s="849"/>
      <c r="AK69" s="849" t="s">
        <v>534</v>
      </c>
      <c r="AL69" s="849"/>
      <c r="AM69" s="849"/>
      <c r="AN69" s="849"/>
      <c r="AO69" s="849"/>
      <c r="AP69" s="849" t="s">
        <v>534</v>
      </c>
      <c r="AQ69" s="849"/>
      <c r="AR69" s="849"/>
      <c r="AS69" s="849"/>
      <c r="AT69" s="849"/>
      <c r="AU69" s="849" t="s">
        <v>534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4630</v>
      </c>
      <c r="R70" s="849"/>
      <c r="S70" s="849"/>
      <c r="T70" s="849"/>
      <c r="U70" s="849"/>
      <c r="V70" s="849">
        <v>4969</v>
      </c>
      <c r="W70" s="849"/>
      <c r="X70" s="849"/>
      <c r="Y70" s="849"/>
      <c r="Z70" s="849"/>
      <c r="AA70" s="849">
        <v>339</v>
      </c>
      <c r="AB70" s="849"/>
      <c r="AC70" s="849"/>
      <c r="AD70" s="849"/>
      <c r="AE70" s="849"/>
      <c r="AF70" s="849">
        <v>410</v>
      </c>
      <c r="AG70" s="849"/>
      <c r="AH70" s="849"/>
      <c r="AI70" s="849"/>
      <c r="AJ70" s="849"/>
      <c r="AK70" s="849">
        <v>354</v>
      </c>
      <c r="AL70" s="849"/>
      <c r="AM70" s="849"/>
      <c r="AN70" s="849"/>
      <c r="AO70" s="849"/>
      <c r="AP70" s="849">
        <v>4328</v>
      </c>
      <c r="AQ70" s="849"/>
      <c r="AR70" s="849"/>
      <c r="AS70" s="849"/>
      <c r="AT70" s="849"/>
      <c r="AU70" s="849">
        <v>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10258</v>
      </c>
      <c r="R71" s="849"/>
      <c r="S71" s="849"/>
      <c r="T71" s="849"/>
      <c r="U71" s="849"/>
      <c r="V71" s="849">
        <v>8973</v>
      </c>
      <c r="W71" s="849"/>
      <c r="X71" s="849"/>
      <c r="Y71" s="849"/>
      <c r="Z71" s="849"/>
      <c r="AA71" s="849">
        <v>1285</v>
      </c>
      <c r="AB71" s="849"/>
      <c r="AC71" s="849"/>
      <c r="AD71" s="849"/>
      <c r="AE71" s="849"/>
      <c r="AF71" s="849">
        <v>1285</v>
      </c>
      <c r="AG71" s="849"/>
      <c r="AH71" s="849"/>
      <c r="AI71" s="849"/>
      <c r="AJ71" s="849"/>
      <c r="AK71" s="849">
        <v>16</v>
      </c>
      <c r="AL71" s="849"/>
      <c r="AM71" s="849"/>
      <c r="AN71" s="849"/>
      <c r="AO71" s="849"/>
      <c r="AP71" s="849" t="s">
        <v>534</v>
      </c>
      <c r="AQ71" s="849"/>
      <c r="AR71" s="849"/>
      <c r="AS71" s="849"/>
      <c r="AT71" s="849"/>
      <c r="AU71" s="849" t="s">
        <v>534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1171</v>
      </c>
      <c r="R72" s="849"/>
      <c r="S72" s="849"/>
      <c r="T72" s="849"/>
      <c r="U72" s="849"/>
      <c r="V72" s="849">
        <v>1170</v>
      </c>
      <c r="W72" s="849"/>
      <c r="X72" s="849"/>
      <c r="Y72" s="849"/>
      <c r="Z72" s="849"/>
      <c r="AA72" s="849">
        <v>1</v>
      </c>
      <c r="AB72" s="849"/>
      <c r="AC72" s="849"/>
      <c r="AD72" s="849"/>
      <c r="AE72" s="849"/>
      <c r="AF72" s="849">
        <v>1</v>
      </c>
      <c r="AG72" s="849"/>
      <c r="AH72" s="849"/>
      <c r="AI72" s="849"/>
      <c r="AJ72" s="849"/>
      <c r="AK72" s="849" t="s">
        <v>534</v>
      </c>
      <c r="AL72" s="849"/>
      <c r="AM72" s="849"/>
      <c r="AN72" s="849"/>
      <c r="AO72" s="849"/>
      <c r="AP72" s="849" t="s">
        <v>477</v>
      </c>
      <c r="AQ72" s="849"/>
      <c r="AR72" s="849"/>
      <c r="AS72" s="849"/>
      <c r="AT72" s="849"/>
      <c r="AU72" s="849" t="s">
        <v>477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1</v>
      </c>
      <c r="R73" s="849"/>
      <c r="S73" s="849"/>
      <c r="T73" s="849"/>
      <c r="U73" s="849"/>
      <c r="V73" s="849">
        <v>0</v>
      </c>
      <c r="W73" s="849"/>
      <c r="X73" s="849"/>
      <c r="Y73" s="849"/>
      <c r="Z73" s="849"/>
      <c r="AA73" s="849">
        <v>1</v>
      </c>
      <c r="AB73" s="849"/>
      <c r="AC73" s="849"/>
      <c r="AD73" s="849"/>
      <c r="AE73" s="849"/>
      <c r="AF73" s="849">
        <v>1</v>
      </c>
      <c r="AG73" s="849"/>
      <c r="AH73" s="849"/>
      <c r="AI73" s="849"/>
      <c r="AJ73" s="849"/>
      <c r="AK73" s="849" t="s">
        <v>534</v>
      </c>
      <c r="AL73" s="849"/>
      <c r="AM73" s="849"/>
      <c r="AN73" s="849"/>
      <c r="AO73" s="849"/>
      <c r="AP73" s="849" t="s">
        <v>477</v>
      </c>
      <c r="AQ73" s="849"/>
      <c r="AR73" s="849"/>
      <c r="AS73" s="849"/>
      <c r="AT73" s="849"/>
      <c r="AU73" s="849" t="s">
        <v>477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47</v>
      </c>
      <c r="R74" s="849"/>
      <c r="S74" s="849"/>
      <c r="T74" s="849"/>
      <c r="U74" s="849"/>
      <c r="V74" s="849">
        <v>34</v>
      </c>
      <c r="W74" s="849"/>
      <c r="X74" s="849"/>
      <c r="Y74" s="849"/>
      <c r="Z74" s="849"/>
      <c r="AA74" s="849">
        <v>13</v>
      </c>
      <c r="AB74" s="849"/>
      <c r="AC74" s="849"/>
      <c r="AD74" s="849"/>
      <c r="AE74" s="849"/>
      <c r="AF74" s="849">
        <v>13</v>
      </c>
      <c r="AG74" s="849"/>
      <c r="AH74" s="849"/>
      <c r="AI74" s="849"/>
      <c r="AJ74" s="849"/>
      <c r="AK74" s="849" t="s">
        <v>534</v>
      </c>
      <c r="AL74" s="849"/>
      <c r="AM74" s="849"/>
      <c r="AN74" s="849"/>
      <c r="AO74" s="849"/>
      <c r="AP74" s="849" t="s">
        <v>477</v>
      </c>
      <c r="AQ74" s="849"/>
      <c r="AR74" s="849"/>
      <c r="AS74" s="849"/>
      <c r="AT74" s="849"/>
      <c r="AU74" s="849" t="s">
        <v>477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28</v>
      </c>
      <c r="R75" s="898"/>
      <c r="S75" s="898"/>
      <c r="T75" s="898"/>
      <c r="U75" s="848"/>
      <c r="V75" s="899">
        <v>22</v>
      </c>
      <c r="W75" s="898"/>
      <c r="X75" s="898"/>
      <c r="Y75" s="898"/>
      <c r="Z75" s="848"/>
      <c r="AA75" s="899">
        <v>6</v>
      </c>
      <c r="AB75" s="898"/>
      <c r="AC75" s="898"/>
      <c r="AD75" s="898"/>
      <c r="AE75" s="848"/>
      <c r="AF75" s="899">
        <v>6</v>
      </c>
      <c r="AG75" s="898"/>
      <c r="AH75" s="898"/>
      <c r="AI75" s="898"/>
      <c r="AJ75" s="848"/>
      <c r="AK75" s="899">
        <v>12</v>
      </c>
      <c r="AL75" s="898"/>
      <c r="AM75" s="898"/>
      <c r="AN75" s="898"/>
      <c r="AO75" s="848"/>
      <c r="AP75" s="899" t="s">
        <v>477</v>
      </c>
      <c r="AQ75" s="898"/>
      <c r="AR75" s="898"/>
      <c r="AS75" s="898"/>
      <c r="AT75" s="848"/>
      <c r="AU75" s="899" t="s">
        <v>477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729</v>
      </c>
      <c r="R76" s="898"/>
      <c r="S76" s="898"/>
      <c r="T76" s="898"/>
      <c r="U76" s="848"/>
      <c r="V76" s="899">
        <v>688</v>
      </c>
      <c r="W76" s="898"/>
      <c r="X76" s="898"/>
      <c r="Y76" s="898"/>
      <c r="Z76" s="848"/>
      <c r="AA76" s="899">
        <v>41</v>
      </c>
      <c r="AB76" s="898"/>
      <c r="AC76" s="898"/>
      <c r="AD76" s="898"/>
      <c r="AE76" s="848"/>
      <c r="AF76" s="899">
        <v>41</v>
      </c>
      <c r="AG76" s="898"/>
      <c r="AH76" s="898"/>
      <c r="AI76" s="898"/>
      <c r="AJ76" s="848"/>
      <c r="AK76" s="899" t="s">
        <v>534</v>
      </c>
      <c r="AL76" s="898"/>
      <c r="AM76" s="898"/>
      <c r="AN76" s="898"/>
      <c r="AO76" s="848"/>
      <c r="AP76" s="899" t="s">
        <v>546</v>
      </c>
      <c r="AQ76" s="898"/>
      <c r="AR76" s="898"/>
      <c r="AS76" s="898"/>
      <c r="AT76" s="848"/>
      <c r="AU76" s="899" t="s">
        <v>534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545</v>
      </c>
      <c r="C77" s="892"/>
      <c r="D77" s="892"/>
      <c r="E77" s="892"/>
      <c r="F77" s="892"/>
      <c r="G77" s="892"/>
      <c r="H77" s="892"/>
      <c r="I77" s="892"/>
      <c r="J77" s="892"/>
      <c r="K77" s="892"/>
      <c r="L77" s="892"/>
      <c r="M77" s="892"/>
      <c r="N77" s="892"/>
      <c r="O77" s="892"/>
      <c r="P77" s="893"/>
      <c r="Q77" s="897">
        <v>250943</v>
      </c>
      <c r="R77" s="898"/>
      <c r="S77" s="898"/>
      <c r="T77" s="898"/>
      <c r="U77" s="848"/>
      <c r="V77" s="899">
        <v>239378</v>
      </c>
      <c r="W77" s="898"/>
      <c r="X77" s="898"/>
      <c r="Y77" s="898"/>
      <c r="Z77" s="848"/>
      <c r="AA77" s="899">
        <v>11565</v>
      </c>
      <c r="AB77" s="898"/>
      <c r="AC77" s="898"/>
      <c r="AD77" s="898"/>
      <c r="AE77" s="848"/>
      <c r="AF77" s="899">
        <v>11565</v>
      </c>
      <c r="AG77" s="898"/>
      <c r="AH77" s="898"/>
      <c r="AI77" s="898"/>
      <c r="AJ77" s="848"/>
      <c r="AK77" s="899">
        <v>726</v>
      </c>
      <c r="AL77" s="898"/>
      <c r="AM77" s="898"/>
      <c r="AN77" s="898"/>
      <c r="AO77" s="848"/>
      <c r="AP77" s="899" t="s">
        <v>534</v>
      </c>
      <c r="AQ77" s="898"/>
      <c r="AR77" s="898"/>
      <c r="AS77" s="898"/>
      <c r="AT77" s="848"/>
      <c r="AU77" s="899" t="s">
        <v>534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13599</v>
      </c>
      <c r="AG88" s="860"/>
      <c r="AH88" s="860"/>
      <c r="AI88" s="860"/>
      <c r="AJ88" s="860"/>
      <c r="AK88" s="857"/>
      <c r="AL88" s="857"/>
      <c r="AM88" s="857"/>
      <c r="AN88" s="857"/>
      <c r="AO88" s="857"/>
      <c r="AP88" s="860">
        <v>4513</v>
      </c>
      <c r="AQ88" s="860"/>
      <c r="AR88" s="860"/>
      <c r="AS88" s="860"/>
      <c r="AT88" s="860"/>
      <c r="AU88" s="860">
        <v>70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285</v>
      </c>
      <c r="AG109" s="913"/>
      <c r="AH109" s="913"/>
      <c r="AI109" s="913"/>
      <c r="AJ109" s="914"/>
      <c r="AK109" s="912" t="s">
        <v>284</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285</v>
      </c>
      <c r="BW109" s="913"/>
      <c r="BX109" s="913"/>
      <c r="BY109" s="913"/>
      <c r="BZ109" s="914"/>
      <c r="CA109" s="912" t="s">
        <v>284</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285</v>
      </c>
      <c r="DM109" s="913"/>
      <c r="DN109" s="913"/>
      <c r="DO109" s="913"/>
      <c r="DP109" s="914"/>
      <c r="DQ109" s="912" t="s">
        <v>284</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605413</v>
      </c>
      <c r="AB110" s="920"/>
      <c r="AC110" s="920"/>
      <c r="AD110" s="920"/>
      <c r="AE110" s="921"/>
      <c r="AF110" s="922">
        <v>544305</v>
      </c>
      <c r="AG110" s="920"/>
      <c r="AH110" s="920"/>
      <c r="AI110" s="920"/>
      <c r="AJ110" s="921"/>
      <c r="AK110" s="922">
        <v>502724</v>
      </c>
      <c r="AL110" s="920"/>
      <c r="AM110" s="920"/>
      <c r="AN110" s="920"/>
      <c r="AO110" s="921"/>
      <c r="AP110" s="923">
        <v>17.2</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5010433</v>
      </c>
      <c r="BR110" s="957"/>
      <c r="BS110" s="957"/>
      <c r="BT110" s="957"/>
      <c r="BU110" s="957"/>
      <c r="BV110" s="957">
        <v>5049781</v>
      </c>
      <c r="BW110" s="957"/>
      <c r="BX110" s="957"/>
      <c r="BY110" s="957"/>
      <c r="BZ110" s="957"/>
      <c r="CA110" s="957">
        <v>5167793</v>
      </c>
      <c r="CB110" s="957"/>
      <c r="CC110" s="957"/>
      <c r="CD110" s="957"/>
      <c r="CE110" s="957"/>
      <c r="CF110" s="971">
        <v>177.1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1631982</v>
      </c>
      <c r="BR111" s="950"/>
      <c r="BS111" s="950"/>
      <c r="BT111" s="950"/>
      <c r="BU111" s="950"/>
      <c r="BV111" s="950">
        <v>1092672</v>
      </c>
      <c r="BW111" s="950"/>
      <c r="BX111" s="950"/>
      <c r="BY111" s="950"/>
      <c r="BZ111" s="950"/>
      <c r="CA111" s="950">
        <v>944086</v>
      </c>
      <c r="CB111" s="950"/>
      <c r="CC111" s="950"/>
      <c r="CD111" s="950"/>
      <c r="CE111" s="950"/>
      <c r="CF111" s="944">
        <v>32.4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2463911</v>
      </c>
      <c r="BR112" s="950"/>
      <c r="BS112" s="950"/>
      <c r="BT112" s="950"/>
      <c r="BU112" s="950"/>
      <c r="BV112" s="950">
        <v>2339379</v>
      </c>
      <c r="BW112" s="950"/>
      <c r="BX112" s="950"/>
      <c r="BY112" s="950"/>
      <c r="BZ112" s="950"/>
      <c r="CA112" s="950">
        <v>2317983</v>
      </c>
      <c r="CB112" s="950"/>
      <c r="CC112" s="950"/>
      <c r="CD112" s="950"/>
      <c r="CE112" s="950"/>
      <c r="CF112" s="944">
        <v>79.400000000000006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1478915</v>
      </c>
      <c r="DH112" s="950"/>
      <c r="DI112" s="950"/>
      <c r="DJ112" s="950"/>
      <c r="DK112" s="950"/>
      <c r="DL112" s="950">
        <v>859810</v>
      </c>
      <c r="DM112" s="950"/>
      <c r="DN112" s="950"/>
      <c r="DO112" s="950"/>
      <c r="DP112" s="950"/>
      <c r="DQ112" s="950">
        <v>737790</v>
      </c>
      <c r="DR112" s="950"/>
      <c r="DS112" s="950"/>
      <c r="DT112" s="950"/>
      <c r="DU112" s="950"/>
      <c r="DV112" s="951">
        <v>25.3</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115405</v>
      </c>
      <c r="AB113" s="964"/>
      <c r="AC113" s="964"/>
      <c r="AD113" s="964"/>
      <c r="AE113" s="965"/>
      <c r="AF113" s="966">
        <v>122103</v>
      </c>
      <c r="AG113" s="964"/>
      <c r="AH113" s="964"/>
      <c r="AI113" s="964"/>
      <c r="AJ113" s="965"/>
      <c r="AK113" s="966">
        <v>122399</v>
      </c>
      <c r="AL113" s="964"/>
      <c r="AM113" s="964"/>
      <c r="AN113" s="964"/>
      <c r="AO113" s="965"/>
      <c r="AP113" s="967">
        <v>4.2</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68914</v>
      </c>
      <c r="BR113" s="950"/>
      <c r="BS113" s="950"/>
      <c r="BT113" s="950"/>
      <c r="BU113" s="950"/>
      <c r="BV113" s="950">
        <v>64921</v>
      </c>
      <c r="BW113" s="950"/>
      <c r="BX113" s="950"/>
      <c r="BY113" s="950"/>
      <c r="BZ113" s="950"/>
      <c r="CA113" s="950">
        <v>69488</v>
      </c>
      <c r="CB113" s="950"/>
      <c r="CC113" s="950"/>
      <c r="CD113" s="950"/>
      <c r="CE113" s="950"/>
      <c r="CF113" s="944">
        <v>2.4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2353</v>
      </c>
      <c r="AB114" s="989"/>
      <c r="AC114" s="989"/>
      <c r="AD114" s="989"/>
      <c r="AE114" s="990"/>
      <c r="AF114" s="991">
        <v>1938</v>
      </c>
      <c r="AG114" s="989"/>
      <c r="AH114" s="989"/>
      <c r="AI114" s="989"/>
      <c r="AJ114" s="990"/>
      <c r="AK114" s="991">
        <v>2543</v>
      </c>
      <c r="AL114" s="989"/>
      <c r="AM114" s="989"/>
      <c r="AN114" s="989"/>
      <c r="AO114" s="990"/>
      <c r="AP114" s="992">
        <v>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537594</v>
      </c>
      <c r="BR114" s="950"/>
      <c r="BS114" s="950"/>
      <c r="BT114" s="950"/>
      <c r="BU114" s="950"/>
      <c r="BV114" s="950">
        <v>523713</v>
      </c>
      <c r="BW114" s="950"/>
      <c r="BX114" s="950"/>
      <c r="BY114" s="950"/>
      <c r="BZ114" s="950"/>
      <c r="CA114" s="950">
        <v>457710</v>
      </c>
      <c r="CB114" s="950"/>
      <c r="CC114" s="950"/>
      <c r="CD114" s="950"/>
      <c r="CE114" s="950"/>
      <c r="CF114" s="944">
        <v>15.7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124829</v>
      </c>
      <c r="AB115" s="964"/>
      <c r="AC115" s="964"/>
      <c r="AD115" s="964"/>
      <c r="AE115" s="965"/>
      <c r="AF115" s="966">
        <v>115182</v>
      </c>
      <c r="AG115" s="964"/>
      <c r="AH115" s="964"/>
      <c r="AI115" s="964"/>
      <c r="AJ115" s="965"/>
      <c r="AK115" s="966">
        <v>104678</v>
      </c>
      <c r="AL115" s="964"/>
      <c r="AM115" s="964"/>
      <c r="AN115" s="964"/>
      <c r="AO115" s="965"/>
      <c r="AP115" s="967">
        <v>3.6</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153067</v>
      </c>
      <c r="DH116" s="989"/>
      <c r="DI116" s="989"/>
      <c r="DJ116" s="989"/>
      <c r="DK116" s="990"/>
      <c r="DL116" s="991">
        <v>88499</v>
      </c>
      <c r="DM116" s="989"/>
      <c r="DN116" s="989"/>
      <c r="DO116" s="989"/>
      <c r="DP116" s="990"/>
      <c r="DQ116" s="991">
        <v>71730</v>
      </c>
      <c r="DR116" s="989"/>
      <c r="DS116" s="989"/>
      <c r="DT116" s="989"/>
      <c r="DU116" s="990"/>
      <c r="DV116" s="992">
        <v>2.5</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848000</v>
      </c>
      <c r="AB117" s="996"/>
      <c r="AC117" s="996"/>
      <c r="AD117" s="996"/>
      <c r="AE117" s="997"/>
      <c r="AF117" s="995">
        <v>783528</v>
      </c>
      <c r="AG117" s="996"/>
      <c r="AH117" s="996"/>
      <c r="AI117" s="996"/>
      <c r="AJ117" s="997"/>
      <c r="AK117" s="995">
        <v>732344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285</v>
      </c>
      <c r="AG118" s="913"/>
      <c r="AH118" s="913"/>
      <c r="AI118" s="913"/>
      <c r="AJ118" s="914"/>
      <c r="AK118" s="912" t="s">
        <v>284</v>
      </c>
      <c r="AL118" s="913"/>
      <c r="AM118" s="913"/>
      <c r="AN118" s="913"/>
      <c r="AO118" s="914"/>
      <c r="AP118" s="1020" t="s">
        <v>403</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9712834</v>
      </c>
      <c r="BR118" s="1016"/>
      <c r="BS118" s="1016"/>
      <c r="BT118" s="1016"/>
      <c r="BU118" s="1016"/>
      <c r="BV118" s="1016">
        <v>9070466</v>
      </c>
      <c r="BW118" s="1016"/>
      <c r="BX118" s="1016"/>
      <c r="BY118" s="1016"/>
      <c r="BZ118" s="1016"/>
      <c r="CA118" s="1016">
        <v>8957060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2486047</v>
      </c>
      <c r="BR119" s="957"/>
      <c r="BS119" s="957"/>
      <c r="BT119" s="957"/>
      <c r="BU119" s="957"/>
      <c r="BV119" s="957">
        <v>2388531</v>
      </c>
      <c r="BW119" s="957"/>
      <c r="BX119" s="957"/>
      <c r="BY119" s="957"/>
      <c r="BZ119" s="957"/>
      <c r="CA119" s="957">
        <v>2320610</v>
      </c>
      <c r="CB119" s="957"/>
      <c r="CC119" s="957"/>
      <c r="CD119" s="957"/>
      <c r="CE119" s="957"/>
      <c r="CF119" s="971">
        <v>79.5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v>144363</v>
      </c>
      <c r="DM119" s="1028"/>
      <c r="DN119" s="1028"/>
      <c r="DO119" s="1028"/>
      <c r="DP119" s="1029"/>
      <c r="DQ119" s="1030">
        <v>134566</v>
      </c>
      <c r="DR119" s="1028"/>
      <c r="DS119" s="1028"/>
      <c r="DT119" s="1028"/>
      <c r="DU119" s="1029"/>
      <c r="DV119" s="1031">
        <v>4.5999999999999996</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134581</v>
      </c>
      <c r="BR120" s="950"/>
      <c r="BS120" s="950"/>
      <c r="BT120" s="950"/>
      <c r="BU120" s="950"/>
      <c r="BV120" s="950">
        <v>175240</v>
      </c>
      <c r="BW120" s="950"/>
      <c r="BX120" s="950"/>
      <c r="BY120" s="950"/>
      <c r="BZ120" s="950"/>
      <c r="CA120" s="950">
        <v>147925</v>
      </c>
      <c r="CB120" s="950"/>
      <c r="CC120" s="950"/>
      <c r="CD120" s="950"/>
      <c r="CE120" s="950"/>
      <c r="CF120" s="944">
        <v>5.0999999999999996</v>
      </c>
      <c r="CG120" s="945"/>
      <c r="CH120" s="945"/>
      <c r="CI120" s="945"/>
      <c r="CJ120" s="945"/>
      <c r="CK120" s="1043" t="s">
        <v>437</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2064717</v>
      </c>
      <c r="DH120" s="957"/>
      <c r="DI120" s="957"/>
      <c r="DJ120" s="957"/>
      <c r="DK120" s="957"/>
      <c r="DL120" s="957">
        <v>1952145</v>
      </c>
      <c r="DM120" s="957"/>
      <c r="DN120" s="957"/>
      <c r="DO120" s="957"/>
      <c r="DP120" s="957"/>
      <c r="DQ120" s="957">
        <v>1945876</v>
      </c>
      <c r="DR120" s="957"/>
      <c r="DS120" s="957"/>
      <c r="DT120" s="957"/>
      <c r="DU120" s="957"/>
      <c r="DV120" s="958">
        <v>66.7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86556</v>
      </c>
      <c r="AB121" s="989"/>
      <c r="AC121" s="989"/>
      <c r="AD121" s="989"/>
      <c r="AE121" s="990"/>
      <c r="AF121" s="991">
        <v>77695</v>
      </c>
      <c r="AG121" s="989"/>
      <c r="AH121" s="989"/>
      <c r="AI121" s="989"/>
      <c r="AJ121" s="990"/>
      <c r="AK121" s="991">
        <v>76644</v>
      </c>
      <c r="AL121" s="989"/>
      <c r="AM121" s="989"/>
      <c r="AN121" s="989"/>
      <c r="AO121" s="990"/>
      <c r="AP121" s="992">
        <v>2.6</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5764476</v>
      </c>
      <c r="BR121" s="1016"/>
      <c r="BS121" s="1016"/>
      <c r="BT121" s="1016"/>
      <c r="BU121" s="1016"/>
      <c r="BV121" s="1016">
        <v>5670573</v>
      </c>
      <c r="BW121" s="1016"/>
      <c r="BX121" s="1016"/>
      <c r="BY121" s="1016"/>
      <c r="BZ121" s="1016"/>
      <c r="CA121" s="1016">
        <v>5693341</v>
      </c>
      <c r="CB121" s="1016"/>
      <c r="CC121" s="1016"/>
      <c r="CD121" s="1016"/>
      <c r="CE121" s="1016"/>
      <c r="CF121" s="1054">
        <v>195.1</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399194</v>
      </c>
      <c r="DH121" s="950"/>
      <c r="DI121" s="950"/>
      <c r="DJ121" s="950"/>
      <c r="DK121" s="950"/>
      <c r="DL121" s="950">
        <v>387234</v>
      </c>
      <c r="DM121" s="950"/>
      <c r="DN121" s="950"/>
      <c r="DO121" s="950"/>
      <c r="DP121" s="950"/>
      <c r="DQ121" s="950">
        <v>372107</v>
      </c>
      <c r="DR121" s="950"/>
      <c r="DS121" s="950"/>
      <c r="DT121" s="950"/>
      <c r="DU121" s="950"/>
      <c r="DV121" s="951">
        <v>12.8</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8385104</v>
      </c>
      <c r="BR122" s="1065"/>
      <c r="BS122" s="1065"/>
      <c r="BT122" s="1065"/>
      <c r="BU122" s="1065"/>
      <c r="BV122" s="1065">
        <v>8234344</v>
      </c>
      <c r="BW122" s="1065"/>
      <c r="BX122" s="1065"/>
      <c r="BY122" s="1065"/>
      <c r="BZ122" s="1065"/>
      <c r="CA122" s="1065">
        <v>8161876</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27379</v>
      </c>
      <c r="AB123" s="989"/>
      <c r="AC123" s="989"/>
      <c r="AD123" s="989"/>
      <c r="AE123" s="990"/>
      <c r="AF123" s="991">
        <v>26758</v>
      </c>
      <c r="AG123" s="989"/>
      <c r="AH123" s="989"/>
      <c r="AI123" s="989"/>
      <c r="AJ123" s="990"/>
      <c r="AK123" s="991">
        <v>18081</v>
      </c>
      <c r="AL123" s="989"/>
      <c r="AM123" s="989"/>
      <c r="AN123" s="989"/>
      <c r="AO123" s="990"/>
      <c r="AP123" s="992">
        <v>0.6</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46.7</v>
      </c>
      <c r="BR123" s="1057"/>
      <c r="BS123" s="1057"/>
      <c r="BT123" s="1057"/>
      <c r="BU123" s="1057"/>
      <c r="BV123" s="1057">
        <v>29.4</v>
      </c>
      <c r="BW123" s="1057"/>
      <c r="BX123" s="1057"/>
      <c r="BY123" s="1057"/>
      <c r="BZ123" s="1057"/>
      <c r="CA123" s="1057">
        <v>27.2</v>
      </c>
      <c r="CB123" s="1057"/>
      <c r="CC123" s="1057"/>
      <c r="CD123" s="1057"/>
      <c r="CE123" s="1057"/>
      <c r="CF123" s="1058"/>
      <c r="CG123" s="1059"/>
      <c r="CH123" s="1059"/>
      <c r="CI123" s="1059"/>
      <c r="CJ123" s="1060"/>
      <c r="CK123" s="1046"/>
      <c r="CL123" s="1047"/>
      <c r="CM123" s="1047"/>
      <c r="CN123" s="1047"/>
      <c r="CO123" s="1048"/>
      <c r="CP123" s="1037" t="s">
        <v>380</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10798</v>
      </c>
      <c r="AB126" s="989"/>
      <c r="AC126" s="989"/>
      <c r="AD126" s="989"/>
      <c r="AE126" s="990"/>
      <c r="AF126" s="991">
        <v>10648</v>
      </c>
      <c r="AG126" s="989"/>
      <c r="AH126" s="989"/>
      <c r="AI126" s="989"/>
      <c r="AJ126" s="990"/>
      <c r="AK126" s="991">
        <v>9886</v>
      </c>
      <c r="AL126" s="989"/>
      <c r="AM126" s="989"/>
      <c r="AN126" s="989"/>
      <c r="AO126" s="990"/>
      <c r="AP126" s="992">
        <v>0.3</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96</v>
      </c>
      <c r="AB127" s="989"/>
      <c r="AC127" s="989"/>
      <c r="AD127" s="989"/>
      <c r="AE127" s="990"/>
      <c r="AF127" s="991">
        <v>81</v>
      </c>
      <c r="AG127" s="989"/>
      <c r="AH127" s="989"/>
      <c r="AI127" s="989"/>
      <c r="AJ127" s="990"/>
      <c r="AK127" s="991">
        <v>67</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20909</v>
      </c>
      <c r="AB128" s="1120"/>
      <c r="AC128" s="1120"/>
      <c r="AD128" s="1120"/>
      <c r="AE128" s="1121"/>
      <c r="AF128" s="1122">
        <v>14532</v>
      </c>
      <c r="AG128" s="1120"/>
      <c r="AH128" s="1120"/>
      <c r="AI128" s="1120"/>
      <c r="AJ128" s="1121"/>
      <c r="AK128" s="1122">
        <v>20724</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3260110</v>
      </c>
      <c r="AB129" s="989"/>
      <c r="AC129" s="989"/>
      <c r="AD129" s="989"/>
      <c r="AE129" s="990"/>
      <c r="AF129" s="991">
        <v>3274139</v>
      </c>
      <c r="AG129" s="989"/>
      <c r="AH129" s="989"/>
      <c r="AI129" s="989"/>
      <c r="AJ129" s="990"/>
      <c r="AK129" s="991">
        <v>3324667</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12.2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417331</v>
      </c>
      <c r="AB130" s="989"/>
      <c r="AC130" s="989"/>
      <c r="AD130" s="989"/>
      <c r="AE130" s="990"/>
      <c r="AF130" s="991">
        <v>430790</v>
      </c>
      <c r="AG130" s="989"/>
      <c r="AH130" s="989"/>
      <c r="AI130" s="989"/>
      <c r="AJ130" s="990"/>
      <c r="AK130" s="991">
        <v>406829</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27.2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2842779</v>
      </c>
      <c r="AB131" s="1028"/>
      <c r="AC131" s="1028"/>
      <c r="AD131" s="1028"/>
      <c r="AE131" s="1029"/>
      <c r="AF131" s="1030">
        <v>2843349</v>
      </c>
      <c r="AG131" s="1028"/>
      <c r="AH131" s="1028"/>
      <c r="AI131" s="1028"/>
      <c r="AJ131" s="1029"/>
      <c r="AK131" s="1030">
        <v>2917838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14.414064550000001</v>
      </c>
      <c r="AB132" s="1134"/>
      <c r="AC132" s="1134"/>
      <c r="AD132" s="1134"/>
      <c r="AE132" s="1135"/>
      <c r="AF132" s="1136">
        <v>11.89463552</v>
      </c>
      <c r="AG132" s="1134"/>
      <c r="AH132" s="1134"/>
      <c r="AI132" s="1134"/>
      <c r="AJ132" s="1135"/>
      <c r="AK132" s="1136">
        <v>10.445782120000001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15.8</v>
      </c>
      <c r="AB133" s="1141"/>
      <c r="AC133" s="1141"/>
      <c r="AD133" s="1141"/>
      <c r="AE133" s="1142"/>
      <c r="AF133" s="1140">
        <v>13.9</v>
      </c>
      <c r="AG133" s="1141"/>
      <c r="AH133" s="1141"/>
      <c r="AI133" s="1141"/>
      <c r="AJ133" s="1142"/>
      <c r="AK133" s="1140">
        <v>12.2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B29" sqref="AB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834311</v>
      </c>
      <c r="L9" s="264">
        <v>64781</v>
      </c>
      <c r="M9" s="265">
        <v>83939</v>
      </c>
      <c r="N9" s="266">
        <v>-22.8</v>
      </c>
    </row>
    <row r="10" spans="1:16">
      <c r="A10" s="248"/>
      <c r="B10" s="244"/>
      <c r="C10" s="244"/>
      <c r="D10" s="244"/>
      <c r="E10" s="244"/>
      <c r="F10" s="244"/>
      <c r="G10" s="1149" t="s">
        <v>474</v>
      </c>
      <c r="H10" s="1150"/>
      <c r="I10" s="1150"/>
      <c r="J10" s="1151"/>
      <c r="K10" s="267">
        <v>140118</v>
      </c>
      <c r="L10" s="268">
        <v>10880</v>
      </c>
      <c r="M10" s="269">
        <v>8976</v>
      </c>
      <c r="N10" s="270">
        <v>21.2</v>
      </c>
    </row>
    <row r="11" spans="1:16" ht="13.5" customHeight="1">
      <c r="A11" s="248"/>
      <c r="B11" s="244"/>
      <c r="C11" s="244"/>
      <c r="D11" s="244"/>
      <c r="E11" s="244"/>
      <c r="F11" s="244"/>
      <c r="G11" s="1149" t="s">
        <v>475</v>
      </c>
      <c r="H11" s="1150"/>
      <c r="I11" s="1150"/>
      <c r="J11" s="1151"/>
      <c r="K11" s="267">
        <v>159629</v>
      </c>
      <c r="L11" s="268">
        <v>12395</v>
      </c>
      <c r="M11" s="269">
        <v>13172</v>
      </c>
      <c r="N11" s="270">
        <v>-5.9</v>
      </c>
    </row>
    <row r="12" spans="1:16" ht="13.5" customHeight="1">
      <c r="A12" s="248"/>
      <c r="B12" s="244"/>
      <c r="C12" s="244"/>
      <c r="D12" s="244"/>
      <c r="E12" s="244"/>
      <c r="F12" s="244"/>
      <c r="G12" s="1149" t="s">
        <v>476</v>
      </c>
      <c r="H12" s="1150"/>
      <c r="I12" s="1150"/>
      <c r="J12" s="1151"/>
      <c r="K12" s="267" t="s">
        <v>477</v>
      </c>
      <c r="L12" s="268" t="s">
        <v>477</v>
      </c>
      <c r="M12" s="269">
        <v>634</v>
      </c>
      <c r="N12" s="270" t="s">
        <v>477</v>
      </c>
    </row>
    <row r="13" spans="1:16" ht="13.5" customHeight="1">
      <c r="A13" s="248"/>
      <c r="B13" s="244"/>
      <c r="C13" s="244"/>
      <c r="D13" s="244"/>
      <c r="E13" s="244"/>
      <c r="F13" s="244"/>
      <c r="G13" s="1149" t="s">
        <v>478</v>
      </c>
      <c r="H13" s="1150"/>
      <c r="I13" s="1150"/>
      <c r="J13" s="1151"/>
      <c r="K13" s="267" t="s">
        <v>477</v>
      </c>
      <c r="L13" s="268" t="s">
        <v>477</v>
      </c>
      <c r="M13" s="269">
        <v>21</v>
      </c>
      <c r="N13" s="270" t="s">
        <v>477</v>
      </c>
    </row>
    <row r="14" spans="1:16" ht="13.5" customHeight="1">
      <c r="A14" s="248"/>
      <c r="B14" s="244"/>
      <c r="C14" s="244"/>
      <c r="D14" s="244"/>
      <c r="E14" s="244"/>
      <c r="F14" s="244"/>
      <c r="G14" s="1149" t="s">
        <v>479</v>
      </c>
      <c r="H14" s="1150"/>
      <c r="I14" s="1150"/>
      <c r="J14" s="1151"/>
      <c r="K14" s="267">
        <v>40004</v>
      </c>
      <c r="L14" s="268">
        <v>3106</v>
      </c>
      <c r="M14" s="269">
        <v>3872</v>
      </c>
      <c r="N14" s="270">
        <v>-19.8</v>
      </c>
    </row>
    <row r="15" spans="1:16" ht="13.5" customHeight="1">
      <c r="A15" s="248"/>
      <c r="B15" s="244"/>
      <c r="C15" s="244"/>
      <c r="D15" s="244"/>
      <c r="E15" s="244"/>
      <c r="F15" s="244"/>
      <c r="G15" s="1149" t="s">
        <v>480</v>
      </c>
      <c r="H15" s="1150"/>
      <c r="I15" s="1150"/>
      <c r="J15" s="1151"/>
      <c r="K15" s="267" t="s">
        <v>477</v>
      </c>
      <c r="L15" s="268" t="s">
        <v>477</v>
      </c>
      <c r="M15" s="269">
        <v>2062</v>
      </c>
      <c r="N15" s="270" t="s">
        <v>477</v>
      </c>
    </row>
    <row r="16" spans="1:16">
      <c r="A16" s="248"/>
      <c r="B16" s="244"/>
      <c r="C16" s="244"/>
      <c r="D16" s="244"/>
      <c r="E16" s="244"/>
      <c r="F16" s="244"/>
      <c r="G16" s="1152" t="s">
        <v>481</v>
      </c>
      <c r="H16" s="1153"/>
      <c r="I16" s="1153"/>
      <c r="J16" s="1154"/>
      <c r="K16" s="268">
        <v>-81267</v>
      </c>
      <c r="L16" s="268">
        <v>-6310</v>
      </c>
      <c r="M16" s="269">
        <v>-8514</v>
      </c>
      <c r="N16" s="270">
        <v>-25.9</v>
      </c>
    </row>
    <row r="17" spans="1:16">
      <c r="A17" s="248"/>
      <c r="B17" s="244"/>
      <c r="C17" s="244"/>
      <c r="D17" s="244"/>
      <c r="E17" s="244"/>
      <c r="F17" s="244"/>
      <c r="G17" s="1152" t="s">
        <v>168</v>
      </c>
      <c r="H17" s="1153"/>
      <c r="I17" s="1153"/>
      <c r="J17" s="1154"/>
      <c r="K17" s="268">
        <v>1092795</v>
      </c>
      <c r="L17" s="268">
        <v>84851</v>
      </c>
      <c r="M17" s="269">
        <v>104161</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6.83</v>
      </c>
      <c r="L21" s="281">
        <v>9.8000000000000007</v>
      </c>
      <c r="M21" s="282">
        <v>-2.97</v>
      </c>
      <c r="N21" s="249"/>
      <c r="O21" s="283"/>
      <c r="P21" s="279"/>
    </row>
    <row r="22" spans="1:16" s="284" customFormat="1">
      <c r="A22" s="279"/>
      <c r="B22" s="249"/>
      <c r="C22" s="249"/>
      <c r="D22" s="249"/>
      <c r="E22" s="249"/>
      <c r="F22" s="249"/>
      <c r="G22" s="1144" t="s">
        <v>487</v>
      </c>
      <c r="H22" s="1145"/>
      <c r="I22" s="1145"/>
      <c r="J22" s="1146"/>
      <c r="K22" s="285">
        <v>98.5</v>
      </c>
      <c r="L22" s="286">
        <v>96.3</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502724</v>
      </c>
      <c r="L32" s="294">
        <v>39034</v>
      </c>
      <c r="M32" s="295">
        <v>53592</v>
      </c>
      <c r="N32" s="296">
        <v>-27.2</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0</v>
      </c>
      <c r="N34" s="296" t="s">
        <v>477</v>
      </c>
    </row>
    <row r="35" spans="1:16" ht="27" customHeight="1">
      <c r="A35" s="248"/>
      <c r="B35" s="244"/>
      <c r="C35" s="244"/>
      <c r="D35" s="244"/>
      <c r="E35" s="244"/>
      <c r="F35" s="244"/>
      <c r="G35" s="1160" t="s">
        <v>494</v>
      </c>
      <c r="H35" s="1161"/>
      <c r="I35" s="1161"/>
      <c r="J35" s="1162"/>
      <c r="K35" s="294">
        <v>122399</v>
      </c>
      <c r="L35" s="294">
        <v>9504</v>
      </c>
      <c r="M35" s="295">
        <v>20509</v>
      </c>
      <c r="N35" s="296">
        <v>-53.7</v>
      </c>
    </row>
    <row r="36" spans="1:16" ht="27" customHeight="1">
      <c r="A36" s="248"/>
      <c r="B36" s="244"/>
      <c r="C36" s="244"/>
      <c r="D36" s="244"/>
      <c r="E36" s="244"/>
      <c r="F36" s="244"/>
      <c r="G36" s="1160" t="s">
        <v>495</v>
      </c>
      <c r="H36" s="1161"/>
      <c r="I36" s="1161"/>
      <c r="J36" s="1162"/>
      <c r="K36" s="294">
        <v>2543</v>
      </c>
      <c r="L36" s="294">
        <v>197</v>
      </c>
      <c r="M36" s="295">
        <v>3503</v>
      </c>
      <c r="N36" s="296">
        <v>-94.4</v>
      </c>
    </row>
    <row r="37" spans="1:16" ht="13.5" customHeight="1">
      <c r="A37" s="248"/>
      <c r="B37" s="244"/>
      <c r="C37" s="244"/>
      <c r="D37" s="244"/>
      <c r="E37" s="244"/>
      <c r="F37" s="244"/>
      <c r="G37" s="1160" t="s">
        <v>496</v>
      </c>
      <c r="H37" s="1161"/>
      <c r="I37" s="1161"/>
      <c r="J37" s="1162"/>
      <c r="K37" s="294">
        <v>104678</v>
      </c>
      <c r="L37" s="294">
        <v>8128</v>
      </c>
      <c r="M37" s="295">
        <v>1405</v>
      </c>
      <c r="N37" s="296">
        <v>478.5</v>
      </c>
    </row>
    <row r="38" spans="1:16" ht="27" customHeight="1">
      <c r="A38" s="248"/>
      <c r="B38" s="244"/>
      <c r="C38" s="244"/>
      <c r="D38" s="244"/>
      <c r="E38" s="244"/>
      <c r="F38" s="244"/>
      <c r="G38" s="1163" t="s">
        <v>497</v>
      </c>
      <c r="H38" s="1164"/>
      <c r="I38" s="1164"/>
      <c r="J38" s="1165"/>
      <c r="K38" s="297" t="s">
        <v>477</v>
      </c>
      <c r="L38" s="297" t="s">
        <v>477</v>
      </c>
      <c r="M38" s="298">
        <v>2</v>
      </c>
      <c r="N38" s="299" t="s">
        <v>477</v>
      </c>
      <c r="O38" s="293"/>
    </row>
    <row r="39" spans="1:16">
      <c r="A39" s="248"/>
      <c r="B39" s="244"/>
      <c r="C39" s="244"/>
      <c r="D39" s="244"/>
      <c r="E39" s="244"/>
      <c r="F39" s="244"/>
      <c r="G39" s="1163" t="s">
        <v>498</v>
      </c>
      <c r="H39" s="1164"/>
      <c r="I39" s="1164"/>
      <c r="J39" s="1165"/>
      <c r="K39" s="300">
        <v>-20724</v>
      </c>
      <c r="L39" s="300">
        <v>-1609</v>
      </c>
      <c r="M39" s="301">
        <v>-1515</v>
      </c>
      <c r="N39" s="302">
        <v>6.2</v>
      </c>
      <c r="O39" s="293"/>
    </row>
    <row r="40" spans="1:16" ht="27" customHeight="1">
      <c r="A40" s="248"/>
      <c r="B40" s="244"/>
      <c r="C40" s="244"/>
      <c r="D40" s="244"/>
      <c r="E40" s="244"/>
      <c r="F40" s="244"/>
      <c r="G40" s="1160" t="s">
        <v>499</v>
      </c>
      <c r="H40" s="1161"/>
      <c r="I40" s="1161"/>
      <c r="J40" s="1162"/>
      <c r="K40" s="300">
        <v>-406829</v>
      </c>
      <c r="L40" s="300">
        <v>-31589</v>
      </c>
      <c r="M40" s="301">
        <v>-52955</v>
      </c>
      <c r="N40" s="302">
        <v>-40.299999999999997</v>
      </c>
      <c r="O40" s="293"/>
    </row>
    <row r="41" spans="1:16">
      <c r="A41" s="248"/>
      <c r="B41" s="244"/>
      <c r="C41" s="244"/>
      <c r="D41" s="244"/>
      <c r="E41" s="244"/>
      <c r="F41" s="244"/>
      <c r="G41" s="1166" t="s">
        <v>279</v>
      </c>
      <c r="H41" s="1167"/>
      <c r="I41" s="1167"/>
      <c r="J41" s="1168"/>
      <c r="K41" s="294">
        <v>304791</v>
      </c>
      <c r="L41" s="300">
        <v>23666</v>
      </c>
      <c r="M41" s="301">
        <v>24541</v>
      </c>
      <c r="N41" s="302">
        <v>-3.6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293054</v>
      </c>
      <c r="J51" s="320">
        <v>22640</v>
      </c>
      <c r="K51" s="321">
        <v>-47.1</v>
      </c>
      <c r="L51" s="322">
        <v>72729</v>
      </c>
      <c r="M51" s="323">
        <v>-23.8</v>
      </c>
      <c r="N51" s="324">
        <v>-23.3</v>
      </c>
    </row>
    <row r="52" spans="1:14">
      <c r="A52" s="248"/>
      <c r="B52" s="244"/>
      <c r="C52" s="244"/>
      <c r="D52" s="244"/>
      <c r="E52" s="244"/>
      <c r="F52" s="244"/>
      <c r="G52" s="325"/>
      <c r="H52" s="326" t="s">
        <v>510</v>
      </c>
      <c r="I52" s="327">
        <v>141218</v>
      </c>
      <c r="J52" s="328">
        <v>10910</v>
      </c>
      <c r="K52" s="329">
        <v>-64.7</v>
      </c>
      <c r="L52" s="330">
        <v>36291</v>
      </c>
      <c r="M52" s="331">
        <v>-25.2</v>
      </c>
      <c r="N52" s="332">
        <v>-39.5</v>
      </c>
    </row>
    <row r="53" spans="1:14">
      <c r="A53" s="248"/>
      <c r="B53" s="244"/>
      <c r="C53" s="244"/>
      <c r="D53" s="244"/>
      <c r="E53" s="244"/>
      <c r="F53" s="244"/>
      <c r="G53" s="310" t="s">
        <v>511</v>
      </c>
      <c r="H53" s="311"/>
      <c r="I53" s="319">
        <v>690995</v>
      </c>
      <c r="J53" s="320">
        <v>53670</v>
      </c>
      <c r="K53" s="321">
        <v>137.1</v>
      </c>
      <c r="L53" s="322">
        <v>70317</v>
      </c>
      <c r="M53" s="323">
        <v>-3.3</v>
      </c>
      <c r="N53" s="324">
        <v>140.4</v>
      </c>
    </row>
    <row r="54" spans="1:14">
      <c r="A54" s="248"/>
      <c r="B54" s="244"/>
      <c r="C54" s="244"/>
      <c r="D54" s="244"/>
      <c r="E54" s="244"/>
      <c r="F54" s="244"/>
      <c r="G54" s="325"/>
      <c r="H54" s="326" t="s">
        <v>510</v>
      </c>
      <c r="I54" s="327">
        <v>339464</v>
      </c>
      <c r="J54" s="328">
        <v>26366</v>
      </c>
      <c r="K54" s="329">
        <v>141.69999999999999</v>
      </c>
      <c r="L54" s="330">
        <v>35725</v>
      </c>
      <c r="M54" s="331">
        <v>-1.6</v>
      </c>
      <c r="N54" s="332">
        <v>143.30000000000001</v>
      </c>
    </row>
    <row r="55" spans="1:14">
      <c r="A55" s="248"/>
      <c r="B55" s="244"/>
      <c r="C55" s="244"/>
      <c r="D55" s="244"/>
      <c r="E55" s="244"/>
      <c r="F55" s="244"/>
      <c r="G55" s="310" t="s">
        <v>512</v>
      </c>
      <c r="H55" s="311"/>
      <c r="I55" s="319">
        <v>1629946</v>
      </c>
      <c r="J55" s="320">
        <v>126470</v>
      </c>
      <c r="K55" s="321">
        <v>135.6</v>
      </c>
      <c r="L55" s="322">
        <v>105751</v>
      </c>
      <c r="M55" s="323">
        <v>50.4</v>
      </c>
      <c r="N55" s="324">
        <v>85.2</v>
      </c>
    </row>
    <row r="56" spans="1:14">
      <c r="A56" s="248"/>
      <c r="B56" s="244"/>
      <c r="C56" s="244"/>
      <c r="D56" s="244"/>
      <c r="E56" s="244"/>
      <c r="F56" s="244"/>
      <c r="G56" s="325"/>
      <c r="H56" s="326" t="s">
        <v>510</v>
      </c>
      <c r="I56" s="327">
        <v>386130</v>
      </c>
      <c r="J56" s="328">
        <v>29960</v>
      </c>
      <c r="K56" s="329">
        <v>13.6</v>
      </c>
      <c r="L56" s="330">
        <v>49969</v>
      </c>
      <c r="M56" s="331">
        <v>39.9</v>
      </c>
      <c r="N56" s="332">
        <v>-26.3</v>
      </c>
    </row>
    <row r="57" spans="1:14">
      <c r="A57" s="248"/>
      <c r="B57" s="244"/>
      <c r="C57" s="244"/>
      <c r="D57" s="244"/>
      <c r="E57" s="244"/>
      <c r="F57" s="244"/>
      <c r="G57" s="310" t="s">
        <v>513</v>
      </c>
      <c r="H57" s="311"/>
      <c r="I57" s="319">
        <v>1715430</v>
      </c>
      <c r="J57" s="320">
        <v>133196</v>
      </c>
      <c r="K57" s="321">
        <v>5.3</v>
      </c>
      <c r="L57" s="322">
        <v>158564</v>
      </c>
      <c r="M57" s="323">
        <v>49.9</v>
      </c>
      <c r="N57" s="324">
        <v>-44.6</v>
      </c>
    </row>
    <row r="58" spans="1:14">
      <c r="A58" s="248"/>
      <c r="B58" s="244"/>
      <c r="C58" s="244"/>
      <c r="D58" s="244"/>
      <c r="E58" s="244"/>
      <c r="F58" s="244"/>
      <c r="G58" s="325"/>
      <c r="H58" s="326" t="s">
        <v>510</v>
      </c>
      <c r="I58" s="327">
        <v>351384</v>
      </c>
      <c r="J58" s="328">
        <v>27283</v>
      </c>
      <c r="K58" s="329">
        <v>-8.9</v>
      </c>
      <c r="L58" s="330">
        <v>48412</v>
      </c>
      <c r="M58" s="331">
        <v>-3.1</v>
      </c>
      <c r="N58" s="332">
        <v>-5.8</v>
      </c>
    </row>
    <row r="59" spans="1:14">
      <c r="A59" s="248"/>
      <c r="B59" s="244"/>
      <c r="C59" s="244"/>
      <c r="D59" s="244"/>
      <c r="E59" s="244"/>
      <c r="F59" s="244"/>
      <c r="G59" s="310" t="s">
        <v>514</v>
      </c>
      <c r="H59" s="311"/>
      <c r="I59" s="319">
        <v>889355</v>
      </c>
      <c r="J59" s="320">
        <v>69055</v>
      </c>
      <c r="K59" s="321">
        <v>-48.2</v>
      </c>
      <c r="L59" s="322">
        <v>106092</v>
      </c>
      <c r="M59" s="323">
        <v>-33.1</v>
      </c>
      <c r="N59" s="324">
        <v>-15.1</v>
      </c>
    </row>
    <row r="60" spans="1:14">
      <c r="A60" s="248"/>
      <c r="B60" s="244"/>
      <c r="C60" s="244"/>
      <c r="D60" s="244"/>
      <c r="E60" s="244"/>
      <c r="F60" s="244"/>
      <c r="G60" s="325"/>
      <c r="H60" s="326" t="s">
        <v>510</v>
      </c>
      <c r="I60" s="333">
        <v>335148</v>
      </c>
      <c r="J60" s="328">
        <v>26023</v>
      </c>
      <c r="K60" s="329">
        <v>-4.5999999999999996</v>
      </c>
      <c r="L60" s="330">
        <v>44299</v>
      </c>
      <c r="M60" s="331">
        <v>-8.5</v>
      </c>
      <c r="N60" s="332">
        <v>3.9</v>
      </c>
    </row>
    <row r="61" spans="1:14">
      <c r="A61" s="248"/>
      <c r="B61" s="244"/>
      <c r="C61" s="244"/>
      <c r="D61" s="244"/>
      <c r="E61" s="244"/>
      <c r="F61" s="244"/>
      <c r="G61" s="310" t="s">
        <v>515</v>
      </c>
      <c r="H61" s="334"/>
      <c r="I61" s="335">
        <v>1043756</v>
      </c>
      <c r="J61" s="336">
        <v>81006</v>
      </c>
      <c r="K61" s="337">
        <v>36.5</v>
      </c>
      <c r="L61" s="338">
        <v>102691</v>
      </c>
      <c r="M61" s="339">
        <v>8</v>
      </c>
      <c r="N61" s="324">
        <v>28.5</v>
      </c>
    </row>
    <row r="62" spans="1:14">
      <c r="A62" s="248"/>
      <c r="B62" s="244"/>
      <c r="C62" s="244"/>
      <c r="D62" s="244"/>
      <c r="E62" s="244"/>
      <c r="F62" s="244"/>
      <c r="G62" s="325"/>
      <c r="H62" s="326" t="s">
        <v>510</v>
      </c>
      <c r="I62" s="327">
        <v>310669</v>
      </c>
      <c r="J62" s="328">
        <v>24108</v>
      </c>
      <c r="K62" s="329">
        <v>15.4</v>
      </c>
      <c r="L62" s="330">
        <v>42939</v>
      </c>
      <c r="M62" s="331">
        <v>0.3</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12.74</v>
      </c>
      <c r="G47" s="12">
        <v>18.12</v>
      </c>
      <c r="H47" s="12">
        <v>20.91</v>
      </c>
      <c r="I47" s="12">
        <v>23.36</v>
      </c>
      <c r="J47" s="13">
        <v>21.36</v>
      </c>
    </row>
    <row r="48" spans="2:10" ht="57.75" customHeight="1">
      <c r="B48" s="14"/>
      <c r="C48" s="1171" t="s">
        <v>4</v>
      </c>
      <c r="D48" s="1171"/>
      <c r="E48" s="1172"/>
      <c r="F48" s="15">
        <v>10.41</v>
      </c>
      <c r="G48" s="16">
        <v>11.93</v>
      </c>
      <c r="H48" s="16">
        <v>5.07</v>
      </c>
      <c r="I48" s="16">
        <v>4.62</v>
      </c>
      <c r="J48" s="17">
        <v>2.85</v>
      </c>
    </row>
    <row r="49" spans="2:10" ht="57.75" customHeight="1" thickBot="1">
      <c r="B49" s="18"/>
      <c r="C49" s="1173" t="s">
        <v>5</v>
      </c>
      <c r="D49" s="1173"/>
      <c r="E49" s="1174"/>
      <c r="F49" s="19">
        <v>8.27</v>
      </c>
      <c r="G49" s="20">
        <v>6.65</v>
      </c>
      <c r="H49" s="20" t="s">
        <v>522</v>
      </c>
      <c r="I49" s="20">
        <v>4.46</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折笠 友基</dc:creator>
  <cp:lastModifiedBy>鹿股 仁</cp:lastModifiedBy>
  <dcterms:created xsi:type="dcterms:W3CDTF">2017-05-01T01:20:36Z</dcterms:created>
  <dcterms:modified xsi:type="dcterms:W3CDTF">2017-05-23T04:15:51Z</dcterms:modified>
</cp:coreProperties>
</file>