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8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E39" i="9"/>
  <c r="AM39" i="9"/>
  <c r="C39" i="9"/>
  <c r="CO38" i="9"/>
  <c r="BE38" i="9"/>
  <c r="AM38" i="9"/>
  <c r="C38" i="9"/>
  <c r="BE37" i="9"/>
  <c r="AM37" i="9"/>
  <c r="C37" i="9"/>
  <c r="BE36" i="9"/>
  <c r="AM36" i="9"/>
  <c r="AM35" i="9"/>
  <c r="BW34" i="9"/>
  <c r="BW35" i="9" s="1"/>
  <c r="BW36" i="9" s="1"/>
  <c r="BW37" i="9" s="1"/>
  <c r="BW38" i="9" s="1"/>
  <c r="BW39" i="9" s="1"/>
  <c r="BW40" i="9" s="1"/>
  <c r="BW41" i="9" s="1"/>
  <c r="BW42" i="9" s="1"/>
  <c r="BW43" i="9" s="1"/>
  <c r="AM34" i="9"/>
  <c r="C34" i="9"/>
  <c r="C35" i="9" s="1"/>
  <c r="CO34" i="9" l="1"/>
  <c r="CO35" i="9" s="1"/>
  <c r="CO36" i="9" s="1"/>
  <c r="CO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BE34" i="9" l="1"/>
  <c r="BE35" i="9" s="1"/>
</calcChain>
</file>

<file path=xl/sharedStrings.xml><?xml version="1.0" encoding="utf-8"?>
<sst xmlns="http://schemas.openxmlformats.org/spreadsheetml/2006/main" count="1073" uniqueCount="564">
  <si>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</si>
  <si>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</si>
  <si>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</si>
  <si>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</si>
  <si>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</si>
  <si>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</si>
  <si>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</si>
  <si>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</si>
  <si>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</si>
  <si>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</si>
  <si>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</si>
  <si>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</si>
  <si>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</si>
  <si>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</si>
  <si>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</si>
  <si>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</si>
  <si>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</si>
  <si>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</si>
  <si>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</si>
  <si>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</si>
  <si>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</si>
  <si>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</si>
  <si>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</si>
  <si>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</si>
  <si>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</si>
  <si>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</si>
  <si>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</si>
  <si>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</si>
  <si>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</si>
  <si>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</si>
  <si>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</si>
  <si>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</si>
  <si>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</si>
  <si>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</si>
  <si>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</si>
  <si>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</si>
  <si>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</si>
  <si>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</si>
  <si>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</si>
  <si>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</si>
  <si>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</si>
  <si>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</si>
  <si>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</si>
  <si>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</si>
  <si>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</si>
  <si>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</si>
  <si>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</si>
  <si>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</si>
  <si>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</si>
  <si>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</si>
  <si>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</si>
  <si>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</si>
  <si>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</si>
  <si>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</si>
  <si>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</si>
  <si>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</si>
  <si>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</si>
  <si>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</si>
  <si>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</si>
  <si>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</si>
  <si>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</si>
  <si>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</si>
  <si>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</si>
  <si>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</si>
  <si>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</si>
  <si>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</si>
  <si>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</si>
  <si>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</si>
  <si>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</si>
  <si>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</si>
  <si>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</si>
  <si>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</si>
  <si>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</si>
  <si>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</si>
  <si>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</si>
  <si>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</si>
  <si>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</si>
  <si>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</si>
  <si>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</si>
  <si>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</si>
  <si>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</si>
  <si>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</si>
  <si>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</si>
  <si>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</si>
  <si>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</si>
  <si>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</si>
  <si>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</si>
  <si>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</si>
  <si>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</si>
  <si>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</si>
  <si>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</si>
  <si>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</si>
  <si>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</si>
  <si>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</si>
  <si>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</si>
  <si>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</si>
  <si>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</si>
  <si>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</si>
  <si>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</si>
  <si>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</si>
  <si>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</si>
  <si>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</si>
  <si>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</si>
  <si>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</si>
  <si>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</si>
  <si>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</si>
  <si>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</si>
  <si>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</si>
  <si>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</si>
  <si>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</si>
  <si>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</si>
  <si>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</si>
  <si>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</si>
  <si>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</si>
  <si>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</si>
  <si>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</si>
  <si>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</si>
  <si>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</si>
  <si>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</si>
  <si>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</si>
  <si>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</si>
  <si>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</si>
  <si>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</si>
  <si>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</si>
  <si>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</si>
  <si>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</si>
  <si>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</si>
  <si>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</si>
  <si>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</si>
  <si>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</si>
  <si>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</si>
  <si>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</si>
  <si>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</si>
  <si>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</si>
  <si>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</si>
  <si>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</si>
  <si>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</si>
  <si>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</si>
  <si>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</si>
  <si>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</si>
  <si>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</si>
  <si>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</si>
  <si>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</si>
  <si>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</si>
  <si>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</si>
  <si>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</si>
  <si>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</si>
  <si>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</si>
  <si>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</si>
  <si>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</si>
  <si>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</si>
  <si>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</si>
  <si>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</si>
  <si>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</si>
  <si>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</si>
  <si>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</si>
  <si>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</si>
  <si>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</si>
  <si>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</si>
  <si>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</si>
  <si>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</si>
  <si>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</si>
  <si>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</si>
  <si>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</si>
  <si>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</si>
  <si>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</si>
  <si>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</si>
  <si>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</si>
  <si>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</si>
  <si>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</si>
  <si>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</si>
  <si>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</si>
  <si>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</si>
  <si>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</si>
  <si>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</si>
  <si>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</si>
  <si>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</si>
  <si>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</si>
  <si>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</si>
  <si>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</si>
  <si>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</si>
  <si>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</si>
  <si>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</si>
  <si>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</si>
  <si>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</si>
  <si>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</si>
  <si>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</si>
  <si>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</si>
  <si>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</si>
  <si>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</si>
  <si>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</si>
  <si>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</si>
  <si>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</si>
  <si>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福島県只見町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</si>
  <si>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</si>
  <si>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</si>
  <si>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</si>
  <si>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</si>
  <si>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</si>
  <si>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</si>
  <si>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</si>
  <si>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</si>
  <si>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</si>
  <si>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</si>
  <si>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</si>
  <si>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</si>
  <si>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</si>
  <si>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</si>
  <si>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</si>
  <si>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</si>
  <si>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</si>
  <si>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</si>
  <si>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</si>
  <si>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</si>
  <si>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</si>
  <si>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</si>
  <si>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</si>
  <si>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</si>
  <si>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</si>
  <si>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</si>
  <si>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</si>
  <si>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</si>
  <si>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</si>
  <si>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</si>
  <si>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</si>
  <si>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</si>
  <si>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</si>
  <si>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</si>
  <si>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</si>
  <si>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</si>
  <si>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</si>
  <si>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</si>
  <si>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</si>
  <si>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</si>
  <si>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</si>
  <si>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</si>
  <si>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</si>
  <si>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</si>
  <si>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</si>
  <si>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</si>
  <si>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</si>
  <si>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</si>
  <si>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</si>
  <si>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</si>
  <si>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</si>
  <si>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</si>
  <si>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</si>
  <si>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</si>
  <si>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</si>
  <si>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</si>
  <si>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</si>
  <si>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</si>
  <si>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</si>
  <si>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</si>
  <si>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</si>
  <si>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</si>
  <si>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</si>
  <si>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</si>
  <si>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</si>
  <si>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</si>
  <si>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</si>
  <si>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</si>
  <si>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</si>
  <si>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</si>
  <si>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</si>
  <si>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</si>
  <si>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</si>
  <si>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</si>
  <si>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</si>
  <si>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</si>
  <si>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</si>
  <si>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</si>
  <si>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</si>
  <si>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</si>
  <si>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</si>
  <si>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</si>
  <si>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</si>
  <si>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</si>
  <si>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</si>
  <si>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</si>
  <si>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</si>
  <si>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</si>
  <si>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</si>
  <si>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</si>
  <si>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</si>
  <si>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</si>
  <si>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</si>
  <si>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</si>
  <si>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</si>
  <si>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</si>
  <si>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</si>
  <si>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</si>
  <si>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</si>
  <si>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</si>
  <si>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</si>
  <si>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</si>
  <si>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</si>
  <si>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</si>
  <si>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</si>
  <si>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</si>
  <si>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</si>
  <si>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</si>
  <si>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</si>
  <si>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</si>
  <si>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</si>
  <si>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</si>
  <si>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</si>
  <si>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</si>
  <si>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</si>
  <si>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</si>
  <si>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</si>
  <si>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</si>
  <si>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</si>
  <si>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</si>
  <si>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</si>
  <si>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</si>
  <si>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</si>
  <si>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</si>
  <si>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</si>
  <si>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</si>
  <si>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</si>
  <si>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</si>
  <si>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</si>
  <si>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</si>
  <si>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</si>
  <si>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</si>
  <si>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</si>
  <si>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</si>
  <si>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</si>
  <si>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</si>
  <si>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</si>
  <si>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</si>
  <si>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</si>
  <si>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</si>
  <si>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</si>
  <si>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</si>
  <si>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</si>
  <si>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</si>
  <si>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</si>
  <si>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</si>
  <si>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</si>
  <si>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福島県只見町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</si>
  <si>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</si>
  <si>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</si>
  <si>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</si>
  <si>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</si>
  <si>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</si>
  <si>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</si>
  <si>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</si>
  <si>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</si>
  <si>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</si>
  <si>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</si>
  <si>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</si>
  <si>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</si>
  <si>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</si>
  <si>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</si>
  <si>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</si>
  <si>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</si>
  <si>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</si>
  <si>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</si>
  <si>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</si>
  <si>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</si>
  <si>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只見町観光施設事業特別会計</t>
    <phoneticPr fontId="5"/>
  </si>
  <si>
    <t>只見町交流施設特別会計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</si>
  <si>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</si>
  <si>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</si>
  <si>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</si>
  <si>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</si>
  <si>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</si>
  <si>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</si>
  <si>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</si>
  <si>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</si>
  <si>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</si>
  <si>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</si>
  <si>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</si>
  <si>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</si>
  <si>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</si>
  <si>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</si>
  <si>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</si>
  <si>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</si>
  <si>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</si>
  <si>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</si>
  <si>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只見町訪問看護ステーション特別会計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</si>
  <si>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</si>
  <si>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</si>
  <si>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</si>
  <si>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</si>
  <si>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</si>
  <si>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</si>
  <si>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</si>
  <si>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</si>
  <si>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</si>
  <si>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</si>
  <si>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</si>
  <si>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</si>
  <si>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</si>
  <si>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</si>
  <si>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</si>
  <si>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</si>
  <si>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</si>
  <si>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</si>
  <si>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</si>
  <si>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</si>
  <si>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</si>
  <si>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</si>
  <si>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</si>
  <si>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</si>
  <si>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</si>
  <si>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</si>
  <si>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</si>
  <si>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</si>
  <si>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</si>
  <si>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</si>
  <si>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</si>
  <si>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</si>
  <si>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</si>
  <si>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</si>
  <si>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</si>
  <si>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</si>
  <si>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</si>
  <si>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</si>
  <si>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</si>
  <si>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</si>
  <si>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</si>
  <si>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</si>
  <si>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</si>
  <si>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</si>
  <si>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</si>
  <si>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</si>
  <si>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</si>
  <si>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</si>
  <si>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</si>
  <si>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</si>
  <si>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</si>
  <si>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</si>
  <si>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</si>
  <si>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</si>
  <si>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</si>
  <si>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</si>
  <si>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</si>
  <si>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</si>
  <si>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</si>
  <si>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</si>
  <si>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</si>
  <si>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</si>
  <si>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</si>
  <si>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</si>
  <si>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</si>
  <si>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</si>
  <si>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</si>
  <si>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</si>
  <si>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</si>
  <si>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</si>
  <si>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</si>
  <si>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</si>
  <si>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</si>
  <si>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</si>
  <si>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</si>
  <si>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</si>
  <si>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</si>
  <si>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</si>
  <si>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</si>
  <si>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</si>
  <si>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</si>
  <si>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</si>
  <si>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</si>
  <si>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</si>
  <si>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</si>
  <si>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</si>
  <si>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</si>
  <si>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</si>
  <si>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</si>
  <si>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</si>
  <si>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</si>
  <si>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</si>
  <si>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</si>
  <si>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</si>
  <si>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</si>
  <si>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</si>
  <si>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</si>
  <si>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</si>
  <si>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</si>
  <si>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</si>
  <si>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</si>
  <si>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</si>
  <si>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</si>
  <si>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</si>
  <si>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</si>
  <si>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</si>
  <si>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</si>
  <si>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</si>
  <si>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</si>
  <si>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</si>
  <si>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</si>
  <si>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</si>
  <si>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</si>
  <si>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</si>
  <si>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</si>
  <si>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</si>
  <si>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</si>
  <si>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</si>
  <si>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</si>
  <si>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</si>
  <si>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</si>
  <si>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</si>
  <si>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</si>
  <si>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</si>
  <si>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</si>
  <si>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</si>
  <si>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</si>
  <si>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</si>
  <si>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</si>
  <si>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</si>
  <si>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</si>
  <si>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</si>
  <si>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</si>
  <si>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</si>
  <si>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</si>
  <si>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</si>
  <si>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</si>
  <si>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</si>
  <si>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26.35</t>
  </si>
  <si>
    <t>▲ 0.97</t>
  </si>
  <si>
    <t>▲ 0.26</t>
  </si>
  <si>
    <t>一般会計</t>
  </si>
  <si>
    <t>只見町介護保険事業特別会計</t>
  </si>
  <si>
    <t>只見町国民健康保険施設特別会計</t>
  </si>
  <si>
    <t>只見町集落排水事業特別会計</t>
  </si>
  <si>
    <t>只見町簡易水道特別会計</t>
  </si>
  <si>
    <t>只見町国民健康保険事業特別会計</t>
  </si>
  <si>
    <t>只見町後期高齢者医療特別会計</t>
  </si>
  <si>
    <t>只見町観光施設事業特別会計</t>
  </si>
  <si>
    <t>その他会計（赤字）</t>
  </si>
  <si>
    <t>その他会計（黒字）</t>
  </si>
  <si>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</si>
  <si>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</si>
  <si>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</si>
  <si>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</si>
  <si>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</si>
  <si>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4"/>
  </si>
  <si>
    <t>福島県市町村総合事務組合　消防補償等特別会計</t>
    <rPh sb="13" eb="15">
      <t>ショウボウ</t>
    </rPh>
    <rPh sb="15" eb="18">
      <t>ホショウトウ</t>
    </rPh>
    <rPh sb="18" eb="20">
      <t>トクベツ</t>
    </rPh>
    <phoneticPr fontId="24"/>
  </si>
  <si>
    <t>福島県市町村総合事務組合　消防賞じゅつ金特別会計</t>
    <rPh sb="13" eb="15">
      <t>ショウボウ</t>
    </rPh>
    <rPh sb="15" eb="16">
      <t>ショウ</t>
    </rPh>
    <rPh sb="19" eb="20">
      <t>キン</t>
    </rPh>
    <rPh sb="20" eb="22">
      <t>トクベツ</t>
    </rPh>
    <phoneticPr fontId="24"/>
  </si>
  <si>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24"/>
  </si>
  <si>
    <t>福島県市町村総合事務組合　自治会館管理特別会計</t>
    <rPh sb="13" eb="15">
      <t>ジチ</t>
    </rPh>
    <rPh sb="15" eb="17">
      <t>カイカン</t>
    </rPh>
    <rPh sb="17" eb="19">
      <t>カンリ</t>
    </rPh>
    <rPh sb="19" eb="21">
      <t>トクベツ</t>
    </rPh>
    <phoneticPr fontId="24"/>
  </si>
  <si>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4"/>
  </si>
  <si>
    <t>南会津地方広域市町村圏組合　ふるさと市町村圏事業特別会計</t>
    <rPh sb="18" eb="21">
      <t>シチョウソン</t>
    </rPh>
    <rPh sb="21" eb="22">
      <t>ケン</t>
    </rPh>
    <rPh sb="22" eb="24">
      <t>ジギョウ</t>
    </rPh>
    <rPh sb="24" eb="26">
      <t>トクベツ</t>
    </rPh>
    <phoneticPr fontId="24"/>
  </si>
  <si>
    <t>南会津地方広域市町村圏組合　地域医療支援センター特別会計</t>
    <rPh sb="14" eb="16">
      <t>チイキ</t>
    </rPh>
    <rPh sb="16" eb="18">
      <t>イリョウ</t>
    </rPh>
    <rPh sb="18" eb="20">
      <t>シエン</t>
    </rPh>
    <rPh sb="24" eb="26">
      <t>トクベツ</t>
    </rPh>
    <phoneticPr fontId="24"/>
  </si>
  <si>
    <t>南会津地方広域市町村圏組合　あいづふるさと基金事業特別会計</t>
    <rPh sb="21" eb="23">
      <t>キキン</t>
    </rPh>
    <rPh sb="23" eb="25">
      <t>ジギョウ</t>
    </rPh>
    <rPh sb="25" eb="27">
      <t>トクベツ</t>
    </rPh>
    <phoneticPr fontId="24"/>
  </si>
  <si>
    <t>南会津地方環境衛生組合</t>
    <rPh sb="0" eb="3">
      <t>ミナミアイヅ</t>
    </rPh>
    <rPh sb="3" eb="5">
      <t>チホウ</t>
    </rPh>
    <rPh sb="5" eb="7">
      <t>カンキョウ</t>
    </rPh>
    <rPh sb="7" eb="9">
      <t>エイセイ</t>
    </rPh>
    <rPh sb="9" eb="11">
      <t>クミアイ</t>
    </rPh>
    <phoneticPr fontId="24"/>
  </si>
  <si>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</si>
  <si>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福島県後期高齢者医療広域連合　後期高齢者医療特別会計</t>
    <rPh sb="15" eb="17">
      <t>コウキ</t>
    </rPh>
    <rPh sb="17" eb="20">
      <t>コウレイシャ</t>
    </rPh>
    <rPh sb="20" eb="22">
      <t>イリョウ</t>
    </rPh>
    <rPh sb="22" eb="24">
      <t>トクベツ</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</si>
  <si>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</si>
  <si>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</si>
  <si>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</si>
  <si>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</si>
  <si>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</si>
  <si>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</si>
  <si>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</si>
  <si>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</si>
  <si>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</si>
  <si>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</si>
  <si>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</si>
  <si>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</si>
  <si>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地方債について、大規模事業の償還終了等に伴い、類似団体平均値７．２％を４．３ポイント下回る２．９％となった。今後は、大規模な施設整備を計画しているため、優良債と基金の活用を図り、負担の抑制に一層努め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</si>
</sst>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201428</c:v>
                </c:pt>
                <c:pt idx="1">
                  <c:v>221823</c:v>
                </c:pt>
                <c:pt idx="2">
                  <c:v>263041</c:v>
                </c:pt>
                <c:pt idx="3">
                  <c:v>272886</c:v>
                </c:pt>
                <c:pt idx="4">
                  <c:v>245039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107966</c:v>
                </c:pt>
                <c:pt idx="1">
                  <c:v>86108</c:v>
                </c:pt>
                <c:pt idx="2">
                  <c:v>98916</c:v>
                </c:pt>
                <c:pt idx="3">
                  <c:v>159732</c:v>
                </c:pt>
                <c:pt idx="4">
                  <c:v>213809</c:v>
                </c:pt>
              </c:numCache>
            </c:numRef>
          </c:val>
          <c:smooth val="0"/>
        </c:ser>
        <c:dLbls>
          <c:showLegendKey val="0"/>
          <c:showVal val="0"/>
          <c:showCatName val="0"/>
          <c:showSerName val="0"/>
          <c:showPercent val="0"/>
          <c:showBubbleSize val="0"/>
        </c:dLbls>
        <c:marker val="1"/>
        <c:smooth val="0"/>
        <c:axId val="108793216"/>
        <c:axId val="108807680"/>
      </c:lineChart>
      <c:catAx>
        <c:axId val="10879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807680"/>
        <c:crosses val="autoZero"/>
        <c:auto val="1"/>
        <c:lblAlgn val="ctr"/>
        <c:lblOffset val="100"/>
        <c:tickLblSkip val="1"/>
        <c:tickMarkSkip val="1"/>
        <c:noMultiLvlLbl val="0"/>
      </c:catAx>
      <c:valAx>
        <c:axId val="1088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9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20.54</c:v>
                </c:pt>
                <c:pt idx="1">
                  <c:v>4.9800000000000004</c:v>
                </c:pt>
                <c:pt idx="2">
                  <c:v>3.22</c:v>
                </c:pt>
                <c:pt idx="3">
                  <c:v>3.07</c:v>
                </c:pt>
                <c:pt idx="4">
                  <c:v>3.35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27.25</c:v>
                </c:pt>
                <c:pt idx="1">
                  <c:v>27.99</c:v>
                </c:pt>
                <c:pt idx="2">
                  <c:v>30.86</c:v>
                </c:pt>
                <c:pt idx="3">
                  <c:v>34.58</c:v>
                </c:pt>
                <c:pt idx="4">
                  <c:v>35.21</c:v>
                </c:pt>
              </c:numCache>
            </c:numRef>
          </c:val>
        </c:ser>
        <c:dLbls>
          <c:showLegendKey val="0"/>
          <c:showVal val="0"/>
          <c:showCatName val="0"/>
          <c:showSerName val="0"/>
          <c:showPercent val="0"/>
          <c:showBubbleSize val="0"/>
        </c:dLbls>
        <c:gapWidth val="250"/>
        <c:overlap val="100"/>
        <c:axId val="124784640"/>
        <c:axId val="124786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19.82</c:v>
                </c:pt>
                <c:pt idx="1">
                  <c:v>-26.35</c:v>
                </c:pt>
                <c:pt idx="2">
                  <c:v>-0.97</c:v>
                </c:pt>
                <c:pt idx="3">
                  <c:v>-0.26</c:v>
                </c:pt>
                <c:pt idx="4">
                  <c:v>0.41</c:v>
                </c:pt>
              </c:numCache>
            </c:numRef>
          </c:val>
          <c:smooth val="0"/>
        </c:ser>
        <c:dLbls>
          <c:showLegendKey val="0"/>
          <c:showVal val="0"/>
          <c:showCatName val="0"/>
          <c:showSerName val="0"/>
          <c:showPercent val="0"/>
          <c:showBubbleSize val="0"/>
        </c:dLbls>
        <c:marker val="1"/>
        <c:smooth val="0"/>
        <c:axId val="124784640"/>
        <c:axId val="124786560"/>
      </c:lineChart>
      <c:catAx>
        <c:axId val="124784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786560"/>
        <c:crosses val="autoZero"/>
        <c:auto val="1"/>
        <c:lblAlgn val="ctr"/>
        <c:lblOffset val="100"/>
        <c:tickLblSkip val="1"/>
        <c:tickMarkSkip val="1"/>
        <c:noMultiLvlLbl val="0"/>
      </c:catAx>
      <c:valAx>
        <c:axId val="124786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84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只見町観光施設事業特別会計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只見町後期高齢者医療特別会計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只見町国民健康保険事業特別会計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0.66</c:v>
                </c:pt>
                <c:pt idx="4">
                  <c:v>#N/A</c:v>
                </c:pt>
                <c:pt idx="5">
                  <c:v>0.13</c:v>
                </c:pt>
                <c:pt idx="6">
                  <c:v>#N/A</c:v>
                </c:pt>
                <c:pt idx="7">
                  <c:v>0</c:v>
                </c:pt>
                <c:pt idx="8">
                  <c:v>#N/A</c:v>
                </c:pt>
                <c:pt idx="9">
                  <c:v>0</c:v>
                </c:pt>
              </c:numCache>
            </c:numRef>
          </c:val>
        </c:ser>
        <c:ser>
          <c:idx val="5"/>
          <c:order val="5"/>
          <c:tx>
            <c:strRef>
              <c:f>データシート!$A$32</c:f>
              <c:strCache>
                <c:ptCount val="1"/>
                <c:pt idx="0">
                  <c:v>只見町簡易水道特別会計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只見町集落排水事業特別会計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7"/>
          <c:order val="7"/>
          <c:tx>
            <c:strRef>
              <c:f>データシート!$A$34</c:f>
              <c:strCache>
                <c:ptCount val="1"/>
                <c:pt idx="0">
                  <c:v>只見町国民健康保険施設特別会計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0.33</c:v>
                </c:pt>
                <c:pt idx="4">
                  <c:v>#N/A</c:v>
                </c:pt>
                <c:pt idx="5">
                  <c:v>0.02</c:v>
                </c:pt>
                <c:pt idx="6">
                  <c:v>#N/A</c:v>
                </c:pt>
                <c:pt idx="7">
                  <c:v>0.04</c:v>
                </c:pt>
                <c:pt idx="8">
                  <c:v>#N/A</c:v>
                </c:pt>
                <c:pt idx="9">
                  <c:v>0.01</c:v>
                </c:pt>
              </c:numCache>
            </c:numRef>
          </c:val>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0.11</c:v>
                </c:pt>
                <c:pt idx="2">
                  <c:v>#N/A</c:v>
                </c:pt>
                <c:pt idx="3">
                  <c:v>0.02</c:v>
                </c:pt>
                <c:pt idx="4">
                  <c:v>#N/A</c:v>
                </c:pt>
                <c:pt idx="5">
                  <c:v>0.03</c:v>
                </c:pt>
                <c:pt idx="6">
                  <c:v>#N/A</c:v>
                </c:pt>
                <c:pt idx="7">
                  <c:v>0.19</c:v>
                </c:pt>
                <c:pt idx="8">
                  <c:v>#N/A</c:v>
                </c:pt>
                <c:pt idx="9">
                  <c:v>0.38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20.54</c:v>
                </c:pt>
                <c:pt idx="2">
                  <c:v>#N/A</c:v>
                </c:pt>
                <c:pt idx="3">
                  <c:v>4.9800000000000004</c:v>
                </c:pt>
                <c:pt idx="4">
                  <c:v>#N/A</c:v>
                </c:pt>
                <c:pt idx="5">
                  <c:v>3.22</c:v>
                </c:pt>
                <c:pt idx="6">
                  <c:v>#N/A</c:v>
                </c:pt>
                <c:pt idx="7">
                  <c:v>3.07</c:v>
                </c:pt>
                <c:pt idx="8">
                  <c:v>#N/A</c:v>
                </c:pt>
                <c:pt idx="9">
                  <c:v>3.34</c:v>
                </c:pt>
              </c:numCache>
            </c:numRef>
          </c:val>
        </c:ser>
        <c:dLbls>
          <c:showLegendKey val="0"/>
          <c:showVal val="0"/>
          <c:showCatName val="0"/>
          <c:showSerName val="0"/>
          <c:showPercent val="0"/>
          <c:showBubbleSize val="0"/>
        </c:dLbls>
        <c:gapWidth val="150"/>
        <c:overlap val="100"/>
        <c:axId val="125535744"/>
        <c:axId val="125537280"/>
      </c:barChart>
      <c:catAx>
        <c:axId val="1255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537280"/>
        <c:crosses val="autoZero"/>
        <c:auto val="1"/>
        <c:lblAlgn val="ctr"/>
        <c:lblOffset val="100"/>
        <c:tickLblSkip val="1"/>
        <c:tickMarkSkip val="1"/>
        <c:noMultiLvlLbl val="0"/>
      </c:catAx>
      <c:valAx>
        <c:axId val="1255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35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644</c:v>
                </c:pt>
                <c:pt idx="5">
                  <c:v>600</c:v>
                </c:pt>
                <c:pt idx="8">
                  <c:v>559</c:v>
                </c:pt>
                <c:pt idx="11">
                  <c:v>566</c:v>
                </c:pt>
                <c:pt idx="14">
                  <c:v>581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c:v>
                </c:pt>
                <c:pt idx="3">
                  <c:v>5</c:v>
                </c:pt>
                <c:pt idx="6">
                  <c:v>2</c:v>
                </c:pt>
                <c:pt idx="9">
                  <c:v>2</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203</c:v>
                </c:pt>
                <c:pt idx="3">
                  <c:v>289</c:v>
                </c:pt>
                <c:pt idx="6">
                  <c:v>266</c:v>
                </c:pt>
                <c:pt idx="9">
                  <c:v>242</c:v>
                </c:pt>
                <c:pt idx="12">
                  <c:v>239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537</c:v>
                </c:pt>
                <c:pt idx="3">
                  <c:v>439</c:v>
                </c:pt>
                <c:pt idx="6">
                  <c:v>387</c:v>
                </c:pt>
                <c:pt idx="9">
                  <c:v>412</c:v>
                </c:pt>
                <c:pt idx="12">
                  <c:v>417</c:v>
                </c:pt>
              </c:numCache>
            </c:numRef>
          </c:val>
        </c:ser>
        <c:dLbls>
          <c:showLegendKey val="0"/>
          <c:showVal val="0"/>
          <c:showCatName val="0"/>
          <c:showSerName val="0"/>
          <c:showPercent val="0"/>
          <c:showBubbleSize val="0"/>
        </c:dLbls>
        <c:gapWidth val="100"/>
        <c:overlap val="100"/>
        <c:axId val="108643456"/>
        <c:axId val="108645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104</c:v>
                </c:pt>
                <c:pt idx="2">
                  <c:v>#N/A</c:v>
                </c:pt>
                <c:pt idx="3">
                  <c:v>#N/A</c:v>
                </c:pt>
                <c:pt idx="4">
                  <c:v>133</c:v>
                </c:pt>
                <c:pt idx="5">
                  <c:v>#N/A</c:v>
                </c:pt>
                <c:pt idx="6">
                  <c:v>#N/A</c:v>
                </c:pt>
                <c:pt idx="7">
                  <c:v>96</c:v>
                </c:pt>
                <c:pt idx="8">
                  <c:v>#N/A</c:v>
                </c:pt>
                <c:pt idx="9">
                  <c:v>#N/A</c:v>
                </c:pt>
                <c:pt idx="10">
                  <c:v>90</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108643456"/>
        <c:axId val="108645376"/>
      </c:lineChart>
      <c:catAx>
        <c:axId val="1086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645376"/>
        <c:crosses val="autoZero"/>
        <c:auto val="1"/>
        <c:lblAlgn val="ctr"/>
        <c:lblOffset val="100"/>
        <c:tickLblSkip val="1"/>
        <c:tickMarkSkip val="1"/>
        <c:noMultiLvlLbl val="0"/>
      </c:catAx>
      <c:valAx>
        <c:axId val="10864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5483</c:v>
                </c:pt>
                <c:pt idx="5">
                  <c:v>5389</c:v>
                </c:pt>
                <c:pt idx="8">
                  <c:v>5533</c:v>
                </c:pt>
                <c:pt idx="11">
                  <c:v>5620</c:v>
                </c:pt>
                <c:pt idx="14">
                  <c:v>5898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38</c:v>
                </c:pt>
                <c:pt idx="5">
                  <c:v>36</c:v>
                </c:pt>
                <c:pt idx="8">
                  <c:v>33</c:v>
                </c:pt>
                <c:pt idx="11">
                  <c:v>30</c:v>
                </c:pt>
                <c:pt idx="14">
                  <c:v>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3530</c:v>
                </c:pt>
                <c:pt idx="5">
                  <c:v>4927</c:v>
                </c:pt>
                <c:pt idx="8">
                  <c:v>5374</c:v>
                </c:pt>
                <c:pt idx="11">
                  <c:v>5279</c:v>
                </c:pt>
                <c:pt idx="14">
                  <c:v>5593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962</c:v>
                </c:pt>
                <c:pt idx="3">
                  <c:v>858</c:v>
                </c:pt>
                <c:pt idx="6">
                  <c:v>756</c:v>
                </c:pt>
                <c:pt idx="9">
                  <c:v>739</c:v>
                </c:pt>
                <c:pt idx="12">
                  <c:v>664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2867</c:v>
                </c:pt>
                <c:pt idx="3">
                  <c:v>2771</c:v>
                </c:pt>
                <c:pt idx="6">
                  <c:v>2684</c:v>
                </c:pt>
                <c:pt idx="9">
                  <c:v>2550</c:v>
                </c:pt>
                <c:pt idx="12">
                  <c:v>2313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3748</c:v>
                </c:pt>
                <c:pt idx="3">
                  <c:v>3609</c:v>
                </c:pt>
                <c:pt idx="6">
                  <c:v>3602</c:v>
                </c:pt>
                <c:pt idx="9">
                  <c:v>3826</c:v>
                </c:pt>
                <c:pt idx="12">
                  <c:v>4371</c:v>
                </c:pt>
              </c:numCache>
            </c:numRef>
          </c:val>
        </c:ser>
        <c:dLbls>
          <c:showLegendKey val="0"/>
          <c:showVal val="0"/>
          <c:showCatName val="0"/>
          <c:showSerName val="0"/>
          <c:showPercent val="0"/>
          <c:showBubbleSize val="0"/>
        </c:dLbls>
        <c:gapWidth val="100"/>
        <c:overlap val="100"/>
        <c:axId val="125166336"/>
        <c:axId val="12516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5166336"/>
        <c:axId val="125168256"/>
      </c:lineChart>
      <c:catAx>
        <c:axId val="12516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68256"/>
        <c:crosses val="autoZero"/>
        <c:auto val="1"/>
        <c:lblAlgn val="ctr"/>
        <c:lblOffset val="100"/>
        <c:tickLblSkip val="1"/>
        <c:tickMarkSkip val="1"/>
        <c:noMultiLvlLbl val="0"/>
      </c:catAx>
      <c:valAx>
        <c:axId val="12516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6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{90AC71BC-91A1-435A-94ED-3A6BC5DB5D78}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{D82FDAC1-2617-4A52-A992-6E86768016BD}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{FD34A139-19E6-4F8A-8EB4-7FEE47ECC607}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{7E6A8BDA-649B-4F8A-A583-6C34459BF3DD}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{A295AED3-DE64-40CD-9873-30D1FEDBAF89}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{D96D43D1-3DE8-44B3-916B-D30DC1A0627E}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{111CBC75-4C77-4810-BFDC-C81A9E268B3E}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{B4F41236-A154-40C8-9A1D-A745016BB26E}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{7F6D3E55-6442-4FB3-8A77-B59D0F8FE462}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{8C6909F2-DB2C-4518-9222-B1329906A153}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3622400"/>
        <c:axId val="23624320"/>
      </c:scatterChart>
      <c:valAx>
        <c:axId val="236224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624320"/>
        <c:crosses val="autoZero"/>
        <c:crossBetween val="midCat"/>
      </c:valAx>
      <c:valAx>
        <c:axId val="236243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622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{2A25613B-855D-4948-A476-3E13DF041904}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{B11724C8-12B6-4DB1-86C8-790A15FC63A4}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{E02170FF-6F75-4EDD-B872-1D37FB410D7E}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{0B11F234-002E-4AA1-857D-012C61DA45EF}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{7B10465A-D639-4507-A567-D0BD0FD35D71}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c:v>
                </c:pt>
                <c:pt idx="1">
                  <c:v>3.9</c:v>
                </c:pt>
                <c:pt idx="2">
                  <c:v>3.7</c:v>
                </c:pt>
                <c:pt idx="3">
                  <c:v>3.5</c:v>
                </c:pt>
                <c:pt idx="4">
                  <c:v>2.9</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{0930DB53-9F31-4A7F-83CC-6565603A7CFF}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{41C55DD8-457A-4001-BFDA-0ADFB1D779ED}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{3F8CC3F5-D7CC-457F-977A-DC16CA725302}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{1A9A9984-FA6E-43AE-BD4A-FEBCA05AB985}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{19255CA1-A3D0-4DC9-A09B-EA69EE663276}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9.4</c:v>
                </c:pt>
                <c:pt idx="1">
                  <c:v>8.5</c:v>
                </c:pt>
                <c:pt idx="2">
                  <c:v>7.9</c:v>
                </c:pt>
                <c:pt idx="3">
                  <c:v>6.9</c:v>
                </c:pt>
                <c:pt idx="4">
                  <c:v>7.2</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5968384"/>
        <c:axId val="125970304"/>
      </c:scatterChart>
      <c:valAx>
        <c:axId val="125968384"/>
        <c:scaling>
          <c:orientation val="minMax"/>
          <c:max val="9.699999999999999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70304"/>
        <c:crosses val="autoZero"/>
        <c:crossBetween val="midCat"/>
      </c:valAx>
      <c:valAx>
        <c:axId val="1259703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683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元利償還金等については年々減少傾向にある。今後とも、緊急度・住民ニーズを的確に把握した事業の選択により、起債に大きく頼ることのない財政運営に努める。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介護老人福祉施設等の整備により一般会計等に係る地方債の現在高は増加している。過疎対策事業債等の優良債の活用を図り、負担の抑制に努める。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水力発電施設</a:t>
          </a:r>
          <a:r>
            <a:rPr kumimoji="1" lang="ja-JP" altLang="en-US" sz="1300">
              <a:latin typeface="ＭＳ Ｐゴシック"/>
            </a:rPr>
            <a:t>の固定資産税収入があることから、０．２５と類似団体内平均値を０．０３ポイント上回っている。固定資産税収入は大規模償却資産が主であり、償却の進展により税収が年々減少していくため、税の徴収強化や家屋全棟評価の実施等により、更な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107527</xdr:rowOff>
    </xdr:from>
    <xdr:to>
      <xdr:col>7</xdr:col>
      <xdr:colOff>152400</xdr:colOff>
      <xdr:row>45</xdr:row>
      <xdr:rowOff>1694</xdr:rowOff>
    </xdr:to>
    <xdr:cxnSp macro="">
      <xdr:nvCxnSpPr>
        <xdr:cNvPr id="62" name="直線コネクタ 61"/>
        <xdr:cNvCxnSpPr/>
      </xdr:nvCxnSpPr>
      <xdr:spPr>
        <a:xfrm flipV="1">
          <a:off x="4953000" y="6108277"/>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145221</xdr:rowOff>
    </xdr:from>
    <xdr:ext cx="762000" cy="259045"/>
    <xdr:sp macro="" textlink="">
      <xdr:nvSpPr>
        <xdr:cNvPr id="63" name="財政力最小値テキスト"/>
        <xdr:cNvSpPr txBox="1"/>
      </xdr:nvSpPr>
      <xdr:spPr>
        <a:xfrm>
          <a:off x="5041900" y="768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0.09</a:t>
          </a:r>
          <a:endParaRPr kumimoji="1" lang="ja-JP" altLang="en-US" sz="1000" b="1">
            <a:latin typeface="ＭＳ Ｐゴシック"/>
          </a:endParaRPr>
        </a:p>
      </xdr:txBody>
    </xdr:sp>
    <xdr:clientData/>
  </xdr:oneCellAnchor>
  <xdr:twoCellAnchor>
    <xdr:from>
      <xdr:col>7</xdr:col>
      <xdr:colOff>63500</xdr:colOff>
      <xdr:row>45</xdr:row>
      <xdr:rowOff>1694</xdr:rowOff>
    </xdr:from>
    <xdr:to>
      <xdr:col>7</xdr:col>
      <xdr:colOff>241300</xdr:colOff>
      <xdr:row>45</xdr:row>
      <xdr:rowOff>1694</xdr:rowOff>
    </xdr:to>
    <xdr:cxnSp macro="">
      <xdr:nvCxnSpPr>
        <xdr:cNvPr id="64" name="直線コネクタ 63"/>
        <xdr:cNvCxnSpPr/>
      </xdr:nvCxnSpPr>
      <xdr:spPr>
        <a:xfrm>
          <a:off x="4864100" y="77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22454</xdr:rowOff>
    </xdr:from>
    <xdr:ext cx="762000" cy="259045"/>
    <xdr:sp macro="" textlink="">
      <xdr:nvSpPr>
        <xdr:cNvPr id="65" name="財政力最大値テキスト"/>
        <xdr:cNvSpPr txBox="1"/>
      </xdr:nvSpPr>
      <xdr:spPr>
        <a:xfrm>
          <a:off x="5041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7</xdr:col>
      <xdr:colOff>63500</xdr:colOff>
      <xdr:row>35</xdr:row>
      <xdr:rowOff>107527</xdr:rowOff>
    </xdr:from>
    <xdr:to>
      <xdr:col>7</xdr:col>
      <xdr:colOff>241300</xdr:colOff>
      <xdr:row>35</xdr:row>
      <xdr:rowOff>107527</xdr:rowOff>
    </xdr:to>
    <xdr:cxnSp macro="">
      <xdr:nvCxnSpPr>
        <xdr:cNvPr id="66" name="直線コネクタ 65"/>
        <xdr:cNvCxnSpPr/>
      </xdr:nvCxnSpPr>
      <xdr:spPr>
        <a:xfrm>
          <a:off x="4864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7" name="直線コネクタ 66"/>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161307</xdr:rowOff>
    </xdr:from>
    <xdr:ext cx="762000" cy="259045"/>
    <xdr:sp macro="" textlink="">
      <xdr:nvSpPr>
        <xdr:cNvPr id="68" name="財政力平均値テキスト"/>
        <xdr:cNvSpPr txBox="1"/>
      </xdr:nvSpPr>
      <xdr:spPr>
        <a:xfrm>
          <a:off x="5041900" y="7533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0" name="直線コネクタ 69"/>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25823</xdr:rowOff>
    </xdr:from>
    <xdr:to>
      <xdr:col>6</xdr:col>
      <xdr:colOff>50800</xdr:colOff>
      <xdr:row>44</xdr:row>
      <xdr:rowOff>127423</xdr:rowOff>
    </xdr:to>
    <xdr:sp macro="" textlink="">
      <xdr:nvSpPr>
        <xdr:cNvPr id="71" name="フローチャート : 判断 70"/>
        <xdr:cNvSpPr/>
      </xdr:nvSpPr>
      <xdr:spPr>
        <a:xfrm>
          <a:off x="4064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112200</xdr:rowOff>
    </xdr:from>
    <xdr:ext cx="736600" cy="259045"/>
    <xdr:sp macro="" textlink="">
      <xdr:nvSpPr>
        <xdr:cNvPr id="72" name="テキスト ボックス 71"/>
        <xdr:cNvSpPr txBox="1"/>
      </xdr:nvSpPr>
      <xdr:spPr>
        <a:xfrm>
          <a:off x="3733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3" name="直線コネクタ 72"/>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33867</xdr:rowOff>
    </xdr:from>
    <xdr:to>
      <xdr:col>4</xdr:col>
      <xdr:colOff>533400</xdr:colOff>
      <xdr:row>44</xdr:row>
      <xdr:rowOff>135467</xdr:rowOff>
    </xdr:to>
    <xdr:sp macro="" textlink="">
      <xdr:nvSpPr>
        <xdr:cNvPr id="74" name="フローチャート : 判断 73"/>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75" name="テキスト ボックス 74"/>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28363</xdr:rowOff>
    </xdr:from>
    <xdr:to>
      <xdr:col>3</xdr:col>
      <xdr:colOff>279400</xdr:colOff>
      <xdr:row>44</xdr:row>
      <xdr:rowOff>44450</xdr:rowOff>
    </xdr:to>
    <xdr:cxnSp macro="">
      <xdr:nvCxnSpPr>
        <xdr:cNvPr id="76" name="直線コネクタ 75"/>
        <xdr:cNvCxnSpPr/>
      </xdr:nvCxnSpPr>
      <xdr:spPr>
        <a:xfrm>
          <a:off x="1447800" y="75721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44</xdr:row>
      <xdr:rowOff>25823</xdr:rowOff>
    </xdr:from>
    <xdr:to>
      <xdr:col>3</xdr:col>
      <xdr:colOff>330200</xdr:colOff>
      <xdr:row>44</xdr:row>
      <xdr:rowOff>127423</xdr:rowOff>
    </xdr:to>
    <xdr:sp macro="" textlink="">
      <xdr:nvSpPr>
        <xdr:cNvPr id="77" name="フローチャート : 判断 76"/>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112200</xdr:rowOff>
    </xdr:from>
    <xdr:ext cx="762000" cy="259045"/>
    <xdr:sp macro="" textlink="">
      <xdr:nvSpPr>
        <xdr:cNvPr id="78" name="テキスト ボックス 77"/>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79" name="フローチャート : 判断 78"/>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80" name="テキスト ボックス 79"/>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6" name="円/楕円 85"/>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10177</xdr:rowOff>
    </xdr:from>
    <xdr:ext cx="762000" cy="259045"/>
    <xdr:sp macro="" textlink="">
      <xdr:nvSpPr>
        <xdr:cNvPr id="87" name="財政力該当値テキスト"/>
        <xdr:cNvSpPr txBox="1"/>
      </xdr:nvSpPr>
      <xdr:spPr>
        <a:xfrm>
          <a:off x="50419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8" name="円/楕円 87"/>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105427</xdr:rowOff>
    </xdr:from>
    <xdr:ext cx="736600" cy="259045"/>
    <xdr:sp macro="" textlink="">
      <xdr:nvSpPr>
        <xdr:cNvPr id="89" name="テキスト ボックス 88"/>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0" name="円/楕円 89"/>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105427</xdr:rowOff>
    </xdr:from>
    <xdr:ext cx="762000" cy="259045"/>
    <xdr:sp macro="" textlink="">
      <xdr:nvSpPr>
        <xdr:cNvPr id="91" name="テキスト ボックス 90"/>
        <xdr:cNvSpPr txBox="1"/>
      </xdr:nvSpPr>
      <xdr:spPr>
        <a:xfrm>
          <a:off x="2844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2" name="円/楕円 91"/>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93" name="テキスト ボックス 92"/>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149013</xdr:rowOff>
    </xdr:from>
    <xdr:to>
      <xdr:col>2</xdr:col>
      <xdr:colOff>127000</xdr:colOff>
      <xdr:row>44</xdr:row>
      <xdr:rowOff>79163</xdr:rowOff>
    </xdr:to>
    <xdr:sp macro="" textlink="">
      <xdr:nvSpPr>
        <xdr:cNvPr id="94" name="円/楕円 93"/>
        <xdr:cNvSpPr/>
      </xdr:nvSpPr>
      <xdr:spPr>
        <a:xfrm>
          <a:off x="1397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89340</xdr:rowOff>
    </xdr:from>
    <xdr:ext cx="762000" cy="259045"/>
    <xdr:sp macro="" textlink="">
      <xdr:nvSpPr>
        <xdr:cNvPr id="95" name="テキスト ボックス 94"/>
        <xdr:cNvSpPr txBox="1"/>
      </xdr:nvSpPr>
      <xdr:spPr>
        <a:xfrm>
          <a:off x="1066800" y="729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７３．５％と類似団体平均値の８０．１％を６．６ポイント下回っている。これは、地方債の繰上償還等により公債費の削減を行っていること等によるものであり、引き続き行財政改革に取り組み、人件費の抑制や義務的経費の縮減に努めるとともに、施設の再配置・長寿命化改修を進め、コスト低減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130810</xdr:rowOff>
    </xdr:to>
    <xdr:cxnSp macro="">
      <xdr:nvCxnSpPr>
        <xdr:cNvPr id="125" name="直線コネクタ 124"/>
        <xdr:cNvCxnSpPr/>
      </xdr:nvCxnSpPr>
      <xdr:spPr>
        <a:xfrm flipV="1">
          <a:off x="4953000" y="10147512"/>
          <a:ext cx="0" cy="12989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102887</xdr:rowOff>
    </xdr:from>
    <xdr:ext cx="762000" cy="259045"/>
    <xdr:sp macro="" textlink="">
      <xdr:nvSpPr>
        <xdr:cNvPr id="126"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96.2</a:t>
          </a:r>
          <a:endParaRPr kumimoji="1" lang="ja-JP" altLang="en-US" sz="1000" b="1">
            <a:latin typeface="ＭＳ Ｐゴシック"/>
          </a:endParaRPr>
        </a:p>
      </xdr:txBody>
    </xdr:sp>
    <xdr:clientData/>
  </xdr:oneCellAnchor>
  <xdr:twoCellAnchor>
    <xdr:from>
      <xdr:col>7</xdr:col>
      <xdr:colOff>63500</xdr:colOff>
      <xdr:row>66</xdr:row>
      <xdr:rowOff>130810</xdr:rowOff>
    </xdr:from>
    <xdr:to>
      <xdr:col>7</xdr:col>
      <xdr:colOff>241300</xdr:colOff>
      <xdr:row>66</xdr:row>
      <xdr:rowOff>130810</xdr:rowOff>
    </xdr:to>
    <xdr:cxnSp macro="">
      <xdr:nvCxnSpPr>
        <xdr:cNvPr id="127" name="直線コネクタ 126"/>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28"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29" name="直線コネクタ 128"/>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75142</xdr:rowOff>
    </xdr:from>
    <xdr:to>
      <xdr:col>7</xdr:col>
      <xdr:colOff>152400</xdr:colOff>
      <xdr:row>61</xdr:row>
      <xdr:rowOff>143510</xdr:rowOff>
    </xdr:to>
    <xdr:cxnSp macro="">
      <xdr:nvCxnSpPr>
        <xdr:cNvPr id="130" name="直線コネクタ 129"/>
        <xdr:cNvCxnSpPr/>
      </xdr:nvCxnSpPr>
      <xdr:spPr>
        <a:xfrm flipV="1">
          <a:off x="4114800" y="1053359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90398</xdr:rowOff>
    </xdr:from>
    <xdr:ext cx="762000" cy="259045"/>
    <xdr:sp macro="" textlink="">
      <xdr:nvSpPr>
        <xdr:cNvPr id="131" name="財政構造の弾力性平均値テキスト"/>
        <xdr:cNvSpPr txBox="1"/>
      </xdr:nvSpPr>
      <xdr:spPr>
        <a:xfrm>
          <a:off x="5041900" y="10720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32" name="フローチャート : 判断 131"/>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103294</xdr:rowOff>
    </xdr:from>
    <xdr:to>
      <xdr:col>6</xdr:col>
      <xdr:colOff>0</xdr:colOff>
      <xdr:row>61</xdr:row>
      <xdr:rowOff>143510</xdr:rowOff>
    </xdr:to>
    <xdr:cxnSp macro="">
      <xdr:nvCxnSpPr>
        <xdr:cNvPr id="133" name="直線コネクタ 132"/>
        <xdr:cNvCxnSpPr/>
      </xdr:nvCxnSpPr>
      <xdr:spPr>
        <a:xfrm>
          <a:off x="3225800" y="105617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4" name="フローチャート : 判断 133"/>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5" name="テキスト ボックス 134"/>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103294</xdr:rowOff>
    </xdr:to>
    <xdr:cxnSp macro="">
      <xdr:nvCxnSpPr>
        <xdr:cNvPr id="136" name="直線コネクタ 135"/>
        <xdr:cNvCxnSpPr/>
      </xdr:nvCxnSpPr>
      <xdr:spPr>
        <a:xfrm>
          <a:off x="2336800" y="104612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7" name="フローチャート : 判断 136"/>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38" name="テキスト ボックス 137"/>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2752</xdr:rowOff>
    </xdr:from>
    <xdr:to>
      <xdr:col>3</xdr:col>
      <xdr:colOff>279400</xdr:colOff>
      <xdr:row>61</xdr:row>
      <xdr:rowOff>6773</xdr:rowOff>
    </xdr:to>
    <xdr:cxnSp macro="">
      <xdr:nvCxnSpPr>
        <xdr:cNvPr id="139" name="直線コネクタ 138"/>
        <xdr:cNvCxnSpPr/>
      </xdr:nvCxnSpPr>
      <xdr:spPr>
        <a:xfrm flipV="1">
          <a:off x="1447800" y="1046120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2" name="フローチャート : 判断 141"/>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3" name="テキスト ボックス 142"/>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24342</xdr:rowOff>
    </xdr:from>
    <xdr:to>
      <xdr:col>7</xdr:col>
      <xdr:colOff>203200</xdr:colOff>
      <xdr:row>61</xdr:row>
      <xdr:rowOff>125942</xdr:rowOff>
    </xdr:to>
    <xdr:sp macro="" textlink="">
      <xdr:nvSpPr>
        <xdr:cNvPr id="149" name="円/楕円 148"/>
        <xdr:cNvSpPr/>
      </xdr:nvSpPr>
      <xdr:spPr>
        <a:xfrm>
          <a:off x="49022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40869</xdr:rowOff>
    </xdr:from>
    <xdr:ext cx="762000" cy="259045"/>
    <xdr:sp macro="" textlink="">
      <xdr:nvSpPr>
        <xdr:cNvPr id="150" name="財政構造の弾力性該当値テキスト"/>
        <xdr:cNvSpPr txBox="1"/>
      </xdr:nvSpPr>
      <xdr:spPr>
        <a:xfrm>
          <a:off x="5041900" y="1032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1" name="円/楕円 150"/>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2" name="テキスト ボックス 151"/>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52494</xdr:rowOff>
    </xdr:from>
    <xdr:to>
      <xdr:col>4</xdr:col>
      <xdr:colOff>533400</xdr:colOff>
      <xdr:row>61</xdr:row>
      <xdr:rowOff>154094</xdr:rowOff>
    </xdr:to>
    <xdr:sp macro="" textlink="">
      <xdr:nvSpPr>
        <xdr:cNvPr id="153" name="円/楕円 152"/>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164271</xdr:rowOff>
    </xdr:from>
    <xdr:ext cx="762000" cy="259045"/>
    <xdr:sp macro="" textlink="">
      <xdr:nvSpPr>
        <xdr:cNvPr id="154" name="テキスト ボックス 153"/>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123402</xdr:rowOff>
    </xdr:from>
    <xdr:to>
      <xdr:col>3</xdr:col>
      <xdr:colOff>330200</xdr:colOff>
      <xdr:row>61</xdr:row>
      <xdr:rowOff>53552</xdr:rowOff>
    </xdr:to>
    <xdr:sp macro="" textlink="">
      <xdr:nvSpPr>
        <xdr:cNvPr id="155" name="円/楕円 154"/>
        <xdr:cNvSpPr/>
      </xdr:nvSpPr>
      <xdr:spPr>
        <a:xfrm>
          <a:off x="2286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63729</xdr:rowOff>
    </xdr:from>
    <xdr:ext cx="762000" cy="259045"/>
    <xdr:sp macro="" textlink="">
      <xdr:nvSpPr>
        <xdr:cNvPr id="156" name="テキスト ボックス 155"/>
        <xdr:cNvSpPr txBox="1"/>
      </xdr:nvSpPr>
      <xdr:spPr>
        <a:xfrm>
          <a:off x="1955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127423</xdr:rowOff>
    </xdr:from>
    <xdr:to>
      <xdr:col>2</xdr:col>
      <xdr:colOff>127000</xdr:colOff>
      <xdr:row>61</xdr:row>
      <xdr:rowOff>57573</xdr:rowOff>
    </xdr:to>
    <xdr:sp macro="" textlink="">
      <xdr:nvSpPr>
        <xdr:cNvPr id="157" name="円/楕円 156"/>
        <xdr:cNvSpPr/>
      </xdr:nvSpPr>
      <xdr:spPr>
        <a:xfrm>
          <a:off x="1397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67750</xdr:rowOff>
    </xdr:from>
    <xdr:ext cx="762000" cy="259045"/>
    <xdr:sp macro="" textlink="">
      <xdr:nvSpPr>
        <xdr:cNvPr id="158" name="テキスト ボックス 157"/>
        <xdr:cNvSpPr txBox="1"/>
      </xdr:nvSpPr>
      <xdr:spPr>
        <a:xfrm>
          <a:off x="1066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[432,458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３１７，５４０円を上回る４３２，４５８円となっている。依然として高水準となっているのは、当町が広大な面積を有しており、各種施設が分散しているためであるため、今後とも人件費の低減や施設の再配置・管理の委託化を進め、コスト低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151106</xdr:rowOff>
    </xdr:from>
    <xdr:to>
      <xdr:col>7</xdr:col>
      <xdr:colOff>152400</xdr:colOff>
      <xdr:row>88</xdr:row>
      <xdr:rowOff>52787</xdr:rowOff>
    </xdr:to>
    <xdr:cxnSp macro="">
      <xdr:nvCxnSpPr>
        <xdr:cNvPr id="187" name="直線コネクタ 186"/>
        <xdr:cNvCxnSpPr/>
      </xdr:nvCxnSpPr>
      <xdr:spPr>
        <a:xfrm flipV="1">
          <a:off x="4953000" y="13867106"/>
          <a:ext cx="0" cy="1273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24864</xdr:rowOff>
    </xdr:from>
    <xdr:ext cx="762000" cy="259045"/>
    <xdr:sp macro="" textlink="">
      <xdr:nvSpPr>
        <xdr:cNvPr id="188" name="人件費・物件費等の状況最小値テキスト"/>
        <xdr:cNvSpPr txBox="1"/>
      </xdr:nvSpPr>
      <xdr:spPr>
        <a:xfrm>
          <a:off x="5041900" y="151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3,331,259</a:t>
          </a:r>
          <a:endParaRPr kumimoji="1" lang="ja-JP" altLang="en-US" sz="1000" b="1">
            <a:latin typeface="ＭＳ Ｐゴシック"/>
          </a:endParaRPr>
        </a:p>
      </xdr:txBody>
    </xdr:sp>
    <xdr:clientData/>
  </xdr:oneCellAnchor>
  <xdr:twoCellAnchor>
    <xdr:from>
      <xdr:col>7</xdr:col>
      <xdr:colOff>63500</xdr:colOff>
      <xdr:row>88</xdr:row>
      <xdr:rowOff>52787</xdr:rowOff>
    </xdr:from>
    <xdr:to>
      <xdr:col>7</xdr:col>
      <xdr:colOff>241300</xdr:colOff>
      <xdr:row>88</xdr:row>
      <xdr:rowOff>52787</xdr:rowOff>
    </xdr:to>
    <xdr:cxnSp macro="">
      <xdr:nvCxnSpPr>
        <xdr:cNvPr id="189" name="直線コネクタ 188"/>
        <xdr:cNvCxnSpPr/>
      </xdr:nvCxnSpPr>
      <xdr:spPr>
        <a:xfrm>
          <a:off x="4864100" y="1514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66033</xdr:rowOff>
    </xdr:from>
    <xdr:ext cx="762000" cy="259045"/>
    <xdr:sp macro="" textlink="">
      <xdr:nvSpPr>
        <xdr:cNvPr id="190" name="人件費・物件費等の状況最大値テキスト"/>
        <xdr:cNvSpPr txBox="1"/>
      </xdr:nvSpPr>
      <xdr:spPr>
        <a:xfrm>
          <a:off x="5041900" y="1361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165,202</a:t>
          </a:r>
          <a:endParaRPr kumimoji="1" lang="ja-JP" altLang="en-US" sz="1000" b="1">
            <a:latin typeface="ＭＳ Ｐゴシック"/>
          </a:endParaRPr>
        </a:p>
      </xdr:txBody>
    </xdr:sp>
    <xdr:clientData/>
  </xdr:oneCellAnchor>
  <xdr:twoCellAnchor>
    <xdr:from>
      <xdr:col>7</xdr:col>
      <xdr:colOff>63500</xdr:colOff>
      <xdr:row>80</xdr:row>
      <xdr:rowOff>151106</xdr:rowOff>
    </xdr:from>
    <xdr:to>
      <xdr:col>7</xdr:col>
      <xdr:colOff>241300</xdr:colOff>
      <xdr:row>80</xdr:row>
      <xdr:rowOff>151106</xdr:rowOff>
    </xdr:to>
    <xdr:cxnSp macro="">
      <xdr:nvCxnSpPr>
        <xdr:cNvPr id="191" name="直線コネクタ 190"/>
        <xdr:cNvCxnSpPr/>
      </xdr:nvCxnSpPr>
      <xdr:spPr>
        <a:xfrm>
          <a:off x="4864100" y="1386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83085</xdr:rowOff>
    </xdr:from>
    <xdr:to>
      <xdr:col>7</xdr:col>
      <xdr:colOff>152400</xdr:colOff>
      <xdr:row>81</xdr:row>
      <xdr:rowOff>87137</xdr:rowOff>
    </xdr:to>
    <xdr:cxnSp macro="">
      <xdr:nvCxnSpPr>
        <xdr:cNvPr id="192" name="直線コネクタ 191"/>
        <xdr:cNvCxnSpPr/>
      </xdr:nvCxnSpPr>
      <xdr:spPr>
        <a:xfrm>
          <a:off x="4114800" y="13970535"/>
          <a:ext cx="838200" cy="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8882</xdr:rowOff>
    </xdr:from>
    <xdr:ext cx="762000" cy="259045"/>
    <xdr:sp macro="" textlink="">
      <xdr:nvSpPr>
        <xdr:cNvPr id="193" name="人件費・物件費等の状況平均値テキスト"/>
        <xdr:cNvSpPr txBox="1"/>
      </xdr:nvSpPr>
      <xdr:spPr>
        <a:xfrm>
          <a:off x="5041900" y="13724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161570</xdr:rowOff>
    </xdr:from>
    <xdr:to>
      <xdr:col>7</xdr:col>
      <xdr:colOff>203200</xdr:colOff>
      <xdr:row>81</xdr:row>
      <xdr:rowOff>91720</xdr:rowOff>
    </xdr:to>
    <xdr:sp macro="" textlink="">
      <xdr:nvSpPr>
        <xdr:cNvPr id="194" name="フローチャート : 判断 193"/>
        <xdr:cNvSpPr/>
      </xdr:nvSpPr>
      <xdr:spPr>
        <a:xfrm>
          <a:off x="4902200" y="138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68343</xdr:rowOff>
    </xdr:from>
    <xdr:to>
      <xdr:col>6</xdr:col>
      <xdr:colOff>0</xdr:colOff>
      <xdr:row>81</xdr:row>
      <xdr:rowOff>83085</xdr:rowOff>
    </xdr:to>
    <xdr:cxnSp macro="">
      <xdr:nvCxnSpPr>
        <xdr:cNvPr id="195" name="直線コネクタ 194"/>
        <xdr:cNvCxnSpPr/>
      </xdr:nvCxnSpPr>
      <xdr:spPr>
        <a:xfrm>
          <a:off x="3225800" y="13955793"/>
          <a:ext cx="8890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170545</xdr:rowOff>
    </xdr:from>
    <xdr:to>
      <xdr:col>6</xdr:col>
      <xdr:colOff>50800</xdr:colOff>
      <xdr:row>81</xdr:row>
      <xdr:rowOff>100695</xdr:rowOff>
    </xdr:to>
    <xdr:sp macro="" textlink="">
      <xdr:nvSpPr>
        <xdr:cNvPr id="196" name="フローチャート : 判断 195"/>
        <xdr:cNvSpPr/>
      </xdr:nvSpPr>
      <xdr:spPr>
        <a:xfrm>
          <a:off x="4064000" y="1388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110872</xdr:rowOff>
    </xdr:from>
    <xdr:ext cx="736600" cy="259045"/>
    <xdr:sp macro="" textlink="">
      <xdr:nvSpPr>
        <xdr:cNvPr id="197" name="テキスト ボックス 196"/>
        <xdr:cNvSpPr txBox="1"/>
      </xdr:nvSpPr>
      <xdr:spPr>
        <a:xfrm>
          <a:off x="3733800" y="13655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43728</xdr:rowOff>
    </xdr:from>
    <xdr:to>
      <xdr:col>4</xdr:col>
      <xdr:colOff>482600</xdr:colOff>
      <xdr:row>81</xdr:row>
      <xdr:rowOff>68343</xdr:rowOff>
    </xdr:to>
    <xdr:cxnSp macro="">
      <xdr:nvCxnSpPr>
        <xdr:cNvPr id="198" name="直線コネクタ 197"/>
        <xdr:cNvCxnSpPr/>
      </xdr:nvCxnSpPr>
      <xdr:spPr>
        <a:xfrm>
          <a:off x="2336800" y="13931178"/>
          <a:ext cx="889000" cy="2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8714</xdr:rowOff>
    </xdr:from>
    <xdr:to>
      <xdr:col>4</xdr:col>
      <xdr:colOff>533400</xdr:colOff>
      <xdr:row>81</xdr:row>
      <xdr:rowOff>110314</xdr:rowOff>
    </xdr:to>
    <xdr:sp macro="" textlink="">
      <xdr:nvSpPr>
        <xdr:cNvPr id="199" name="フローチャート : 判断 198"/>
        <xdr:cNvSpPr/>
      </xdr:nvSpPr>
      <xdr:spPr>
        <a:xfrm>
          <a:off x="3175000" y="13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120491</xdr:rowOff>
    </xdr:from>
    <xdr:ext cx="762000" cy="259045"/>
    <xdr:sp macro="" textlink="">
      <xdr:nvSpPr>
        <xdr:cNvPr id="200" name="テキスト ボックス 199"/>
        <xdr:cNvSpPr txBox="1"/>
      </xdr:nvSpPr>
      <xdr:spPr>
        <a:xfrm>
          <a:off x="2844800" y="1366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43728</xdr:rowOff>
    </xdr:from>
    <xdr:to>
      <xdr:col>3</xdr:col>
      <xdr:colOff>279400</xdr:colOff>
      <xdr:row>81</xdr:row>
      <xdr:rowOff>49388</xdr:rowOff>
    </xdr:to>
    <xdr:cxnSp macro="">
      <xdr:nvCxnSpPr>
        <xdr:cNvPr id="201" name="直線コネクタ 200"/>
        <xdr:cNvCxnSpPr/>
      </xdr:nvCxnSpPr>
      <xdr:spPr>
        <a:xfrm flipV="1">
          <a:off x="1447800" y="13931178"/>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2243</xdr:rowOff>
    </xdr:from>
    <xdr:to>
      <xdr:col>3</xdr:col>
      <xdr:colOff>330200</xdr:colOff>
      <xdr:row>81</xdr:row>
      <xdr:rowOff>103843</xdr:rowOff>
    </xdr:to>
    <xdr:sp macro="" textlink="">
      <xdr:nvSpPr>
        <xdr:cNvPr id="202" name="フローチャート : 判断 201"/>
        <xdr:cNvSpPr/>
      </xdr:nvSpPr>
      <xdr:spPr>
        <a:xfrm>
          <a:off x="2286000" y="1388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88620</xdr:rowOff>
    </xdr:from>
    <xdr:ext cx="762000" cy="259045"/>
    <xdr:sp macro="" textlink="">
      <xdr:nvSpPr>
        <xdr:cNvPr id="203" name="テキスト ボックス 202"/>
        <xdr:cNvSpPr txBox="1"/>
      </xdr:nvSpPr>
      <xdr:spPr>
        <a:xfrm>
          <a:off x="1955800" y="139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156322</xdr:rowOff>
    </xdr:from>
    <xdr:to>
      <xdr:col>2</xdr:col>
      <xdr:colOff>127000</xdr:colOff>
      <xdr:row>81</xdr:row>
      <xdr:rowOff>86472</xdr:rowOff>
    </xdr:to>
    <xdr:sp macro="" textlink="">
      <xdr:nvSpPr>
        <xdr:cNvPr id="204" name="フローチャート : 判断 203"/>
        <xdr:cNvSpPr/>
      </xdr:nvSpPr>
      <xdr:spPr>
        <a:xfrm>
          <a:off x="1397000" y="138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96649</xdr:rowOff>
    </xdr:from>
    <xdr:ext cx="762000" cy="259045"/>
    <xdr:sp macro="" textlink="">
      <xdr:nvSpPr>
        <xdr:cNvPr id="205" name="テキスト ボックス 204"/>
        <xdr:cNvSpPr txBox="1"/>
      </xdr:nvSpPr>
      <xdr:spPr>
        <a:xfrm>
          <a:off x="1066800" y="1364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304,491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36337</xdr:rowOff>
    </xdr:from>
    <xdr:to>
      <xdr:col>7</xdr:col>
      <xdr:colOff>203200</xdr:colOff>
      <xdr:row>81</xdr:row>
      <xdr:rowOff>137937</xdr:rowOff>
    </xdr:to>
    <xdr:sp macro="" textlink="">
      <xdr:nvSpPr>
        <xdr:cNvPr id="211" name="円/楕円 210"/>
        <xdr:cNvSpPr/>
      </xdr:nvSpPr>
      <xdr:spPr>
        <a:xfrm>
          <a:off x="4902200" y="139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84614</xdr:rowOff>
    </xdr:from>
    <xdr:ext cx="762000" cy="259045"/>
    <xdr:sp macro="" textlink="">
      <xdr:nvSpPr>
        <xdr:cNvPr id="212" name="人件費・物件費等の状況該当値テキスト"/>
        <xdr:cNvSpPr txBox="1"/>
      </xdr:nvSpPr>
      <xdr:spPr>
        <a:xfrm>
          <a:off x="5041900" y="1397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432,458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32285</xdr:rowOff>
    </xdr:from>
    <xdr:to>
      <xdr:col>6</xdr:col>
      <xdr:colOff>50800</xdr:colOff>
      <xdr:row>81</xdr:row>
      <xdr:rowOff>133885</xdr:rowOff>
    </xdr:to>
    <xdr:sp macro="" textlink="">
      <xdr:nvSpPr>
        <xdr:cNvPr id="213" name="円/楕円 212"/>
        <xdr:cNvSpPr/>
      </xdr:nvSpPr>
      <xdr:spPr>
        <a:xfrm>
          <a:off x="4064000" y="139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118662</xdr:rowOff>
    </xdr:from>
    <xdr:ext cx="736600" cy="259045"/>
    <xdr:sp macro="" textlink="">
      <xdr:nvSpPr>
        <xdr:cNvPr id="214" name="テキスト ボックス 213"/>
        <xdr:cNvSpPr txBox="1"/>
      </xdr:nvSpPr>
      <xdr:spPr>
        <a:xfrm>
          <a:off x="3733800" y="1400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422,384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17543</xdr:rowOff>
    </xdr:from>
    <xdr:to>
      <xdr:col>4</xdr:col>
      <xdr:colOff>533400</xdr:colOff>
      <xdr:row>81</xdr:row>
      <xdr:rowOff>119143</xdr:rowOff>
    </xdr:to>
    <xdr:sp macro="" textlink="">
      <xdr:nvSpPr>
        <xdr:cNvPr id="215" name="円/楕円 214"/>
        <xdr:cNvSpPr/>
      </xdr:nvSpPr>
      <xdr:spPr>
        <a:xfrm>
          <a:off x="3175000" y="139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103920</xdr:rowOff>
    </xdr:from>
    <xdr:ext cx="762000" cy="259045"/>
    <xdr:sp macro="" textlink="">
      <xdr:nvSpPr>
        <xdr:cNvPr id="216" name="テキスト ボックス 215"/>
        <xdr:cNvSpPr txBox="1"/>
      </xdr:nvSpPr>
      <xdr:spPr>
        <a:xfrm>
          <a:off x="2844800" y="1399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385,727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164378</xdr:rowOff>
    </xdr:from>
    <xdr:to>
      <xdr:col>3</xdr:col>
      <xdr:colOff>330200</xdr:colOff>
      <xdr:row>81</xdr:row>
      <xdr:rowOff>94528</xdr:rowOff>
    </xdr:to>
    <xdr:sp macro="" textlink="">
      <xdr:nvSpPr>
        <xdr:cNvPr id="217" name="円/楕円 216"/>
        <xdr:cNvSpPr/>
      </xdr:nvSpPr>
      <xdr:spPr>
        <a:xfrm>
          <a:off x="2286000" y="138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104705</xdr:rowOff>
    </xdr:from>
    <xdr:ext cx="762000" cy="259045"/>
    <xdr:sp macro="" textlink="">
      <xdr:nvSpPr>
        <xdr:cNvPr id="218" name="テキスト ボックス 217"/>
        <xdr:cNvSpPr txBox="1"/>
      </xdr:nvSpPr>
      <xdr:spPr>
        <a:xfrm>
          <a:off x="1955800" y="1364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170038</xdr:rowOff>
    </xdr:from>
    <xdr:to>
      <xdr:col>2</xdr:col>
      <xdr:colOff>127000</xdr:colOff>
      <xdr:row>81</xdr:row>
      <xdr:rowOff>100188</xdr:rowOff>
    </xdr:to>
    <xdr:sp macro="" textlink="">
      <xdr:nvSpPr>
        <xdr:cNvPr id="219" name="円/楕円 218"/>
        <xdr:cNvSpPr/>
      </xdr:nvSpPr>
      <xdr:spPr>
        <a:xfrm>
          <a:off x="1397000" y="138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84965</xdr:rowOff>
    </xdr:from>
    <xdr:ext cx="762000" cy="259045"/>
    <xdr:sp macro="" textlink="">
      <xdr:nvSpPr>
        <xdr:cNvPr id="220" name="テキスト ボックス 219"/>
        <xdr:cNvSpPr txBox="1"/>
      </xdr:nvSpPr>
      <xdr:spPr>
        <a:xfrm>
          <a:off x="1066800" y="1397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338,592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類似団体平均値９４．９に対し４．７ポイント上回る９９．６となっている。これは経験年数階層内職員分布の変動によるものが主であり、今後とも給与体系の適正化に努めなければならない。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58928</xdr:rowOff>
    </xdr:from>
    <xdr:to>
      <xdr:col>24</xdr:col>
      <xdr:colOff>558800</xdr:colOff>
      <xdr:row>86</xdr:row>
      <xdr:rowOff>82296</xdr:rowOff>
    </xdr:to>
    <xdr:cxnSp macro="">
      <xdr:nvCxnSpPr>
        <xdr:cNvPr id="247" name="直線コネクタ 246"/>
        <xdr:cNvCxnSpPr/>
      </xdr:nvCxnSpPr>
      <xdr:spPr>
        <a:xfrm flipV="1">
          <a:off x="17018000" y="13774928"/>
          <a:ext cx="0" cy="10520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54373</xdr:rowOff>
    </xdr:from>
    <xdr:ext cx="762000" cy="259045"/>
    <xdr:sp macro="" textlink="">
      <xdr:nvSpPr>
        <xdr:cNvPr id="248" name="給与水準   （国との比較）最小値テキスト"/>
        <xdr:cNvSpPr txBox="1"/>
      </xdr:nvSpPr>
      <xdr:spPr>
        <a:xfrm>
          <a:off x="17106900" y="147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24</xdr:col>
      <xdr:colOff>469900</xdr:colOff>
      <xdr:row>86</xdr:row>
      <xdr:rowOff>82296</xdr:rowOff>
    </xdr:from>
    <xdr:to>
      <xdr:col>24</xdr:col>
      <xdr:colOff>647700</xdr:colOff>
      <xdr:row>86</xdr:row>
      <xdr:rowOff>82296</xdr:rowOff>
    </xdr:to>
    <xdr:cxnSp macro="">
      <xdr:nvCxnSpPr>
        <xdr:cNvPr id="249" name="直線コネクタ 248"/>
        <xdr:cNvCxnSpPr/>
      </xdr:nvCxnSpPr>
      <xdr:spPr>
        <a:xfrm>
          <a:off x="169291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145305</xdr:rowOff>
    </xdr:from>
    <xdr:ext cx="762000" cy="259045"/>
    <xdr:sp macro="" textlink="">
      <xdr:nvSpPr>
        <xdr:cNvPr id="250" name="給与水準   （国との比較）最大値テキスト"/>
        <xdr:cNvSpPr txBox="1"/>
      </xdr:nvSpPr>
      <xdr:spPr>
        <a:xfrm>
          <a:off x="17106900" y="1351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80</xdr:row>
      <xdr:rowOff>58928</xdr:rowOff>
    </xdr:from>
    <xdr:to>
      <xdr:col>24</xdr:col>
      <xdr:colOff>647700</xdr:colOff>
      <xdr:row>80</xdr:row>
      <xdr:rowOff>58928</xdr:rowOff>
    </xdr:to>
    <xdr:cxnSp macro="">
      <xdr:nvCxnSpPr>
        <xdr:cNvPr id="251" name="直線コネクタ 250"/>
        <xdr:cNvCxnSpPr/>
      </xdr:nvCxnSpPr>
      <xdr:spPr>
        <a:xfrm>
          <a:off x="16929100" y="1377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82296</xdr:rowOff>
    </xdr:to>
    <xdr:cxnSp macro="">
      <xdr:nvCxnSpPr>
        <xdr:cNvPr id="252" name="直線コネクタ 251"/>
        <xdr:cNvCxnSpPr/>
      </xdr:nvCxnSpPr>
      <xdr:spPr>
        <a:xfrm>
          <a:off x="16179800" y="14798039"/>
          <a:ext cx="8382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3"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4" name="フローチャート : 判断 253"/>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53339</xdr:rowOff>
    </xdr:to>
    <xdr:cxnSp macro="">
      <xdr:nvCxnSpPr>
        <xdr:cNvPr id="255" name="直線コネクタ 254"/>
        <xdr:cNvCxnSpPr/>
      </xdr:nvCxnSpPr>
      <xdr:spPr>
        <a:xfrm>
          <a:off x="15290800" y="147015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6" name="フローチャート : 判断 255"/>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7" name="テキスト ボックス 256"/>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88</xdr:row>
      <xdr:rowOff>43435</xdr:rowOff>
    </xdr:to>
    <xdr:cxnSp macro="">
      <xdr:nvCxnSpPr>
        <xdr:cNvPr id="258" name="直線コネクタ 257"/>
        <xdr:cNvCxnSpPr/>
      </xdr:nvCxnSpPr>
      <xdr:spPr>
        <a:xfrm flipV="1">
          <a:off x="14401800" y="14701520"/>
          <a:ext cx="889000" cy="42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89663</xdr:rowOff>
    </xdr:from>
    <xdr:to>
      <xdr:col>22</xdr:col>
      <xdr:colOff>254000</xdr:colOff>
      <xdr:row>85</xdr:row>
      <xdr:rowOff>19813</xdr:rowOff>
    </xdr:to>
    <xdr:sp macro="" textlink="">
      <xdr:nvSpPr>
        <xdr:cNvPr id="259" name="フローチャート : 判断 258"/>
        <xdr:cNvSpPr/>
      </xdr:nvSpPr>
      <xdr:spPr>
        <a:xfrm>
          <a:off x="15240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29990</xdr:rowOff>
    </xdr:from>
    <xdr:ext cx="762000" cy="259045"/>
    <xdr:sp macro="" textlink="">
      <xdr:nvSpPr>
        <xdr:cNvPr id="260" name="テキスト ボックス 259"/>
        <xdr:cNvSpPr txBox="1"/>
      </xdr:nvSpPr>
      <xdr:spPr>
        <a:xfrm>
          <a:off x="14909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xdr:rowOff>
    </xdr:from>
    <xdr:to>
      <xdr:col>21</xdr:col>
      <xdr:colOff>0</xdr:colOff>
      <xdr:row>88</xdr:row>
      <xdr:rowOff>43435</xdr:rowOff>
    </xdr:to>
    <xdr:cxnSp macro="">
      <xdr:nvCxnSpPr>
        <xdr:cNvPr id="261" name="直線コネクタ 260"/>
        <xdr:cNvCxnSpPr/>
      </xdr:nvCxnSpPr>
      <xdr:spPr>
        <a:xfrm>
          <a:off x="13512800" y="15097252"/>
          <a:ext cx="8890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123189</xdr:rowOff>
    </xdr:from>
    <xdr:to>
      <xdr:col>21</xdr:col>
      <xdr:colOff>50800</xdr:colOff>
      <xdr:row>87</xdr:row>
      <xdr:rowOff>53339</xdr:rowOff>
    </xdr:to>
    <xdr:sp macro="" textlink="">
      <xdr:nvSpPr>
        <xdr:cNvPr id="262" name="フローチャート : 判断 261"/>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63516</xdr:rowOff>
    </xdr:from>
    <xdr:ext cx="762000" cy="259045"/>
    <xdr:sp macro="" textlink="">
      <xdr:nvSpPr>
        <xdr:cNvPr id="263" name="テキスト ボックス 262"/>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113537</xdr:rowOff>
    </xdr:from>
    <xdr:to>
      <xdr:col>19</xdr:col>
      <xdr:colOff>533400</xdr:colOff>
      <xdr:row>87</xdr:row>
      <xdr:rowOff>43687</xdr:rowOff>
    </xdr:to>
    <xdr:sp macro="" textlink="">
      <xdr:nvSpPr>
        <xdr:cNvPr id="264" name="フローチャート : 判断 263"/>
        <xdr:cNvSpPr/>
      </xdr:nvSpPr>
      <xdr:spPr>
        <a:xfrm>
          <a:off x="13462000" y="148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53864</xdr:rowOff>
    </xdr:from>
    <xdr:ext cx="762000" cy="259045"/>
    <xdr:sp macro="" textlink="">
      <xdr:nvSpPr>
        <xdr:cNvPr id="265" name="テキスト ボックス 264"/>
        <xdr:cNvSpPr txBox="1"/>
      </xdr:nvSpPr>
      <xdr:spPr>
        <a:xfrm>
          <a:off x="13131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31496</xdr:rowOff>
    </xdr:from>
    <xdr:to>
      <xdr:col>24</xdr:col>
      <xdr:colOff>609600</xdr:colOff>
      <xdr:row>86</xdr:row>
      <xdr:rowOff>133096</xdr:rowOff>
    </xdr:to>
    <xdr:sp macro="" textlink="">
      <xdr:nvSpPr>
        <xdr:cNvPr id="271" name="円/楕円 270"/>
        <xdr:cNvSpPr/>
      </xdr:nvSpPr>
      <xdr:spPr>
        <a:xfrm>
          <a:off x="169672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98823</xdr:rowOff>
    </xdr:from>
    <xdr:ext cx="762000" cy="259045"/>
    <xdr:sp macro="" textlink="">
      <xdr:nvSpPr>
        <xdr:cNvPr id="272" name="給与水準   （国との比較）該当値テキスト"/>
        <xdr:cNvSpPr txBox="1"/>
      </xdr:nvSpPr>
      <xdr:spPr>
        <a:xfrm>
          <a:off x="17106900" y="146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3" name="円/楕円 272"/>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4" name="テキスト ボックス 273"/>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5" name="円/楕円 274"/>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6" name="テキスト ボックス 275"/>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7" name="円/楕円 276"/>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79012</xdr:rowOff>
    </xdr:from>
    <xdr:ext cx="762000" cy="259045"/>
    <xdr:sp macro="" textlink="">
      <xdr:nvSpPr>
        <xdr:cNvPr id="278" name="テキスト ボックス 277"/>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9" name="円/楕円 278"/>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80" name="テキスト ボックス 279"/>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面積が広大なことから、振興センターや保育所、小学校が旧村単位にあり、診療所も直営で行なっているため、１８．７６人と類似団体平均値１６．７６人を上回っている。今後とも退職者の補充調整や指定管理制度の活用、施設の再配置、民間委託等の推進により職員数の適正化を図り、人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76672</xdr:rowOff>
    </xdr:from>
    <xdr:to>
      <xdr:col>24</xdr:col>
      <xdr:colOff>558800</xdr:colOff>
      <xdr:row>67</xdr:row>
      <xdr:rowOff>38070</xdr:rowOff>
    </xdr:to>
    <xdr:cxnSp macro="">
      <xdr:nvCxnSpPr>
        <xdr:cNvPr id="311" name="直線コネクタ 310"/>
        <xdr:cNvCxnSpPr/>
      </xdr:nvCxnSpPr>
      <xdr:spPr>
        <a:xfrm flipV="1">
          <a:off x="17018000" y="10020772"/>
          <a:ext cx="0" cy="1504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10147</xdr:rowOff>
    </xdr:from>
    <xdr:ext cx="762000" cy="259045"/>
    <xdr:sp macro="" textlink="">
      <xdr:nvSpPr>
        <xdr:cNvPr id="312" name="定員管理の状況最小値テキスト"/>
        <xdr:cNvSpPr txBox="1"/>
      </xdr:nvSpPr>
      <xdr:spPr>
        <a:xfrm>
          <a:off x="17106900" y="1149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138.55</a:t>
          </a:r>
          <a:endParaRPr kumimoji="1" lang="ja-JP" altLang="en-US" sz="1000" b="1">
            <a:latin typeface="ＭＳ Ｐゴシック"/>
          </a:endParaRPr>
        </a:p>
      </xdr:txBody>
    </xdr:sp>
    <xdr:clientData/>
  </xdr:oneCellAnchor>
  <xdr:twoCellAnchor>
    <xdr:from>
      <xdr:col>24</xdr:col>
      <xdr:colOff>469900</xdr:colOff>
      <xdr:row>67</xdr:row>
      <xdr:rowOff>38070</xdr:rowOff>
    </xdr:from>
    <xdr:to>
      <xdr:col>24</xdr:col>
      <xdr:colOff>647700</xdr:colOff>
      <xdr:row>67</xdr:row>
      <xdr:rowOff>38070</xdr:rowOff>
    </xdr:to>
    <xdr:cxnSp macro="">
      <xdr:nvCxnSpPr>
        <xdr:cNvPr id="313" name="直線コネクタ 312"/>
        <xdr:cNvCxnSpPr/>
      </xdr:nvCxnSpPr>
      <xdr:spPr>
        <a:xfrm>
          <a:off x="16929100" y="1152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163049</xdr:rowOff>
    </xdr:from>
    <xdr:ext cx="762000" cy="259045"/>
    <xdr:sp macro="" textlink="">
      <xdr:nvSpPr>
        <xdr:cNvPr id="314" name="定員管理の状況最大値テキスト"/>
        <xdr:cNvSpPr txBox="1"/>
      </xdr:nvSpPr>
      <xdr:spPr>
        <a:xfrm>
          <a:off x="17106900" y="97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24</xdr:col>
      <xdr:colOff>469900</xdr:colOff>
      <xdr:row>58</xdr:row>
      <xdr:rowOff>76672</xdr:rowOff>
    </xdr:from>
    <xdr:to>
      <xdr:col>24</xdr:col>
      <xdr:colOff>647700</xdr:colOff>
      <xdr:row>58</xdr:row>
      <xdr:rowOff>76672</xdr:rowOff>
    </xdr:to>
    <xdr:cxnSp macro="">
      <xdr:nvCxnSpPr>
        <xdr:cNvPr id="315" name="直線コネクタ 314"/>
        <xdr:cNvCxnSpPr/>
      </xdr:nvCxnSpPr>
      <xdr:spPr>
        <a:xfrm>
          <a:off x="16929100" y="1002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26791</xdr:rowOff>
    </xdr:from>
    <xdr:to>
      <xdr:col>24</xdr:col>
      <xdr:colOff>558800</xdr:colOff>
      <xdr:row>59</xdr:row>
      <xdr:rowOff>33226</xdr:rowOff>
    </xdr:to>
    <xdr:cxnSp macro="">
      <xdr:nvCxnSpPr>
        <xdr:cNvPr id="316" name="直線コネクタ 315"/>
        <xdr:cNvCxnSpPr/>
      </xdr:nvCxnSpPr>
      <xdr:spPr>
        <a:xfrm>
          <a:off x="16179800" y="10142341"/>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147421</xdr:rowOff>
    </xdr:from>
    <xdr:ext cx="762000" cy="259045"/>
    <xdr:sp macro="" textlink="">
      <xdr:nvSpPr>
        <xdr:cNvPr id="317" name="定員管理の状況平均値テキスト"/>
        <xdr:cNvSpPr txBox="1"/>
      </xdr:nvSpPr>
      <xdr:spPr>
        <a:xfrm>
          <a:off x="17106900" y="99200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24</xdr:col>
      <xdr:colOff>508000</xdr:colOff>
      <xdr:row>58</xdr:row>
      <xdr:rowOff>130894</xdr:rowOff>
    </xdr:from>
    <xdr:to>
      <xdr:col>24</xdr:col>
      <xdr:colOff>609600</xdr:colOff>
      <xdr:row>59</xdr:row>
      <xdr:rowOff>61044</xdr:rowOff>
    </xdr:to>
    <xdr:sp macro="" textlink="">
      <xdr:nvSpPr>
        <xdr:cNvPr id="318" name="フローチャート : 判断 317"/>
        <xdr:cNvSpPr/>
      </xdr:nvSpPr>
      <xdr:spPr>
        <a:xfrm>
          <a:off x="16967200" y="100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23459</xdr:rowOff>
    </xdr:from>
    <xdr:to>
      <xdr:col>23</xdr:col>
      <xdr:colOff>406400</xdr:colOff>
      <xdr:row>59</xdr:row>
      <xdr:rowOff>26791</xdr:rowOff>
    </xdr:to>
    <xdr:cxnSp macro="">
      <xdr:nvCxnSpPr>
        <xdr:cNvPr id="319" name="直線コネクタ 318"/>
        <xdr:cNvCxnSpPr/>
      </xdr:nvCxnSpPr>
      <xdr:spPr>
        <a:xfrm>
          <a:off x="15290800" y="10139009"/>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137444</xdr:rowOff>
    </xdr:from>
    <xdr:to>
      <xdr:col>23</xdr:col>
      <xdr:colOff>457200</xdr:colOff>
      <xdr:row>59</xdr:row>
      <xdr:rowOff>67594</xdr:rowOff>
    </xdr:to>
    <xdr:sp macro="" textlink="">
      <xdr:nvSpPr>
        <xdr:cNvPr id="320" name="フローチャート : 判断 319"/>
        <xdr:cNvSpPr/>
      </xdr:nvSpPr>
      <xdr:spPr>
        <a:xfrm>
          <a:off x="16129000" y="1008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77771</xdr:rowOff>
    </xdr:from>
    <xdr:ext cx="736600" cy="259045"/>
    <xdr:sp macro="" textlink="">
      <xdr:nvSpPr>
        <xdr:cNvPr id="321" name="テキスト ボックス 320"/>
        <xdr:cNvSpPr txBox="1"/>
      </xdr:nvSpPr>
      <xdr:spPr>
        <a:xfrm>
          <a:off x="15798800" y="9850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10704</xdr:rowOff>
    </xdr:from>
    <xdr:to>
      <xdr:col>22</xdr:col>
      <xdr:colOff>203200</xdr:colOff>
      <xdr:row>59</xdr:row>
      <xdr:rowOff>23459</xdr:rowOff>
    </xdr:to>
    <xdr:cxnSp macro="">
      <xdr:nvCxnSpPr>
        <xdr:cNvPr id="322" name="直線コネクタ 321"/>
        <xdr:cNvCxnSpPr/>
      </xdr:nvCxnSpPr>
      <xdr:spPr>
        <a:xfrm>
          <a:off x="14401800" y="10126254"/>
          <a:ext cx="889000" cy="1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138133</xdr:rowOff>
    </xdr:from>
    <xdr:to>
      <xdr:col>22</xdr:col>
      <xdr:colOff>254000</xdr:colOff>
      <xdr:row>59</xdr:row>
      <xdr:rowOff>68283</xdr:rowOff>
    </xdr:to>
    <xdr:sp macro="" textlink="">
      <xdr:nvSpPr>
        <xdr:cNvPr id="323" name="フローチャート : 判断 322"/>
        <xdr:cNvSpPr/>
      </xdr:nvSpPr>
      <xdr:spPr>
        <a:xfrm>
          <a:off x="15240000" y="1008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78460</xdr:rowOff>
    </xdr:from>
    <xdr:ext cx="762000" cy="259045"/>
    <xdr:sp macro="" textlink="">
      <xdr:nvSpPr>
        <xdr:cNvPr id="324" name="テキスト ボックス 323"/>
        <xdr:cNvSpPr txBox="1"/>
      </xdr:nvSpPr>
      <xdr:spPr>
        <a:xfrm>
          <a:off x="14909800" y="98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168940</xdr:rowOff>
    </xdr:from>
    <xdr:to>
      <xdr:col>21</xdr:col>
      <xdr:colOff>0</xdr:colOff>
      <xdr:row>59</xdr:row>
      <xdr:rowOff>10704</xdr:rowOff>
    </xdr:to>
    <xdr:cxnSp macro="">
      <xdr:nvCxnSpPr>
        <xdr:cNvPr id="325" name="直線コネクタ 324"/>
        <xdr:cNvCxnSpPr/>
      </xdr:nvCxnSpPr>
      <xdr:spPr>
        <a:xfrm>
          <a:off x="13512800" y="10113040"/>
          <a:ext cx="8890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136410</xdr:rowOff>
    </xdr:from>
    <xdr:to>
      <xdr:col>21</xdr:col>
      <xdr:colOff>50800</xdr:colOff>
      <xdr:row>59</xdr:row>
      <xdr:rowOff>66560</xdr:rowOff>
    </xdr:to>
    <xdr:sp macro="" textlink="">
      <xdr:nvSpPr>
        <xdr:cNvPr id="326" name="フローチャート : 判断 325"/>
        <xdr:cNvSpPr/>
      </xdr:nvSpPr>
      <xdr:spPr>
        <a:xfrm>
          <a:off x="14351000" y="100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51337</xdr:rowOff>
    </xdr:from>
    <xdr:ext cx="762000" cy="259045"/>
    <xdr:sp macro="" textlink="">
      <xdr:nvSpPr>
        <xdr:cNvPr id="327" name="テキスト ボックス 326"/>
        <xdr:cNvSpPr txBox="1"/>
      </xdr:nvSpPr>
      <xdr:spPr>
        <a:xfrm>
          <a:off x="14020800" y="1016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28" name="フローチャート : 判断 327"/>
        <xdr:cNvSpPr/>
      </xdr:nvSpPr>
      <xdr:spPr>
        <a:xfrm>
          <a:off x="13462000" y="10078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49039</xdr:rowOff>
    </xdr:from>
    <xdr:ext cx="762000" cy="259045"/>
    <xdr:sp macro="" textlink="">
      <xdr:nvSpPr>
        <xdr:cNvPr id="329" name="テキスト ボックス 328"/>
        <xdr:cNvSpPr txBox="1"/>
      </xdr:nvSpPr>
      <xdr:spPr>
        <a:xfrm>
          <a:off x="131318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153876</xdr:rowOff>
    </xdr:from>
    <xdr:to>
      <xdr:col>24</xdr:col>
      <xdr:colOff>609600</xdr:colOff>
      <xdr:row>59</xdr:row>
      <xdr:rowOff>84026</xdr:rowOff>
    </xdr:to>
    <xdr:sp macro="" textlink="">
      <xdr:nvSpPr>
        <xdr:cNvPr id="335" name="円/楕円 334"/>
        <xdr:cNvSpPr/>
      </xdr:nvSpPr>
      <xdr:spPr>
        <a:xfrm>
          <a:off x="16967200" y="1009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125953</xdr:rowOff>
    </xdr:from>
    <xdr:ext cx="762000" cy="259045"/>
    <xdr:sp macro="" textlink="">
      <xdr:nvSpPr>
        <xdr:cNvPr id="336" name="定員管理の状況該当値テキスト"/>
        <xdr:cNvSpPr txBox="1"/>
      </xdr:nvSpPr>
      <xdr:spPr>
        <a:xfrm>
          <a:off x="17106900" y="1007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147441</xdr:rowOff>
    </xdr:from>
    <xdr:to>
      <xdr:col>23</xdr:col>
      <xdr:colOff>457200</xdr:colOff>
      <xdr:row>59</xdr:row>
      <xdr:rowOff>77591</xdr:rowOff>
    </xdr:to>
    <xdr:sp macro="" textlink="">
      <xdr:nvSpPr>
        <xdr:cNvPr id="337" name="円/楕円 336"/>
        <xdr:cNvSpPr/>
      </xdr:nvSpPr>
      <xdr:spPr>
        <a:xfrm>
          <a:off x="16129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62368</xdr:rowOff>
    </xdr:from>
    <xdr:ext cx="736600" cy="259045"/>
    <xdr:sp macro="" textlink="">
      <xdr:nvSpPr>
        <xdr:cNvPr id="338" name="テキスト ボックス 337"/>
        <xdr:cNvSpPr txBox="1"/>
      </xdr:nvSpPr>
      <xdr:spPr>
        <a:xfrm>
          <a:off x="15798800" y="1017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144109</xdr:rowOff>
    </xdr:from>
    <xdr:to>
      <xdr:col>22</xdr:col>
      <xdr:colOff>254000</xdr:colOff>
      <xdr:row>59</xdr:row>
      <xdr:rowOff>74259</xdr:rowOff>
    </xdr:to>
    <xdr:sp macro="" textlink="">
      <xdr:nvSpPr>
        <xdr:cNvPr id="339" name="円/楕円 338"/>
        <xdr:cNvSpPr/>
      </xdr:nvSpPr>
      <xdr:spPr>
        <a:xfrm>
          <a:off x="15240000" y="100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59036</xdr:rowOff>
    </xdr:from>
    <xdr:ext cx="762000" cy="259045"/>
    <xdr:sp macro="" textlink="">
      <xdr:nvSpPr>
        <xdr:cNvPr id="340" name="テキスト ボックス 339"/>
        <xdr:cNvSpPr txBox="1"/>
      </xdr:nvSpPr>
      <xdr:spPr>
        <a:xfrm>
          <a:off x="14909800" y="1017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131354</xdr:rowOff>
    </xdr:from>
    <xdr:to>
      <xdr:col>21</xdr:col>
      <xdr:colOff>50800</xdr:colOff>
      <xdr:row>59</xdr:row>
      <xdr:rowOff>61504</xdr:rowOff>
    </xdr:to>
    <xdr:sp macro="" textlink="">
      <xdr:nvSpPr>
        <xdr:cNvPr id="341" name="円/楕円 340"/>
        <xdr:cNvSpPr/>
      </xdr:nvSpPr>
      <xdr:spPr>
        <a:xfrm>
          <a:off x="14351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71681</xdr:rowOff>
    </xdr:from>
    <xdr:ext cx="762000" cy="259045"/>
    <xdr:sp macro="" textlink="">
      <xdr:nvSpPr>
        <xdr:cNvPr id="342" name="テキスト ボックス 341"/>
        <xdr:cNvSpPr txBox="1"/>
      </xdr:nvSpPr>
      <xdr:spPr>
        <a:xfrm>
          <a:off x="14020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118140</xdr:rowOff>
    </xdr:from>
    <xdr:to>
      <xdr:col>19</xdr:col>
      <xdr:colOff>533400</xdr:colOff>
      <xdr:row>59</xdr:row>
      <xdr:rowOff>48290</xdr:rowOff>
    </xdr:to>
    <xdr:sp macro="" textlink="">
      <xdr:nvSpPr>
        <xdr:cNvPr id="343" name="円/楕円 342"/>
        <xdr:cNvSpPr/>
      </xdr:nvSpPr>
      <xdr:spPr>
        <a:xfrm>
          <a:off x="13462000" y="1006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58467</xdr:rowOff>
    </xdr:from>
    <xdr:ext cx="762000" cy="259045"/>
    <xdr:sp macro="" textlink="">
      <xdr:nvSpPr>
        <xdr:cNvPr id="344" name="テキスト ボックス 343"/>
        <xdr:cNvSpPr txBox="1"/>
      </xdr:nvSpPr>
      <xdr:spPr>
        <a:xfrm>
          <a:off x="13131800" y="983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大規模事業の償還終了等に伴い、類似団体平均値７．２％を４．３ポイント下回る２．９％となった。今後は、大規模な施設整備を計画しているため、優良債と基金の活用を図り、負担の抑制に一層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34608</xdr:rowOff>
    </xdr:from>
    <xdr:to>
      <xdr:col>24</xdr:col>
      <xdr:colOff>558800</xdr:colOff>
      <xdr:row>43</xdr:row>
      <xdr:rowOff>77153</xdr:rowOff>
    </xdr:to>
    <xdr:cxnSp macro="">
      <xdr:nvCxnSpPr>
        <xdr:cNvPr id="369" name="直線コネクタ 368"/>
        <xdr:cNvCxnSpPr/>
      </xdr:nvCxnSpPr>
      <xdr:spPr>
        <a:xfrm flipV="1">
          <a:off x="17018000" y="6206808"/>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49230</xdr:rowOff>
    </xdr:from>
    <xdr:ext cx="762000" cy="259045"/>
    <xdr:sp macro="" textlink="">
      <xdr:nvSpPr>
        <xdr:cNvPr id="370" name="公債費負担の状況最小値テキスト"/>
        <xdr:cNvSpPr txBox="1"/>
      </xdr:nvSpPr>
      <xdr:spPr>
        <a:xfrm>
          <a:off x="17106900" y="742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43</xdr:row>
      <xdr:rowOff>77153</xdr:rowOff>
    </xdr:from>
    <xdr:to>
      <xdr:col>24</xdr:col>
      <xdr:colOff>647700</xdr:colOff>
      <xdr:row>43</xdr:row>
      <xdr:rowOff>77153</xdr:rowOff>
    </xdr:to>
    <xdr:cxnSp macro="">
      <xdr:nvCxnSpPr>
        <xdr:cNvPr id="371" name="直線コネクタ 370"/>
        <xdr:cNvCxnSpPr/>
      </xdr:nvCxnSpPr>
      <xdr:spPr>
        <a:xfrm>
          <a:off x="16929100" y="74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120985</xdr:rowOff>
    </xdr:from>
    <xdr:ext cx="762000" cy="259045"/>
    <xdr:sp macro="" textlink="">
      <xdr:nvSpPr>
        <xdr:cNvPr id="372" name="公債費負担の状況最大値テキスト"/>
        <xdr:cNvSpPr txBox="1"/>
      </xdr:nvSpPr>
      <xdr:spPr>
        <a:xfrm>
          <a:off x="17106900" y="59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34608</xdr:rowOff>
    </xdr:from>
    <xdr:to>
      <xdr:col>24</xdr:col>
      <xdr:colOff>647700</xdr:colOff>
      <xdr:row>36</xdr:row>
      <xdr:rowOff>34608</xdr:rowOff>
    </xdr:to>
    <xdr:cxnSp macro="">
      <xdr:nvCxnSpPr>
        <xdr:cNvPr id="373" name="直線コネクタ 372"/>
        <xdr:cNvCxnSpPr/>
      </xdr:nvCxnSpPr>
      <xdr:spPr>
        <a:xfrm>
          <a:off x="16929100" y="620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41593</xdr:rowOff>
    </xdr:from>
    <xdr:to>
      <xdr:col>24</xdr:col>
      <xdr:colOff>558800</xdr:colOff>
      <xdr:row>38</xdr:row>
      <xdr:rowOff>77788</xdr:rowOff>
    </xdr:to>
    <xdr:cxnSp macro="">
      <xdr:nvCxnSpPr>
        <xdr:cNvPr id="374" name="直線コネクタ 373"/>
        <xdr:cNvCxnSpPr/>
      </xdr:nvCxnSpPr>
      <xdr:spPr>
        <a:xfrm flipV="1">
          <a:off x="16179800" y="65566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50817</xdr:rowOff>
    </xdr:from>
    <xdr:ext cx="762000" cy="259045"/>
    <xdr:sp macro="" textlink="">
      <xdr:nvSpPr>
        <xdr:cNvPr id="375" name="公債費負担の状況平均値テキスト"/>
        <xdr:cNvSpPr txBox="1"/>
      </xdr:nvSpPr>
      <xdr:spPr>
        <a:xfrm>
          <a:off x="17106900" y="673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6" name="フローチャート : 判断 375"/>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77788</xdr:rowOff>
    </xdr:from>
    <xdr:to>
      <xdr:col>23</xdr:col>
      <xdr:colOff>406400</xdr:colOff>
      <xdr:row>38</xdr:row>
      <xdr:rowOff>89853</xdr:rowOff>
    </xdr:to>
    <xdr:cxnSp macro="">
      <xdr:nvCxnSpPr>
        <xdr:cNvPr id="377" name="直線コネクタ 376"/>
        <xdr:cNvCxnSpPr/>
      </xdr:nvCxnSpPr>
      <xdr:spPr>
        <a:xfrm flipV="1">
          <a:off x="15290800" y="6592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60643</xdr:rowOff>
    </xdr:from>
    <xdr:to>
      <xdr:col>23</xdr:col>
      <xdr:colOff>457200</xdr:colOff>
      <xdr:row>39</xdr:row>
      <xdr:rowOff>162243</xdr:rowOff>
    </xdr:to>
    <xdr:sp macro="" textlink="">
      <xdr:nvSpPr>
        <xdr:cNvPr id="378" name="フローチャート : 判断 377"/>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147020</xdr:rowOff>
    </xdr:from>
    <xdr:ext cx="736600" cy="259045"/>
    <xdr:sp macro="" textlink="">
      <xdr:nvSpPr>
        <xdr:cNvPr id="379" name="テキスト ボックス 378"/>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89853</xdr:rowOff>
    </xdr:from>
    <xdr:to>
      <xdr:col>22</xdr:col>
      <xdr:colOff>203200</xdr:colOff>
      <xdr:row>38</xdr:row>
      <xdr:rowOff>101918</xdr:rowOff>
    </xdr:to>
    <xdr:cxnSp macro="">
      <xdr:nvCxnSpPr>
        <xdr:cNvPr id="380" name="直線コネクタ 379"/>
        <xdr:cNvCxnSpPr/>
      </xdr:nvCxnSpPr>
      <xdr:spPr>
        <a:xfrm flipV="1">
          <a:off x="14401800" y="66049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1" name="フローチャート : 判断 380"/>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2" name="テキスト ボックス 381"/>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101918</xdr:rowOff>
    </xdr:from>
    <xdr:to>
      <xdr:col>21</xdr:col>
      <xdr:colOff>0</xdr:colOff>
      <xdr:row>38</xdr:row>
      <xdr:rowOff>168275</xdr:rowOff>
    </xdr:to>
    <xdr:cxnSp macro="">
      <xdr:nvCxnSpPr>
        <xdr:cNvPr id="383" name="直線コネクタ 382"/>
        <xdr:cNvCxnSpPr/>
      </xdr:nvCxnSpPr>
      <xdr:spPr>
        <a:xfrm flipV="1">
          <a:off x="13512800" y="661701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4" name="フローチャート : 判断 383"/>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5" name="テキスト ボックス 384"/>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386" name="フローチャート : 判断 385"/>
        <xdr:cNvSpPr/>
      </xdr:nvSpPr>
      <xdr:spPr>
        <a:xfrm>
          <a:off x="13462000" y="689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126382</xdr:rowOff>
    </xdr:from>
    <xdr:ext cx="762000" cy="259045"/>
    <xdr:sp macro="" textlink="">
      <xdr:nvSpPr>
        <xdr:cNvPr id="387" name="テキスト ボックス 386"/>
        <xdr:cNvSpPr txBox="1"/>
      </xdr:nvSpPr>
      <xdr:spPr>
        <a:xfrm>
          <a:off x="13131800" y="698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162243</xdr:rowOff>
    </xdr:from>
    <xdr:to>
      <xdr:col>24</xdr:col>
      <xdr:colOff>609600</xdr:colOff>
      <xdr:row>38</xdr:row>
      <xdr:rowOff>92393</xdr:rowOff>
    </xdr:to>
    <xdr:sp macro="" textlink="">
      <xdr:nvSpPr>
        <xdr:cNvPr id="393" name="円/楕円 392"/>
        <xdr:cNvSpPr/>
      </xdr:nvSpPr>
      <xdr:spPr>
        <a:xfrm>
          <a:off x="169672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7319</xdr:rowOff>
    </xdr:from>
    <xdr:ext cx="762000" cy="259045"/>
    <xdr:sp macro="" textlink="">
      <xdr:nvSpPr>
        <xdr:cNvPr id="394" name="公債費負担の状況該当値テキスト"/>
        <xdr:cNvSpPr txBox="1"/>
      </xdr:nvSpPr>
      <xdr:spPr>
        <a:xfrm>
          <a:off x="17106900" y="63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26988</xdr:rowOff>
    </xdr:from>
    <xdr:to>
      <xdr:col>23</xdr:col>
      <xdr:colOff>457200</xdr:colOff>
      <xdr:row>38</xdr:row>
      <xdr:rowOff>128588</xdr:rowOff>
    </xdr:to>
    <xdr:sp macro="" textlink="">
      <xdr:nvSpPr>
        <xdr:cNvPr id="395" name="円/楕円 394"/>
        <xdr:cNvSpPr/>
      </xdr:nvSpPr>
      <xdr:spPr>
        <a:xfrm>
          <a:off x="16129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138765</xdr:rowOff>
    </xdr:from>
    <xdr:ext cx="736600" cy="259045"/>
    <xdr:sp macro="" textlink="">
      <xdr:nvSpPr>
        <xdr:cNvPr id="396" name="テキスト ボックス 395"/>
        <xdr:cNvSpPr txBox="1"/>
      </xdr:nvSpPr>
      <xdr:spPr>
        <a:xfrm>
          <a:off x="15798800" y="631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39053</xdr:rowOff>
    </xdr:from>
    <xdr:to>
      <xdr:col>22</xdr:col>
      <xdr:colOff>254000</xdr:colOff>
      <xdr:row>38</xdr:row>
      <xdr:rowOff>140653</xdr:rowOff>
    </xdr:to>
    <xdr:sp macro="" textlink="">
      <xdr:nvSpPr>
        <xdr:cNvPr id="397" name="円/楕円 396"/>
        <xdr:cNvSpPr/>
      </xdr:nvSpPr>
      <xdr:spPr>
        <a:xfrm>
          <a:off x="15240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150830</xdr:rowOff>
    </xdr:from>
    <xdr:ext cx="762000" cy="259045"/>
    <xdr:sp macro="" textlink="">
      <xdr:nvSpPr>
        <xdr:cNvPr id="398" name="テキスト ボックス 397"/>
        <xdr:cNvSpPr txBox="1"/>
      </xdr:nvSpPr>
      <xdr:spPr>
        <a:xfrm>
          <a:off x="14909800" y="632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51118</xdr:rowOff>
    </xdr:from>
    <xdr:to>
      <xdr:col>21</xdr:col>
      <xdr:colOff>50800</xdr:colOff>
      <xdr:row>38</xdr:row>
      <xdr:rowOff>152718</xdr:rowOff>
    </xdr:to>
    <xdr:sp macro="" textlink="">
      <xdr:nvSpPr>
        <xdr:cNvPr id="399" name="円/楕円 398"/>
        <xdr:cNvSpPr/>
      </xdr:nvSpPr>
      <xdr:spPr>
        <a:xfrm>
          <a:off x="14351000" y="65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162894</xdr:rowOff>
    </xdr:from>
    <xdr:ext cx="762000" cy="259045"/>
    <xdr:sp macro="" textlink="">
      <xdr:nvSpPr>
        <xdr:cNvPr id="400" name="テキスト ボックス 399"/>
        <xdr:cNvSpPr txBox="1"/>
      </xdr:nvSpPr>
      <xdr:spPr>
        <a:xfrm>
          <a:off x="14020800" y="633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117475</xdr:rowOff>
    </xdr:from>
    <xdr:to>
      <xdr:col>19</xdr:col>
      <xdr:colOff>533400</xdr:colOff>
      <xdr:row>39</xdr:row>
      <xdr:rowOff>47625</xdr:rowOff>
    </xdr:to>
    <xdr:sp macro="" textlink="">
      <xdr:nvSpPr>
        <xdr:cNvPr id="401" name="円/楕円 400"/>
        <xdr:cNvSpPr/>
      </xdr:nvSpPr>
      <xdr:spPr>
        <a:xfrm>
          <a:off x="13462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57802</xdr:rowOff>
    </xdr:from>
    <xdr:ext cx="762000" cy="259045"/>
    <xdr:sp macro="" textlink="">
      <xdr:nvSpPr>
        <xdr:cNvPr id="402" name="テキスト ボックス 401"/>
        <xdr:cNvSpPr txBox="1"/>
      </xdr:nvSpPr>
      <xdr:spPr>
        <a:xfrm>
          <a:off x="13131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軽減に向けた繰上償還の実施や充当可能基金への積立を行い、将来負担比率が算定されないこととなった。今後は大規模な町有施設改修が計画されているため、高利率地方債の積極的な繰上償還や充当可能基金の確保等、将来負担の軽減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46567</xdr:rowOff>
    </xdr:to>
    <xdr:cxnSp macro="">
      <xdr:nvCxnSpPr>
        <xdr:cNvPr id="431" name="直線コネクタ 430"/>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18644</xdr:rowOff>
    </xdr:from>
    <xdr:ext cx="762000" cy="259045"/>
    <xdr:sp macro="" textlink="">
      <xdr:nvSpPr>
        <xdr:cNvPr id="432"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24</xdr:col>
      <xdr:colOff>469900</xdr:colOff>
      <xdr:row>22</xdr:row>
      <xdr:rowOff>46567</xdr:rowOff>
    </xdr:from>
    <xdr:to>
      <xdr:col>24</xdr:col>
      <xdr:colOff>647700</xdr:colOff>
      <xdr:row>22</xdr:row>
      <xdr:rowOff>46567</xdr:rowOff>
    </xdr:to>
    <xdr:cxnSp macro="">
      <xdr:nvCxnSpPr>
        <xdr:cNvPr id="433" name="直線コネクタ 432"/>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8" name="フローチャート : 判断 437"/>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9" name="テキスト ボックス 438"/>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0" name="フローチャート : 判断 439"/>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1" name="テキスト ボックス 440"/>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2" name="フローチャート :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4" name="フローチャート :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２１．１％となっており、類似団体平均の２２．２％に比べて若干低い水準となっている。当町は直営施設数が多く、職員数も多くなりがちな傾向にあるため、今後とも人件費の低減や施設の再配置・管理の委託化を進め、コスト低減を図っ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72136</xdr:rowOff>
    </xdr:from>
    <xdr:to>
      <xdr:col>7</xdr:col>
      <xdr:colOff>15875</xdr:colOff>
      <xdr:row>40</xdr:row>
      <xdr:rowOff>168148</xdr:rowOff>
    </xdr:to>
    <xdr:cxnSp macro="">
      <xdr:nvCxnSpPr>
        <xdr:cNvPr id="59" name="直線コネクタ 58"/>
        <xdr:cNvCxnSpPr/>
      </xdr:nvCxnSpPr>
      <xdr:spPr>
        <a:xfrm flipV="1">
          <a:off x="4826000" y="590143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140225</xdr:rowOff>
    </xdr:from>
    <xdr:ext cx="762000" cy="259045"/>
    <xdr:sp macro="" textlink="">
      <xdr:nvSpPr>
        <xdr:cNvPr id="60" name="人件費最小値テキスト"/>
        <xdr:cNvSpPr txBox="1"/>
      </xdr:nvSpPr>
      <xdr:spPr>
        <a:xfrm>
          <a:off x="4914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a:t>
          </a:r>
          <a:endParaRPr kumimoji="1" lang="ja-JP" altLang="en-US" sz="1000" b="1">
            <a:latin typeface="ＭＳ Ｐゴシック"/>
          </a:endParaRPr>
        </a:p>
      </xdr:txBody>
    </xdr:sp>
    <xdr:clientData/>
  </xdr:oneCellAnchor>
  <xdr:twoCellAnchor>
    <xdr:from>
      <xdr:col>6</xdr:col>
      <xdr:colOff>612775</xdr:colOff>
      <xdr:row>40</xdr:row>
      <xdr:rowOff>168148</xdr:rowOff>
    </xdr:from>
    <xdr:to>
      <xdr:col>7</xdr:col>
      <xdr:colOff>104775</xdr:colOff>
      <xdr:row>40</xdr:row>
      <xdr:rowOff>168148</xdr:rowOff>
    </xdr:to>
    <xdr:cxnSp macro="">
      <xdr:nvCxnSpPr>
        <xdr:cNvPr id="61" name="直線コネクタ 60"/>
        <xdr:cNvCxnSpPr/>
      </xdr:nvCxnSpPr>
      <xdr:spPr>
        <a:xfrm>
          <a:off x="4737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158513</xdr:rowOff>
    </xdr:from>
    <xdr:ext cx="762000" cy="259045"/>
    <xdr:sp macro="" textlink="">
      <xdr:nvSpPr>
        <xdr:cNvPr id="62" name="人件費最大値テキスト"/>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34</xdr:row>
      <xdr:rowOff>72136</xdr:rowOff>
    </xdr:from>
    <xdr:to>
      <xdr:col>7</xdr:col>
      <xdr:colOff>104775</xdr:colOff>
      <xdr:row>34</xdr:row>
      <xdr:rowOff>72136</xdr:rowOff>
    </xdr:to>
    <xdr:cxnSp macro="">
      <xdr:nvCxnSpPr>
        <xdr:cNvPr id="63" name="直線コネクタ 62"/>
        <xdr:cNvCxnSpPr/>
      </xdr:nvCxnSpPr>
      <xdr:spPr>
        <a:xfrm>
          <a:off x="4737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62992</xdr:rowOff>
    </xdr:from>
    <xdr:to>
      <xdr:col>7</xdr:col>
      <xdr:colOff>15875</xdr:colOff>
      <xdr:row>36</xdr:row>
      <xdr:rowOff>81280</xdr:rowOff>
    </xdr:to>
    <xdr:cxnSp macro="">
      <xdr:nvCxnSpPr>
        <xdr:cNvPr id="64" name="直線コネクタ 63"/>
        <xdr:cNvCxnSpPr/>
      </xdr:nvCxnSpPr>
      <xdr:spPr>
        <a:xfrm flipV="1">
          <a:off x="3987800" y="6235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34561</xdr:rowOff>
    </xdr:from>
    <xdr:ext cx="762000" cy="259045"/>
    <xdr:sp macro="" textlink="">
      <xdr:nvSpPr>
        <xdr:cNvPr id="65" name="人件費平均値テキスト"/>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62484</xdr:rowOff>
    </xdr:from>
    <xdr:to>
      <xdr:col>7</xdr:col>
      <xdr:colOff>66675</xdr:colOff>
      <xdr:row>36</xdr:row>
      <xdr:rowOff>164084</xdr:rowOff>
    </xdr:to>
    <xdr:sp macro="" textlink="">
      <xdr:nvSpPr>
        <xdr:cNvPr id="66" name="フローチャート : 判断 65"/>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62992</xdr:rowOff>
    </xdr:from>
    <xdr:to>
      <xdr:col>5</xdr:col>
      <xdr:colOff>549275</xdr:colOff>
      <xdr:row>36</xdr:row>
      <xdr:rowOff>81280</xdr:rowOff>
    </xdr:to>
    <xdr:cxnSp macro="">
      <xdr:nvCxnSpPr>
        <xdr:cNvPr id="67" name="直線コネクタ 66"/>
        <xdr:cNvCxnSpPr/>
      </xdr:nvCxnSpPr>
      <xdr:spPr>
        <a:xfrm>
          <a:off x="3098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58420</xdr:rowOff>
    </xdr:from>
    <xdr:to>
      <xdr:col>4</xdr:col>
      <xdr:colOff>346075</xdr:colOff>
      <xdr:row>36</xdr:row>
      <xdr:rowOff>62992</xdr:rowOff>
    </xdr:to>
    <xdr:cxnSp macro="">
      <xdr:nvCxnSpPr>
        <xdr:cNvPr id="70" name="直線コネクタ 69"/>
        <xdr:cNvCxnSpPr/>
      </xdr:nvCxnSpPr>
      <xdr:spPr>
        <a:xfrm>
          <a:off x="2209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76200</xdr:rowOff>
    </xdr:from>
    <xdr:to>
      <xdr:col>4</xdr:col>
      <xdr:colOff>396875</xdr:colOff>
      <xdr:row>37</xdr:row>
      <xdr:rowOff>6350</xdr:rowOff>
    </xdr:to>
    <xdr:sp macro="" textlink="">
      <xdr:nvSpPr>
        <xdr:cNvPr id="71" name="フローチャート :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58420</xdr:rowOff>
    </xdr:to>
    <xdr:cxnSp macro="">
      <xdr:nvCxnSpPr>
        <xdr:cNvPr id="73" name="直線コネクタ 72"/>
        <xdr:cNvCxnSpPr/>
      </xdr:nvCxnSpPr>
      <xdr:spPr>
        <a:xfrm>
          <a:off x="1320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12192</xdr:rowOff>
    </xdr:from>
    <xdr:to>
      <xdr:col>7</xdr:col>
      <xdr:colOff>66675</xdr:colOff>
      <xdr:row>36</xdr:row>
      <xdr:rowOff>113792</xdr:rowOff>
    </xdr:to>
    <xdr:sp macro="" textlink="">
      <xdr:nvSpPr>
        <xdr:cNvPr id="83" name="円/楕円 82"/>
        <xdr:cNvSpPr/>
      </xdr:nvSpPr>
      <xdr:spPr>
        <a:xfrm>
          <a:off x="4775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28719</xdr:rowOff>
    </xdr:from>
    <xdr:ext cx="762000" cy="259045"/>
    <xdr:sp macro="" textlink="">
      <xdr:nvSpPr>
        <xdr:cNvPr id="84" name="人件費該当値テキスト"/>
        <xdr:cNvSpPr txBox="1"/>
      </xdr:nvSpPr>
      <xdr:spPr>
        <a:xfrm>
          <a:off x="4914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30480</xdr:rowOff>
    </xdr:from>
    <xdr:to>
      <xdr:col>5</xdr:col>
      <xdr:colOff>600075</xdr:colOff>
      <xdr:row>36</xdr:row>
      <xdr:rowOff>132080</xdr:rowOff>
    </xdr:to>
    <xdr:sp macro="" textlink="">
      <xdr:nvSpPr>
        <xdr:cNvPr id="85" name="円/楕円 84"/>
        <xdr:cNvSpPr/>
      </xdr:nvSpPr>
      <xdr:spPr>
        <a:xfrm>
          <a:off x="3937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142257</xdr:rowOff>
    </xdr:from>
    <xdr:ext cx="736600" cy="259045"/>
    <xdr:sp macro="" textlink="">
      <xdr:nvSpPr>
        <xdr:cNvPr id="86" name="テキスト ボックス 85"/>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7" name="円/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89" name="円/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147066</xdr:rowOff>
    </xdr:from>
    <xdr:to>
      <xdr:col>1</xdr:col>
      <xdr:colOff>676275</xdr:colOff>
      <xdr:row>36</xdr:row>
      <xdr:rowOff>77216</xdr:rowOff>
    </xdr:to>
    <xdr:sp macro="" textlink="">
      <xdr:nvSpPr>
        <xdr:cNvPr id="91" name="円/楕円 90"/>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87393</xdr:rowOff>
    </xdr:from>
    <xdr:ext cx="762000" cy="259045"/>
    <xdr:sp macro="" textlink="">
      <xdr:nvSpPr>
        <xdr:cNvPr id="92" name="テキスト ボックス 91"/>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概ね類似団体平均と同等の数値となっていたが、２５年度において２つの事業会計を普通会計に移行したことにより、類似団体平均を上回る状況となっている。指定管理者制度等による民間委託化を推進している影響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14986</xdr:rowOff>
    </xdr:from>
    <xdr:to>
      <xdr:col>24</xdr:col>
      <xdr:colOff>31750</xdr:colOff>
      <xdr:row>21</xdr:row>
      <xdr:rowOff>88138</xdr:rowOff>
    </xdr:to>
    <xdr:cxnSp macro="">
      <xdr:nvCxnSpPr>
        <xdr:cNvPr id="117" name="直線コネクタ 116"/>
        <xdr:cNvCxnSpPr/>
      </xdr:nvCxnSpPr>
      <xdr:spPr>
        <a:xfrm flipV="1">
          <a:off x="16510000" y="258673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8"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9" name="直線コネクタ 118"/>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15</xdr:row>
      <xdr:rowOff>14986</xdr:rowOff>
    </xdr:from>
    <xdr:to>
      <xdr:col>24</xdr:col>
      <xdr:colOff>120650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129286</xdr:rowOff>
    </xdr:from>
    <xdr:to>
      <xdr:col>24</xdr:col>
      <xdr:colOff>31750</xdr:colOff>
      <xdr:row>17</xdr:row>
      <xdr:rowOff>129286</xdr:rowOff>
    </xdr:to>
    <xdr:cxnSp macro="">
      <xdr:nvCxnSpPr>
        <xdr:cNvPr id="122" name="直線コネクタ 121"/>
        <xdr:cNvCxnSpPr/>
      </xdr:nvCxnSpPr>
      <xdr:spPr>
        <a:xfrm>
          <a:off x="15671800" y="3043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111015</xdr:rowOff>
    </xdr:from>
    <xdr:ext cx="762000" cy="259045"/>
    <xdr:sp macro="" textlink="">
      <xdr:nvSpPr>
        <xdr:cNvPr id="123" name="物件費平均値テキスト"/>
        <xdr:cNvSpPr txBox="1"/>
      </xdr:nvSpPr>
      <xdr:spPr>
        <a:xfrm>
          <a:off x="16598900" y="268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94488</xdr:rowOff>
    </xdr:from>
    <xdr:to>
      <xdr:col>24</xdr:col>
      <xdr:colOff>82550</xdr:colOff>
      <xdr:row>17</xdr:row>
      <xdr:rowOff>24638</xdr:rowOff>
    </xdr:to>
    <xdr:sp macro="" textlink="">
      <xdr:nvSpPr>
        <xdr:cNvPr id="124" name="フローチャート : 判断 123"/>
        <xdr:cNvSpPr/>
      </xdr:nvSpPr>
      <xdr:spPr>
        <a:xfrm>
          <a:off x="164592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88138</xdr:rowOff>
    </xdr:from>
    <xdr:to>
      <xdr:col>22</xdr:col>
      <xdr:colOff>565150</xdr:colOff>
      <xdr:row>17</xdr:row>
      <xdr:rowOff>129286</xdr:rowOff>
    </xdr:to>
    <xdr:cxnSp macro="">
      <xdr:nvCxnSpPr>
        <xdr:cNvPr id="125" name="直線コネクタ 124"/>
        <xdr:cNvCxnSpPr/>
      </xdr:nvCxnSpPr>
      <xdr:spPr>
        <a:xfrm>
          <a:off x="14782800" y="3002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153924</xdr:rowOff>
    </xdr:from>
    <xdr:to>
      <xdr:col>22</xdr:col>
      <xdr:colOff>615950</xdr:colOff>
      <xdr:row>17</xdr:row>
      <xdr:rowOff>84074</xdr:rowOff>
    </xdr:to>
    <xdr:sp macro="" textlink="">
      <xdr:nvSpPr>
        <xdr:cNvPr id="126" name="フローチャート : 判断 125"/>
        <xdr:cNvSpPr/>
      </xdr:nvSpPr>
      <xdr:spPr>
        <a:xfrm>
          <a:off x="15621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94251</xdr:rowOff>
    </xdr:from>
    <xdr:ext cx="736600" cy="259045"/>
    <xdr:sp macro="" textlink="">
      <xdr:nvSpPr>
        <xdr:cNvPr id="127" name="テキスト ボックス 126"/>
        <xdr:cNvSpPr txBox="1"/>
      </xdr:nvSpPr>
      <xdr:spPr>
        <a:xfrm>
          <a:off x="15290800" y="2666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99568</xdr:rowOff>
    </xdr:from>
    <xdr:to>
      <xdr:col>21</xdr:col>
      <xdr:colOff>361950</xdr:colOff>
      <xdr:row>17</xdr:row>
      <xdr:rowOff>88138</xdr:rowOff>
    </xdr:to>
    <xdr:cxnSp macro="">
      <xdr:nvCxnSpPr>
        <xdr:cNvPr id="128" name="直線コネクタ 127"/>
        <xdr:cNvCxnSpPr/>
      </xdr:nvCxnSpPr>
      <xdr:spPr>
        <a:xfrm>
          <a:off x="13893800" y="28427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80772</xdr:rowOff>
    </xdr:from>
    <xdr:to>
      <xdr:col>21</xdr:col>
      <xdr:colOff>412750</xdr:colOff>
      <xdr:row>17</xdr:row>
      <xdr:rowOff>10922</xdr:rowOff>
    </xdr:to>
    <xdr:sp macro="" textlink="">
      <xdr:nvSpPr>
        <xdr:cNvPr id="129" name="フローチャート : 判断 128"/>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21099</xdr:rowOff>
    </xdr:from>
    <xdr:ext cx="762000" cy="259045"/>
    <xdr:sp macro="" textlink="">
      <xdr:nvSpPr>
        <xdr:cNvPr id="130" name="テキスト ボックス 129"/>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99568</xdr:rowOff>
    </xdr:to>
    <xdr:cxnSp macro="">
      <xdr:nvCxnSpPr>
        <xdr:cNvPr id="131" name="直線コネクタ 130"/>
        <xdr:cNvCxnSpPr/>
      </xdr:nvCxnSpPr>
      <xdr:spPr>
        <a:xfrm>
          <a:off x="13004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2" name="フローチャート : 判断 131"/>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3" name="テキスト ボックス 132"/>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34" name="フローチャート : 判断 133"/>
        <xdr:cNvSpPr/>
      </xdr:nvSpPr>
      <xdr:spPr>
        <a:xfrm>
          <a:off x="12954000" y="281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35" name="テキスト ボックス 134"/>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78486</xdr:rowOff>
    </xdr:from>
    <xdr:to>
      <xdr:col>24</xdr:col>
      <xdr:colOff>82550</xdr:colOff>
      <xdr:row>18</xdr:row>
      <xdr:rowOff>8636</xdr:rowOff>
    </xdr:to>
    <xdr:sp macro="" textlink="">
      <xdr:nvSpPr>
        <xdr:cNvPr id="141" name="円/楕円 140"/>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50563</xdr:rowOff>
    </xdr:from>
    <xdr:ext cx="762000" cy="259045"/>
    <xdr:sp macro="" textlink="">
      <xdr:nvSpPr>
        <xdr:cNvPr id="142" name="物件費該当値テキスト"/>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78486</xdr:rowOff>
    </xdr:from>
    <xdr:to>
      <xdr:col>22</xdr:col>
      <xdr:colOff>615950</xdr:colOff>
      <xdr:row>18</xdr:row>
      <xdr:rowOff>8636</xdr:rowOff>
    </xdr:to>
    <xdr:sp macro="" textlink="">
      <xdr:nvSpPr>
        <xdr:cNvPr id="143" name="円/楕円 142"/>
        <xdr:cNvSpPr/>
      </xdr:nvSpPr>
      <xdr:spPr>
        <a:xfrm>
          <a:off x="15621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164863</xdr:rowOff>
    </xdr:from>
    <xdr:ext cx="736600" cy="259045"/>
    <xdr:sp macro="" textlink="">
      <xdr:nvSpPr>
        <xdr:cNvPr id="144" name="テキスト ボックス 143"/>
        <xdr:cNvSpPr txBox="1"/>
      </xdr:nvSpPr>
      <xdr:spPr>
        <a:xfrm>
          <a:off x="15290800" y="307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37338</xdr:rowOff>
    </xdr:from>
    <xdr:to>
      <xdr:col>21</xdr:col>
      <xdr:colOff>412750</xdr:colOff>
      <xdr:row>17</xdr:row>
      <xdr:rowOff>138938</xdr:rowOff>
    </xdr:to>
    <xdr:sp macro="" textlink="">
      <xdr:nvSpPr>
        <xdr:cNvPr id="145" name="円/楕円 144"/>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123715</xdr:rowOff>
    </xdr:from>
    <xdr:ext cx="762000" cy="259045"/>
    <xdr:sp macro="" textlink="">
      <xdr:nvSpPr>
        <xdr:cNvPr id="146" name="テキスト ボックス 145"/>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48768</xdr:rowOff>
    </xdr:from>
    <xdr:to>
      <xdr:col>20</xdr:col>
      <xdr:colOff>209550</xdr:colOff>
      <xdr:row>16</xdr:row>
      <xdr:rowOff>150368</xdr:rowOff>
    </xdr:to>
    <xdr:sp macro="" textlink="">
      <xdr:nvSpPr>
        <xdr:cNvPr id="147" name="円/楕円 146"/>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160545</xdr:rowOff>
    </xdr:from>
    <xdr:ext cx="762000" cy="259045"/>
    <xdr:sp macro="" textlink="">
      <xdr:nvSpPr>
        <xdr:cNvPr id="148" name="テキスト ボックス 147"/>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9" name="円/楕円 148"/>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50" name="テキスト ボックス 149"/>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扶助費に係る経常収支比率は１．５％と類似団体平均３．１％を下回っているが、年々増加傾向にあり、今後も抑制に努めるものとする。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5" name="直線コネクタ 164"/>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66" name="テキスト ボックス 165"/>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7" name="直線コネクタ 166"/>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68" name="テキスト ボックス 167"/>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9" name="直線コネクタ 168"/>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0" name="テキスト ボックス 169"/>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1" name="直線コネクタ 170"/>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2" name="テキスト ボックス 171"/>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138430</xdr:rowOff>
    </xdr:from>
    <xdr:to>
      <xdr:col>7</xdr:col>
      <xdr:colOff>15875</xdr:colOff>
      <xdr:row>61</xdr:row>
      <xdr:rowOff>92710</xdr:rowOff>
    </xdr:to>
    <xdr:cxnSp macro="">
      <xdr:nvCxnSpPr>
        <xdr:cNvPr id="175" name="直線コネクタ 174"/>
        <xdr:cNvCxnSpPr/>
      </xdr:nvCxnSpPr>
      <xdr:spPr>
        <a:xfrm flipV="1">
          <a:off x="4826000" y="92252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76"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77" name="直線コネクタ 176"/>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53357</xdr:rowOff>
    </xdr:from>
    <xdr:ext cx="762000" cy="259045"/>
    <xdr:sp macro="" textlink="">
      <xdr:nvSpPr>
        <xdr:cNvPr id="178"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138430</xdr:rowOff>
    </xdr:from>
    <xdr:to>
      <xdr:col>7</xdr:col>
      <xdr:colOff>104775</xdr:colOff>
      <xdr:row>53</xdr:row>
      <xdr:rowOff>138430</xdr:rowOff>
    </xdr:to>
    <xdr:cxnSp macro="">
      <xdr:nvCxnSpPr>
        <xdr:cNvPr id="179" name="直線コネクタ 178"/>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115570</xdr:rowOff>
    </xdr:to>
    <xdr:cxnSp macro="">
      <xdr:nvCxnSpPr>
        <xdr:cNvPr id="180" name="直線コネクタ 179"/>
        <xdr:cNvCxnSpPr/>
      </xdr:nvCxnSpPr>
      <xdr:spPr>
        <a:xfrm flipV="1">
          <a:off x="3987800" y="94996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13987</xdr:rowOff>
    </xdr:from>
    <xdr:ext cx="762000" cy="259045"/>
    <xdr:sp macro="" textlink="">
      <xdr:nvSpPr>
        <xdr:cNvPr id="181" name="扶助費平均値テキスト"/>
        <xdr:cNvSpPr txBox="1"/>
      </xdr:nvSpPr>
      <xdr:spPr>
        <a:xfrm>
          <a:off x="4914900" y="9786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82" name="フローチャート : 判断 181"/>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115570</xdr:rowOff>
    </xdr:to>
    <xdr:cxnSp macro="">
      <xdr:nvCxnSpPr>
        <xdr:cNvPr id="183" name="直線コネクタ 182"/>
        <xdr:cNvCxnSpPr/>
      </xdr:nvCxnSpPr>
      <xdr:spPr>
        <a:xfrm>
          <a:off x="3098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64770</xdr:rowOff>
    </xdr:from>
    <xdr:to>
      <xdr:col>5</xdr:col>
      <xdr:colOff>600075</xdr:colOff>
      <xdr:row>57</xdr:row>
      <xdr:rowOff>166370</xdr:rowOff>
    </xdr:to>
    <xdr:sp macro="" textlink="">
      <xdr:nvSpPr>
        <xdr:cNvPr id="184" name="フローチャート : 判断 183"/>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185" name="テキスト ボックス 184"/>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138430</xdr:rowOff>
    </xdr:to>
    <xdr:cxnSp macro="">
      <xdr:nvCxnSpPr>
        <xdr:cNvPr id="186" name="直線コネクタ 185"/>
        <xdr:cNvCxnSpPr/>
      </xdr:nvCxnSpPr>
      <xdr:spPr>
        <a:xfrm flipV="1">
          <a:off x="2209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41910</xdr:rowOff>
    </xdr:from>
    <xdr:to>
      <xdr:col>4</xdr:col>
      <xdr:colOff>396875</xdr:colOff>
      <xdr:row>57</xdr:row>
      <xdr:rowOff>143510</xdr:rowOff>
    </xdr:to>
    <xdr:sp macro="" textlink="">
      <xdr:nvSpPr>
        <xdr:cNvPr id="187" name="フローチャート : 判断 18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188" name="テキスト ボックス 187"/>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138430</xdr:rowOff>
    </xdr:to>
    <xdr:cxnSp macro="">
      <xdr:nvCxnSpPr>
        <xdr:cNvPr id="189" name="直線コネクタ 188"/>
        <xdr:cNvCxnSpPr/>
      </xdr:nvCxnSpPr>
      <xdr:spPr>
        <a:xfrm>
          <a:off x="1320800" y="94767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41910</xdr:rowOff>
    </xdr:from>
    <xdr:to>
      <xdr:col>3</xdr:col>
      <xdr:colOff>193675</xdr:colOff>
      <xdr:row>57</xdr:row>
      <xdr:rowOff>143510</xdr:rowOff>
    </xdr:to>
    <xdr:sp macro="" textlink="">
      <xdr:nvSpPr>
        <xdr:cNvPr id="190" name="フローチャート : 判断 189"/>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128287</xdr:rowOff>
    </xdr:from>
    <xdr:ext cx="762000" cy="259045"/>
    <xdr:sp macro="" textlink="">
      <xdr:nvSpPr>
        <xdr:cNvPr id="191" name="テキスト ボックス 190"/>
        <xdr:cNvSpPr txBox="1"/>
      </xdr:nvSpPr>
      <xdr:spPr>
        <a:xfrm>
          <a:off x="1828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167640</xdr:rowOff>
    </xdr:from>
    <xdr:to>
      <xdr:col>1</xdr:col>
      <xdr:colOff>676275</xdr:colOff>
      <xdr:row>57</xdr:row>
      <xdr:rowOff>97790</xdr:rowOff>
    </xdr:to>
    <xdr:sp macro="" textlink="">
      <xdr:nvSpPr>
        <xdr:cNvPr id="192" name="フローチャート : 判断 191"/>
        <xdr:cNvSpPr/>
      </xdr:nvSpPr>
      <xdr:spPr>
        <a:xfrm>
          <a:off x="1270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82567</xdr:rowOff>
    </xdr:from>
    <xdr:ext cx="762000" cy="259045"/>
    <xdr:sp macro="" textlink="">
      <xdr:nvSpPr>
        <xdr:cNvPr id="193" name="テキスト ボックス 192"/>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9" name="円/楕円 19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0"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64770</xdr:rowOff>
    </xdr:from>
    <xdr:to>
      <xdr:col>5</xdr:col>
      <xdr:colOff>600075</xdr:colOff>
      <xdr:row>55</xdr:row>
      <xdr:rowOff>166370</xdr:rowOff>
    </xdr:to>
    <xdr:sp macro="" textlink="">
      <xdr:nvSpPr>
        <xdr:cNvPr id="201" name="円/楕円 200"/>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5097</xdr:rowOff>
    </xdr:from>
    <xdr:ext cx="736600" cy="259045"/>
    <xdr:sp macro="" textlink="">
      <xdr:nvSpPr>
        <xdr:cNvPr id="202" name="テキスト ボックス 201"/>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3" name="円/楕円 202"/>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4" name="テキスト ボックス 20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05" name="円/楕円 204"/>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206" name="テキスト ボックス 205"/>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07" name="円/楕円 206"/>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08" name="テキスト ボックス 207"/>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2" name="正方形/長方形 21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3" name="正方形/長方形 21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4" name="正方形/長方形 21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5" name="正方形/長方形 21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6" name="正方形/長方形 21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7" name="正方形/長方形 21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8" name="正方形/長方形 21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9" name="テキスト ボックス 21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同等の数値で推移しているが、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0" name="テキスト ボックス 21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1" name="直線コネクタ 22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2" name="テキスト ボックス 22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3" name="直線コネクタ 22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4" name="テキスト ボックス 22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5" name="直線コネクタ 22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6" name="テキスト ボックス 22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7" name="直線コネクタ 22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8" name="テキスト ボックス 22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29" name="直線コネクタ 22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0" name="テキスト ボックス 22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53848</xdr:rowOff>
    </xdr:from>
    <xdr:to>
      <xdr:col>24</xdr:col>
      <xdr:colOff>31750</xdr:colOff>
      <xdr:row>60</xdr:row>
      <xdr:rowOff>81280</xdr:rowOff>
    </xdr:to>
    <xdr:cxnSp macro="">
      <xdr:nvCxnSpPr>
        <xdr:cNvPr id="233" name="直線コネクタ 232"/>
        <xdr:cNvCxnSpPr/>
      </xdr:nvCxnSpPr>
      <xdr:spPr>
        <a:xfrm flipV="1">
          <a:off x="16510000" y="9312148"/>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34"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35" name="直線コネクタ 234"/>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140225</xdr:rowOff>
    </xdr:from>
    <xdr:ext cx="762000" cy="259045"/>
    <xdr:sp macro="" textlink="">
      <xdr:nvSpPr>
        <xdr:cNvPr id="236" name="その他最大値テキスト"/>
        <xdr:cNvSpPr txBox="1"/>
      </xdr:nvSpPr>
      <xdr:spPr>
        <a:xfrm>
          <a:off x="16598900" y="905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54</xdr:row>
      <xdr:rowOff>53848</xdr:rowOff>
    </xdr:from>
    <xdr:to>
      <xdr:col>24</xdr:col>
      <xdr:colOff>120650</xdr:colOff>
      <xdr:row>54</xdr:row>
      <xdr:rowOff>53848</xdr:rowOff>
    </xdr:to>
    <xdr:cxnSp macro="">
      <xdr:nvCxnSpPr>
        <xdr:cNvPr id="237" name="直線コネクタ 236"/>
        <xdr:cNvCxnSpPr/>
      </xdr:nvCxnSpPr>
      <xdr:spPr>
        <a:xfrm>
          <a:off x="16421100" y="9312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154432</xdr:rowOff>
    </xdr:to>
    <xdr:cxnSp macro="">
      <xdr:nvCxnSpPr>
        <xdr:cNvPr id="238" name="直線コネクタ 237"/>
        <xdr:cNvCxnSpPr/>
      </xdr:nvCxnSpPr>
      <xdr:spPr>
        <a:xfrm flipV="1">
          <a:off x="15671800" y="96733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80281</xdr:rowOff>
    </xdr:from>
    <xdr:ext cx="762000" cy="259045"/>
    <xdr:sp macro="" textlink="">
      <xdr:nvSpPr>
        <xdr:cNvPr id="239" name="その他平均値テキスト"/>
        <xdr:cNvSpPr txBox="1"/>
      </xdr:nvSpPr>
      <xdr:spPr>
        <a:xfrm>
          <a:off x="16598900" y="9681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108204</xdr:rowOff>
    </xdr:from>
    <xdr:to>
      <xdr:col>24</xdr:col>
      <xdr:colOff>82550</xdr:colOff>
      <xdr:row>57</xdr:row>
      <xdr:rowOff>38354</xdr:rowOff>
    </xdr:to>
    <xdr:sp macro="" textlink="">
      <xdr:nvSpPr>
        <xdr:cNvPr id="240" name="フローチャート : 判断 239"/>
        <xdr:cNvSpPr/>
      </xdr:nvSpPr>
      <xdr:spPr>
        <a:xfrm>
          <a:off x="164592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154432</xdr:rowOff>
    </xdr:to>
    <xdr:cxnSp macro="">
      <xdr:nvCxnSpPr>
        <xdr:cNvPr id="241" name="直線コネクタ 240"/>
        <xdr:cNvCxnSpPr/>
      </xdr:nvCxnSpPr>
      <xdr:spPr>
        <a:xfrm>
          <a:off x="14782800" y="9728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2" name="フローチャート : 判断 24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43" name="テキスト ボックス 242"/>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1270</xdr:rowOff>
    </xdr:to>
    <xdr:cxnSp macro="">
      <xdr:nvCxnSpPr>
        <xdr:cNvPr id="244" name="直線コネクタ 243"/>
        <xdr:cNvCxnSpPr/>
      </xdr:nvCxnSpPr>
      <xdr:spPr>
        <a:xfrm flipV="1">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48768</xdr:rowOff>
    </xdr:from>
    <xdr:to>
      <xdr:col>21</xdr:col>
      <xdr:colOff>412750</xdr:colOff>
      <xdr:row>56</xdr:row>
      <xdr:rowOff>150368</xdr:rowOff>
    </xdr:to>
    <xdr:sp macro="" textlink="">
      <xdr:nvSpPr>
        <xdr:cNvPr id="245" name="フローチャート : 判断 244"/>
        <xdr:cNvSpPr/>
      </xdr:nvSpPr>
      <xdr:spPr>
        <a:xfrm>
          <a:off x="14732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160545</xdr:rowOff>
    </xdr:from>
    <xdr:ext cx="762000" cy="259045"/>
    <xdr:sp macro="" textlink="">
      <xdr:nvSpPr>
        <xdr:cNvPr id="246" name="テキスト ボックス 245"/>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154432</xdr:rowOff>
    </xdr:from>
    <xdr:to>
      <xdr:col>20</xdr:col>
      <xdr:colOff>158750</xdr:colOff>
      <xdr:row>57</xdr:row>
      <xdr:rowOff>1270</xdr:rowOff>
    </xdr:to>
    <xdr:cxnSp macro="">
      <xdr:nvCxnSpPr>
        <xdr:cNvPr id="247" name="直線コネクタ 246"/>
        <xdr:cNvCxnSpPr/>
      </xdr:nvCxnSpPr>
      <xdr:spPr>
        <a:xfrm>
          <a:off x="13004800" y="9755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71628</xdr:rowOff>
    </xdr:from>
    <xdr:to>
      <xdr:col>20</xdr:col>
      <xdr:colOff>209550</xdr:colOff>
      <xdr:row>57</xdr:row>
      <xdr:rowOff>1778</xdr:rowOff>
    </xdr:to>
    <xdr:sp macro="" textlink="">
      <xdr:nvSpPr>
        <xdr:cNvPr id="248" name="フローチャート : 判断 24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11955</xdr:rowOff>
    </xdr:from>
    <xdr:ext cx="762000" cy="259045"/>
    <xdr:sp macro="" textlink="">
      <xdr:nvSpPr>
        <xdr:cNvPr id="249" name="テキスト ボックス 248"/>
        <xdr:cNvSpPr txBox="1"/>
      </xdr:nvSpPr>
      <xdr:spPr>
        <a:xfrm>
          <a:off x="13512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0" name="フローチャート : 判断 24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51" name="テキスト ボックス 250"/>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57" name="円/楕円 256"/>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37863</xdr:rowOff>
    </xdr:from>
    <xdr:ext cx="762000" cy="259045"/>
    <xdr:sp macro="" textlink="">
      <xdr:nvSpPr>
        <xdr:cNvPr id="258" name="その他該当値テキスト"/>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103632</xdr:rowOff>
    </xdr:from>
    <xdr:to>
      <xdr:col>22</xdr:col>
      <xdr:colOff>615950</xdr:colOff>
      <xdr:row>57</xdr:row>
      <xdr:rowOff>33782</xdr:rowOff>
    </xdr:to>
    <xdr:sp macro="" textlink="">
      <xdr:nvSpPr>
        <xdr:cNvPr id="259" name="円/楕円 258"/>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18559</xdr:rowOff>
    </xdr:from>
    <xdr:ext cx="736600" cy="259045"/>
    <xdr:sp macro="" textlink="">
      <xdr:nvSpPr>
        <xdr:cNvPr id="260" name="テキスト ボックス 259"/>
        <xdr:cNvSpPr txBox="1"/>
      </xdr:nvSpPr>
      <xdr:spPr>
        <a:xfrm>
          <a:off x="15290800" y="9791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1" name="円/楕円 260"/>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62" name="テキスト ボックス 261"/>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63" name="円/楕円 262"/>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64" name="テキスト ボックス 263"/>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103632</xdr:rowOff>
    </xdr:from>
    <xdr:to>
      <xdr:col>19</xdr:col>
      <xdr:colOff>6350</xdr:colOff>
      <xdr:row>57</xdr:row>
      <xdr:rowOff>33782</xdr:rowOff>
    </xdr:to>
    <xdr:sp macro="" textlink="">
      <xdr:nvSpPr>
        <xdr:cNvPr id="265" name="円/楕円 264"/>
        <xdr:cNvSpPr/>
      </xdr:nvSpPr>
      <xdr:spPr>
        <a:xfrm>
          <a:off x="12954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18559</xdr:rowOff>
    </xdr:from>
    <xdr:ext cx="762000" cy="259045"/>
    <xdr:sp macro="" textlink="">
      <xdr:nvSpPr>
        <xdr:cNvPr id="266" name="テキスト ボックス 265"/>
        <xdr:cNvSpPr txBox="1"/>
      </xdr:nvSpPr>
      <xdr:spPr>
        <a:xfrm>
          <a:off x="12623800" y="979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補助費等その他に係る経費については類似団体と同等の数値となっており、今後も補助金交付の妥当性等を検証し、適宜見直し等を行う方針である。</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2" name="テキスト ボックス 28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4" name="テキスト ボックス 28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6" name="テキスト ボックス 28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8" name="テキスト ボックス 28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0" name="テキスト ボックス 28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2" name="テキスト ボックス 29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141696</xdr:rowOff>
    </xdr:from>
    <xdr:to>
      <xdr:col>24</xdr:col>
      <xdr:colOff>31750</xdr:colOff>
      <xdr:row>40</xdr:row>
      <xdr:rowOff>130266</xdr:rowOff>
    </xdr:to>
    <xdr:cxnSp macro="">
      <xdr:nvCxnSpPr>
        <xdr:cNvPr id="295" name="直線コネクタ 294"/>
        <xdr:cNvCxnSpPr/>
      </xdr:nvCxnSpPr>
      <xdr:spPr>
        <a:xfrm flipV="1">
          <a:off x="16510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102343</xdr:rowOff>
    </xdr:from>
    <xdr:ext cx="762000" cy="259045"/>
    <xdr:sp macro="" textlink="">
      <xdr:nvSpPr>
        <xdr:cNvPr id="296" name="補助費等最小値テキスト"/>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40</xdr:row>
      <xdr:rowOff>130266</xdr:rowOff>
    </xdr:from>
    <xdr:to>
      <xdr:col>24</xdr:col>
      <xdr:colOff>120650</xdr:colOff>
      <xdr:row>40</xdr:row>
      <xdr:rowOff>130266</xdr:rowOff>
    </xdr:to>
    <xdr:cxnSp macro="">
      <xdr:nvCxnSpPr>
        <xdr:cNvPr id="297" name="直線コネクタ 296"/>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56623</xdr:rowOff>
    </xdr:from>
    <xdr:ext cx="762000" cy="259045"/>
    <xdr:sp macro="" textlink="">
      <xdr:nvSpPr>
        <xdr:cNvPr id="298"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33</xdr:row>
      <xdr:rowOff>141696</xdr:rowOff>
    </xdr:from>
    <xdr:to>
      <xdr:col>24</xdr:col>
      <xdr:colOff>120650</xdr:colOff>
      <xdr:row>33</xdr:row>
      <xdr:rowOff>141696</xdr:rowOff>
    </xdr:to>
    <xdr:cxnSp macro="">
      <xdr:nvCxnSpPr>
        <xdr:cNvPr id="299" name="直線コネクタ 298"/>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37</xdr:row>
      <xdr:rowOff>30661</xdr:rowOff>
    </xdr:to>
    <xdr:cxnSp macro="">
      <xdr:nvCxnSpPr>
        <xdr:cNvPr id="300" name="直線コネクタ 299"/>
        <xdr:cNvCxnSpPr/>
      </xdr:nvCxnSpPr>
      <xdr:spPr>
        <a:xfrm>
          <a:off x="15671800" y="6295934"/>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142983</xdr:rowOff>
    </xdr:from>
    <xdr:ext cx="762000" cy="259045"/>
    <xdr:sp macro="" textlink="">
      <xdr:nvSpPr>
        <xdr:cNvPr id="301"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02" name="フローチャート : 判断 301"/>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37</xdr:row>
      <xdr:rowOff>89444</xdr:rowOff>
    </xdr:to>
    <xdr:cxnSp macro="">
      <xdr:nvCxnSpPr>
        <xdr:cNvPr id="303" name="直線コネクタ 302"/>
        <xdr:cNvCxnSpPr/>
      </xdr:nvCxnSpPr>
      <xdr:spPr>
        <a:xfrm flipV="1">
          <a:off x="14782800" y="629593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92528</xdr:rowOff>
    </xdr:from>
    <xdr:to>
      <xdr:col>22</xdr:col>
      <xdr:colOff>615950</xdr:colOff>
      <xdr:row>37</xdr:row>
      <xdr:rowOff>22678</xdr:rowOff>
    </xdr:to>
    <xdr:sp macro="" textlink="">
      <xdr:nvSpPr>
        <xdr:cNvPr id="304" name="フローチャート : 判断 303"/>
        <xdr:cNvSpPr/>
      </xdr:nvSpPr>
      <xdr:spPr>
        <a:xfrm>
          <a:off x="15621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7455</xdr:rowOff>
    </xdr:from>
    <xdr:ext cx="736600" cy="259045"/>
    <xdr:sp macro="" textlink="">
      <xdr:nvSpPr>
        <xdr:cNvPr id="305" name="テキスト ボックス 304"/>
        <xdr:cNvSpPr txBox="1"/>
      </xdr:nvSpPr>
      <xdr:spPr>
        <a:xfrm>
          <a:off x="15290800" y="635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89444</xdr:rowOff>
    </xdr:to>
    <xdr:cxnSp macro="">
      <xdr:nvCxnSpPr>
        <xdr:cNvPr id="306" name="直線コネクタ 305"/>
        <xdr:cNvCxnSpPr/>
      </xdr:nvCxnSpPr>
      <xdr:spPr>
        <a:xfrm>
          <a:off x="13893800" y="632206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66403</xdr:rowOff>
    </xdr:from>
    <xdr:to>
      <xdr:col>21</xdr:col>
      <xdr:colOff>412750</xdr:colOff>
      <xdr:row>36</xdr:row>
      <xdr:rowOff>168003</xdr:rowOff>
    </xdr:to>
    <xdr:sp macro="" textlink="">
      <xdr:nvSpPr>
        <xdr:cNvPr id="307" name="フローチャート : 判断 306"/>
        <xdr:cNvSpPr/>
      </xdr:nvSpPr>
      <xdr:spPr>
        <a:xfrm>
          <a:off x="14732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6730</xdr:rowOff>
    </xdr:from>
    <xdr:ext cx="762000" cy="259045"/>
    <xdr:sp macro="" textlink="">
      <xdr:nvSpPr>
        <xdr:cNvPr id="308" name="テキスト ボックス 307"/>
        <xdr:cNvSpPr txBox="1"/>
      </xdr:nvSpPr>
      <xdr:spPr>
        <a:xfrm>
          <a:off x="14401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130266</xdr:rowOff>
    </xdr:from>
    <xdr:to>
      <xdr:col>20</xdr:col>
      <xdr:colOff>158750</xdr:colOff>
      <xdr:row>36</xdr:row>
      <xdr:rowOff>149860</xdr:rowOff>
    </xdr:to>
    <xdr:cxnSp macro="">
      <xdr:nvCxnSpPr>
        <xdr:cNvPr id="309" name="直線コネクタ 308"/>
        <xdr:cNvCxnSpPr/>
      </xdr:nvCxnSpPr>
      <xdr:spPr>
        <a:xfrm>
          <a:off x="13004800" y="63024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72934</xdr:rowOff>
    </xdr:from>
    <xdr:to>
      <xdr:col>20</xdr:col>
      <xdr:colOff>209550</xdr:colOff>
      <xdr:row>37</xdr:row>
      <xdr:rowOff>3084</xdr:rowOff>
    </xdr:to>
    <xdr:sp macro="" textlink="">
      <xdr:nvSpPr>
        <xdr:cNvPr id="310" name="フローチャート : 判断 309"/>
        <xdr:cNvSpPr/>
      </xdr:nvSpPr>
      <xdr:spPr>
        <a:xfrm>
          <a:off x="13843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13261</xdr:rowOff>
    </xdr:from>
    <xdr:ext cx="762000" cy="259045"/>
    <xdr:sp macro="" textlink="">
      <xdr:nvSpPr>
        <xdr:cNvPr id="311" name="テキスト ボックス 310"/>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12" name="フローチャート : 判断 311"/>
        <xdr:cNvSpPr/>
      </xdr:nvSpPr>
      <xdr:spPr>
        <a:xfrm>
          <a:off x="12954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924</xdr:rowOff>
    </xdr:from>
    <xdr:ext cx="762000" cy="259045"/>
    <xdr:sp macro="" textlink="">
      <xdr:nvSpPr>
        <xdr:cNvPr id="313" name="テキスト ボックス 312"/>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151311</xdr:rowOff>
    </xdr:from>
    <xdr:to>
      <xdr:col>24</xdr:col>
      <xdr:colOff>82550</xdr:colOff>
      <xdr:row>37</xdr:row>
      <xdr:rowOff>81461</xdr:rowOff>
    </xdr:to>
    <xdr:sp macro="" textlink="">
      <xdr:nvSpPr>
        <xdr:cNvPr id="319" name="円/楕円 318"/>
        <xdr:cNvSpPr/>
      </xdr:nvSpPr>
      <xdr:spPr>
        <a:xfrm>
          <a:off x="164592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167838</xdr:rowOff>
    </xdr:from>
    <xdr:ext cx="762000" cy="259045"/>
    <xdr:sp macro="" textlink="">
      <xdr:nvSpPr>
        <xdr:cNvPr id="320" name="補助費等該当値テキスト"/>
        <xdr:cNvSpPr txBox="1"/>
      </xdr:nvSpPr>
      <xdr:spPr>
        <a:xfrm>
          <a:off x="16598900" y="616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72934</xdr:rowOff>
    </xdr:from>
    <xdr:to>
      <xdr:col>22</xdr:col>
      <xdr:colOff>615950</xdr:colOff>
      <xdr:row>37</xdr:row>
      <xdr:rowOff>3084</xdr:rowOff>
    </xdr:to>
    <xdr:sp macro="" textlink="">
      <xdr:nvSpPr>
        <xdr:cNvPr id="321" name="円/楕円 320"/>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13261</xdr:rowOff>
    </xdr:from>
    <xdr:ext cx="736600" cy="259045"/>
    <xdr:sp macro="" textlink="">
      <xdr:nvSpPr>
        <xdr:cNvPr id="322" name="テキスト ボックス 321"/>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38644</xdr:rowOff>
    </xdr:from>
    <xdr:to>
      <xdr:col>21</xdr:col>
      <xdr:colOff>412750</xdr:colOff>
      <xdr:row>37</xdr:row>
      <xdr:rowOff>140244</xdr:rowOff>
    </xdr:to>
    <xdr:sp macro="" textlink="">
      <xdr:nvSpPr>
        <xdr:cNvPr id="323" name="円/楕円 322"/>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125021</xdr:rowOff>
    </xdr:from>
    <xdr:ext cx="762000" cy="259045"/>
    <xdr:sp macro="" textlink="">
      <xdr:nvSpPr>
        <xdr:cNvPr id="324" name="テキスト ボックス 323"/>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5" name="円/楕円 324"/>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6" name="テキスト ボックス 325"/>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79466</xdr:rowOff>
    </xdr:from>
    <xdr:to>
      <xdr:col>19</xdr:col>
      <xdr:colOff>6350</xdr:colOff>
      <xdr:row>37</xdr:row>
      <xdr:rowOff>9616</xdr:rowOff>
    </xdr:to>
    <xdr:sp macro="" textlink="">
      <xdr:nvSpPr>
        <xdr:cNvPr id="327" name="円/楕円 326"/>
        <xdr:cNvSpPr/>
      </xdr:nvSpPr>
      <xdr:spPr>
        <a:xfrm>
          <a:off x="12954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19793</xdr:rowOff>
    </xdr:from>
    <xdr:ext cx="762000" cy="259045"/>
    <xdr:sp macro="" textlink="">
      <xdr:nvSpPr>
        <xdr:cNvPr id="328" name="テキスト ボックス 327"/>
        <xdr:cNvSpPr txBox="1"/>
      </xdr:nvSpPr>
      <xdr:spPr>
        <a:xfrm>
          <a:off x="12623800" y="60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については、大規模事業の償還終了等に伴い、類似団体平均値１６．５％を５．１ポイント下回る１１．４％となった。今後は、大規模な施設整備を計画しているため、優良債と基金の活用を図り、負担の抑制に努める。</a:t>
          </a: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133858</xdr:rowOff>
    </xdr:to>
    <xdr:cxnSp macro="">
      <xdr:nvCxnSpPr>
        <xdr:cNvPr id="353" name="直線コネクタ 352"/>
        <xdr:cNvCxnSpPr/>
      </xdr:nvCxnSpPr>
      <xdr:spPr>
        <a:xfrm flipV="1">
          <a:off x="4826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4"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5" name="直線コネクタ 354"/>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57" name="直線コネクタ 35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99568</xdr:rowOff>
    </xdr:to>
    <xdr:cxnSp macro="">
      <xdr:nvCxnSpPr>
        <xdr:cNvPr id="358" name="直線コネクタ 357"/>
        <xdr:cNvCxnSpPr/>
      </xdr:nvCxnSpPr>
      <xdr:spPr>
        <a:xfrm flipV="1">
          <a:off x="3987800" y="131069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87630</xdr:rowOff>
    </xdr:from>
    <xdr:to>
      <xdr:col>7</xdr:col>
      <xdr:colOff>66675</xdr:colOff>
      <xdr:row>78</xdr:row>
      <xdr:rowOff>17780</xdr:rowOff>
    </xdr:to>
    <xdr:sp macro="" textlink="">
      <xdr:nvSpPr>
        <xdr:cNvPr id="360" name="フローチャート :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99568</xdr:rowOff>
    </xdr:to>
    <xdr:cxnSp macro="">
      <xdr:nvCxnSpPr>
        <xdr:cNvPr id="361" name="直線コネクタ 360"/>
        <xdr:cNvCxnSpPr/>
      </xdr:nvCxnSpPr>
      <xdr:spPr>
        <a:xfrm>
          <a:off x="3098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2" name="フローチャート : 判断 361"/>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3" name="テキスト ボックス 362"/>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122428</xdr:rowOff>
    </xdr:to>
    <xdr:cxnSp macro="">
      <xdr:nvCxnSpPr>
        <xdr:cNvPr id="364" name="直線コネクタ 363"/>
        <xdr:cNvCxnSpPr/>
      </xdr:nvCxnSpPr>
      <xdr:spPr>
        <a:xfrm flipV="1">
          <a:off x="2209800" y="13088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156211</xdr:rowOff>
    </xdr:from>
    <xdr:to>
      <xdr:col>4</xdr:col>
      <xdr:colOff>396875</xdr:colOff>
      <xdr:row>78</xdr:row>
      <xdr:rowOff>86361</xdr:rowOff>
    </xdr:to>
    <xdr:sp macro="" textlink="">
      <xdr:nvSpPr>
        <xdr:cNvPr id="365" name="フローチャート : 判断 364"/>
        <xdr:cNvSpPr/>
      </xdr:nvSpPr>
      <xdr:spPr>
        <a:xfrm>
          <a:off x="3048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66" name="テキスト ボックス 365"/>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122428</xdr:rowOff>
    </xdr:from>
    <xdr:to>
      <xdr:col>3</xdr:col>
      <xdr:colOff>142875</xdr:colOff>
      <xdr:row>77</xdr:row>
      <xdr:rowOff>51563</xdr:rowOff>
    </xdr:to>
    <xdr:cxnSp macro="">
      <xdr:nvCxnSpPr>
        <xdr:cNvPr id="367" name="直線コネクタ 366"/>
        <xdr:cNvCxnSpPr/>
      </xdr:nvCxnSpPr>
      <xdr:spPr>
        <a:xfrm flipV="1">
          <a:off x="1320800" y="131526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21337</xdr:rowOff>
    </xdr:from>
    <xdr:to>
      <xdr:col>3</xdr:col>
      <xdr:colOff>193675</xdr:colOff>
      <xdr:row>78</xdr:row>
      <xdr:rowOff>122937</xdr:rowOff>
    </xdr:to>
    <xdr:sp macro="" textlink="">
      <xdr:nvSpPr>
        <xdr:cNvPr id="368" name="フローチャート : 判断 367"/>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369" name="テキスト ボックス 368"/>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70" name="フローチャート : 判断 369"/>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71" name="テキスト ボックス 370"/>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77" name="円/楕円 376"/>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78"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79" name="円/楕円 378"/>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0" name="テキスト ボックス 379"/>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1" name="円/楕円 38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2" name="テキスト ボックス 38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71628</xdr:rowOff>
    </xdr:from>
    <xdr:to>
      <xdr:col>3</xdr:col>
      <xdr:colOff>193675</xdr:colOff>
      <xdr:row>77</xdr:row>
      <xdr:rowOff>1778</xdr:rowOff>
    </xdr:to>
    <xdr:sp macro="" textlink="">
      <xdr:nvSpPr>
        <xdr:cNvPr id="383" name="円/楕円 382"/>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11955</xdr:rowOff>
    </xdr:from>
    <xdr:ext cx="762000" cy="259045"/>
    <xdr:sp macro="" textlink="">
      <xdr:nvSpPr>
        <xdr:cNvPr id="384" name="テキスト ボックス 383"/>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85" name="円/楕円 384"/>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112540</xdr:rowOff>
    </xdr:from>
    <xdr:ext cx="762000" cy="259045"/>
    <xdr:sp macro="" textlink="">
      <xdr:nvSpPr>
        <xdr:cNvPr id="386" name="テキスト ボックス 385"/>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公債費以外の経常経費については、１．２ポイント減となっている。今後も財政改革に取り組み、人件費の抑制や義務的経費の縮減に努めるとともに経常コストの削減に努めていく。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xdr:rowOff>
    </xdr:from>
    <xdr:to>
      <xdr:col>24</xdr:col>
      <xdr:colOff>31750</xdr:colOff>
      <xdr:row>82</xdr:row>
      <xdr:rowOff>20320</xdr:rowOff>
    </xdr:to>
    <xdr:cxnSp macro="">
      <xdr:nvCxnSpPr>
        <xdr:cNvPr id="414" name="直線コネクタ 413"/>
        <xdr:cNvCxnSpPr/>
      </xdr:nvCxnSpPr>
      <xdr:spPr>
        <a:xfrm flipV="1">
          <a:off x="16510000" y="1269619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5"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16" name="直線コネクタ 415"/>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95267</xdr:rowOff>
    </xdr:from>
    <xdr:ext cx="762000" cy="259045"/>
    <xdr:sp macro="" textlink="">
      <xdr:nvSpPr>
        <xdr:cNvPr id="417" name="公債費以外最大値テキスト"/>
        <xdr:cNvSpPr txBox="1"/>
      </xdr:nvSpPr>
      <xdr:spPr>
        <a:xfrm>
          <a:off x="16598900" y="1243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23</xdr:col>
      <xdr:colOff>628650</xdr:colOff>
      <xdr:row>74</xdr:row>
      <xdr:rowOff>8890</xdr:rowOff>
    </xdr:from>
    <xdr:to>
      <xdr:col>24</xdr:col>
      <xdr:colOff>120650</xdr:colOff>
      <xdr:row>74</xdr:row>
      <xdr:rowOff>8890</xdr:rowOff>
    </xdr:to>
    <xdr:cxnSp macro="">
      <xdr:nvCxnSpPr>
        <xdr:cNvPr id="418" name="直線コネクタ 417"/>
        <xdr:cNvCxnSpPr/>
      </xdr:nvCxnSpPr>
      <xdr:spPr>
        <a:xfrm>
          <a:off x="16421100" y="1269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24130</xdr:rowOff>
    </xdr:to>
    <xdr:cxnSp macro="">
      <xdr:nvCxnSpPr>
        <xdr:cNvPr id="419" name="直線コネクタ 418"/>
        <xdr:cNvCxnSpPr/>
      </xdr:nvCxnSpPr>
      <xdr:spPr>
        <a:xfrm flipV="1">
          <a:off x="15671800" y="133515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128288</xdr:rowOff>
    </xdr:from>
    <xdr:ext cx="762000" cy="259045"/>
    <xdr:sp macro="" textlink="">
      <xdr:nvSpPr>
        <xdr:cNvPr id="420"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21" name="フローチャート : 判断 420"/>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20320</xdr:rowOff>
    </xdr:from>
    <xdr:to>
      <xdr:col>22</xdr:col>
      <xdr:colOff>565150</xdr:colOff>
      <xdr:row>78</xdr:row>
      <xdr:rowOff>24130</xdr:rowOff>
    </xdr:to>
    <xdr:cxnSp macro="">
      <xdr:nvCxnSpPr>
        <xdr:cNvPr id="422" name="直線コネクタ 421"/>
        <xdr:cNvCxnSpPr/>
      </xdr:nvCxnSpPr>
      <xdr:spPr>
        <a:xfrm>
          <a:off x="14782800" y="13393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22861</xdr:rowOff>
    </xdr:from>
    <xdr:to>
      <xdr:col>22</xdr:col>
      <xdr:colOff>615950</xdr:colOff>
      <xdr:row>78</xdr:row>
      <xdr:rowOff>124461</xdr:rowOff>
    </xdr:to>
    <xdr:sp macro="" textlink="">
      <xdr:nvSpPr>
        <xdr:cNvPr id="423" name="フローチャート : 判断 422"/>
        <xdr:cNvSpPr/>
      </xdr:nvSpPr>
      <xdr:spPr>
        <a:xfrm>
          <a:off x="15621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24" name="テキスト ボックス 423"/>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78</xdr:row>
      <xdr:rowOff>20320</xdr:rowOff>
    </xdr:to>
    <xdr:cxnSp macro="">
      <xdr:nvCxnSpPr>
        <xdr:cNvPr id="425" name="直線コネクタ 424"/>
        <xdr:cNvCxnSpPr/>
      </xdr:nvCxnSpPr>
      <xdr:spPr>
        <a:xfrm>
          <a:off x="13893800" y="132448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6" name="フローチャート : 判断 425"/>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27" name="テキスト ボックス 426"/>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43180</xdr:rowOff>
    </xdr:to>
    <xdr:cxnSp macro="">
      <xdr:nvCxnSpPr>
        <xdr:cNvPr id="428" name="直線コネクタ 427"/>
        <xdr:cNvCxnSpPr/>
      </xdr:nvCxnSpPr>
      <xdr:spPr>
        <a:xfrm>
          <a:off x="13004800" y="13164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80011</xdr:rowOff>
    </xdr:from>
    <xdr:to>
      <xdr:col>20</xdr:col>
      <xdr:colOff>209550</xdr:colOff>
      <xdr:row>78</xdr:row>
      <xdr:rowOff>10161</xdr:rowOff>
    </xdr:to>
    <xdr:sp macro="" textlink="">
      <xdr:nvSpPr>
        <xdr:cNvPr id="429" name="フローチャート : 判断 428"/>
        <xdr:cNvSpPr/>
      </xdr:nvSpPr>
      <xdr:spPr>
        <a:xfrm>
          <a:off x="13843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166388</xdr:rowOff>
    </xdr:from>
    <xdr:ext cx="762000" cy="259045"/>
    <xdr:sp macro="" textlink="">
      <xdr:nvSpPr>
        <xdr:cNvPr id="430" name="テキスト ボックス 429"/>
        <xdr:cNvSpPr txBox="1"/>
      </xdr:nvSpPr>
      <xdr:spPr>
        <a:xfrm>
          <a:off x="13512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31" name="フローチャート : 判断 430"/>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32" name="テキスト ボックス 431"/>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38" name="円/楕円 437"/>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115588</xdr:rowOff>
    </xdr:from>
    <xdr:ext cx="762000" cy="259045"/>
    <xdr:sp macro="" textlink="">
      <xdr:nvSpPr>
        <xdr:cNvPr id="439" name="公債費以外該当値テキスト"/>
        <xdr:cNvSpPr txBox="1"/>
      </xdr:nvSpPr>
      <xdr:spPr>
        <a:xfrm>
          <a:off x="16598900" y="1314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0" name="円/楕円 439"/>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85107</xdr:rowOff>
    </xdr:from>
    <xdr:ext cx="736600" cy="259045"/>
    <xdr:sp macro="" textlink="">
      <xdr:nvSpPr>
        <xdr:cNvPr id="441" name="テキスト ボックス 440"/>
        <xdr:cNvSpPr txBox="1"/>
      </xdr:nvSpPr>
      <xdr:spPr>
        <a:xfrm>
          <a:off x="15290800" y="13115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42" name="円/楕円 441"/>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43" name="テキスト ボックス 442"/>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44" name="円/楕円 443"/>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45" name="テキスト ボックス 444"/>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46" name="円/楕円 445"/>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24147</xdr:rowOff>
    </xdr:from>
    <xdr:ext cx="762000" cy="259045"/>
    <xdr:sp macro="" textlink="">
      <xdr:nvSpPr>
        <xdr:cNvPr id="447" name="テキスト ボックス 446"/>
        <xdr:cNvSpPr txBox="1"/>
      </xdr:nvSpPr>
      <xdr:spPr>
        <a:xfrm>
          <a:off x="12623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福島県只見町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171411</xdr:rowOff>
    </xdr:from>
    <xdr:to>
      <xdr:col>4</xdr:col>
      <xdr:colOff>1117600</xdr:colOff>
      <xdr:row>19</xdr:row>
      <xdr:rowOff>98229</xdr:rowOff>
    </xdr:to>
    <xdr:cxnSp macro="">
      <xdr:nvCxnSpPr>
        <xdr:cNvPr id="44" name="直線コネクタ 43"/>
        <xdr:cNvCxnSpPr/>
      </xdr:nvCxnSpPr>
      <xdr:spPr bwMode="auto">
        <a:xfrm flipV="1">
          <a:off x="5651500" y="1933536"/>
          <a:ext cx="0" cy="146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70306</xdr:rowOff>
    </xdr:from>
    <xdr:ext cx="762000" cy="259045"/>
    <xdr:sp macro="" textlink="">
      <xdr:nvSpPr>
        <xdr:cNvPr id="45" name="人口1人当たり決算額の推移最小値テキスト130"/>
        <xdr:cNvSpPr txBox="1"/>
      </xdr:nvSpPr>
      <xdr:spPr>
        <a:xfrm>
          <a:off x="5740400" y="33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80,103</a:t>
          </a:r>
          <a:endParaRPr kumimoji="1" lang="ja-JP" altLang="en-US" sz="1000" b="1">
            <a:latin typeface="ＭＳ Ｐゴシック"/>
          </a:endParaRPr>
        </a:p>
      </xdr:txBody>
    </xdr:sp>
    <xdr:clientData/>
  </xdr:oneCellAnchor>
  <xdr:twoCellAnchor>
    <xdr:from>
      <xdr:col>4</xdr:col>
      <xdr:colOff>1028700</xdr:colOff>
      <xdr:row>19</xdr:row>
      <xdr:rowOff>98229</xdr:rowOff>
    </xdr:from>
    <xdr:to>
      <xdr:col>5</xdr:col>
      <xdr:colOff>73025</xdr:colOff>
      <xdr:row>19</xdr:row>
      <xdr:rowOff>98229</xdr:rowOff>
    </xdr:to>
    <xdr:cxnSp macro="">
      <xdr:nvCxnSpPr>
        <xdr:cNvPr id="46" name="直線コネクタ 45"/>
        <xdr:cNvCxnSpPr/>
      </xdr:nvCxnSpPr>
      <xdr:spPr bwMode="auto">
        <a:xfrm>
          <a:off x="5562600" y="340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86338</xdr:rowOff>
    </xdr:from>
    <xdr:ext cx="762000" cy="259045"/>
    <xdr:sp macro="" textlink="">
      <xdr:nvSpPr>
        <xdr:cNvPr id="47" name="人口1人当たり決算額の推移最大値テキスト130"/>
        <xdr:cNvSpPr txBox="1"/>
      </xdr:nvSpPr>
      <xdr:spPr>
        <a:xfrm>
          <a:off x="5740400" y="16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851,687</a:t>
          </a:r>
          <a:endParaRPr kumimoji="1" lang="ja-JP" altLang="en-US" sz="1000" b="1">
            <a:latin typeface="ＭＳ Ｐゴシック"/>
          </a:endParaRPr>
        </a:p>
      </xdr:txBody>
    </xdr:sp>
    <xdr:clientData/>
  </xdr:oneCellAnchor>
  <xdr:twoCellAnchor>
    <xdr:from>
      <xdr:col>4</xdr:col>
      <xdr:colOff>1028700</xdr:colOff>
      <xdr:row>10</xdr:row>
      <xdr:rowOff>171411</xdr:rowOff>
    </xdr:from>
    <xdr:to>
      <xdr:col>5</xdr:col>
      <xdr:colOff>73025</xdr:colOff>
      <xdr:row>10</xdr:row>
      <xdr:rowOff>171411</xdr:rowOff>
    </xdr:to>
    <xdr:cxnSp macro="">
      <xdr:nvCxnSpPr>
        <xdr:cNvPr id="48" name="直線コネクタ 47"/>
        <xdr:cNvCxnSpPr/>
      </xdr:nvCxnSpPr>
      <xdr:spPr bwMode="auto">
        <a:xfrm>
          <a:off x="5562600" y="1933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150150</xdr:rowOff>
    </xdr:from>
    <xdr:to>
      <xdr:col>4</xdr:col>
      <xdr:colOff>1117600</xdr:colOff>
      <xdr:row>17</xdr:row>
      <xdr:rowOff>168160</xdr:rowOff>
    </xdr:to>
    <xdr:cxnSp macro="">
      <xdr:nvCxnSpPr>
        <xdr:cNvPr id="49" name="直線コネクタ 48"/>
        <xdr:cNvCxnSpPr/>
      </xdr:nvCxnSpPr>
      <xdr:spPr bwMode="auto">
        <a:xfrm flipV="1">
          <a:off x="5003800" y="3112425"/>
          <a:ext cx="647700" cy="1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154024</xdr:rowOff>
    </xdr:from>
    <xdr:ext cx="762000" cy="259045"/>
    <xdr:sp macro="" textlink="">
      <xdr:nvSpPr>
        <xdr:cNvPr id="50" name="人口1人当たり決算額の推移平均値テキスト130"/>
        <xdr:cNvSpPr txBox="1"/>
      </xdr:nvSpPr>
      <xdr:spPr>
        <a:xfrm>
          <a:off x="5740400" y="3116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10497</xdr:rowOff>
    </xdr:from>
    <xdr:to>
      <xdr:col>5</xdr:col>
      <xdr:colOff>34925</xdr:colOff>
      <xdr:row>18</xdr:row>
      <xdr:rowOff>112097</xdr:rowOff>
    </xdr:to>
    <xdr:sp macro="" textlink="">
      <xdr:nvSpPr>
        <xdr:cNvPr id="51" name="フローチャート : 判断 50"/>
        <xdr:cNvSpPr/>
      </xdr:nvSpPr>
      <xdr:spPr bwMode="auto">
        <a:xfrm>
          <a:off x="56007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168160</xdr:rowOff>
    </xdr:from>
    <xdr:to>
      <xdr:col>4</xdr:col>
      <xdr:colOff>469900</xdr:colOff>
      <xdr:row>18</xdr:row>
      <xdr:rowOff>23309</xdr:rowOff>
    </xdr:to>
    <xdr:cxnSp macro="">
      <xdr:nvCxnSpPr>
        <xdr:cNvPr id="52" name="直線コネクタ 51"/>
        <xdr:cNvCxnSpPr/>
      </xdr:nvCxnSpPr>
      <xdr:spPr bwMode="auto">
        <a:xfrm flipV="1">
          <a:off x="4305300" y="3130435"/>
          <a:ext cx="698500" cy="26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171239</xdr:rowOff>
    </xdr:from>
    <xdr:to>
      <xdr:col>4</xdr:col>
      <xdr:colOff>520700</xdr:colOff>
      <xdr:row>18</xdr:row>
      <xdr:rowOff>101389</xdr:rowOff>
    </xdr:to>
    <xdr:sp macro="" textlink="">
      <xdr:nvSpPr>
        <xdr:cNvPr id="53" name="フローチャート : 判断 52"/>
        <xdr:cNvSpPr/>
      </xdr:nvSpPr>
      <xdr:spPr bwMode="auto">
        <a:xfrm>
          <a:off x="49530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86165</xdr:rowOff>
    </xdr:from>
    <xdr:ext cx="736600" cy="259045"/>
    <xdr:sp macro="" textlink="">
      <xdr:nvSpPr>
        <xdr:cNvPr id="54" name="テキスト ボックス 53"/>
        <xdr:cNvSpPr txBox="1"/>
      </xdr:nvSpPr>
      <xdr:spPr>
        <a:xfrm>
          <a:off x="4622800" y="3219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23309</xdr:rowOff>
    </xdr:from>
    <xdr:to>
      <xdr:col>3</xdr:col>
      <xdr:colOff>904875</xdr:colOff>
      <xdr:row>18</xdr:row>
      <xdr:rowOff>36427</xdr:rowOff>
    </xdr:to>
    <xdr:cxnSp macro="">
      <xdr:nvCxnSpPr>
        <xdr:cNvPr id="55" name="直線コネクタ 54"/>
        <xdr:cNvCxnSpPr/>
      </xdr:nvCxnSpPr>
      <xdr:spPr bwMode="auto">
        <a:xfrm flipV="1">
          <a:off x="3606800" y="3157034"/>
          <a:ext cx="698500" cy="13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7111</xdr:rowOff>
    </xdr:from>
    <xdr:to>
      <xdr:col>3</xdr:col>
      <xdr:colOff>955675</xdr:colOff>
      <xdr:row>18</xdr:row>
      <xdr:rowOff>108711</xdr:rowOff>
    </xdr:to>
    <xdr:sp macro="" textlink="">
      <xdr:nvSpPr>
        <xdr:cNvPr id="56" name="フローチャート : 判断 55"/>
        <xdr:cNvSpPr/>
      </xdr:nvSpPr>
      <xdr:spPr bwMode="auto">
        <a:xfrm>
          <a:off x="4254500" y="314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93488</xdr:rowOff>
    </xdr:from>
    <xdr:ext cx="762000" cy="259045"/>
    <xdr:sp macro="" textlink="">
      <xdr:nvSpPr>
        <xdr:cNvPr id="57" name="テキスト ボックス 56"/>
        <xdr:cNvSpPr txBox="1"/>
      </xdr:nvSpPr>
      <xdr:spPr>
        <a:xfrm>
          <a:off x="3924300" y="322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31493</xdr:rowOff>
    </xdr:from>
    <xdr:to>
      <xdr:col>3</xdr:col>
      <xdr:colOff>206375</xdr:colOff>
      <xdr:row>18</xdr:row>
      <xdr:rowOff>36427</xdr:rowOff>
    </xdr:to>
    <xdr:cxnSp macro="">
      <xdr:nvCxnSpPr>
        <xdr:cNvPr id="58" name="直線コネクタ 57"/>
        <xdr:cNvCxnSpPr/>
      </xdr:nvCxnSpPr>
      <xdr:spPr bwMode="auto">
        <a:xfrm>
          <a:off x="2908300" y="3165218"/>
          <a:ext cx="6985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11144</xdr:rowOff>
    </xdr:from>
    <xdr:to>
      <xdr:col>3</xdr:col>
      <xdr:colOff>257175</xdr:colOff>
      <xdr:row>18</xdr:row>
      <xdr:rowOff>112744</xdr:rowOff>
    </xdr:to>
    <xdr:sp macro="" textlink="">
      <xdr:nvSpPr>
        <xdr:cNvPr id="59" name="フローチャート : 判断 58"/>
        <xdr:cNvSpPr/>
      </xdr:nvSpPr>
      <xdr:spPr bwMode="auto">
        <a:xfrm>
          <a:off x="3556000" y="314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97521</xdr:rowOff>
    </xdr:from>
    <xdr:ext cx="762000" cy="259045"/>
    <xdr:sp macro="" textlink="">
      <xdr:nvSpPr>
        <xdr:cNvPr id="60" name="テキスト ボックス 59"/>
        <xdr:cNvSpPr txBox="1"/>
      </xdr:nvSpPr>
      <xdr:spPr>
        <a:xfrm>
          <a:off x="3225800" y="323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2134</xdr:rowOff>
    </xdr:from>
    <xdr:to>
      <xdr:col>2</xdr:col>
      <xdr:colOff>692150</xdr:colOff>
      <xdr:row>18</xdr:row>
      <xdr:rowOff>103734</xdr:rowOff>
    </xdr:to>
    <xdr:sp macro="" textlink="">
      <xdr:nvSpPr>
        <xdr:cNvPr id="61" name="フローチャート : 判断 60"/>
        <xdr:cNvSpPr/>
      </xdr:nvSpPr>
      <xdr:spPr bwMode="auto">
        <a:xfrm>
          <a:off x="2857500" y="3135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88511</xdr:rowOff>
    </xdr:from>
    <xdr:ext cx="762000" cy="259045"/>
    <xdr:sp macro="" textlink="">
      <xdr:nvSpPr>
        <xdr:cNvPr id="62" name="テキスト ボックス 61"/>
        <xdr:cNvSpPr txBox="1"/>
      </xdr:nvSpPr>
      <xdr:spPr>
        <a:xfrm>
          <a:off x="2527300" y="322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193,880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99350</xdr:rowOff>
    </xdr:from>
    <xdr:to>
      <xdr:col>5</xdr:col>
      <xdr:colOff>34925</xdr:colOff>
      <xdr:row>18</xdr:row>
      <xdr:rowOff>29500</xdr:rowOff>
    </xdr:to>
    <xdr:sp macro="" textlink="">
      <xdr:nvSpPr>
        <xdr:cNvPr id="68" name="円/楕円 67"/>
        <xdr:cNvSpPr/>
      </xdr:nvSpPr>
      <xdr:spPr bwMode="auto">
        <a:xfrm>
          <a:off x="5600700" y="306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115877</xdr:rowOff>
    </xdr:from>
    <xdr:ext cx="762000" cy="259045"/>
    <xdr:sp macro="" textlink="">
      <xdr:nvSpPr>
        <xdr:cNvPr id="69" name="人口1人当たり決算額の推移該当値テキスト130"/>
        <xdr:cNvSpPr txBox="1"/>
      </xdr:nvSpPr>
      <xdr:spPr>
        <a:xfrm>
          <a:off x="5740400" y="290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232,848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117360</xdr:rowOff>
    </xdr:from>
    <xdr:to>
      <xdr:col>4</xdr:col>
      <xdr:colOff>520700</xdr:colOff>
      <xdr:row>18</xdr:row>
      <xdr:rowOff>47510</xdr:rowOff>
    </xdr:to>
    <xdr:sp macro="" textlink="">
      <xdr:nvSpPr>
        <xdr:cNvPr id="70" name="円/楕円 69"/>
        <xdr:cNvSpPr/>
      </xdr:nvSpPr>
      <xdr:spPr bwMode="auto">
        <a:xfrm>
          <a:off x="4953000" y="307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57687</xdr:rowOff>
    </xdr:from>
    <xdr:ext cx="736600" cy="259045"/>
    <xdr:sp macro="" textlink="">
      <xdr:nvSpPr>
        <xdr:cNvPr id="71" name="テキスト ボックス 70"/>
        <xdr:cNvSpPr txBox="1"/>
      </xdr:nvSpPr>
      <xdr:spPr>
        <a:xfrm>
          <a:off x="4622800" y="284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223,394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143959</xdr:rowOff>
    </xdr:from>
    <xdr:to>
      <xdr:col>3</xdr:col>
      <xdr:colOff>955675</xdr:colOff>
      <xdr:row>18</xdr:row>
      <xdr:rowOff>74109</xdr:rowOff>
    </xdr:to>
    <xdr:sp macro="" textlink="">
      <xdr:nvSpPr>
        <xdr:cNvPr id="72" name="円/楕円 71"/>
        <xdr:cNvSpPr/>
      </xdr:nvSpPr>
      <xdr:spPr bwMode="auto">
        <a:xfrm>
          <a:off x="4254500" y="310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84286</xdr:rowOff>
    </xdr:from>
    <xdr:ext cx="762000" cy="259045"/>
    <xdr:sp macro="" textlink="">
      <xdr:nvSpPr>
        <xdr:cNvPr id="73" name="テキスト ボックス 72"/>
        <xdr:cNvSpPr txBox="1"/>
      </xdr:nvSpPr>
      <xdr:spPr>
        <a:xfrm>
          <a:off x="3924300" y="287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209,431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157077</xdr:rowOff>
    </xdr:from>
    <xdr:to>
      <xdr:col>3</xdr:col>
      <xdr:colOff>257175</xdr:colOff>
      <xdr:row>18</xdr:row>
      <xdr:rowOff>87227</xdr:rowOff>
    </xdr:to>
    <xdr:sp macro="" textlink="">
      <xdr:nvSpPr>
        <xdr:cNvPr id="74" name="円/楕円 73"/>
        <xdr:cNvSpPr/>
      </xdr:nvSpPr>
      <xdr:spPr bwMode="auto">
        <a:xfrm>
          <a:off x="3556000" y="311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97404</xdr:rowOff>
    </xdr:from>
    <xdr:ext cx="762000" cy="259045"/>
    <xdr:sp macro="" textlink="">
      <xdr:nvSpPr>
        <xdr:cNvPr id="75" name="テキスト ボックス 74"/>
        <xdr:cNvSpPr txBox="1"/>
      </xdr:nvSpPr>
      <xdr:spPr>
        <a:xfrm>
          <a:off x="3225800" y="2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202,545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152143</xdr:rowOff>
    </xdr:from>
    <xdr:to>
      <xdr:col>2</xdr:col>
      <xdr:colOff>692150</xdr:colOff>
      <xdr:row>18</xdr:row>
      <xdr:rowOff>82293</xdr:rowOff>
    </xdr:to>
    <xdr:sp macro="" textlink="">
      <xdr:nvSpPr>
        <xdr:cNvPr id="76" name="円/楕円 75"/>
        <xdr:cNvSpPr/>
      </xdr:nvSpPr>
      <xdr:spPr bwMode="auto">
        <a:xfrm>
          <a:off x="2857500" y="311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92470</xdr:rowOff>
    </xdr:from>
    <xdr:ext cx="762000" cy="259045"/>
    <xdr:sp macro="" textlink="">
      <xdr:nvSpPr>
        <xdr:cNvPr id="77" name="テキスト ボックス 76"/>
        <xdr:cNvSpPr txBox="1"/>
      </xdr:nvSpPr>
      <xdr:spPr>
        <a:xfrm>
          <a:off x="2527300" y="288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205,135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26972</xdr:rowOff>
    </xdr:from>
    <xdr:to>
      <xdr:col>4</xdr:col>
      <xdr:colOff>1117600</xdr:colOff>
      <xdr:row>37</xdr:row>
      <xdr:rowOff>342471</xdr:rowOff>
    </xdr:to>
    <xdr:cxnSp macro="">
      <xdr:nvCxnSpPr>
        <xdr:cNvPr id="104" name="直線コネクタ 103"/>
        <xdr:cNvCxnSpPr/>
      </xdr:nvCxnSpPr>
      <xdr:spPr bwMode="auto">
        <a:xfrm flipV="1">
          <a:off x="5651500" y="5951522"/>
          <a:ext cx="0" cy="151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314548</xdr:rowOff>
    </xdr:from>
    <xdr:ext cx="762000" cy="259045"/>
    <xdr:sp macro="" textlink="">
      <xdr:nvSpPr>
        <xdr:cNvPr id="105" name="人口1人当たり決算額の推移最小値テキスト445"/>
        <xdr:cNvSpPr txBox="1"/>
      </xdr:nvSpPr>
      <xdr:spPr>
        <a:xfrm>
          <a:off x="5740400" y="743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-88,277</a:t>
          </a:r>
          <a:endParaRPr kumimoji="1" lang="ja-JP" altLang="en-US" sz="1000" b="1">
            <a:latin typeface="ＭＳ Ｐゴシック"/>
          </a:endParaRPr>
        </a:p>
      </xdr:txBody>
    </xdr:sp>
    <xdr:clientData/>
  </xdr:oneCellAnchor>
  <xdr:twoCellAnchor>
    <xdr:from>
      <xdr:col>4</xdr:col>
      <xdr:colOff>1028700</xdr:colOff>
      <xdr:row>37</xdr:row>
      <xdr:rowOff>342471</xdr:rowOff>
    </xdr:from>
    <xdr:to>
      <xdr:col>5</xdr:col>
      <xdr:colOff>73025</xdr:colOff>
      <xdr:row>37</xdr:row>
      <xdr:rowOff>342471</xdr:rowOff>
    </xdr:to>
    <xdr:cxnSp macro="">
      <xdr:nvCxnSpPr>
        <xdr:cNvPr id="106" name="直線コネクタ 105"/>
        <xdr:cNvCxnSpPr/>
      </xdr:nvCxnSpPr>
      <xdr:spPr bwMode="auto">
        <a:xfrm>
          <a:off x="5562600" y="74671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284799</xdr:rowOff>
    </xdr:from>
    <xdr:ext cx="762000" cy="259045"/>
    <xdr:sp macro="" textlink="">
      <xdr:nvSpPr>
        <xdr:cNvPr id="107" name="人口1人当たり決算額の推移最大値テキスト445"/>
        <xdr:cNvSpPr txBox="1"/>
      </xdr:nvSpPr>
      <xdr:spPr>
        <a:xfrm>
          <a:off x="5740400" y="569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110,627</a:t>
          </a:r>
          <a:endParaRPr kumimoji="1" lang="ja-JP" altLang="en-US" sz="1000" b="1">
            <a:latin typeface="ＭＳ Ｐゴシック"/>
          </a:endParaRPr>
        </a:p>
      </xdr:txBody>
    </xdr:sp>
    <xdr:clientData/>
  </xdr:oneCellAnchor>
  <xdr:twoCellAnchor>
    <xdr:from>
      <xdr:col>4</xdr:col>
      <xdr:colOff>1028700</xdr:colOff>
      <xdr:row>33</xdr:row>
      <xdr:rowOff>26972</xdr:rowOff>
    </xdr:from>
    <xdr:to>
      <xdr:col>5</xdr:col>
      <xdr:colOff>73025</xdr:colOff>
      <xdr:row>33</xdr:row>
      <xdr:rowOff>26972</xdr:rowOff>
    </xdr:to>
    <xdr:cxnSp macro="">
      <xdr:nvCxnSpPr>
        <xdr:cNvPr id="108" name="直線コネクタ 107"/>
        <xdr:cNvCxnSpPr/>
      </xdr:nvCxnSpPr>
      <xdr:spPr bwMode="auto">
        <a:xfrm>
          <a:off x="5562600" y="595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37388</xdr:rowOff>
    </xdr:from>
    <xdr:to>
      <xdr:col>4</xdr:col>
      <xdr:colOff>1117600</xdr:colOff>
      <xdr:row>35</xdr:row>
      <xdr:rowOff>56126</xdr:rowOff>
    </xdr:to>
    <xdr:cxnSp macro="">
      <xdr:nvCxnSpPr>
        <xdr:cNvPr id="109" name="直線コネクタ 108"/>
        <xdr:cNvCxnSpPr/>
      </xdr:nvCxnSpPr>
      <xdr:spPr bwMode="auto">
        <a:xfrm>
          <a:off x="5003800" y="6647738"/>
          <a:ext cx="647700" cy="1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72237</xdr:rowOff>
    </xdr:from>
    <xdr:ext cx="762000" cy="259045"/>
    <xdr:sp macro="" textlink="">
      <xdr:nvSpPr>
        <xdr:cNvPr id="110" name="人口1人当たり決算額の推移平均値テキスト445"/>
        <xdr:cNvSpPr txBox="1"/>
      </xdr:nvSpPr>
      <xdr:spPr>
        <a:xfrm>
          <a:off x="5740400" y="6339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227160</xdr:rowOff>
    </xdr:from>
    <xdr:to>
      <xdr:col>5</xdr:col>
      <xdr:colOff>34925</xdr:colOff>
      <xdr:row>34</xdr:row>
      <xdr:rowOff>328760</xdr:rowOff>
    </xdr:to>
    <xdr:sp macro="" textlink="">
      <xdr:nvSpPr>
        <xdr:cNvPr id="111" name="フローチャート : 判断 110"/>
        <xdr:cNvSpPr/>
      </xdr:nvSpPr>
      <xdr:spPr bwMode="auto">
        <a:xfrm>
          <a:off x="5600700" y="6494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31545</xdr:rowOff>
    </xdr:from>
    <xdr:to>
      <xdr:col>4</xdr:col>
      <xdr:colOff>469900</xdr:colOff>
      <xdr:row>35</xdr:row>
      <xdr:rowOff>37388</xdr:rowOff>
    </xdr:to>
    <xdr:cxnSp macro="">
      <xdr:nvCxnSpPr>
        <xdr:cNvPr id="112" name="直線コネクタ 111"/>
        <xdr:cNvCxnSpPr/>
      </xdr:nvCxnSpPr>
      <xdr:spPr bwMode="auto">
        <a:xfrm>
          <a:off x="4305300" y="6641895"/>
          <a:ext cx="698500" cy="5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228737</xdr:rowOff>
    </xdr:from>
    <xdr:to>
      <xdr:col>4</xdr:col>
      <xdr:colOff>520700</xdr:colOff>
      <xdr:row>34</xdr:row>
      <xdr:rowOff>330337</xdr:rowOff>
    </xdr:to>
    <xdr:sp macro="" textlink="">
      <xdr:nvSpPr>
        <xdr:cNvPr id="113" name="フローチャート : 判断 112"/>
        <xdr:cNvSpPr/>
      </xdr:nvSpPr>
      <xdr:spPr bwMode="auto">
        <a:xfrm>
          <a:off x="4953000" y="6496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340514</xdr:rowOff>
    </xdr:from>
    <xdr:ext cx="736600" cy="259045"/>
    <xdr:sp macro="" textlink="">
      <xdr:nvSpPr>
        <xdr:cNvPr id="114" name="テキスト ボックス 113"/>
        <xdr:cNvSpPr txBox="1"/>
      </xdr:nvSpPr>
      <xdr:spPr>
        <a:xfrm>
          <a:off x="4622800" y="6265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317218</xdr:rowOff>
    </xdr:from>
    <xdr:to>
      <xdr:col>3</xdr:col>
      <xdr:colOff>904875</xdr:colOff>
      <xdr:row>35</xdr:row>
      <xdr:rowOff>31545</xdr:rowOff>
    </xdr:to>
    <xdr:cxnSp macro="">
      <xdr:nvCxnSpPr>
        <xdr:cNvPr id="115" name="直線コネクタ 114"/>
        <xdr:cNvCxnSpPr/>
      </xdr:nvCxnSpPr>
      <xdr:spPr bwMode="auto">
        <a:xfrm>
          <a:off x="3606800" y="6584668"/>
          <a:ext cx="698500" cy="57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184099</xdr:rowOff>
    </xdr:from>
    <xdr:to>
      <xdr:col>3</xdr:col>
      <xdr:colOff>955675</xdr:colOff>
      <xdr:row>34</xdr:row>
      <xdr:rowOff>285699</xdr:rowOff>
    </xdr:to>
    <xdr:sp macro="" textlink="">
      <xdr:nvSpPr>
        <xdr:cNvPr id="116" name="フローチャート : 判断 115"/>
        <xdr:cNvSpPr/>
      </xdr:nvSpPr>
      <xdr:spPr bwMode="auto">
        <a:xfrm>
          <a:off x="4254500" y="64515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295876</xdr:rowOff>
    </xdr:from>
    <xdr:ext cx="762000" cy="259045"/>
    <xdr:sp macro="" textlink="">
      <xdr:nvSpPr>
        <xdr:cNvPr id="117" name="テキスト ボックス 116"/>
        <xdr:cNvSpPr txBox="1"/>
      </xdr:nvSpPr>
      <xdr:spPr>
        <a:xfrm>
          <a:off x="3924300" y="62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317218</xdr:rowOff>
    </xdr:from>
    <xdr:to>
      <xdr:col>3</xdr:col>
      <xdr:colOff>206375</xdr:colOff>
      <xdr:row>35</xdr:row>
      <xdr:rowOff>24419</xdr:rowOff>
    </xdr:to>
    <xdr:cxnSp macro="">
      <xdr:nvCxnSpPr>
        <xdr:cNvPr id="118" name="直線コネクタ 117"/>
        <xdr:cNvCxnSpPr/>
      </xdr:nvCxnSpPr>
      <xdr:spPr bwMode="auto">
        <a:xfrm flipV="1">
          <a:off x="2908300" y="6584668"/>
          <a:ext cx="698500" cy="5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176906</xdr:rowOff>
    </xdr:from>
    <xdr:to>
      <xdr:col>3</xdr:col>
      <xdr:colOff>257175</xdr:colOff>
      <xdr:row>34</xdr:row>
      <xdr:rowOff>278505</xdr:rowOff>
    </xdr:to>
    <xdr:sp macro="" textlink="">
      <xdr:nvSpPr>
        <xdr:cNvPr id="119" name="フローチャート : 判断 118"/>
        <xdr:cNvSpPr/>
      </xdr:nvSpPr>
      <xdr:spPr bwMode="auto">
        <a:xfrm>
          <a:off x="3556000" y="644435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288683</xdr:rowOff>
    </xdr:from>
    <xdr:ext cx="762000" cy="259045"/>
    <xdr:sp macro="" textlink="">
      <xdr:nvSpPr>
        <xdr:cNvPr id="120" name="テキスト ボックス 119"/>
        <xdr:cNvSpPr txBox="1"/>
      </xdr:nvSpPr>
      <xdr:spPr>
        <a:xfrm>
          <a:off x="3225800" y="621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156309</xdr:rowOff>
    </xdr:from>
    <xdr:to>
      <xdr:col>2</xdr:col>
      <xdr:colOff>692150</xdr:colOff>
      <xdr:row>34</xdr:row>
      <xdr:rowOff>257909</xdr:rowOff>
    </xdr:to>
    <xdr:sp macro="" textlink="">
      <xdr:nvSpPr>
        <xdr:cNvPr id="121" name="フローチャート : 判断 120"/>
        <xdr:cNvSpPr/>
      </xdr:nvSpPr>
      <xdr:spPr bwMode="auto">
        <a:xfrm>
          <a:off x="2857500" y="6423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268086</xdr:rowOff>
    </xdr:from>
    <xdr:ext cx="762000" cy="259045"/>
    <xdr:sp macro="" textlink="">
      <xdr:nvSpPr>
        <xdr:cNvPr id="122" name="テキスト ボックス 121"/>
        <xdr:cNvSpPr txBox="1"/>
      </xdr:nvSpPr>
      <xdr:spPr>
        <a:xfrm>
          <a:off x="2527300" y="619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5326</xdr:rowOff>
    </xdr:from>
    <xdr:to>
      <xdr:col>5</xdr:col>
      <xdr:colOff>34925</xdr:colOff>
      <xdr:row>35</xdr:row>
      <xdr:rowOff>106926</xdr:rowOff>
    </xdr:to>
    <xdr:sp macro="" textlink="">
      <xdr:nvSpPr>
        <xdr:cNvPr id="128" name="円/楕円 127"/>
        <xdr:cNvSpPr/>
      </xdr:nvSpPr>
      <xdr:spPr bwMode="auto">
        <a:xfrm>
          <a:off x="5600700" y="6615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320303</xdr:rowOff>
    </xdr:from>
    <xdr:ext cx="762000" cy="259045"/>
    <xdr:sp macro="" textlink="">
      <xdr:nvSpPr>
        <xdr:cNvPr id="129" name="人口1人当たり決算額の推移該当値テキスト445"/>
        <xdr:cNvSpPr txBox="1"/>
      </xdr:nvSpPr>
      <xdr:spPr>
        <a:xfrm>
          <a:off x="5740400" y="658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329488</xdr:rowOff>
    </xdr:from>
    <xdr:to>
      <xdr:col>4</xdr:col>
      <xdr:colOff>520700</xdr:colOff>
      <xdr:row>35</xdr:row>
      <xdr:rowOff>88188</xdr:rowOff>
    </xdr:to>
    <xdr:sp macro="" textlink="">
      <xdr:nvSpPr>
        <xdr:cNvPr id="130" name="円/楕円 129"/>
        <xdr:cNvSpPr/>
      </xdr:nvSpPr>
      <xdr:spPr bwMode="auto">
        <a:xfrm>
          <a:off x="4953000" y="659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72965</xdr:rowOff>
    </xdr:from>
    <xdr:ext cx="736600" cy="259045"/>
    <xdr:sp macro="" textlink="">
      <xdr:nvSpPr>
        <xdr:cNvPr id="131" name="テキスト ボックス 130"/>
        <xdr:cNvSpPr txBox="1"/>
      </xdr:nvSpPr>
      <xdr:spPr>
        <a:xfrm>
          <a:off x="4622800" y="668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323645</xdr:rowOff>
    </xdr:from>
    <xdr:to>
      <xdr:col>3</xdr:col>
      <xdr:colOff>955675</xdr:colOff>
      <xdr:row>35</xdr:row>
      <xdr:rowOff>82345</xdr:rowOff>
    </xdr:to>
    <xdr:sp macro="" textlink="">
      <xdr:nvSpPr>
        <xdr:cNvPr id="132" name="円/楕円 131"/>
        <xdr:cNvSpPr/>
      </xdr:nvSpPr>
      <xdr:spPr bwMode="auto">
        <a:xfrm>
          <a:off x="4254500" y="659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67122</xdr:rowOff>
    </xdr:from>
    <xdr:ext cx="762000" cy="259045"/>
    <xdr:sp macro="" textlink="">
      <xdr:nvSpPr>
        <xdr:cNvPr id="133" name="テキスト ボックス 132"/>
        <xdr:cNvSpPr txBox="1"/>
      </xdr:nvSpPr>
      <xdr:spPr>
        <a:xfrm>
          <a:off x="3924300" y="6677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266418</xdr:rowOff>
    </xdr:from>
    <xdr:to>
      <xdr:col>3</xdr:col>
      <xdr:colOff>257175</xdr:colOff>
      <xdr:row>35</xdr:row>
      <xdr:rowOff>25118</xdr:rowOff>
    </xdr:to>
    <xdr:sp macro="" textlink="">
      <xdr:nvSpPr>
        <xdr:cNvPr id="134" name="円/楕円 133"/>
        <xdr:cNvSpPr/>
      </xdr:nvSpPr>
      <xdr:spPr bwMode="auto">
        <a:xfrm>
          <a:off x="3556000" y="653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9895</xdr:rowOff>
    </xdr:from>
    <xdr:ext cx="762000" cy="259045"/>
    <xdr:sp macro="" textlink="">
      <xdr:nvSpPr>
        <xdr:cNvPr id="135" name="テキスト ボックス 134"/>
        <xdr:cNvSpPr txBox="1"/>
      </xdr:nvSpPr>
      <xdr:spPr>
        <a:xfrm>
          <a:off x="3225800" y="66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316519</xdr:rowOff>
    </xdr:from>
    <xdr:to>
      <xdr:col>2</xdr:col>
      <xdr:colOff>692150</xdr:colOff>
      <xdr:row>35</xdr:row>
      <xdr:rowOff>75219</xdr:rowOff>
    </xdr:to>
    <xdr:sp macro="" textlink="">
      <xdr:nvSpPr>
        <xdr:cNvPr id="136" name="円/楕円 135"/>
        <xdr:cNvSpPr/>
      </xdr:nvSpPr>
      <xdr:spPr bwMode="auto">
        <a:xfrm>
          <a:off x="2857500" y="658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59996</xdr:rowOff>
    </xdr:from>
    <xdr:ext cx="762000" cy="259045"/>
    <xdr:sp macro="" textlink="">
      <xdr:nvSpPr>
        <xdr:cNvPr id="137" name="テキスト ボックス 136"/>
        <xdr:cNvSpPr txBox="1"/>
      </xdr:nvSpPr>
      <xdr:spPr>
        <a:xfrm>
          <a:off x="2527300" y="667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85545</xdr:rowOff>
    </xdr:from>
    <xdr:to>
      <xdr:col>6</xdr:col>
      <xdr:colOff>510540</xdr:colOff>
      <xdr:row>38</xdr:row>
      <xdr:rowOff>80580</xdr:rowOff>
    </xdr:to>
    <xdr:cxnSp macro="">
      <xdr:nvCxnSpPr>
        <xdr:cNvPr id="55" name="直線コネクタ 54"/>
        <xdr:cNvCxnSpPr/>
      </xdr:nvCxnSpPr>
      <xdr:spPr>
        <a:xfrm flipV="1">
          <a:off x="4633595" y="5229045"/>
          <a:ext cx="1270" cy="136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84407</xdr:rowOff>
    </xdr:from>
    <xdr:ext cx="534377" cy="259045"/>
    <xdr:sp macro="" textlink="">
      <xdr:nvSpPr>
        <xdr:cNvPr id="56" name="人件費最小値テキスト"/>
        <xdr:cNvSpPr txBox="1"/>
      </xdr:nvSpPr>
      <xdr:spPr>
        <a:xfrm>
          <a:off x="4686300" y="65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71,034</a:t>
          </a:r>
          <a:endParaRPr kumimoji="1" lang="ja-JP" altLang="en-US" sz="1000" b="1">
            <a:latin typeface="ＭＳ Ｐゴシック"/>
          </a:endParaRPr>
        </a:p>
      </xdr:txBody>
    </xdr:sp>
    <xdr:clientData/>
  </xdr:oneCellAnchor>
  <xdr:twoCellAnchor>
    <xdr:from>
      <xdr:col>6</xdr:col>
      <xdr:colOff>422275</xdr:colOff>
      <xdr:row>38</xdr:row>
      <xdr:rowOff>80580</xdr:rowOff>
    </xdr:from>
    <xdr:to>
      <xdr:col>6</xdr:col>
      <xdr:colOff>600075</xdr:colOff>
      <xdr:row>38</xdr:row>
      <xdr:rowOff>80580</xdr:rowOff>
    </xdr:to>
    <xdr:cxnSp macro="">
      <xdr:nvCxnSpPr>
        <xdr:cNvPr id="57" name="直線コネクタ 56"/>
        <xdr:cNvCxnSpPr/>
      </xdr:nvCxnSpPr>
      <xdr:spPr>
        <a:xfrm>
          <a:off x="4546600" y="659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32222</xdr:rowOff>
    </xdr:from>
    <xdr:ext cx="599010" cy="259045"/>
    <xdr:sp macro="" textlink="">
      <xdr:nvSpPr>
        <xdr:cNvPr id="58" name="人件費最大値テキスト"/>
        <xdr:cNvSpPr txBox="1"/>
      </xdr:nvSpPr>
      <xdr:spPr>
        <a:xfrm>
          <a:off x="4686300" y="500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788,428</a:t>
          </a:r>
          <a:endParaRPr kumimoji="1" lang="ja-JP" altLang="en-US" sz="1000" b="1">
            <a:latin typeface="ＭＳ Ｐゴシック"/>
          </a:endParaRPr>
        </a:p>
      </xdr:txBody>
    </xdr:sp>
    <xdr:clientData/>
  </xdr:oneCellAnchor>
  <xdr:twoCellAnchor>
    <xdr:from>
      <xdr:col>6</xdr:col>
      <xdr:colOff>422275</xdr:colOff>
      <xdr:row>30</xdr:row>
      <xdr:rowOff>85545</xdr:rowOff>
    </xdr:from>
    <xdr:to>
      <xdr:col>6</xdr:col>
      <xdr:colOff>600075</xdr:colOff>
      <xdr:row>30</xdr:row>
      <xdr:rowOff>85545</xdr:rowOff>
    </xdr:to>
    <xdr:cxnSp macro="">
      <xdr:nvCxnSpPr>
        <xdr:cNvPr id="59" name="直線コネクタ 58"/>
        <xdr:cNvCxnSpPr/>
      </xdr:nvCxnSpPr>
      <xdr:spPr>
        <a:xfrm>
          <a:off x="4546600" y="522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42063</xdr:rowOff>
    </xdr:from>
    <xdr:to>
      <xdr:col>6</xdr:col>
      <xdr:colOff>511175</xdr:colOff>
      <xdr:row>37</xdr:row>
      <xdr:rowOff>56773</xdr:rowOff>
    </xdr:to>
    <xdr:cxnSp macro="">
      <xdr:nvCxnSpPr>
        <xdr:cNvPr id="60" name="直線コネクタ 59"/>
        <xdr:cNvCxnSpPr/>
      </xdr:nvCxnSpPr>
      <xdr:spPr>
        <a:xfrm flipV="1">
          <a:off x="3797300" y="6385713"/>
          <a:ext cx="838200" cy="1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30919</xdr:rowOff>
    </xdr:from>
    <xdr:ext cx="599010" cy="259045"/>
    <xdr:sp macro="" textlink="">
      <xdr:nvSpPr>
        <xdr:cNvPr id="61" name="人件費平均値テキスト"/>
        <xdr:cNvSpPr txBox="1"/>
      </xdr:nvSpPr>
      <xdr:spPr>
        <a:xfrm>
          <a:off x="4686300" y="63745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52492</xdr:rowOff>
    </xdr:from>
    <xdr:to>
      <xdr:col>6</xdr:col>
      <xdr:colOff>561975</xdr:colOff>
      <xdr:row>37</xdr:row>
      <xdr:rowOff>154092</xdr:rowOff>
    </xdr:to>
    <xdr:sp macro="" textlink="">
      <xdr:nvSpPr>
        <xdr:cNvPr id="62" name="フローチャート : 判断 61"/>
        <xdr:cNvSpPr/>
      </xdr:nvSpPr>
      <xdr:spPr>
        <a:xfrm>
          <a:off x="4584700" y="639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56773</xdr:rowOff>
    </xdr:from>
    <xdr:to>
      <xdr:col>5</xdr:col>
      <xdr:colOff>358775</xdr:colOff>
      <xdr:row>37</xdr:row>
      <xdr:rowOff>74650</xdr:rowOff>
    </xdr:to>
    <xdr:cxnSp macro="">
      <xdr:nvCxnSpPr>
        <xdr:cNvPr id="63" name="直線コネクタ 62"/>
        <xdr:cNvCxnSpPr/>
      </xdr:nvCxnSpPr>
      <xdr:spPr>
        <a:xfrm flipV="1">
          <a:off x="2908300" y="6400423"/>
          <a:ext cx="889000" cy="1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38581</xdr:rowOff>
    </xdr:from>
    <xdr:to>
      <xdr:col>5</xdr:col>
      <xdr:colOff>409575</xdr:colOff>
      <xdr:row>37</xdr:row>
      <xdr:rowOff>140181</xdr:rowOff>
    </xdr:to>
    <xdr:sp macro="" textlink="">
      <xdr:nvSpPr>
        <xdr:cNvPr id="64" name="フローチャート : 判断 63"/>
        <xdr:cNvSpPr/>
      </xdr:nvSpPr>
      <xdr:spPr>
        <a:xfrm>
          <a:off x="3746500" y="638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131308</xdr:rowOff>
    </xdr:from>
    <xdr:ext cx="599010" cy="259045"/>
    <xdr:sp macro="" textlink="">
      <xdr:nvSpPr>
        <xdr:cNvPr id="65" name="テキスト ボックス 64"/>
        <xdr:cNvSpPr txBox="1"/>
      </xdr:nvSpPr>
      <xdr:spPr>
        <a:xfrm>
          <a:off x="3497794" y="647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71823</xdr:rowOff>
    </xdr:from>
    <xdr:to>
      <xdr:col>4</xdr:col>
      <xdr:colOff>155575</xdr:colOff>
      <xdr:row>37</xdr:row>
      <xdr:rowOff>74650</xdr:rowOff>
    </xdr:to>
    <xdr:cxnSp macro="">
      <xdr:nvCxnSpPr>
        <xdr:cNvPr id="66" name="直線コネクタ 65"/>
        <xdr:cNvCxnSpPr/>
      </xdr:nvCxnSpPr>
      <xdr:spPr>
        <a:xfrm>
          <a:off x="2019300" y="6415473"/>
          <a:ext cx="8890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39547</xdr:rowOff>
    </xdr:from>
    <xdr:to>
      <xdr:col>4</xdr:col>
      <xdr:colOff>206375</xdr:colOff>
      <xdr:row>37</xdr:row>
      <xdr:rowOff>141147</xdr:rowOff>
    </xdr:to>
    <xdr:sp macro="" textlink="">
      <xdr:nvSpPr>
        <xdr:cNvPr id="67" name="フローチャート : 判断 66"/>
        <xdr:cNvSpPr/>
      </xdr:nvSpPr>
      <xdr:spPr>
        <a:xfrm>
          <a:off x="2857500" y="638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132274</xdr:rowOff>
    </xdr:from>
    <xdr:ext cx="599010" cy="259045"/>
    <xdr:sp macro="" textlink="">
      <xdr:nvSpPr>
        <xdr:cNvPr id="68" name="テキスト ボックス 67"/>
        <xdr:cNvSpPr txBox="1"/>
      </xdr:nvSpPr>
      <xdr:spPr>
        <a:xfrm>
          <a:off x="2608794" y="6475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71823</xdr:rowOff>
    </xdr:from>
    <xdr:to>
      <xdr:col>2</xdr:col>
      <xdr:colOff>638175</xdr:colOff>
      <xdr:row>37</xdr:row>
      <xdr:rowOff>74172</xdr:rowOff>
    </xdr:to>
    <xdr:cxnSp macro="">
      <xdr:nvCxnSpPr>
        <xdr:cNvPr id="69" name="直線コネクタ 68"/>
        <xdr:cNvCxnSpPr/>
      </xdr:nvCxnSpPr>
      <xdr:spPr>
        <a:xfrm flipV="1">
          <a:off x="1130300" y="6415473"/>
          <a:ext cx="8890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41917</xdr:rowOff>
    </xdr:from>
    <xdr:to>
      <xdr:col>3</xdr:col>
      <xdr:colOff>3175</xdr:colOff>
      <xdr:row>37</xdr:row>
      <xdr:rowOff>143517</xdr:rowOff>
    </xdr:to>
    <xdr:sp macro="" textlink="">
      <xdr:nvSpPr>
        <xdr:cNvPr id="70" name="フローチャート : 判断 69"/>
        <xdr:cNvSpPr/>
      </xdr:nvSpPr>
      <xdr:spPr>
        <a:xfrm>
          <a:off x="1968500" y="6385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134644</xdr:rowOff>
    </xdr:from>
    <xdr:ext cx="599010" cy="259045"/>
    <xdr:sp macro="" textlink="">
      <xdr:nvSpPr>
        <xdr:cNvPr id="71" name="テキスト ボックス 70"/>
        <xdr:cNvSpPr txBox="1"/>
      </xdr:nvSpPr>
      <xdr:spPr>
        <a:xfrm>
          <a:off x="1719794" y="647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34432</xdr:rowOff>
    </xdr:from>
    <xdr:to>
      <xdr:col>1</xdr:col>
      <xdr:colOff>485775</xdr:colOff>
      <xdr:row>37</xdr:row>
      <xdr:rowOff>136032</xdr:rowOff>
    </xdr:to>
    <xdr:sp macro="" textlink="">
      <xdr:nvSpPr>
        <xdr:cNvPr id="72" name="フローチャート : 判断 71"/>
        <xdr:cNvSpPr/>
      </xdr:nvSpPr>
      <xdr:spPr>
        <a:xfrm>
          <a:off x="1079500" y="637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127159</xdr:rowOff>
    </xdr:from>
    <xdr:ext cx="599010" cy="259045"/>
    <xdr:sp macro="" textlink="">
      <xdr:nvSpPr>
        <xdr:cNvPr id="73" name="テキスト ボックス 72"/>
        <xdr:cNvSpPr txBox="1"/>
      </xdr:nvSpPr>
      <xdr:spPr>
        <a:xfrm>
          <a:off x="830794" y="647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162713</xdr:rowOff>
    </xdr:from>
    <xdr:to>
      <xdr:col>6</xdr:col>
      <xdr:colOff>561975</xdr:colOff>
      <xdr:row>37</xdr:row>
      <xdr:rowOff>92863</xdr:rowOff>
    </xdr:to>
    <xdr:sp macro="" textlink="">
      <xdr:nvSpPr>
        <xdr:cNvPr id="79" name="円/楕円 78"/>
        <xdr:cNvSpPr/>
      </xdr:nvSpPr>
      <xdr:spPr>
        <a:xfrm>
          <a:off x="4584700" y="63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14140</xdr:rowOff>
    </xdr:from>
    <xdr:ext cx="599010" cy="259045"/>
    <xdr:sp macro="" textlink="">
      <xdr:nvSpPr>
        <xdr:cNvPr id="80" name="人件費該当値テキスト"/>
        <xdr:cNvSpPr txBox="1"/>
      </xdr:nvSpPr>
      <xdr:spPr>
        <a:xfrm>
          <a:off x="4686300" y="618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181,253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5973</xdr:rowOff>
    </xdr:from>
    <xdr:to>
      <xdr:col>5</xdr:col>
      <xdr:colOff>409575</xdr:colOff>
      <xdr:row>37</xdr:row>
      <xdr:rowOff>107573</xdr:rowOff>
    </xdr:to>
    <xdr:sp macro="" textlink="">
      <xdr:nvSpPr>
        <xdr:cNvPr id="81" name="円/楕円 80"/>
        <xdr:cNvSpPr/>
      </xdr:nvSpPr>
      <xdr:spPr>
        <a:xfrm>
          <a:off x="3746500" y="63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124100</xdr:rowOff>
    </xdr:from>
    <xdr:ext cx="599010" cy="259045"/>
    <xdr:sp macro="" textlink="">
      <xdr:nvSpPr>
        <xdr:cNvPr id="82" name="テキスト ボックス 81"/>
        <xdr:cNvSpPr txBox="1"/>
      </xdr:nvSpPr>
      <xdr:spPr>
        <a:xfrm>
          <a:off x="3497794" y="6124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173,531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23850</xdr:rowOff>
    </xdr:from>
    <xdr:to>
      <xdr:col>4</xdr:col>
      <xdr:colOff>206375</xdr:colOff>
      <xdr:row>37</xdr:row>
      <xdr:rowOff>125450</xdr:rowOff>
    </xdr:to>
    <xdr:sp macro="" textlink="">
      <xdr:nvSpPr>
        <xdr:cNvPr id="83" name="円/楕円 82"/>
        <xdr:cNvSpPr/>
      </xdr:nvSpPr>
      <xdr:spPr>
        <a:xfrm>
          <a:off x="2857500" y="63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141977</xdr:rowOff>
    </xdr:from>
    <xdr:ext cx="599010" cy="259045"/>
    <xdr:sp macro="" textlink="">
      <xdr:nvSpPr>
        <xdr:cNvPr id="84" name="テキスト ボックス 83"/>
        <xdr:cNvSpPr txBox="1"/>
      </xdr:nvSpPr>
      <xdr:spPr>
        <a:xfrm>
          <a:off x="2608794" y="614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164,147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21023</xdr:rowOff>
    </xdr:from>
    <xdr:to>
      <xdr:col>3</xdr:col>
      <xdr:colOff>3175</xdr:colOff>
      <xdr:row>37</xdr:row>
      <xdr:rowOff>122623</xdr:rowOff>
    </xdr:to>
    <xdr:sp macro="" textlink="">
      <xdr:nvSpPr>
        <xdr:cNvPr id="85" name="円/楕円 84"/>
        <xdr:cNvSpPr/>
      </xdr:nvSpPr>
      <xdr:spPr>
        <a:xfrm>
          <a:off x="1968500" y="63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139150</xdr:rowOff>
    </xdr:from>
    <xdr:ext cx="599010" cy="259045"/>
    <xdr:sp macro="" textlink="">
      <xdr:nvSpPr>
        <xdr:cNvPr id="86" name="テキスト ボックス 85"/>
        <xdr:cNvSpPr txBox="1"/>
      </xdr:nvSpPr>
      <xdr:spPr>
        <a:xfrm>
          <a:off x="1719794" y="613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23372</xdr:rowOff>
    </xdr:from>
    <xdr:to>
      <xdr:col>1</xdr:col>
      <xdr:colOff>485775</xdr:colOff>
      <xdr:row>37</xdr:row>
      <xdr:rowOff>124972</xdr:rowOff>
    </xdr:to>
    <xdr:sp macro="" textlink="">
      <xdr:nvSpPr>
        <xdr:cNvPr id="87" name="円/楕円 86"/>
        <xdr:cNvSpPr/>
      </xdr:nvSpPr>
      <xdr:spPr>
        <a:xfrm>
          <a:off x="1079500" y="63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141499</xdr:rowOff>
    </xdr:from>
    <xdr:ext cx="599010" cy="259045"/>
    <xdr:sp macro="" textlink="">
      <xdr:nvSpPr>
        <xdr:cNvPr id="88" name="テキスト ボックス 87"/>
        <xdr:cNvSpPr txBox="1"/>
      </xdr:nvSpPr>
      <xdr:spPr>
        <a:xfrm>
          <a:off x="830794" y="614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0" name="テキスト ボックス 99"/>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2" name="テキスト ボックス 101"/>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4" name="テキスト ボックス 103"/>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6" name="テキスト ボックス 10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124982</xdr:rowOff>
    </xdr:from>
    <xdr:to>
      <xdr:col>6</xdr:col>
      <xdr:colOff>510540</xdr:colOff>
      <xdr:row>57</xdr:row>
      <xdr:rowOff>154174</xdr:rowOff>
    </xdr:to>
    <xdr:cxnSp macro="">
      <xdr:nvCxnSpPr>
        <xdr:cNvPr id="108" name="直線コネクタ 107"/>
        <xdr:cNvCxnSpPr/>
      </xdr:nvCxnSpPr>
      <xdr:spPr>
        <a:xfrm flipV="1">
          <a:off x="4633595" y="8697482"/>
          <a:ext cx="1270" cy="1229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158001</xdr:rowOff>
    </xdr:from>
    <xdr:ext cx="534377" cy="259045"/>
    <xdr:sp macro="" textlink="">
      <xdr:nvSpPr>
        <xdr:cNvPr id="109" name="物件費最小値テキスト"/>
        <xdr:cNvSpPr txBox="1"/>
      </xdr:nvSpPr>
      <xdr:spPr>
        <a:xfrm>
          <a:off x="4686300" y="993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74,675</a:t>
          </a:r>
          <a:endParaRPr kumimoji="1" lang="ja-JP" altLang="en-US" sz="1000" b="1">
            <a:latin typeface="ＭＳ Ｐゴシック"/>
          </a:endParaRPr>
        </a:p>
      </xdr:txBody>
    </xdr:sp>
    <xdr:clientData/>
  </xdr:oneCellAnchor>
  <xdr:twoCellAnchor>
    <xdr:from>
      <xdr:col>6</xdr:col>
      <xdr:colOff>422275</xdr:colOff>
      <xdr:row>57</xdr:row>
      <xdr:rowOff>154174</xdr:rowOff>
    </xdr:from>
    <xdr:to>
      <xdr:col>6</xdr:col>
      <xdr:colOff>600075</xdr:colOff>
      <xdr:row>57</xdr:row>
      <xdr:rowOff>154174</xdr:rowOff>
    </xdr:to>
    <xdr:cxnSp macro="">
      <xdr:nvCxnSpPr>
        <xdr:cNvPr id="110" name="直線コネクタ 109"/>
        <xdr:cNvCxnSpPr/>
      </xdr:nvCxnSpPr>
      <xdr:spPr>
        <a:xfrm>
          <a:off x="4546600" y="992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71659</xdr:rowOff>
    </xdr:from>
    <xdr:ext cx="690189" cy="259045"/>
    <xdr:sp macro="" textlink="">
      <xdr:nvSpPr>
        <xdr:cNvPr id="111" name="物件費最大値テキスト"/>
        <xdr:cNvSpPr txBox="1"/>
      </xdr:nvSpPr>
      <xdr:spPr>
        <a:xfrm>
          <a:off x="4686300" y="84727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2,225,753</a:t>
          </a:r>
          <a:endParaRPr kumimoji="1" lang="ja-JP" altLang="en-US" sz="1000" b="1">
            <a:latin typeface="ＭＳ Ｐゴシック"/>
          </a:endParaRPr>
        </a:p>
      </xdr:txBody>
    </xdr:sp>
    <xdr:clientData/>
  </xdr:oneCellAnchor>
  <xdr:twoCellAnchor>
    <xdr:from>
      <xdr:col>6</xdr:col>
      <xdr:colOff>422275</xdr:colOff>
      <xdr:row>50</xdr:row>
      <xdr:rowOff>124982</xdr:rowOff>
    </xdr:from>
    <xdr:to>
      <xdr:col>6</xdr:col>
      <xdr:colOff>600075</xdr:colOff>
      <xdr:row>50</xdr:row>
      <xdr:rowOff>124982</xdr:rowOff>
    </xdr:to>
    <xdr:cxnSp macro="">
      <xdr:nvCxnSpPr>
        <xdr:cNvPr id="112" name="直線コネクタ 111"/>
        <xdr:cNvCxnSpPr/>
      </xdr:nvCxnSpPr>
      <xdr:spPr>
        <a:xfrm>
          <a:off x="4546600" y="86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71341</xdr:rowOff>
    </xdr:from>
    <xdr:to>
      <xdr:col>6</xdr:col>
      <xdr:colOff>511175</xdr:colOff>
      <xdr:row>57</xdr:row>
      <xdr:rowOff>79613</xdr:rowOff>
    </xdr:to>
    <xdr:cxnSp macro="">
      <xdr:nvCxnSpPr>
        <xdr:cNvPr id="113" name="直線コネクタ 112"/>
        <xdr:cNvCxnSpPr/>
      </xdr:nvCxnSpPr>
      <xdr:spPr>
        <a:xfrm flipV="1">
          <a:off x="3797300" y="9843991"/>
          <a:ext cx="838200" cy="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30680</xdr:rowOff>
    </xdr:from>
    <xdr:ext cx="599010" cy="259045"/>
    <xdr:sp macro="" textlink="">
      <xdr:nvSpPr>
        <xdr:cNvPr id="114" name="物件費平均値テキスト"/>
        <xdr:cNvSpPr txBox="1"/>
      </xdr:nvSpPr>
      <xdr:spPr>
        <a:xfrm>
          <a:off x="4686300" y="9803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52253</xdr:rowOff>
    </xdr:from>
    <xdr:to>
      <xdr:col>6</xdr:col>
      <xdr:colOff>561975</xdr:colOff>
      <xdr:row>57</xdr:row>
      <xdr:rowOff>153853</xdr:rowOff>
    </xdr:to>
    <xdr:sp macro="" textlink="">
      <xdr:nvSpPr>
        <xdr:cNvPr id="115" name="フローチャート : 判断 114"/>
        <xdr:cNvSpPr/>
      </xdr:nvSpPr>
      <xdr:spPr>
        <a:xfrm>
          <a:off x="4584700" y="98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79613</xdr:rowOff>
    </xdr:from>
    <xdr:to>
      <xdr:col>5</xdr:col>
      <xdr:colOff>358775</xdr:colOff>
      <xdr:row>57</xdr:row>
      <xdr:rowOff>86774</xdr:rowOff>
    </xdr:to>
    <xdr:cxnSp macro="">
      <xdr:nvCxnSpPr>
        <xdr:cNvPr id="116" name="直線コネクタ 115"/>
        <xdr:cNvCxnSpPr/>
      </xdr:nvCxnSpPr>
      <xdr:spPr>
        <a:xfrm flipV="1">
          <a:off x="2908300" y="9852263"/>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47399</xdr:rowOff>
    </xdr:from>
    <xdr:to>
      <xdr:col>5</xdr:col>
      <xdr:colOff>409575</xdr:colOff>
      <xdr:row>57</xdr:row>
      <xdr:rowOff>148999</xdr:rowOff>
    </xdr:to>
    <xdr:sp macro="" textlink="">
      <xdr:nvSpPr>
        <xdr:cNvPr id="117" name="フローチャート : 判断 116"/>
        <xdr:cNvSpPr/>
      </xdr:nvSpPr>
      <xdr:spPr>
        <a:xfrm>
          <a:off x="3746500" y="982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140126</xdr:rowOff>
    </xdr:from>
    <xdr:ext cx="599010" cy="259045"/>
    <xdr:sp macro="" textlink="">
      <xdr:nvSpPr>
        <xdr:cNvPr id="118" name="テキスト ボックス 117"/>
        <xdr:cNvSpPr txBox="1"/>
      </xdr:nvSpPr>
      <xdr:spPr>
        <a:xfrm>
          <a:off x="3497794" y="9912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86774</xdr:rowOff>
    </xdr:from>
    <xdr:to>
      <xdr:col>4</xdr:col>
      <xdr:colOff>155575</xdr:colOff>
      <xdr:row>57</xdr:row>
      <xdr:rowOff>119617</xdr:rowOff>
    </xdr:to>
    <xdr:cxnSp macro="">
      <xdr:nvCxnSpPr>
        <xdr:cNvPr id="119" name="直線コネクタ 118"/>
        <xdr:cNvCxnSpPr/>
      </xdr:nvCxnSpPr>
      <xdr:spPr>
        <a:xfrm flipV="1">
          <a:off x="2019300" y="9859424"/>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30485</xdr:rowOff>
    </xdr:from>
    <xdr:to>
      <xdr:col>4</xdr:col>
      <xdr:colOff>206375</xdr:colOff>
      <xdr:row>57</xdr:row>
      <xdr:rowOff>132085</xdr:rowOff>
    </xdr:to>
    <xdr:sp macro="" textlink="">
      <xdr:nvSpPr>
        <xdr:cNvPr id="120" name="フローチャート : 判断 119"/>
        <xdr:cNvSpPr/>
      </xdr:nvSpPr>
      <xdr:spPr>
        <a:xfrm>
          <a:off x="2857500" y="980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148612</xdr:rowOff>
    </xdr:from>
    <xdr:ext cx="599010" cy="259045"/>
    <xdr:sp macro="" textlink="">
      <xdr:nvSpPr>
        <xdr:cNvPr id="121" name="テキスト ボックス 120"/>
        <xdr:cNvSpPr txBox="1"/>
      </xdr:nvSpPr>
      <xdr:spPr>
        <a:xfrm>
          <a:off x="2608794" y="957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107086</xdr:rowOff>
    </xdr:from>
    <xdr:to>
      <xdr:col>2</xdr:col>
      <xdr:colOff>638175</xdr:colOff>
      <xdr:row>57</xdr:row>
      <xdr:rowOff>119617</xdr:rowOff>
    </xdr:to>
    <xdr:cxnSp macro="">
      <xdr:nvCxnSpPr>
        <xdr:cNvPr id="122" name="直線コネクタ 121"/>
        <xdr:cNvCxnSpPr/>
      </xdr:nvCxnSpPr>
      <xdr:spPr>
        <a:xfrm>
          <a:off x="1130300" y="9879736"/>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40193</xdr:rowOff>
    </xdr:from>
    <xdr:to>
      <xdr:col>3</xdr:col>
      <xdr:colOff>3175</xdr:colOff>
      <xdr:row>57</xdr:row>
      <xdr:rowOff>141793</xdr:rowOff>
    </xdr:to>
    <xdr:sp macro="" textlink="">
      <xdr:nvSpPr>
        <xdr:cNvPr id="123" name="フローチャート : 判断 122"/>
        <xdr:cNvSpPr/>
      </xdr:nvSpPr>
      <xdr:spPr>
        <a:xfrm>
          <a:off x="1968500" y="981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158320</xdr:rowOff>
    </xdr:from>
    <xdr:ext cx="599010" cy="259045"/>
    <xdr:sp macro="" textlink="">
      <xdr:nvSpPr>
        <xdr:cNvPr id="124" name="テキスト ボックス 123"/>
        <xdr:cNvSpPr txBox="1"/>
      </xdr:nvSpPr>
      <xdr:spPr>
        <a:xfrm>
          <a:off x="1719794" y="958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67960</xdr:rowOff>
    </xdr:from>
    <xdr:to>
      <xdr:col>1</xdr:col>
      <xdr:colOff>485775</xdr:colOff>
      <xdr:row>57</xdr:row>
      <xdr:rowOff>169560</xdr:rowOff>
    </xdr:to>
    <xdr:sp macro="" textlink="">
      <xdr:nvSpPr>
        <xdr:cNvPr id="125" name="フローチャート : 判断 124"/>
        <xdr:cNvSpPr/>
      </xdr:nvSpPr>
      <xdr:spPr>
        <a:xfrm>
          <a:off x="1079500" y="984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160687</xdr:rowOff>
    </xdr:from>
    <xdr:ext cx="599010" cy="259045"/>
    <xdr:sp macro="" textlink="">
      <xdr:nvSpPr>
        <xdr:cNvPr id="126" name="テキスト ボックス 125"/>
        <xdr:cNvSpPr txBox="1"/>
      </xdr:nvSpPr>
      <xdr:spPr>
        <a:xfrm>
          <a:off x="830794" y="9933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136,640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20541</xdr:rowOff>
    </xdr:from>
    <xdr:to>
      <xdr:col>6</xdr:col>
      <xdr:colOff>561975</xdr:colOff>
      <xdr:row>57</xdr:row>
      <xdr:rowOff>122141</xdr:rowOff>
    </xdr:to>
    <xdr:sp macro="" textlink="">
      <xdr:nvSpPr>
        <xdr:cNvPr id="132" name="円/楕円 131"/>
        <xdr:cNvSpPr/>
      </xdr:nvSpPr>
      <xdr:spPr>
        <a:xfrm>
          <a:off x="4584700" y="979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151368</xdr:rowOff>
    </xdr:from>
    <xdr:ext cx="599010" cy="259045"/>
    <xdr:sp macro="" textlink="">
      <xdr:nvSpPr>
        <xdr:cNvPr id="133" name="物件費該当値テキスト"/>
        <xdr:cNvSpPr txBox="1"/>
      </xdr:nvSpPr>
      <xdr:spPr>
        <a:xfrm>
          <a:off x="4686300" y="958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28813</xdr:rowOff>
    </xdr:from>
    <xdr:to>
      <xdr:col>5</xdr:col>
      <xdr:colOff>409575</xdr:colOff>
      <xdr:row>57</xdr:row>
      <xdr:rowOff>130413</xdr:rowOff>
    </xdr:to>
    <xdr:sp macro="" textlink="">
      <xdr:nvSpPr>
        <xdr:cNvPr id="134" name="円/楕円 133"/>
        <xdr:cNvSpPr/>
      </xdr:nvSpPr>
      <xdr:spPr>
        <a:xfrm>
          <a:off x="3746500" y="980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146940</xdr:rowOff>
    </xdr:from>
    <xdr:ext cx="599010" cy="259045"/>
    <xdr:sp macro="" textlink="">
      <xdr:nvSpPr>
        <xdr:cNvPr id="135" name="テキスト ボックス 134"/>
        <xdr:cNvSpPr txBox="1"/>
      </xdr:nvSpPr>
      <xdr:spPr>
        <a:xfrm>
          <a:off x="3497794" y="957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35974</xdr:rowOff>
    </xdr:from>
    <xdr:to>
      <xdr:col>4</xdr:col>
      <xdr:colOff>206375</xdr:colOff>
      <xdr:row>57</xdr:row>
      <xdr:rowOff>137574</xdr:rowOff>
    </xdr:to>
    <xdr:sp macro="" textlink="">
      <xdr:nvSpPr>
        <xdr:cNvPr id="136" name="円/楕円 135"/>
        <xdr:cNvSpPr/>
      </xdr:nvSpPr>
      <xdr:spPr>
        <a:xfrm>
          <a:off x="2857500" y="98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128701</xdr:rowOff>
    </xdr:from>
    <xdr:ext cx="599010" cy="259045"/>
    <xdr:sp macro="" textlink="">
      <xdr:nvSpPr>
        <xdr:cNvPr id="137" name="テキスト ボックス 136"/>
        <xdr:cNvSpPr txBox="1"/>
      </xdr:nvSpPr>
      <xdr:spPr>
        <a:xfrm>
          <a:off x="2608794" y="990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68817</xdr:rowOff>
    </xdr:from>
    <xdr:to>
      <xdr:col>3</xdr:col>
      <xdr:colOff>3175</xdr:colOff>
      <xdr:row>57</xdr:row>
      <xdr:rowOff>170417</xdr:rowOff>
    </xdr:to>
    <xdr:sp macro="" textlink="">
      <xdr:nvSpPr>
        <xdr:cNvPr id="138" name="円/楕円 137"/>
        <xdr:cNvSpPr/>
      </xdr:nvSpPr>
      <xdr:spPr>
        <a:xfrm>
          <a:off x="1968500" y="984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161544</xdr:rowOff>
    </xdr:from>
    <xdr:ext cx="599010" cy="259045"/>
    <xdr:sp macro="" textlink="">
      <xdr:nvSpPr>
        <xdr:cNvPr id="139" name="テキスト ボックス 138"/>
        <xdr:cNvSpPr txBox="1"/>
      </xdr:nvSpPr>
      <xdr:spPr>
        <a:xfrm>
          <a:off x="1719794" y="993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135,141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56286</xdr:rowOff>
    </xdr:from>
    <xdr:to>
      <xdr:col>1</xdr:col>
      <xdr:colOff>485775</xdr:colOff>
      <xdr:row>57</xdr:row>
      <xdr:rowOff>157886</xdr:rowOff>
    </xdr:to>
    <xdr:sp macro="" textlink="">
      <xdr:nvSpPr>
        <xdr:cNvPr id="140" name="円/楕円 139"/>
        <xdr:cNvSpPr/>
      </xdr:nvSpPr>
      <xdr:spPr>
        <a:xfrm>
          <a:off x="1079500" y="98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2963</xdr:rowOff>
    </xdr:from>
    <xdr:ext cx="599010" cy="259045"/>
    <xdr:sp macro="" textlink="">
      <xdr:nvSpPr>
        <xdr:cNvPr id="141" name="テキスト ボックス 140"/>
        <xdr:cNvSpPr txBox="1"/>
      </xdr:nvSpPr>
      <xdr:spPr>
        <a:xfrm>
          <a:off x="830794" y="960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18145</xdr:rowOff>
    </xdr:from>
    <xdr:to>
      <xdr:col>6</xdr:col>
      <xdr:colOff>510540</xdr:colOff>
      <xdr:row>79</xdr:row>
      <xdr:rowOff>42283</xdr:rowOff>
    </xdr:to>
    <xdr:cxnSp macro="">
      <xdr:nvCxnSpPr>
        <xdr:cNvPr id="165" name="直線コネクタ 164"/>
        <xdr:cNvCxnSpPr/>
      </xdr:nvCxnSpPr>
      <xdr:spPr>
        <a:xfrm flipV="1">
          <a:off x="4633595" y="12191095"/>
          <a:ext cx="1270" cy="139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46110</xdr:rowOff>
    </xdr:from>
    <xdr:ext cx="378565" cy="259045"/>
    <xdr:sp macro="" textlink="">
      <xdr:nvSpPr>
        <xdr:cNvPr id="166" name="維持補修費最小値テキスト"/>
        <xdr:cNvSpPr txBox="1"/>
      </xdr:nvSpPr>
      <xdr:spPr>
        <a:xfrm>
          <a:off x="4686300" y="13590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79</xdr:row>
      <xdr:rowOff>42283</xdr:rowOff>
    </xdr:from>
    <xdr:to>
      <xdr:col>6</xdr:col>
      <xdr:colOff>600075</xdr:colOff>
      <xdr:row>79</xdr:row>
      <xdr:rowOff>42283</xdr:rowOff>
    </xdr:to>
    <xdr:cxnSp macro="">
      <xdr:nvCxnSpPr>
        <xdr:cNvPr id="167" name="直線コネクタ 166"/>
        <xdr:cNvCxnSpPr/>
      </xdr:nvCxnSpPr>
      <xdr:spPr>
        <a:xfrm>
          <a:off x="4546600" y="13586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136272</xdr:rowOff>
    </xdr:from>
    <xdr:ext cx="599010" cy="259045"/>
    <xdr:sp macro="" textlink="">
      <xdr:nvSpPr>
        <xdr:cNvPr id="168" name="維持補修費最大値テキスト"/>
        <xdr:cNvSpPr txBox="1"/>
      </xdr:nvSpPr>
      <xdr:spPr>
        <a:xfrm>
          <a:off x="4686300" y="11966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366,904</a:t>
          </a:r>
          <a:endParaRPr kumimoji="1" lang="ja-JP" altLang="en-US" sz="1000" b="1">
            <a:latin typeface="ＭＳ Ｐゴシック"/>
          </a:endParaRPr>
        </a:p>
      </xdr:txBody>
    </xdr:sp>
    <xdr:clientData/>
  </xdr:oneCellAnchor>
  <xdr:twoCellAnchor>
    <xdr:from>
      <xdr:col>6</xdr:col>
      <xdr:colOff>422275</xdr:colOff>
      <xdr:row>71</xdr:row>
      <xdr:rowOff>18145</xdr:rowOff>
    </xdr:from>
    <xdr:to>
      <xdr:col>6</xdr:col>
      <xdr:colOff>600075</xdr:colOff>
      <xdr:row>71</xdr:row>
      <xdr:rowOff>18145</xdr:rowOff>
    </xdr:to>
    <xdr:cxnSp macro="">
      <xdr:nvCxnSpPr>
        <xdr:cNvPr id="169" name="直線コネクタ 168"/>
        <xdr:cNvCxnSpPr/>
      </xdr:nvCxnSpPr>
      <xdr:spPr>
        <a:xfrm>
          <a:off x="4546600" y="12191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20431</xdr:rowOff>
    </xdr:from>
    <xdr:to>
      <xdr:col>6</xdr:col>
      <xdr:colOff>511175</xdr:colOff>
      <xdr:row>78</xdr:row>
      <xdr:rowOff>54790</xdr:rowOff>
    </xdr:to>
    <xdr:cxnSp macro="">
      <xdr:nvCxnSpPr>
        <xdr:cNvPr id="170" name="直線コネクタ 169"/>
        <xdr:cNvCxnSpPr/>
      </xdr:nvCxnSpPr>
      <xdr:spPr>
        <a:xfrm>
          <a:off x="3797300" y="13393531"/>
          <a:ext cx="838200" cy="3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83802</xdr:rowOff>
    </xdr:from>
    <xdr:ext cx="534377" cy="259045"/>
    <xdr:sp macro="" textlink="">
      <xdr:nvSpPr>
        <xdr:cNvPr id="171" name="維持補修費平均値テキスト"/>
        <xdr:cNvSpPr txBox="1"/>
      </xdr:nvSpPr>
      <xdr:spPr>
        <a:xfrm>
          <a:off x="4686300" y="1345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105375</xdr:rowOff>
    </xdr:from>
    <xdr:to>
      <xdr:col>6</xdr:col>
      <xdr:colOff>561975</xdr:colOff>
      <xdr:row>79</xdr:row>
      <xdr:rowOff>35525</xdr:rowOff>
    </xdr:to>
    <xdr:sp macro="" textlink="">
      <xdr:nvSpPr>
        <xdr:cNvPr id="172" name="フローチャート : 判断 171"/>
        <xdr:cNvSpPr/>
      </xdr:nvSpPr>
      <xdr:spPr>
        <a:xfrm>
          <a:off x="4584700" y="134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20431</xdr:rowOff>
    </xdr:from>
    <xdr:to>
      <xdr:col>5</xdr:col>
      <xdr:colOff>358775</xdr:colOff>
      <xdr:row>78</xdr:row>
      <xdr:rowOff>59161</xdr:rowOff>
    </xdr:to>
    <xdr:cxnSp macro="">
      <xdr:nvCxnSpPr>
        <xdr:cNvPr id="173" name="直線コネクタ 172"/>
        <xdr:cNvCxnSpPr/>
      </xdr:nvCxnSpPr>
      <xdr:spPr>
        <a:xfrm flipV="1">
          <a:off x="2908300" y="13393531"/>
          <a:ext cx="889000" cy="3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76160</xdr:rowOff>
    </xdr:from>
    <xdr:to>
      <xdr:col>5</xdr:col>
      <xdr:colOff>409575</xdr:colOff>
      <xdr:row>79</xdr:row>
      <xdr:rowOff>6310</xdr:rowOff>
    </xdr:to>
    <xdr:sp macro="" textlink="">
      <xdr:nvSpPr>
        <xdr:cNvPr id="174" name="フローチャート : 判断 173"/>
        <xdr:cNvSpPr/>
      </xdr:nvSpPr>
      <xdr:spPr>
        <a:xfrm>
          <a:off x="3746500" y="1344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168887</xdr:rowOff>
    </xdr:from>
    <xdr:ext cx="534377" cy="259045"/>
    <xdr:sp macro="" textlink="">
      <xdr:nvSpPr>
        <xdr:cNvPr id="175" name="テキスト ボックス 174"/>
        <xdr:cNvSpPr txBox="1"/>
      </xdr:nvSpPr>
      <xdr:spPr>
        <a:xfrm>
          <a:off x="3530111" y="1354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59161</xdr:rowOff>
    </xdr:from>
    <xdr:to>
      <xdr:col>4</xdr:col>
      <xdr:colOff>155575</xdr:colOff>
      <xdr:row>78</xdr:row>
      <xdr:rowOff>70084</xdr:rowOff>
    </xdr:to>
    <xdr:cxnSp macro="">
      <xdr:nvCxnSpPr>
        <xdr:cNvPr id="176" name="直線コネクタ 175"/>
        <xdr:cNvCxnSpPr/>
      </xdr:nvCxnSpPr>
      <xdr:spPr>
        <a:xfrm flipV="1">
          <a:off x="2019300" y="13432261"/>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90439</xdr:rowOff>
    </xdr:from>
    <xdr:to>
      <xdr:col>4</xdr:col>
      <xdr:colOff>206375</xdr:colOff>
      <xdr:row>79</xdr:row>
      <xdr:rowOff>20589</xdr:rowOff>
    </xdr:to>
    <xdr:sp macro="" textlink="">
      <xdr:nvSpPr>
        <xdr:cNvPr id="177" name="フローチャート : 判断 176"/>
        <xdr:cNvSpPr/>
      </xdr:nvSpPr>
      <xdr:spPr>
        <a:xfrm>
          <a:off x="2857500" y="134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11716</xdr:rowOff>
    </xdr:from>
    <xdr:ext cx="534377" cy="259045"/>
    <xdr:sp macro="" textlink="">
      <xdr:nvSpPr>
        <xdr:cNvPr id="178" name="テキスト ボックス 177"/>
        <xdr:cNvSpPr txBox="1"/>
      </xdr:nvSpPr>
      <xdr:spPr>
        <a:xfrm>
          <a:off x="2641111" y="13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70084</xdr:rowOff>
    </xdr:from>
    <xdr:to>
      <xdr:col>2</xdr:col>
      <xdr:colOff>638175</xdr:colOff>
      <xdr:row>78</xdr:row>
      <xdr:rowOff>91861</xdr:rowOff>
    </xdr:to>
    <xdr:cxnSp macro="">
      <xdr:nvCxnSpPr>
        <xdr:cNvPr id="179" name="直線コネクタ 178"/>
        <xdr:cNvCxnSpPr/>
      </xdr:nvCxnSpPr>
      <xdr:spPr>
        <a:xfrm flipV="1">
          <a:off x="1130300" y="13443184"/>
          <a:ext cx="889000" cy="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87807</xdr:rowOff>
    </xdr:from>
    <xdr:to>
      <xdr:col>3</xdr:col>
      <xdr:colOff>3175</xdr:colOff>
      <xdr:row>79</xdr:row>
      <xdr:rowOff>17957</xdr:rowOff>
    </xdr:to>
    <xdr:sp macro="" textlink="">
      <xdr:nvSpPr>
        <xdr:cNvPr id="180" name="フローチャート : 判断 179"/>
        <xdr:cNvSpPr/>
      </xdr:nvSpPr>
      <xdr:spPr>
        <a:xfrm>
          <a:off x="1968500" y="1346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9084</xdr:rowOff>
    </xdr:from>
    <xdr:ext cx="534377" cy="259045"/>
    <xdr:sp macro="" textlink="">
      <xdr:nvSpPr>
        <xdr:cNvPr id="181" name="テキスト ボックス 180"/>
        <xdr:cNvSpPr txBox="1"/>
      </xdr:nvSpPr>
      <xdr:spPr>
        <a:xfrm>
          <a:off x="1752111" y="13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82331</xdr:rowOff>
    </xdr:from>
    <xdr:to>
      <xdr:col>1</xdr:col>
      <xdr:colOff>485775</xdr:colOff>
      <xdr:row>79</xdr:row>
      <xdr:rowOff>12481</xdr:rowOff>
    </xdr:to>
    <xdr:sp macro="" textlink="">
      <xdr:nvSpPr>
        <xdr:cNvPr id="182" name="フローチャート : 判断 181"/>
        <xdr:cNvSpPr/>
      </xdr:nvSpPr>
      <xdr:spPr>
        <a:xfrm>
          <a:off x="1079500" y="134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3608</xdr:rowOff>
    </xdr:from>
    <xdr:ext cx="534377" cy="259045"/>
    <xdr:sp macro="" textlink="">
      <xdr:nvSpPr>
        <xdr:cNvPr id="183" name="テキスト ボックス 182"/>
        <xdr:cNvSpPr txBox="1"/>
      </xdr:nvSpPr>
      <xdr:spPr>
        <a:xfrm>
          <a:off x="863111" y="1354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3990</xdr:rowOff>
    </xdr:from>
    <xdr:to>
      <xdr:col>6</xdr:col>
      <xdr:colOff>561975</xdr:colOff>
      <xdr:row>78</xdr:row>
      <xdr:rowOff>105590</xdr:rowOff>
    </xdr:to>
    <xdr:sp macro="" textlink="">
      <xdr:nvSpPr>
        <xdr:cNvPr id="189" name="円/楕円 188"/>
        <xdr:cNvSpPr/>
      </xdr:nvSpPr>
      <xdr:spPr>
        <a:xfrm>
          <a:off x="4584700" y="133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26867</xdr:rowOff>
    </xdr:from>
    <xdr:ext cx="534377" cy="259045"/>
    <xdr:sp macro="" textlink="">
      <xdr:nvSpPr>
        <xdr:cNvPr id="190" name="維持補修費該当値テキスト"/>
        <xdr:cNvSpPr txBox="1"/>
      </xdr:nvSpPr>
      <xdr:spPr>
        <a:xfrm>
          <a:off x="4686300" y="1322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141081</xdr:rowOff>
    </xdr:from>
    <xdr:to>
      <xdr:col>5</xdr:col>
      <xdr:colOff>409575</xdr:colOff>
      <xdr:row>78</xdr:row>
      <xdr:rowOff>71231</xdr:rowOff>
    </xdr:to>
    <xdr:sp macro="" textlink="">
      <xdr:nvSpPr>
        <xdr:cNvPr id="191" name="円/楕円 190"/>
        <xdr:cNvSpPr/>
      </xdr:nvSpPr>
      <xdr:spPr>
        <a:xfrm>
          <a:off x="3746500" y="133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87758</xdr:rowOff>
    </xdr:from>
    <xdr:ext cx="534377" cy="259045"/>
    <xdr:sp macro="" textlink="">
      <xdr:nvSpPr>
        <xdr:cNvPr id="192" name="テキスト ボックス 191"/>
        <xdr:cNvSpPr txBox="1"/>
      </xdr:nvSpPr>
      <xdr:spPr>
        <a:xfrm>
          <a:off x="3530111" y="131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8361</xdr:rowOff>
    </xdr:from>
    <xdr:to>
      <xdr:col>4</xdr:col>
      <xdr:colOff>206375</xdr:colOff>
      <xdr:row>78</xdr:row>
      <xdr:rowOff>109961</xdr:rowOff>
    </xdr:to>
    <xdr:sp macro="" textlink="">
      <xdr:nvSpPr>
        <xdr:cNvPr id="193" name="円/楕円 192"/>
        <xdr:cNvSpPr/>
      </xdr:nvSpPr>
      <xdr:spPr>
        <a:xfrm>
          <a:off x="2857500" y="1338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126488</xdr:rowOff>
    </xdr:from>
    <xdr:ext cx="534377" cy="259045"/>
    <xdr:sp macro="" textlink="">
      <xdr:nvSpPr>
        <xdr:cNvPr id="194" name="テキスト ボックス 193"/>
        <xdr:cNvSpPr txBox="1"/>
      </xdr:nvSpPr>
      <xdr:spPr>
        <a:xfrm>
          <a:off x="2641111" y="1315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19284</xdr:rowOff>
    </xdr:from>
    <xdr:to>
      <xdr:col>3</xdr:col>
      <xdr:colOff>3175</xdr:colOff>
      <xdr:row>78</xdr:row>
      <xdr:rowOff>120884</xdr:rowOff>
    </xdr:to>
    <xdr:sp macro="" textlink="">
      <xdr:nvSpPr>
        <xdr:cNvPr id="195" name="円/楕円 194"/>
        <xdr:cNvSpPr/>
      </xdr:nvSpPr>
      <xdr:spPr>
        <a:xfrm>
          <a:off x="1968500" y="133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137411</xdr:rowOff>
    </xdr:from>
    <xdr:ext cx="534377" cy="259045"/>
    <xdr:sp macro="" textlink="">
      <xdr:nvSpPr>
        <xdr:cNvPr id="196" name="テキスト ボックス 195"/>
        <xdr:cNvSpPr txBox="1"/>
      </xdr:nvSpPr>
      <xdr:spPr>
        <a:xfrm>
          <a:off x="1752111" y="131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41061</xdr:rowOff>
    </xdr:from>
    <xdr:to>
      <xdr:col>1</xdr:col>
      <xdr:colOff>485775</xdr:colOff>
      <xdr:row>78</xdr:row>
      <xdr:rowOff>142661</xdr:rowOff>
    </xdr:to>
    <xdr:sp macro="" textlink="">
      <xdr:nvSpPr>
        <xdr:cNvPr id="197" name="円/楕円 196"/>
        <xdr:cNvSpPr/>
      </xdr:nvSpPr>
      <xdr:spPr>
        <a:xfrm>
          <a:off x="1079500" y="134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159188</xdr:rowOff>
    </xdr:from>
    <xdr:ext cx="534377" cy="259045"/>
    <xdr:sp macro="" textlink="">
      <xdr:nvSpPr>
        <xdr:cNvPr id="198" name="テキスト ボックス 197"/>
        <xdr:cNvSpPr txBox="1"/>
      </xdr:nvSpPr>
      <xdr:spPr>
        <a:xfrm>
          <a:off x="863111" y="131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154287</xdr:rowOff>
    </xdr:from>
    <xdr:to>
      <xdr:col>6</xdr:col>
      <xdr:colOff>510540</xdr:colOff>
      <xdr:row>98</xdr:row>
      <xdr:rowOff>31626</xdr:rowOff>
    </xdr:to>
    <xdr:cxnSp macro="">
      <xdr:nvCxnSpPr>
        <xdr:cNvPr id="224" name="直線コネクタ 223"/>
        <xdr:cNvCxnSpPr/>
      </xdr:nvCxnSpPr>
      <xdr:spPr>
        <a:xfrm flipV="1">
          <a:off x="4633595" y="15584787"/>
          <a:ext cx="1270" cy="124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35453</xdr:rowOff>
    </xdr:from>
    <xdr:ext cx="534377" cy="259045"/>
    <xdr:sp macro="" textlink="">
      <xdr:nvSpPr>
        <xdr:cNvPr id="225" name="扶助費最小値テキスト"/>
        <xdr:cNvSpPr txBox="1"/>
      </xdr:nvSpPr>
      <xdr:spPr>
        <a:xfrm>
          <a:off x="4686300" y="168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21,928</a:t>
          </a:r>
          <a:endParaRPr kumimoji="1" lang="ja-JP" altLang="en-US" sz="1000" b="1">
            <a:latin typeface="ＭＳ Ｐゴシック"/>
          </a:endParaRPr>
        </a:p>
      </xdr:txBody>
    </xdr:sp>
    <xdr:clientData/>
  </xdr:oneCellAnchor>
  <xdr:twoCellAnchor>
    <xdr:from>
      <xdr:col>6</xdr:col>
      <xdr:colOff>422275</xdr:colOff>
      <xdr:row>98</xdr:row>
      <xdr:rowOff>31626</xdr:rowOff>
    </xdr:from>
    <xdr:to>
      <xdr:col>6</xdr:col>
      <xdr:colOff>600075</xdr:colOff>
      <xdr:row>98</xdr:row>
      <xdr:rowOff>31626</xdr:rowOff>
    </xdr:to>
    <xdr:cxnSp macro="">
      <xdr:nvCxnSpPr>
        <xdr:cNvPr id="226" name="直線コネクタ 225"/>
        <xdr:cNvCxnSpPr/>
      </xdr:nvCxnSpPr>
      <xdr:spPr>
        <a:xfrm>
          <a:off x="4546600" y="1683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100964</xdr:rowOff>
    </xdr:from>
    <xdr:ext cx="599010" cy="259045"/>
    <xdr:sp macro="" textlink="">
      <xdr:nvSpPr>
        <xdr:cNvPr id="227" name="扶助費最大値テキスト"/>
        <xdr:cNvSpPr txBox="1"/>
      </xdr:nvSpPr>
      <xdr:spPr>
        <a:xfrm>
          <a:off x="4686300" y="1536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136,660</a:t>
          </a:r>
          <a:endParaRPr kumimoji="1" lang="ja-JP" altLang="en-US" sz="1000" b="1">
            <a:latin typeface="ＭＳ Ｐゴシック"/>
          </a:endParaRPr>
        </a:p>
      </xdr:txBody>
    </xdr:sp>
    <xdr:clientData/>
  </xdr:oneCellAnchor>
  <xdr:twoCellAnchor>
    <xdr:from>
      <xdr:col>6</xdr:col>
      <xdr:colOff>422275</xdr:colOff>
      <xdr:row>90</xdr:row>
      <xdr:rowOff>154287</xdr:rowOff>
    </xdr:from>
    <xdr:to>
      <xdr:col>6</xdr:col>
      <xdr:colOff>600075</xdr:colOff>
      <xdr:row>90</xdr:row>
      <xdr:rowOff>154287</xdr:rowOff>
    </xdr:to>
    <xdr:cxnSp macro="">
      <xdr:nvCxnSpPr>
        <xdr:cNvPr id="228" name="直線コネクタ 227"/>
        <xdr:cNvCxnSpPr/>
      </xdr:nvCxnSpPr>
      <xdr:spPr>
        <a:xfrm>
          <a:off x="4546600" y="15584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32248</xdr:rowOff>
    </xdr:from>
    <xdr:to>
      <xdr:col>6</xdr:col>
      <xdr:colOff>511175</xdr:colOff>
      <xdr:row>97</xdr:row>
      <xdr:rowOff>23135</xdr:rowOff>
    </xdr:to>
    <xdr:cxnSp macro="">
      <xdr:nvCxnSpPr>
        <xdr:cNvPr id="229" name="直線コネクタ 228"/>
        <xdr:cNvCxnSpPr/>
      </xdr:nvCxnSpPr>
      <xdr:spPr>
        <a:xfrm>
          <a:off x="3797300" y="16319998"/>
          <a:ext cx="838200" cy="3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107706</xdr:rowOff>
    </xdr:from>
    <xdr:ext cx="534377" cy="259045"/>
    <xdr:sp macro="" textlink="">
      <xdr:nvSpPr>
        <xdr:cNvPr id="230" name="扶助費平均値テキスト"/>
        <xdr:cNvSpPr txBox="1"/>
      </xdr:nvSpPr>
      <xdr:spPr>
        <a:xfrm>
          <a:off x="4686300" y="162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84829</xdr:rowOff>
    </xdr:from>
    <xdr:to>
      <xdr:col>6</xdr:col>
      <xdr:colOff>561975</xdr:colOff>
      <xdr:row>96</xdr:row>
      <xdr:rowOff>14979</xdr:rowOff>
    </xdr:to>
    <xdr:sp macro="" textlink="">
      <xdr:nvSpPr>
        <xdr:cNvPr id="231" name="フローチャート : 判断 230"/>
        <xdr:cNvSpPr/>
      </xdr:nvSpPr>
      <xdr:spPr>
        <a:xfrm>
          <a:off x="4584700" y="1637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28480</xdr:rowOff>
    </xdr:from>
    <xdr:to>
      <xdr:col>5</xdr:col>
      <xdr:colOff>358775</xdr:colOff>
      <xdr:row>95</xdr:row>
      <xdr:rowOff>32248</xdr:rowOff>
    </xdr:to>
    <xdr:cxnSp macro="">
      <xdr:nvCxnSpPr>
        <xdr:cNvPr id="232" name="直線コネクタ 231"/>
        <xdr:cNvCxnSpPr/>
      </xdr:nvCxnSpPr>
      <xdr:spPr>
        <a:xfrm>
          <a:off x="2908300" y="16144780"/>
          <a:ext cx="889000" cy="17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13940</xdr:rowOff>
    </xdr:from>
    <xdr:to>
      <xdr:col>5</xdr:col>
      <xdr:colOff>409575</xdr:colOff>
      <xdr:row>95</xdr:row>
      <xdr:rowOff>115540</xdr:rowOff>
    </xdr:to>
    <xdr:sp macro="" textlink="">
      <xdr:nvSpPr>
        <xdr:cNvPr id="233" name="フローチャート : 判断 232"/>
        <xdr:cNvSpPr/>
      </xdr:nvSpPr>
      <xdr:spPr>
        <a:xfrm>
          <a:off x="3746500" y="163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106667</xdr:rowOff>
    </xdr:from>
    <xdr:ext cx="534377" cy="259045"/>
    <xdr:sp macro="" textlink="">
      <xdr:nvSpPr>
        <xdr:cNvPr id="234" name="テキスト ボックス 233"/>
        <xdr:cNvSpPr txBox="1"/>
      </xdr:nvSpPr>
      <xdr:spPr>
        <a:xfrm>
          <a:off x="3530111" y="16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169418</xdr:rowOff>
    </xdr:from>
    <xdr:to>
      <xdr:col>4</xdr:col>
      <xdr:colOff>155575</xdr:colOff>
      <xdr:row>94</xdr:row>
      <xdr:rowOff>28480</xdr:rowOff>
    </xdr:to>
    <xdr:cxnSp macro="">
      <xdr:nvCxnSpPr>
        <xdr:cNvPr id="235" name="直線コネクタ 234"/>
        <xdr:cNvCxnSpPr/>
      </xdr:nvCxnSpPr>
      <xdr:spPr>
        <a:xfrm>
          <a:off x="2019300" y="15942818"/>
          <a:ext cx="889000" cy="20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98109</xdr:rowOff>
    </xdr:from>
    <xdr:to>
      <xdr:col>4</xdr:col>
      <xdr:colOff>206375</xdr:colOff>
      <xdr:row>96</xdr:row>
      <xdr:rowOff>28259</xdr:rowOff>
    </xdr:to>
    <xdr:sp macro="" textlink="">
      <xdr:nvSpPr>
        <xdr:cNvPr id="236" name="フローチャート : 判断 235"/>
        <xdr:cNvSpPr/>
      </xdr:nvSpPr>
      <xdr:spPr>
        <a:xfrm>
          <a:off x="2857500" y="1638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19386</xdr:rowOff>
    </xdr:from>
    <xdr:ext cx="534377" cy="259045"/>
    <xdr:sp macro="" textlink="">
      <xdr:nvSpPr>
        <xdr:cNvPr id="237" name="テキスト ボックス 236"/>
        <xdr:cNvSpPr txBox="1"/>
      </xdr:nvSpPr>
      <xdr:spPr>
        <a:xfrm>
          <a:off x="2641111" y="1647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169418</xdr:rowOff>
    </xdr:from>
    <xdr:to>
      <xdr:col>2</xdr:col>
      <xdr:colOff>638175</xdr:colOff>
      <xdr:row>96</xdr:row>
      <xdr:rowOff>171236</xdr:rowOff>
    </xdr:to>
    <xdr:cxnSp macro="">
      <xdr:nvCxnSpPr>
        <xdr:cNvPr id="238" name="直線コネクタ 237"/>
        <xdr:cNvCxnSpPr/>
      </xdr:nvCxnSpPr>
      <xdr:spPr>
        <a:xfrm flipV="1">
          <a:off x="1130300" y="15942818"/>
          <a:ext cx="889000" cy="68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81215</xdr:rowOff>
    </xdr:from>
    <xdr:to>
      <xdr:col>3</xdr:col>
      <xdr:colOff>3175</xdr:colOff>
      <xdr:row>96</xdr:row>
      <xdr:rowOff>11365</xdr:rowOff>
    </xdr:to>
    <xdr:sp macro="" textlink="">
      <xdr:nvSpPr>
        <xdr:cNvPr id="239" name="フローチャート : 判断 238"/>
        <xdr:cNvSpPr/>
      </xdr:nvSpPr>
      <xdr:spPr>
        <a:xfrm>
          <a:off x="196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2492</xdr:rowOff>
    </xdr:from>
    <xdr:ext cx="534377" cy="259045"/>
    <xdr:sp macro="" textlink="">
      <xdr:nvSpPr>
        <xdr:cNvPr id="240" name="テキスト ボックス 239"/>
        <xdr:cNvSpPr txBox="1"/>
      </xdr:nvSpPr>
      <xdr:spPr>
        <a:xfrm>
          <a:off x="1752111" y="1646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167691</xdr:rowOff>
    </xdr:from>
    <xdr:to>
      <xdr:col>1</xdr:col>
      <xdr:colOff>485775</xdr:colOff>
      <xdr:row>96</xdr:row>
      <xdr:rowOff>97841</xdr:rowOff>
    </xdr:to>
    <xdr:sp macro="" textlink="">
      <xdr:nvSpPr>
        <xdr:cNvPr id="241" name="フローチャート : 判断 240"/>
        <xdr:cNvSpPr/>
      </xdr:nvSpPr>
      <xdr:spPr>
        <a:xfrm>
          <a:off x="1079500" y="1645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114368</xdr:rowOff>
    </xdr:from>
    <xdr:ext cx="534377" cy="259045"/>
    <xdr:sp macro="" textlink="">
      <xdr:nvSpPr>
        <xdr:cNvPr id="242" name="テキスト ボックス 241"/>
        <xdr:cNvSpPr txBox="1"/>
      </xdr:nvSpPr>
      <xdr:spPr>
        <a:xfrm>
          <a:off x="863111" y="162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143785</xdr:rowOff>
    </xdr:from>
    <xdr:to>
      <xdr:col>6</xdr:col>
      <xdr:colOff>561975</xdr:colOff>
      <xdr:row>97</xdr:row>
      <xdr:rowOff>73935</xdr:rowOff>
    </xdr:to>
    <xdr:sp macro="" textlink="">
      <xdr:nvSpPr>
        <xdr:cNvPr id="248" name="円/楕円 247"/>
        <xdr:cNvSpPr/>
      </xdr:nvSpPr>
      <xdr:spPr>
        <a:xfrm>
          <a:off x="4584700" y="166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122212</xdr:rowOff>
    </xdr:from>
    <xdr:ext cx="534377" cy="259045"/>
    <xdr:sp macro="" textlink="">
      <xdr:nvSpPr>
        <xdr:cNvPr id="249" name="扶助費該当値テキスト"/>
        <xdr:cNvSpPr txBox="1"/>
      </xdr:nvSpPr>
      <xdr:spPr>
        <a:xfrm>
          <a:off x="4686300" y="165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38,458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152898</xdr:rowOff>
    </xdr:from>
    <xdr:to>
      <xdr:col>5</xdr:col>
      <xdr:colOff>409575</xdr:colOff>
      <xdr:row>95</xdr:row>
      <xdr:rowOff>83048</xdr:rowOff>
    </xdr:to>
    <xdr:sp macro="" textlink="">
      <xdr:nvSpPr>
        <xdr:cNvPr id="250" name="円/楕円 249"/>
        <xdr:cNvSpPr/>
      </xdr:nvSpPr>
      <xdr:spPr>
        <a:xfrm>
          <a:off x="3746500" y="1626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99575</xdr:rowOff>
    </xdr:from>
    <xdr:ext cx="534377" cy="259045"/>
    <xdr:sp macro="" textlink="">
      <xdr:nvSpPr>
        <xdr:cNvPr id="251" name="テキスト ボックス 250"/>
        <xdr:cNvSpPr txBox="1"/>
      </xdr:nvSpPr>
      <xdr:spPr>
        <a:xfrm>
          <a:off x="3530111" y="1604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149130</xdr:rowOff>
    </xdr:from>
    <xdr:to>
      <xdr:col>4</xdr:col>
      <xdr:colOff>206375</xdr:colOff>
      <xdr:row>94</xdr:row>
      <xdr:rowOff>79280</xdr:rowOff>
    </xdr:to>
    <xdr:sp macro="" textlink="">
      <xdr:nvSpPr>
        <xdr:cNvPr id="252" name="円/楕円 251"/>
        <xdr:cNvSpPr/>
      </xdr:nvSpPr>
      <xdr:spPr>
        <a:xfrm>
          <a:off x="2857500" y="160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95807</xdr:rowOff>
    </xdr:from>
    <xdr:ext cx="534377" cy="259045"/>
    <xdr:sp macro="" textlink="">
      <xdr:nvSpPr>
        <xdr:cNvPr id="253" name="テキスト ボックス 252"/>
        <xdr:cNvSpPr txBox="1"/>
      </xdr:nvSpPr>
      <xdr:spPr>
        <a:xfrm>
          <a:off x="2641111" y="158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85,217</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118618</xdr:rowOff>
    </xdr:from>
    <xdr:to>
      <xdr:col>3</xdr:col>
      <xdr:colOff>3175</xdr:colOff>
      <xdr:row>93</xdr:row>
      <xdr:rowOff>48768</xdr:rowOff>
    </xdr:to>
    <xdr:sp macro="" textlink="">
      <xdr:nvSpPr>
        <xdr:cNvPr id="254" name="円/楕円 253"/>
        <xdr:cNvSpPr/>
      </xdr:nvSpPr>
      <xdr:spPr>
        <a:xfrm>
          <a:off x="1968500" y="158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65295</xdr:rowOff>
    </xdr:from>
    <xdr:ext cx="599010" cy="259045"/>
    <xdr:sp macro="" textlink="">
      <xdr:nvSpPr>
        <xdr:cNvPr id="255" name="テキスト ボックス 254"/>
        <xdr:cNvSpPr txBox="1"/>
      </xdr:nvSpPr>
      <xdr:spPr>
        <a:xfrm>
          <a:off x="1719794" y="156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103,770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120436</xdr:rowOff>
    </xdr:from>
    <xdr:to>
      <xdr:col>1</xdr:col>
      <xdr:colOff>485775</xdr:colOff>
      <xdr:row>97</xdr:row>
      <xdr:rowOff>50586</xdr:rowOff>
    </xdr:to>
    <xdr:sp macro="" textlink="">
      <xdr:nvSpPr>
        <xdr:cNvPr id="256" name="円/楕円 255"/>
        <xdr:cNvSpPr/>
      </xdr:nvSpPr>
      <xdr:spPr>
        <a:xfrm>
          <a:off x="1079500" y="165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41713</xdr:rowOff>
    </xdr:from>
    <xdr:ext cx="534377" cy="259045"/>
    <xdr:sp macro="" textlink="">
      <xdr:nvSpPr>
        <xdr:cNvPr id="257" name="テキスト ボックス 256"/>
        <xdr:cNvSpPr txBox="1"/>
      </xdr:nvSpPr>
      <xdr:spPr>
        <a:xfrm>
          <a:off x="863111" y="1667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72080</xdr:rowOff>
    </xdr:from>
    <xdr:to>
      <xdr:col>15</xdr:col>
      <xdr:colOff>180340</xdr:colOff>
      <xdr:row>38</xdr:row>
      <xdr:rowOff>19810</xdr:rowOff>
    </xdr:to>
    <xdr:cxnSp macro="">
      <xdr:nvCxnSpPr>
        <xdr:cNvPr id="279" name="直線コネクタ 278"/>
        <xdr:cNvCxnSpPr/>
      </xdr:nvCxnSpPr>
      <xdr:spPr>
        <a:xfrm flipV="1">
          <a:off x="10475595" y="5387030"/>
          <a:ext cx="1270" cy="1147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23637</xdr:rowOff>
    </xdr:from>
    <xdr:ext cx="534377" cy="259045"/>
    <xdr:sp macro="" textlink="">
      <xdr:nvSpPr>
        <xdr:cNvPr id="280" name="補助費等最小値テキスト"/>
        <xdr:cNvSpPr txBox="1"/>
      </xdr:nvSpPr>
      <xdr:spPr>
        <a:xfrm>
          <a:off x="10528300" y="65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52,445</a:t>
          </a:r>
          <a:endParaRPr kumimoji="1" lang="ja-JP" altLang="en-US" sz="1000" b="1">
            <a:latin typeface="ＭＳ Ｐゴシック"/>
          </a:endParaRPr>
        </a:p>
      </xdr:txBody>
    </xdr:sp>
    <xdr:clientData/>
  </xdr:oneCellAnchor>
  <xdr:twoCellAnchor>
    <xdr:from>
      <xdr:col>15</xdr:col>
      <xdr:colOff>92075</xdr:colOff>
      <xdr:row>38</xdr:row>
      <xdr:rowOff>19810</xdr:rowOff>
    </xdr:from>
    <xdr:to>
      <xdr:col>15</xdr:col>
      <xdr:colOff>269875</xdr:colOff>
      <xdr:row>38</xdr:row>
      <xdr:rowOff>19810</xdr:rowOff>
    </xdr:to>
    <xdr:cxnSp macro="">
      <xdr:nvCxnSpPr>
        <xdr:cNvPr id="281" name="直線コネクタ 280"/>
        <xdr:cNvCxnSpPr/>
      </xdr:nvCxnSpPr>
      <xdr:spPr>
        <a:xfrm>
          <a:off x="10388600" y="65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18757</xdr:rowOff>
    </xdr:from>
    <xdr:ext cx="599010" cy="259045"/>
    <xdr:sp macro="" textlink="">
      <xdr:nvSpPr>
        <xdr:cNvPr id="282" name="補助費等最大値テキスト"/>
        <xdr:cNvSpPr txBox="1"/>
      </xdr:nvSpPr>
      <xdr:spPr>
        <a:xfrm>
          <a:off x="10528300" y="516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554,580</a:t>
          </a:r>
          <a:endParaRPr kumimoji="1" lang="ja-JP" altLang="en-US" sz="1000" b="1">
            <a:latin typeface="ＭＳ Ｐゴシック"/>
          </a:endParaRPr>
        </a:p>
      </xdr:txBody>
    </xdr:sp>
    <xdr:clientData/>
  </xdr:oneCellAnchor>
  <xdr:twoCellAnchor>
    <xdr:from>
      <xdr:col>15</xdr:col>
      <xdr:colOff>92075</xdr:colOff>
      <xdr:row>31</xdr:row>
      <xdr:rowOff>72080</xdr:rowOff>
    </xdr:from>
    <xdr:to>
      <xdr:col>15</xdr:col>
      <xdr:colOff>269875</xdr:colOff>
      <xdr:row>31</xdr:row>
      <xdr:rowOff>72080</xdr:rowOff>
    </xdr:to>
    <xdr:cxnSp macro="">
      <xdr:nvCxnSpPr>
        <xdr:cNvPr id="283" name="直線コネクタ 282"/>
        <xdr:cNvCxnSpPr/>
      </xdr:nvCxnSpPr>
      <xdr:spPr>
        <a:xfrm>
          <a:off x="10388600" y="538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65453</xdr:rowOff>
    </xdr:from>
    <xdr:to>
      <xdr:col>15</xdr:col>
      <xdr:colOff>180975</xdr:colOff>
      <xdr:row>35</xdr:row>
      <xdr:rowOff>81268</xdr:rowOff>
    </xdr:to>
    <xdr:cxnSp macro="">
      <xdr:nvCxnSpPr>
        <xdr:cNvPr id="284" name="直線コネクタ 283"/>
        <xdr:cNvCxnSpPr/>
      </xdr:nvCxnSpPr>
      <xdr:spPr>
        <a:xfrm flipV="1">
          <a:off x="9639300" y="6066203"/>
          <a:ext cx="838200" cy="1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115964</xdr:rowOff>
    </xdr:from>
    <xdr:ext cx="599010" cy="259045"/>
    <xdr:sp macro="" textlink="">
      <xdr:nvSpPr>
        <xdr:cNvPr id="285" name="補助費等平均値テキスト"/>
        <xdr:cNvSpPr txBox="1"/>
      </xdr:nvSpPr>
      <xdr:spPr>
        <a:xfrm>
          <a:off x="10528300" y="6288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137537</xdr:rowOff>
    </xdr:from>
    <xdr:to>
      <xdr:col>15</xdr:col>
      <xdr:colOff>231775</xdr:colOff>
      <xdr:row>37</xdr:row>
      <xdr:rowOff>67687</xdr:rowOff>
    </xdr:to>
    <xdr:sp macro="" textlink="">
      <xdr:nvSpPr>
        <xdr:cNvPr id="286" name="フローチャート : 判断 285"/>
        <xdr:cNvSpPr/>
      </xdr:nvSpPr>
      <xdr:spPr>
        <a:xfrm>
          <a:off x="10426700" y="630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81268</xdr:rowOff>
    </xdr:from>
    <xdr:to>
      <xdr:col>14</xdr:col>
      <xdr:colOff>28575</xdr:colOff>
      <xdr:row>36</xdr:row>
      <xdr:rowOff>140525</xdr:rowOff>
    </xdr:to>
    <xdr:cxnSp macro="">
      <xdr:nvCxnSpPr>
        <xdr:cNvPr id="287" name="直線コネクタ 286"/>
        <xdr:cNvCxnSpPr/>
      </xdr:nvCxnSpPr>
      <xdr:spPr>
        <a:xfrm flipV="1">
          <a:off x="8750300" y="6082018"/>
          <a:ext cx="889000" cy="23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143563</xdr:rowOff>
    </xdr:from>
    <xdr:to>
      <xdr:col>14</xdr:col>
      <xdr:colOff>79375</xdr:colOff>
      <xdr:row>37</xdr:row>
      <xdr:rowOff>73713</xdr:rowOff>
    </xdr:to>
    <xdr:sp macro="" textlink="">
      <xdr:nvSpPr>
        <xdr:cNvPr id="288" name="フローチャート : 判断 287"/>
        <xdr:cNvSpPr/>
      </xdr:nvSpPr>
      <xdr:spPr>
        <a:xfrm>
          <a:off x="9588500" y="631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64840</xdr:rowOff>
    </xdr:from>
    <xdr:ext cx="599010" cy="259045"/>
    <xdr:sp macro="" textlink="">
      <xdr:nvSpPr>
        <xdr:cNvPr id="289" name="テキスト ボックス 288"/>
        <xdr:cNvSpPr txBox="1"/>
      </xdr:nvSpPr>
      <xdr:spPr>
        <a:xfrm>
          <a:off x="9339794" y="640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140525</xdr:rowOff>
    </xdr:from>
    <xdr:to>
      <xdr:col>12</xdr:col>
      <xdr:colOff>511175</xdr:colOff>
      <xdr:row>37</xdr:row>
      <xdr:rowOff>48982</xdr:rowOff>
    </xdr:to>
    <xdr:cxnSp macro="">
      <xdr:nvCxnSpPr>
        <xdr:cNvPr id="290" name="直線コネクタ 289"/>
        <xdr:cNvCxnSpPr/>
      </xdr:nvCxnSpPr>
      <xdr:spPr>
        <a:xfrm flipV="1">
          <a:off x="7861300" y="6312725"/>
          <a:ext cx="889000" cy="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98</xdr:rowOff>
    </xdr:from>
    <xdr:to>
      <xdr:col>12</xdr:col>
      <xdr:colOff>561975</xdr:colOff>
      <xdr:row>37</xdr:row>
      <xdr:rowOff>101698</xdr:rowOff>
    </xdr:to>
    <xdr:sp macro="" textlink="">
      <xdr:nvSpPr>
        <xdr:cNvPr id="291" name="フローチャート : 判断 290"/>
        <xdr:cNvSpPr/>
      </xdr:nvSpPr>
      <xdr:spPr>
        <a:xfrm>
          <a:off x="8699500" y="634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92825</xdr:rowOff>
    </xdr:from>
    <xdr:ext cx="599010" cy="259045"/>
    <xdr:sp macro="" textlink="">
      <xdr:nvSpPr>
        <xdr:cNvPr id="292" name="テキスト ボックス 291"/>
        <xdr:cNvSpPr txBox="1"/>
      </xdr:nvSpPr>
      <xdr:spPr>
        <a:xfrm>
          <a:off x="8450794" y="643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48982</xdr:rowOff>
    </xdr:from>
    <xdr:to>
      <xdr:col>11</xdr:col>
      <xdr:colOff>307975</xdr:colOff>
      <xdr:row>37</xdr:row>
      <xdr:rowOff>73747</xdr:rowOff>
    </xdr:to>
    <xdr:cxnSp macro="">
      <xdr:nvCxnSpPr>
        <xdr:cNvPr id="293" name="直線コネクタ 292"/>
        <xdr:cNvCxnSpPr/>
      </xdr:nvCxnSpPr>
      <xdr:spPr>
        <a:xfrm flipV="1">
          <a:off x="6972300" y="639263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18747</xdr:rowOff>
    </xdr:from>
    <xdr:to>
      <xdr:col>11</xdr:col>
      <xdr:colOff>358775</xdr:colOff>
      <xdr:row>37</xdr:row>
      <xdr:rowOff>120347</xdr:rowOff>
    </xdr:to>
    <xdr:sp macro="" textlink="">
      <xdr:nvSpPr>
        <xdr:cNvPr id="294" name="フローチャート : 判断 293"/>
        <xdr:cNvSpPr/>
      </xdr:nvSpPr>
      <xdr:spPr>
        <a:xfrm>
          <a:off x="7810500" y="636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111474</xdr:rowOff>
    </xdr:from>
    <xdr:ext cx="599010" cy="259045"/>
    <xdr:sp macro="" textlink="">
      <xdr:nvSpPr>
        <xdr:cNvPr id="295" name="テキスト ボックス 294"/>
        <xdr:cNvSpPr txBox="1"/>
      </xdr:nvSpPr>
      <xdr:spPr>
        <a:xfrm>
          <a:off x="7561794" y="645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12353</xdr:rowOff>
    </xdr:from>
    <xdr:to>
      <xdr:col>10</xdr:col>
      <xdr:colOff>155575</xdr:colOff>
      <xdr:row>37</xdr:row>
      <xdr:rowOff>113953</xdr:rowOff>
    </xdr:to>
    <xdr:sp macro="" textlink="">
      <xdr:nvSpPr>
        <xdr:cNvPr id="296" name="フローチャート : 判断 295"/>
        <xdr:cNvSpPr/>
      </xdr:nvSpPr>
      <xdr:spPr>
        <a:xfrm>
          <a:off x="6921500" y="6356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130480</xdr:rowOff>
    </xdr:from>
    <xdr:ext cx="599010" cy="259045"/>
    <xdr:sp macro="" textlink="">
      <xdr:nvSpPr>
        <xdr:cNvPr id="297" name="テキスト ボックス 296"/>
        <xdr:cNvSpPr txBox="1"/>
      </xdr:nvSpPr>
      <xdr:spPr>
        <a:xfrm>
          <a:off x="6672794" y="613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14653</xdr:rowOff>
    </xdr:from>
    <xdr:to>
      <xdr:col>15</xdr:col>
      <xdr:colOff>231775</xdr:colOff>
      <xdr:row>35</xdr:row>
      <xdr:rowOff>116253</xdr:rowOff>
    </xdr:to>
    <xdr:sp macro="" textlink="">
      <xdr:nvSpPr>
        <xdr:cNvPr id="303" name="円/楕円 302"/>
        <xdr:cNvSpPr/>
      </xdr:nvSpPr>
      <xdr:spPr>
        <a:xfrm>
          <a:off x="10426700" y="60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37530</xdr:rowOff>
    </xdr:from>
    <xdr:ext cx="599010" cy="259045"/>
    <xdr:sp macro="" textlink="">
      <xdr:nvSpPr>
        <xdr:cNvPr id="304" name="補助費等該当値テキスト"/>
        <xdr:cNvSpPr txBox="1"/>
      </xdr:nvSpPr>
      <xdr:spPr>
        <a:xfrm>
          <a:off x="10528300" y="5866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257,479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30468</xdr:rowOff>
    </xdr:from>
    <xdr:to>
      <xdr:col>14</xdr:col>
      <xdr:colOff>79375</xdr:colOff>
      <xdr:row>35</xdr:row>
      <xdr:rowOff>132068</xdr:rowOff>
    </xdr:to>
    <xdr:sp macro="" textlink="">
      <xdr:nvSpPr>
        <xdr:cNvPr id="305" name="円/楕円 304"/>
        <xdr:cNvSpPr/>
      </xdr:nvSpPr>
      <xdr:spPr>
        <a:xfrm>
          <a:off x="9588500" y="60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148595</xdr:rowOff>
    </xdr:from>
    <xdr:ext cx="599010" cy="259045"/>
    <xdr:sp macro="" textlink="">
      <xdr:nvSpPr>
        <xdr:cNvPr id="306" name="テキスト ボックス 305"/>
        <xdr:cNvSpPr txBox="1"/>
      </xdr:nvSpPr>
      <xdr:spPr>
        <a:xfrm>
          <a:off x="9339794" y="580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89725</xdr:rowOff>
    </xdr:from>
    <xdr:to>
      <xdr:col>12</xdr:col>
      <xdr:colOff>561975</xdr:colOff>
      <xdr:row>37</xdr:row>
      <xdr:rowOff>19875</xdr:rowOff>
    </xdr:to>
    <xdr:sp macro="" textlink="">
      <xdr:nvSpPr>
        <xdr:cNvPr id="307" name="円/楕円 306"/>
        <xdr:cNvSpPr/>
      </xdr:nvSpPr>
      <xdr:spPr>
        <a:xfrm>
          <a:off x="8699500" y="62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36402</xdr:rowOff>
    </xdr:from>
    <xdr:ext cx="599010" cy="259045"/>
    <xdr:sp macro="" textlink="">
      <xdr:nvSpPr>
        <xdr:cNvPr id="308" name="テキスト ボックス 307"/>
        <xdr:cNvSpPr txBox="1"/>
      </xdr:nvSpPr>
      <xdr:spPr>
        <a:xfrm>
          <a:off x="8450794" y="603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149,639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169632</xdr:rowOff>
    </xdr:from>
    <xdr:to>
      <xdr:col>11</xdr:col>
      <xdr:colOff>358775</xdr:colOff>
      <xdr:row>37</xdr:row>
      <xdr:rowOff>99782</xdr:rowOff>
    </xdr:to>
    <xdr:sp macro="" textlink="">
      <xdr:nvSpPr>
        <xdr:cNvPr id="309" name="円/楕円 308"/>
        <xdr:cNvSpPr/>
      </xdr:nvSpPr>
      <xdr:spPr>
        <a:xfrm>
          <a:off x="7810500" y="63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116309</xdr:rowOff>
    </xdr:from>
    <xdr:ext cx="599010" cy="259045"/>
    <xdr:sp macro="" textlink="">
      <xdr:nvSpPr>
        <xdr:cNvPr id="310" name="テキスト ボックス 309"/>
        <xdr:cNvSpPr txBox="1"/>
      </xdr:nvSpPr>
      <xdr:spPr>
        <a:xfrm>
          <a:off x="7561794" y="611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22947</xdr:rowOff>
    </xdr:from>
    <xdr:to>
      <xdr:col>10</xdr:col>
      <xdr:colOff>155575</xdr:colOff>
      <xdr:row>37</xdr:row>
      <xdr:rowOff>124547</xdr:rowOff>
    </xdr:to>
    <xdr:sp macro="" textlink="">
      <xdr:nvSpPr>
        <xdr:cNvPr id="311" name="円/楕円 310"/>
        <xdr:cNvSpPr/>
      </xdr:nvSpPr>
      <xdr:spPr>
        <a:xfrm>
          <a:off x="6921500" y="63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115674</xdr:rowOff>
    </xdr:from>
    <xdr:ext cx="599010" cy="259045"/>
    <xdr:sp macro="" textlink="">
      <xdr:nvSpPr>
        <xdr:cNvPr id="312" name="テキスト ボックス 311"/>
        <xdr:cNvSpPr txBox="1"/>
      </xdr:nvSpPr>
      <xdr:spPr>
        <a:xfrm>
          <a:off x="6672794" y="645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3" name="直線コネクタ 32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24" name="テキスト ボックス 32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26" name="テキスト ボックス 32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27" name="直線コネクタ 32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28" name="テキスト ボックス 327"/>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0" name="テキスト ボックス 32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106932</xdr:rowOff>
    </xdr:from>
    <xdr:to>
      <xdr:col>15</xdr:col>
      <xdr:colOff>180340</xdr:colOff>
      <xdr:row>57</xdr:row>
      <xdr:rowOff>165157</xdr:rowOff>
    </xdr:to>
    <xdr:cxnSp macro="">
      <xdr:nvCxnSpPr>
        <xdr:cNvPr id="332" name="直線コネクタ 331"/>
        <xdr:cNvCxnSpPr/>
      </xdr:nvCxnSpPr>
      <xdr:spPr>
        <a:xfrm flipV="1">
          <a:off x="10475595" y="8679432"/>
          <a:ext cx="1270" cy="1258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168984</xdr:rowOff>
    </xdr:from>
    <xdr:ext cx="534377" cy="259045"/>
    <xdr:sp macro="" textlink="">
      <xdr:nvSpPr>
        <xdr:cNvPr id="333" name="普通建設事業費最小値テキスト"/>
        <xdr:cNvSpPr txBox="1"/>
      </xdr:nvSpPr>
      <xdr:spPr>
        <a:xfrm>
          <a:off x="10528300" y="9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55,456</a:t>
          </a:r>
          <a:endParaRPr kumimoji="1" lang="ja-JP" altLang="en-US" sz="1000" b="1">
            <a:latin typeface="ＭＳ Ｐゴシック"/>
          </a:endParaRPr>
        </a:p>
      </xdr:txBody>
    </xdr:sp>
    <xdr:clientData/>
  </xdr:oneCellAnchor>
  <xdr:twoCellAnchor>
    <xdr:from>
      <xdr:col>15</xdr:col>
      <xdr:colOff>92075</xdr:colOff>
      <xdr:row>57</xdr:row>
      <xdr:rowOff>165157</xdr:rowOff>
    </xdr:from>
    <xdr:to>
      <xdr:col>15</xdr:col>
      <xdr:colOff>269875</xdr:colOff>
      <xdr:row>57</xdr:row>
      <xdr:rowOff>165157</xdr:rowOff>
    </xdr:to>
    <xdr:cxnSp macro="">
      <xdr:nvCxnSpPr>
        <xdr:cNvPr id="334" name="直線コネクタ 333"/>
        <xdr:cNvCxnSpPr/>
      </xdr:nvCxnSpPr>
      <xdr:spPr>
        <a:xfrm>
          <a:off x="10388600" y="993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53609</xdr:rowOff>
    </xdr:from>
    <xdr:ext cx="690189" cy="259045"/>
    <xdr:sp macro="" textlink="">
      <xdr:nvSpPr>
        <xdr:cNvPr id="335" name="普通建設事業費最大値テキスト"/>
        <xdr:cNvSpPr txBox="1"/>
      </xdr:nvSpPr>
      <xdr:spPr>
        <a:xfrm>
          <a:off x="10528300" y="8454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2,257,336</a:t>
          </a:r>
          <a:endParaRPr kumimoji="1" lang="ja-JP" altLang="en-US" sz="1000" b="1">
            <a:latin typeface="ＭＳ Ｐゴシック"/>
          </a:endParaRPr>
        </a:p>
      </xdr:txBody>
    </xdr:sp>
    <xdr:clientData/>
  </xdr:oneCellAnchor>
  <xdr:twoCellAnchor>
    <xdr:from>
      <xdr:col>15</xdr:col>
      <xdr:colOff>92075</xdr:colOff>
      <xdr:row>50</xdr:row>
      <xdr:rowOff>106932</xdr:rowOff>
    </xdr:from>
    <xdr:to>
      <xdr:col>15</xdr:col>
      <xdr:colOff>269875</xdr:colOff>
      <xdr:row>50</xdr:row>
      <xdr:rowOff>106932</xdr:rowOff>
    </xdr:to>
    <xdr:cxnSp macro="">
      <xdr:nvCxnSpPr>
        <xdr:cNvPr id="336" name="直線コネクタ 335"/>
        <xdr:cNvCxnSpPr/>
      </xdr:nvCxnSpPr>
      <xdr:spPr>
        <a:xfrm>
          <a:off x="10388600" y="867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74658</xdr:rowOff>
    </xdr:from>
    <xdr:to>
      <xdr:col>15</xdr:col>
      <xdr:colOff>180975</xdr:colOff>
      <xdr:row>57</xdr:row>
      <xdr:rowOff>105563</xdr:rowOff>
    </xdr:to>
    <xdr:cxnSp macro="">
      <xdr:nvCxnSpPr>
        <xdr:cNvPr id="337" name="直線コネクタ 336"/>
        <xdr:cNvCxnSpPr/>
      </xdr:nvCxnSpPr>
      <xdr:spPr>
        <a:xfrm flipV="1">
          <a:off x="9639300" y="9847308"/>
          <a:ext cx="838200" cy="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28887</xdr:rowOff>
    </xdr:from>
    <xdr:ext cx="599010" cy="259045"/>
    <xdr:sp macro="" textlink="">
      <xdr:nvSpPr>
        <xdr:cNvPr id="338" name="普通建設事業費平均値テキスト"/>
        <xdr:cNvSpPr txBox="1"/>
      </xdr:nvSpPr>
      <xdr:spPr>
        <a:xfrm>
          <a:off x="10528300" y="9630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6010</xdr:rowOff>
    </xdr:from>
    <xdr:to>
      <xdr:col>15</xdr:col>
      <xdr:colOff>231775</xdr:colOff>
      <xdr:row>57</xdr:row>
      <xdr:rowOff>107610</xdr:rowOff>
    </xdr:to>
    <xdr:sp macro="" textlink="">
      <xdr:nvSpPr>
        <xdr:cNvPr id="339" name="フローチャート : 判断 338"/>
        <xdr:cNvSpPr/>
      </xdr:nvSpPr>
      <xdr:spPr>
        <a:xfrm>
          <a:off x="104267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105563</xdr:rowOff>
    </xdr:from>
    <xdr:to>
      <xdr:col>14</xdr:col>
      <xdr:colOff>28575</xdr:colOff>
      <xdr:row>57</xdr:row>
      <xdr:rowOff>140319</xdr:rowOff>
    </xdr:to>
    <xdr:cxnSp macro="">
      <xdr:nvCxnSpPr>
        <xdr:cNvPr id="340" name="直線コネクタ 339"/>
        <xdr:cNvCxnSpPr/>
      </xdr:nvCxnSpPr>
      <xdr:spPr>
        <a:xfrm flipV="1">
          <a:off x="8750300" y="9878213"/>
          <a:ext cx="889000" cy="3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161546</xdr:rowOff>
    </xdr:from>
    <xdr:to>
      <xdr:col>14</xdr:col>
      <xdr:colOff>79375</xdr:colOff>
      <xdr:row>57</xdr:row>
      <xdr:rowOff>91696</xdr:rowOff>
    </xdr:to>
    <xdr:sp macro="" textlink="">
      <xdr:nvSpPr>
        <xdr:cNvPr id="341" name="フローチャート : 判断 340"/>
        <xdr:cNvSpPr/>
      </xdr:nvSpPr>
      <xdr:spPr>
        <a:xfrm>
          <a:off x="9588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108223</xdr:rowOff>
    </xdr:from>
    <xdr:ext cx="599010" cy="259045"/>
    <xdr:sp macro="" textlink="">
      <xdr:nvSpPr>
        <xdr:cNvPr id="342" name="テキスト ボックス 341"/>
        <xdr:cNvSpPr txBox="1"/>
      </xdr:nvSpPr>
      <xdr:spPr>
        <a:xfrm>
          <a:off x="9339794"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140319</xdr:rowOff>
    </xdr:from>
    <xdr:to>
      <xdr:col>12</xdr:col>
      <xdr:colOff>511175</xdr:colOff>
      <xdr:row>57</xdr:row>
      <xdr:rowOff>147639</xdr:rowOff>
    </xdr:to>
    <xdr:cxnSp macro="">
      <xdr:nvCxnSpPr>
        <xdr:cNvPr id="343" name="直線コネクタ 342"/>
        <xdr:cNvCxnSpPr/>
      </xdr:nvCxnSpPr>
      <xdr:spPr>
        <a:xfrm flipV="1">
          <a:off x="7861300" y="9912969"/>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167172</xdr:rowOff>
    </xdr:from>
    <xdr:to>
      <xdr:col>12</xdr:col>
      <xdr:colOff>561975</xdr:colOff>
      <xdr:row>57</xdr:row>
      <xdr:rowOff>97322</xdr:rowOff>
    </xdr:to>
    <xdr:sp macro="" textlink="">
      <xdr:nvSpPr>
        <xdr:cNvPr id="344" name="フローチャート : 判断 343"/>
        <xdr:cNvSpPr/>
      </xdr:nvSpPr>
      <xdr:spPr>
        <a:xfrm>
          <a:off x="8699500" y="97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113849</xdr:rowOff>
    </xdr:from>
    <xdr:ext cx="599010" cy="259045"/>
    <xdr:sp macro="" textlink="">
      <xdr:nvSpPr>
        <xdr:cNvPr id="345" name="テキスト ボックス 344"/>
        <xdr:cNvSpPr txBox="1"/>
      </xdr:nvSpPr>
      <xdr:spPr>
        <a:xfrm>
          <a:off x="8450794" y="954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135148</xdr:rowOff>
    </xdr:from>
    <xdr:to>
      <xdr:col>11</xdr:col>
      <xdr:colOff>307975</xdr:colOff>
      <xdr:row>57</xdr:row>
      <xdr:rowOff>147639</xdr:rowOff>
    </xdr:to>
    <xdr:cxnSp macro="">
      <xdr:nvCxnSpPr>
        <xdr:cNvPr id="346" name="直線コネクタ 345"/>
        <xdr:cNvCxnSpPr/>
      </xdr:nvCxnSpPr>
      <xdr:spPr>
        <a:xfrm>
          <a:off x="6972300" y="9907798"/>
          <a:ext cx="889000" cy="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19278</xdr:rowOff>
    </xdr:from>
    <xdr:to>
      <xdr:col>11</xdr:col>
      <xdr:colOff>358775</xdr:colOff>
      <xdr:row>57</xdr:row>
      <xdr:rowOff>120878</xdr:rowOff>
    </xdr:to>
    <xdr:sp macro="" textlink="">
      <xdr:nvSpPr>
        <xdr:cNvPr id="347" name="フローチャート : 判断 346"/>
        <xdr:cNvSpPr/>
      </xdr:nvSpPr>
      <xdr:spPr>
        <a:xfrm>
          <a:off x="7810500" y="979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137405</xdr:rowOff>
    </xdr:from>
    <xdr:ext cx="599010" cy="259045"/>
    <xdr:sp macro="" textlink="">
      <xdr:nvSpPr>
        <xdr:cNvPr id="348" name="テキスト ボックス 347"/>
        <xdr:cNvSpPr txBox="1"/>
      </xdr:nvSpPr>
      <xdr:spPr>
        <a:xfrm>
          <a:off x="7561794" y="956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30934</xdr:rowOff>
    </xdr:from>
    <xdr:to>
      <xdr:col>10</xdr:col>
      <xdr:colOff>155575</xdr:colOff>
      <xdr:row>57</xdr:row>
      <xdr:rowOff>132534</xdr:rowOff>
    </xdr:to>
    <xdr:sp macro="" textlink="">
      <xdr:nvSpPr>
        <xdr:cNvPr id="349" name="フローチャート : 判断 348"/>
        <xdr:cNvSpPr/>
      </xdr:nvSpPr>
      <xdr:spPr>
        <a:xfrm>
          <a:off x="6921500" y="980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149061</xdr:rowOff>
    </xdr:from>
    <xdr:ext cx="599010" cy="259045"/>
    <xdr:sp macro="" textlink="">
      <xdr:nvSpPr>
        <xdr:cNvPr id="350" name="テキスト ボックス 349"/>
        <xdr:cNvSpPr txBox="1"/>
      </xdr:nvSpPr>
      <xdr:spPr>
        <a:xfrm>
          <a:off x="6672794" y="957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201,428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23858</xdr:rowOff>
    </xdr:from>
    <xdr:to>
      <xdr:col>15</xdr:col>
      <xdr:colOff>231775</xdr:colOff>
      <xdr:row>57</xdr:row>
      <xdr:rowOff>125458</xdr:rowOff>
    </xdr:to>
    <xdr:sp macro="" textlink="">
      <xdr:nvSpPr>
        <xdr:cNvPr id="356" name="円/楕円 355"/>
        <xdr:cNvSpPr/>
      </xdr:nvSpPr>
      <xdr:spPr>
        <a:xfrm>
          <a:off x="10426700" y="97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155887</xdr:rowOff>
    </xdr:from>
    <xdr:ext cx="599010" cy="259045"/>
    <xdr:sp macro="" textlink="">
      <xdr:nvSpPr>
        <xdr:cNvPr id="357" name="普通建設事業費該当値テキスト"/>
        <xdr:cNvSpPr txBox="1"/>
      </xdr:nvSpPr>
      <xdr:spPr>
        <a:xfrm>
          <a:off x="10528300" y="975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213,809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54763</xdr:rowOff>
    </xdr:from>
    <xdr:to>
      <xdr:col>14</xdr:col>
      <xdr:colOff>79375</xdr:colOff>
      <xdr:row>57</xdr:row>
      <xdr:rowOff>156363</xdr:rowOff>
    </xdr:to>
    <xdr:sp macro="" textlink="">
      <xdr:nvSpPr>
        <xdr:cNvPr id="358" name="円/楕円 357"/>
        <xdr:cNvSpPr/>
      </xdr:nvSpPr>
      <xdr:spPr>
        <a:xfrm>
          <a:off x="9588500" y="98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147490</xdr:rowOff>
    </xdr:from>
    <xdr:ext cx="599010" cy="259045"/>
    <xdr:sp macro="" textlink="">
      <xdr:nvSpPr>
        <xdr:cNvPr id="359" name="テキスト ボックス 358"/>
        <xdr:cNvSpPr txBox="1"/>
      </xdr:nvSpPr>
      <xdr:spPr>
        <a:xfrm>
          <a:off x="9339794" y="992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159,732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89519</xdr:rowOff>
    </xdr:from>
    <xdr:to>
      <xdr:col>12</xdr:col>
      <xdr:colOff>561975</xdr:colOff>
      <xdr:row>58</xdr:row>
      <xdr:rowOff>19669</xdr:rowOff>
    </xdr:to>
    <xdr:sp macro="" textlink="">
      <xdr:nvSpPr>
        <xdr:cNvPr id="360" name="円/楕円 359"/>
        <xdr:cNvSpPr/>
      </xdr:nvSpPr>
      <xdr:spPr>
        <a:xfrm>
          <a:off x="8699500" y="986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10796</xdr:rowOff>
    </xdr:from>
    <xdr:ext cx="534377" cy="259045"/>
    <xdr:sp macro="" textlink="">
      <xdr:nvSpPr>
        <xdr:cNvPr id="361" name="テキスト ボックス 360"/>
        <xdr:cNvSpPr txBox="1"/>
      </xdr:nvSpPr>
      <xdr:spPr>
        <a:xfrm>
          <a:off x="8483111" y="995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96839</xdr:rowOff>
    </xdr:from>
    <xdr:to>
      <xdr:col>11</xdr:col>
      <xdr:colOff>358775</xdr:colOff>
      <xdr:row>58</xdr:row>
      <xdr:rowOff>26989</xdr:rowOff>
    </xdr:to>
    <xdr:sp macro="" textlink="">
      <xdr:nvSpPr>
        <xdr:cNvPr id="362" name="円/楕円 361"/>
        <xdr:cNvSpPr/>
      </xdr:nvSpPr>
      <xdr:spPr>
        <a:xfrm>
          <a:off x="7810500" y="98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18116</xdr:rowOff>
    </xdr:from>
    <xdr:ext cx="534377" cy="259045"/>
    <xdr:sp macro="" textlink="">
      <xdr:nvSpPr>
        <xdr:cNvPr id="363" name="テキスト ボックス 362"/>
        <xdr:cNvSpPr txBox="1"/>
      </xdr:nvSpPr>
      <xdr:spPr>
        <a:xfrm>
          <a:off x="7594111" y="99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84348</xdr:rowOff>
    </xdr:from>
    <xdr:to>
      <xdr:col>10</xdr:col>
      <xdr:colOff>155575</xdr:colOff>
      <xdr:row>58</xdr:row>
      <xdr:rowOff>14498</xdr:rowOff>
    </xdr:to>
    <xdr:sp macro="" textlink="">
      <xdr:nvSpPr>
        <xdr:cNvPr id="364" name="円/楕円 363"/>
        <xdr:cNvSpPr/>
      </xdr:nvSpPr>
      <xdr:spPr>
        <a:xfrm>
          <a:off x="6921500" y="98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5625</xdr:rowOff>
    </xdr:from>
    <xdr:ext cx="599010" cy="259045"/>
    <xdr:sp macro="" textlink="">
      <xdr:nvSpPr>
        <xdr:cNvPr id="365" name="テキスト ボックス 364"/>
        <xdr:cNvSpPr txBox="1"/>
      </xdr:nvSpPr>
      <xdr:spPr>
        <a:xfrm>
          <a:off x="6672794" y="994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79" name="テキスト ボックス 37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1" name="テキスト ボックス 38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3" name="テキスト ボックス 38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85" name="テキスト ボックス 38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87" name="テキスト ボックス 38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134019</xdr:rowOff>
    </xdr:from>
    <xdr:to>
      <xdr:col>15</xdr:col>
      <xdr:colOff>180340</xdr:colOff>
      <xdr:row>79</xdr:row>
      <xdr:rowOff>44450</xdr:rowOff>
    </xdr:to>
    <xdr:cxnSp macro="">
      <xdr:nvCxnSpPr>
        <xdr:cNvPr id="389" name="直線コネクタ 388"/>
        <xdr:cNvCxnSpPr/>
      </xdr:nvCxnSpPr>
      <xdr:spPr>
        <a:xfrm flipV="1">
          <a:off x="10475595" y="12306969"/>
          <a:ext cx="1270" cy="128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1" name="直線コネクタ 39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80696</xdr:rowOff>
    </xdr:from>
    <xdr:ext cx="690189" cy="259045"/>
    <xdr:sp macro="" textlink="">
      <xdr:nvSpPr>
        <xdr:cNvPr id="392" name="普通建設事業費 （ うち新規整備　）最大値テキスト"/>
        <xdr:cNvSpPr txBox="1"/>
      </xdr:nvSpPr>
      <xdr:spPr>
        <a:xfrm>
          <a:off x="10528300" y="120821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1,009,473</a:t>
          </a:r>
          <a:endParaRPr kumimoji="1" lang="ja-JP" altLang="en-US" sz="1000" b="1">
            <a:latin typeface="ＭＳ Ｐゴシック"/>
          </a:endParaRPr>
        </a:p>
      </xdr:txBody>
    </xdr:sp>
    <xdr:clientData/>
  </xdr:oneCellAnchor>
  <xdr:twoCellAnchor>
    <xdr:from>
      <xdr:col>15</xdr:col>
      <xdr:colOff>92075</xdr:colOff>
      <xdr:row>71</xdr:row>
      <xdr:rowOff>134019</xdr:rowOff>
    </xdr:from>
    <xdr:to>
      <xdr:col>15</xdr:col>
      <xdr:colOff>269875</xdr:colOff>
      <xdr:row>71</xdr:row>
      <xdr:rowOff>134019</xdr:rowOff>
    </xdr:to>
    <xdr:cxnSp macro="">
      <xdr:nvCxnSpPr>
        <xdr:cNvPr id="393" name="直線コネクタ 392"/>
        <xdr:cNvCxnSpPr/>
      </xdr:nvCxnSpPr>
      <xdr:spPr>
        <a:xfrm>
          <a:off x="10388600" y="1230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65022</xdr:rowOff>
    </xdr:from>
    <xdr:to>
      <xdr:col>15</xdr:col>
      <xdr:colOff>180975</xdr:colOff>
      <xdr:row>78</xdr:row>
      <xdr:rowOff>98189</xdr:rowOff>
    </xdr:to>
    <xdr:cxnSp macro="">
      <xdr:nvCxnSpPr>
        <xdr:cNvPr id="394" name="直線コネクタ 393"/>
        <xdr:cNvCxnSpPr/>
      </xdr:nvCxnSpPr>
      <xdr:spPr>
        <a:xfrm>
          <a:off x="9639300" y="13438122"/>
          <a:ext cx="8382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56301</xdr:rowOff>
    </xdr:from>
    <xdr:ext cx="599010" cy="259045"/>
    <xdr:sp macro="" textlink="">
      <xdr:nvSpPr>
        <xdr:cNvPr id="395" name="普通建設事業費 （ うち新規整備　）平均値テキスト"/>
        <xdr:cNvSpPr txBox="1"/>
      </xdr:nvSpPr>
      <xdr:spPr>
        <a:xfrm>
          <a:off x="10528300" y="1325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33424</xdr:rowOff>
    </xdr:from>
    <xdr:to>
      <xdr:col>15</xdr:col>
      <xdr:colOff>231775</xdr:colOff>
      <xdr:row>78</xdr:row>
      <xdr:rowOff>135024</xdr:rowOff>
    </xdr:to>
    <xdr:sp macro="" textlink="">
      <xdr:nvSpPr>
        <xdr:cNvPr id="396" name="フローチャート : 判断 395"/>
        <xdr:cNvSpPr/>
      </xdr:nvSpPr>
      <xdr:spPr>
        <a:xfrm>
          <a:off x="104267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15491</xdr:rowOff>
    </xdr:from>
    <xdr:to>
      <xdr:col>14</xdr:col>
      <xdr:colOff>79375</xdr:colOff>
      <xdr:row>78</xdr:row>
      <xdr:rowOff>117091</xdr:rowOff>
    </xdr:to>
    <xdr:sp macro="" textlink="">
      <xdr:nvSpPr>
        <xdr:cNvPr id="397" name="フローチャート : 判断 396"/>
        <xdr:cNvSpPr/>
      </xdr:nvSpPr>
      <xdr:spPr>
        <a:xfrm>
          <a:off x="9588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108218</xdr:rowOff>
    </xdr:from>
    <xdr:ext cx="599010" cy="259045"/>
    <xdr:sp macro="" textlink="">
      <xdr:nvSpPr>
        <xdr:cNvPr id="398" name="テキスト ボックス 397"/>
        <xdr:cNvSpPr txBox="1"/>
      </xdr:nvSpPr>
      <xdr:spPr>
        <a:xfrm>
          <a:off x="9339794"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9" name="テキスト ボックス 39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0" name="テキスト ボックス 39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1" name="テキスト ボックス 40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2" name="テキスト ボックス 40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3" name="テキスト ボックス 40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47389</xdr:rowOff>
    </xdr:from>
    <xdr:to>
      <xdr:col>15</xdr:col>
      <xdr:colOff>231775</xdr:colOff>
      <xdr:row>78</xdr:row>
      <xdr:rowOff>148989</xdr:rowOff>
    </xdr:to>
    <xdr:sp macro="" textlink="">
      <xdr:nvSpPr>
        <xdr:cNvPr id="404" name="円/楕円 403"/>
        <xdr:cNvSpPr/>
      </xdr:nvSpPr>
      <xdr:spPr>
        <a:xfrm>
          <a:off x="10426700" y="13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11851</xdr:rowOff>
    </xdr:from>
    <xdr:ext cx="534377" cy="259045"/>
    <xdr:sp macro="" textlink="">
      <xdr:nvSpPr>
        <xdr:cNvPr id="405" name="普通建設事業費 （ うち新規整備　）該当値テキスト"/>
        <xdr:cNvSpPr txBox="1"/>
      </xdr:nvSpPr>
      <xdr:spPr>
        <a:xfrm>
          <a:off x="10528300" y="133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14222</xdr:rowOff>
    </xdr:from>
    <xdr:to>
      <xdr:col>14</xdr:col>
      <xdr:colOff>79375</xdr:colOff>
      <xdr:row>78</xdr:row>
      <xdr:rowOff>115822</xdr:rowOff>
    </xdr:to>
    <xdr:sp macro="" textlink="">
      <xdr:nvSpPr>
        <xdr:cNvPr id="406" name="円/楕円 405"/>
        <xdr:cNvSpPr/>
      </xdr:nvSpPr>
      <xdr:spPr>
        <a:xfrm>
          <a:off x="9588500" y="133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132349</xdr:rowOff>
    </xdr:from>
    <xdr:ext cx="599010" cy="259045"/>
    <xdr:sp macro="" textlink="">
      <xdr:nvSpPr>
        <xdr:cNvPr id="407" name="テキスト ボックス 406"/>
        <xdr:cNvSpPr txBox="1"/>
      </xdr:nvSpPr>
      <xdr:spPr>
        <a:xfrm>
          <a:off x="9339794" y="1316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8" name="正方形/長方形 40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09" name="正方形/長方形 40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0" name="正方形/長方形 40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1" name="正方形/長方形 41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2" name="正方形/長方形 41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3" name="正方形/長方形 41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4" name="正方形/長方形 41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18" name="直線コネクタ 41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19" name="テキスト ボックス 41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0" name="直線コネクタ 41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21" name="テキスト ボックス 42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2" name="直線コネクタ 42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23" name="テキスト ボックス 42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4" name="直線コネクタ 42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25" name="テキスト ボックス 42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6" name="直線コネクタ 42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27" name="テキスト ボックス 42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8" name="直線コネクタ 42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29" name="テキスト ボックス 42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105804</xdr:rowOff>
    </xdr:from>
    <xdr:to>
      <xdr:col>15</xdr:col>
      <xdr:colOff>180340</xdr:colOff>
      <xdr:row>99</xdr:row>
      <xdr:rowOff>44450</xdr:rowOff>
    </xdr:to>
    <xdr:cxnSp macro="">
      <xdr:nvCxnSpPr>
        <xdr:cNvPr id="431" name="直線コネクタ 430"/>
        <xdr:cNvCxnSpPr/>
      </xdr:nvCxnSpPr>
      <xdr:spPr>
        <a:xfrm flipV="1">
          <a:off x="10475595" y="15707754"/>
          <a:ext cx="1270" cy="131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3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33" name="直線コネクタ 43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52481</xdr:rowOff>
    </xdr:from>
    <xdr:ext cx="690189" cy="259045"/>
    <xdr:sp macro="" textlink="">
      <xdr:nvSpPr>
        <xdr:cNvPr id="434" name="普通建設事業費 （ うち更新整備　）最大値テキスト"/>
        <xdr:cNvSpPr txBox="1"/>
      </xdr:nvSpPr>
      <xdr:spPr>
        <a:xfrm>
          <a:off x="10528300" y="154829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1,719,482</a:t>
          </a:r>
          <a:endParaRPr kumimoji="1" lang="ja-JP" altLang="en-US" sz="1000" b="1">
            <a:latin typeface="ＭＳ Ｐゴシック"/>
          </a:endParaRPr>
        </a:p>
      </xdr:txBody>
    </xdr:sp>
    <xdr:clientData/>
  </xdr:oneCellAnchor>
  <xdr:twoCellAnchor>
    <xdr:from>
      <xdr:col>15</xdr:col>
      <xdr:colOff>92075</xdr:colOff>
      <xdr:row>91</xdr:row>
      <xdr:rowOff>105804</xdr:rowOff>
    </xdr:from>
    <xdr:to>
      <xdr:col>15</xdr:col>
      <xdr:colOff>269875</xdr:colOff>
      <xdr:row>91</xdr:row>
      <xdr:rowOff>105804</xdr:rowOff>
    </xdr:to>
    <xdr:cxnSp macro="">
      <xdr:nvCxnSpPr>
        <xdr:cNvPr id="435" name="直線コネクタ 434"/>
        <xdr:cNvCxnSpPr/>
      </xdr:nvCxnSpPr>
      <xdr:spPr>
        <a:xfrm>
          <a:off x="10388600" y="1570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126888</xdr:rowOff>
    </xdr:from>
    <xdr:to>
      <xdr:col>15</xdr:col>
      <xdr:colOff>180975</xdr:colOff>
      <xdr:row>99</xdr:row>
      <xdr:rowOff>17436</xdr:rowOff>
    </xdr:to>
    <xdr:cxnSp macro="">
      <xdr:nvCxnSpPr>
        <xdr:cNvPr id="436" name="直線コネクタ 435"/>
        <xdr:cNvCxnSpPr/>
      </xdr:nvCxnSpPr>
      <xdr:spPr>
        <a:xfrm flipV="1">
          <a:off x="9639300" y="16928988"/>
          <a:ext cx="838200" cy="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64299</xdr:rowOff>
    </xdr:from>
    <xdr:ext cx="599010" cy="259045"/>
    <xdr:sp macro="" textlink="">
      <xdr:nvSpPr>
        <xdr:cNvPr id="437" name="普通建設事業費 （ うち更新整備　）平均値テキスト"/>
        <xdr:cNvSpPr txBox="1"/>
      </xdr:nvSpPr>
      <xdr:spPr>
        <a:xfrm>
          <a:off x="10528300" y="16866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85872</xdr:rowOff>
    </xdr:from>
    <xdr:to>
      <xdr:col>15</xdr:col>
      <xdr:colOff>231775</xdr:colOff>
      <xdr:row>99</xdr:row>
      <xdr:rowOff>16022</xdr:rowOff>
    </xdr:to>
    <xdr:sp macro="" textlink="">
      <xdr:nvSpPr>
        <xdr:cNvPr id="438" name="フローチャート : 判断 437"/>
        <xdr:cNvSpPr/>
      </xdr:nvSpPr>
      <xdr:spPr>
        <a:xfrm>
          <a:off x="104267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98</xdr:row>
      <xdr:rowOff>65948</xdr:rowOff>
    </xdr:from>
    <xdr:to>
      <xdr:col>14</xdr:col>
      <xdr:colOff>79375</xdr:colOff>
      <xdr:row>98</xdr:row>
      <xdr:rowOff>167548</xdr:rowOff>
    </xdr:to>
    <xdr:sp macro="" textlink="">
      <xdr:nvSpPr>
        <xdr:cNvPr id="439" name="フローチャート : 判断 438"/>
        <xdr:cNvSpPr/>
      </xdr:nvSpPr>
      <xdr:spPr>
        <a:xfrm>
          <a:off x="9588500" y="1686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12625</xdr:rowOff>
    </xdr:from>
    <xdr:ext cx="599010" cy="259045"/>
    <xdr:sp macro="" textlink="">
      <xdr:nvSpPr>
        <xdr:cNvPr id="440" name="テキスト ボックス 439"/>
        <xdr:cNvSpPr txBox="1"/>
      </xdr:nvSpPr>
      <xdr:spPr>
        <a:xfrm>
          <a:off x="9339794" y="1664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1" name="テキスト ボックス 44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2" name="テキスト ボックス 44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3" name="テキスト ボックス 44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4" name="テキスト ボックス 44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5" name="テキスト ボックス 44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76088</xdr:rowOff>
    </xdr:from>
    <xdr:to>
      <xdr:col>15</xdr:col>
      <xdr:colOff>231775</xdr:colOff>
      <xdr:row>99</xdr:row>
      <xdr:rowOff>6238</xdr:rowOff>
    </xdr:to>
    <xdr:sp macro="" textlink="">
      <xdr:nvSpPr>
        <xdr:cNvPr id="446" name="円/楕円 445"/>
        <xdr:cNvSpPr/>
      </xdr:nvSpPr>
      <xdr:spPr>
        <a:xfrm>
          <a:off x="10426700" y="168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35465</xdr:rowOff>
    </xdr:from>
    <xdr:ext cx="599010" cy="259045"/>
    <xdr:sp macro="" textlink="">
      <xdr:nvSpPr>
        <xdr:cNvPr id="447" name="普通建設事業費 （ うち更新整備　）該当値テキスト"/>
        <xdr:cNvSpPr txBox="1"/>
      </xdr:nvSpPr>
      <xdr:spPr>
        <a:xfrm>
          <a:off x="10528300" y="1666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138086</xdr:rowOff>
    </xdr:from>
    <xdr:to>
      <xdr:col>14</xdr:col>
      <xdr:colOff>79375</xdr:colOff>
      <xdr:row>99</xdr:row>
      <xdr:rowOff>68236</xdr:rowOff>
    </xdr:to>
    <xdr:sp macro="" textlink="">
      <xdr:nvSpPr>
        <xdr:cNvPr id="448" name="円/楕円 447"/>
        <xdr:cNvSpPr/>
      </xdr:nvSpPr>
      <xdr:spPr>
        <a:xfrm>
          <a:off x="9588500" y="169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59363</xdr:rowOff>
    </xdr:from>
    <xdr:ext cx="534377" cy="259045"/>
    <xdr:sp macro="" textlink="">
      <xdr:nvSpPr>
        <xdr:cNvPr id="449" name="テキスト ボックス 448"/>
        <xdr:cNvSpPr txBox="1"/>
      </xdr:nvSpPr>
      <xdr:spPr>
        <a:xfrm>
          <a:off x="9372111" y="170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0" name="正方形/長方形 44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1" name="正方形/長方形 45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2" name="正方形/長方形 45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3" name="正方形/長方形 45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4" name="正方形/長方形 45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5" name="正方形/長方形 45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56" name="正方形/長方形 45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3" name="テキスト ボックス 46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5" name="テキスト ボックス 46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67" name="テキスト ボックス 46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69" name="テキスト ボックス 46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75025</xdr:rowOff>
    </xdr:from>
    <xdr:to>
      <xdr:col>23</xdr:col>
      <xdr:colOff>516889</xdr:colOff>
      <xdr:row>39</xdr:row>
      <xdr:rowOff>44450</xdr:rowOff>
    </xdr:to>
    <xdr:cxnSp macro="">
      <xdr:nvCxnSpPr>
        <xdr:cNvPr id="473" name="直線コネクタ 472"/>
        <xdr:cNvCxnSpPr/>
      </xdr:nvCxnSpPr>
      <xdr:spPr>
        <a:xfrm flipV="1">
          <a:off x="16317595" y="5218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52999</xdr:rowOff>
    </xdr:from>
    <xdr:ext cx="249299" cy="259045"/>
    <xdr:sp macro="" textlink="">
      <xdr:nvSpPr>
        <xdr:cNvPr id="474" name="災害復旧事業費最小値テキスト"/>
        <xdr:cNvSpPr txBox="1"/>
      </xdr:nvSpPr>
      <xdr:spPr>
        <a:xfrm>
          <a:off x="16370300" y="6739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5" name="直線コネクタ 47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21702</xdr:rowOff>
    </xdr:from>
    <xdr:ext cx="599010" cy="259045"/>
    <xdr:sp macro="" textlink="">
      <xdr:nvSpPr>
        <xdr:cNvPr id="476" name="災害復旧事業費最大値テキスト"/>
        <xdr:cNvSpPr txBox="1"/>
      </xdr:nvSpPr>
      <xdr:spPr>
        <a:xfrm>
          <a:off x="16370300" y="499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30</xdr:row>
      <xdr:rowOff>75025</xdr:rowOff>
    </xdr:from>
    <xdr:to>
      <xdr:col>23</xdr:col>
      <xdr:colOff>606425</xdr:colOff>
      <xdr:row>30</xdr:row>
      <xdr:rowOff>75025</xdr:rowOff>
    </xdr:to>
    <xdr:cxnSp macro="">
      <xdr:nvCxnSpPr>
        <xdr:cNvPr id="477" name="直線コネクタ 476"/>
        <xdr:cNvCxnSpPr/>
      </xdr:nvCxnSpPr>
      <xdr:spPr>
        <a:xfrm>
          <a:off x="16230600" y="521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118859</xdr:rowOff>
    </xdr:from>
    <xdr:to>
      <xdr:col>23</xdr:col>
      <xdr:colOff>517525</xdr:colOff>
      <xdr:row>37</xdr:row>
      <xdr:rowOff>58536</xdr:rowOff>
    </xdr:to>
    <xdr:cxnSp macro="">
      <xdr:nvCxnSpPr>
        <xdr:cNvPr id="478" name="直線コネクタ 477"/>
        <xdr:cNvCxnSpPr/>
      </xdr:nvCxnSpPr>
      <xdr:spPr>
        <a:xfrm>
          <a:off x="15481300" y="6291059"/>
          <a:ext cx="838200" cy="1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97449</xdr:rowOff>
    </xdr:from>
    <xdr:ext cx="534377" cy="259045"/>
    <xdr:sp macro="" textlink="">
      <xdr:nvSpPr>
        <xdr:cNvPr id="479" name="災害復旧事業費平均値テキスト"/>
        <xdr:cNvSpPr txBox="1"/>
      </xdr:nvSpPr>
      <xdr:spPr>
        <a:xfrm>
          <a:off x="16370300" y="661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119022</xdr:rowOff>
    </xdr:from>
    <xdr:to>
      <xdr:col>23</xdr:col>
      <xdr:colOff>568325</xdr:colOff>
      <xdr:row>39</xdr:row>
      <xdr:rowOff>49172</xdr:rowOff>
    </xdr:to>
    <xdr:sp macro="" textlink="">
      <xdr:nvSpPr>
        <xdr:cNvPr id="480" name="フローチャート : 判断 479"/>
        <xdr:cNvSpPr/>
      </xdr:nvSpPr>
      <xdr:spPr>
        <a:xfrm>
          <a:off x="162687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42450</xdr:rowOff>
    </xdr:from>
    <xdr:to>
      <xdr:col>22</xdr:col>
      <xdr:colOff>365125</xdr:colOff>
      <xdr:row>36</xdr:row>
      <xdr:rowOff>118859</xdr:rowOff>
    </xdr:to>
    <xdr:cxnSp macro="">
      <xdr:nvCxnSpPr>
        <xdr:cNvPr id="481" name="直線コネクタ 480"/>
        <xdr:cNvCxnSpPr/>
      </xdr:nvCxnSpPr>
      <xdr:spPr>
        <a:xfrm>
          <a:off x="14592300" y="5871750"/>
          <a:ext cx="889000" cy="4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110811</xdr:rowOff>
    </xdr:from>
    <xdr:to>
      <xdr:col>22</xdr:col>
      <xdr:colOff>415925</xdr:colOff>
      <xdr:row>39</xdr:row>
      <xdr:rowOff>40961</xdr:rowOff>
    </xdr:to>
    <xdr:sp macro="" textlink="">
      <xdr:nvSpPr>
        <xdr:cNvPr id="482" name="フローチャート : 判断 481"/>
        <xdr:cNvSpPr/>
      </xdr:nvSpPr>
      <xdr:spPr>
        <a:xfrm>
          <a:off x="15430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32088</xdr:rowOff>
    </xdr:from>
    <xdr:ext cx="534377" cy="259045"/>
    <xdr:sp macro="" textlink="">
      <xdr:nvSpPr>
        <xdr:cNvPr id="483" name="テキスト ボックス 482"/>
        <xdr:cNvSpPr txBox="1"/>
      </xdr:nvSpPr>
      <xdr:spPr>
        <a:xfrm>
          <a:off x="15214111" y="671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42450</xdr:rowOff>
    </xdr:from>
    <xdr:to>
      <xdr:col>21</xdr:col>
      <xdr:colOff>161925</xdr:colOff>
      <xdr:row>34</xdr:row>
      <xdr:rowOff>157611</xdr:rowOff>
    </xdr:to>
    <xdr:cxnSp macro="">
      <xdr:nvCxnSpPr>
        <xdr:cNvPr id="484" name="直線コネクタ 483"/>
        <xdr:cNvCxnSpPr/>
      </xdr:nvCxnSpPr>
      <xdr:spPr>
        <a:xfrm flipV="1">
          <a:off x="13703300" y="5871750"/>
          <a:ext cx="889000" cy="1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105184</xdr:rowOff>
    </xdr:from>
    <xdr:to>
      <xdr:col>21</xdr:col>
      <xdr:colOff>212725</xdr:colOff>
      <xdr:row>39</xdr:row>
      <xdr:rowOff>35334</xdr:rowOff>
    </xdr:to>
    <xdr:sp macro="" textlink="">
      <xdr:nvSpPr>
        <xdr:cNvPr id="485" name="フローチャート : 判断 484"/>
        <xdr:cNvSpPr/>
      </xdr:nvSpPr>
      <xdr:spPr>
        <a:xfrm>
          <a:off x="14541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26461</xdr:rowOff>
    </xdr:from>
    <xdr:ext cx="534377" cy="259045"/>
    <xdr:sp macro="" textlink="">
      <xdr:nvSpPr>
        <xdr:cNvPr id="486" name="テキスト ボックス 485"/>
        <xdr:cNvSpPr txBox="1"/>
      </xdr:nvSpPr>
      <xdr:spPr>
        <a:xfrm>
          <a:off x="14325111" y="67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138462</xdr:rowOff>
    </xdr:from>
    <xdr:to>
      <xdr:col>19</xdr:col>
      <xdr:colOff>644525</xdr:colOff>
      <xdr:row>34</xdr:row>
      <xdr:rowOff>157611</xdr:rowOff>
    </xdr:to>
    <xdr:cxnSp macro="">
      <xdr:nvCxnSpPr>
        <xdr:cNvPr id="487" name="直線コネクタ 486"/>
        <xdr:cNvCxnSpPr/>
      </xdr:nvCxnSpPr>
      <xdr:spPr>
        <a:xfrm>
          <a:off x="12814300" y="5967762"/>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87044</xdr:rowOff>
    </xdr:from>
    <xdr:to>
      <xdr:col>20</xdr:col>
      <xdr:colOff>9525</xdr:colOff>
      <xdr:row>39</xdr:row>
      <xdr:rowOff>17194</xdr:rowOff>
    </xdr:to>
    <xdr:sp macro="" textlink="">
      <xdr:nvSpPr>
        <xdr:cNvPr id="488" name="フローチャート : 判断 487"/>
        <xdr:cNvSpPr/>
      </xdr:nvSpPr>
      <xdr:spPr>
        <a:xfrm>
          <a:off x="13652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8321</xdr:rowOff>
    </xdr:from>
    <xdr:ext cx="534377" cy="259045"/>
    <xdr:sp macro="" textlink="">
      <xdr:nvSpPr>
        <xdr:cNvPr id="489" name="テキスト ボックス 488"/>
        <xdr:cNvSpPr txBox="1"/>
      </xdr:nvSpPr>
      <xdr:spPr>
        <a:xfrm>
          <a:off x="13436111" y="66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58626</xdr:rowOff>
    </xdr:from>
    <xdr:to>
      <xdr:col>18</xdr:col>
      <xdr:colOff>492125</xdr:colOff>
      <xdr:row>38</xdr:row>
      <xdr:rowOff>160226</xdr:rowOff>
    </xdr:to>
    <xdr:sp macro="" textlink="">
      <xdr:nvSpPr>
        <xdr:cNvPr id="490" name="フローチャート : 判断 489"/>
        <xdr:cNvSpPr/>
      </xdr:nvSpPr>
      <xdr:spPr>
        <a:xfrm>
          <a:off x="12763500" y="65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151353</xdr:rowOff>
    </xdr:from>
    <xdr:ext cx="534377" cy="259045"/>
    <xdr:sp macro="" textlink="">
      <xdr:nvSpPr>
        <xdr:cNvPr id="491" name="テキスト ボックス 490"/>
        <xdr:cNvSpPr txBox="1"/>
      </xdr:nvSpPr>
      <xdr:spPr>
        <a:xfrm>
          <a:off x="12547111" y="66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7736</xdr:rowOff>
    </xdr:from>
    <xdr:to>
      <xdr:col>23</xdr:col>
      <xdr:colOff>568325</xdr:colOff>
      <xdr:row>37</xdr:row>
      <xdr:rowOff>109336</xdr:rowOff>
    </xdr:to>
    <xdr:sp macro="" textlink="">
      <xdr:nvSpPr>
        <xdr:cNvPr id="497" name="円/楕円 496"/>
        <xdr:cNvSpPr/>
      </xdr:nvSpPr>
      <xdr:spPr>
        <a:xfrm>
          <a:off x="16268700" y="635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30613</xdr:rowOff>
    </xdr:from>
    <xdr:ext cx="534377" cy="259045"/>
    <xdr:sp macro="" textlink="">
      <xdr:nvSpPr>
        <xdr:cNvPr id="498" name="災害復旧事業費該当値テキスト"/>
        <xdr:cNvSpPr txBox="1"/>
      </xdr:nvSpPr>
      <xdr:spPr>
        <a:xfrm>
          <a:off x="16370300" y="620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86,303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68059</xdr:rowOff>
    </xdr:from>
    <xdr:to>
      <xdr:col>22</xdr:col>
      <xdr:colOff>415925</xdr:colOff>
      <xdr:row>36</xdr:row>
      <xdr:rowOff>169659</xdr:rowOff>
    </xdr:to>
    <xdr:sp macro="" textlink="">
      <xdr:nvSpPr>
        <xdr:cNvPr id="499" name="円/楕円 498"/>
        <xdr:cNvSpPr/>
      </xdr:nvSpPr>
      <xdr:spPr>
        <a:xfrm>
          <a:off x="15430500" y="624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14736</xdr:rowOff>
    </xdr:from>
    <xdr:ext cx="599010" cy="259045"/>
    <xdr:sp macro="" textlink="">
      <xdr:nvSpPr>
        <xdr:cNvPr id="500" name="テキスト ボックス 499"/>
        <xdr:cNvSpPr txBox="1"/>
      </xdr:nvSpPr>
      <xdr:spPr>
        <a:xfrm>
          <a:off x="15181794" y="601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163100</xdr:rowOff>
    </xdr:from>
    <xdr:to>
      <xdr:col>21</xdr:col>
      <xdr:colOff>212725</xdr:colOff>
      <xdr:row>34</xdr:row>
      <xdr:rowOff>93250</xdr:rowOff>
    </xdr:to>
    <xdr:sp macro="" textlink="">
      <xdr:nvSpPr>
        <xdr:cNvPr id="501" name="円/楕円 500"/>
        <xdr:cNvSpPr/>
      </xdr:nvSpPr>
      <xdr:spPr>
        <a:xfrm>
          <a:off x="14541500" y="5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32</xdr:row>
      <xdr:rowOff>109777</xdr:rowOff>
    </xdr:from>
    <xdr:ext cx="599010" cy="259045"/>
    <xdr:sp macro="" textlink="">
      <xdr:nvSpPr>
        <xdr:cNvPr id="502" name="テキスト ボックス 501"/>
        <xdr:cNvSpPr txBox="1"/>
      </xdr:nvSpPr>
      <xdr:spPr>
        <a:xfrm>
          <a:off x="14292794" y="559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225,525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106811</xdr:rowOff>
    </xdr:from>
    <xdr:to>
      <xdr:col>20</xdr:col>
      <xdr:colOff>9525</xdr:colOff>
      <xdr:row>35</xdr:row>
      <xdr:rowOff>36961</xdr:rowOff>
    </xdr:to>
    <xdr:sp macro="" textlink="">
      <xdr:nvSpPr>
        <xdr:cNvPr id="503" name="円/楕円 502"/>
        <xdr:cNvSpPr/>
      </xdr:nvSpPr>
      <xdr:spPr>
        <a:xfrm>
          <a:off x="13652500" y="5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33</xdr:row>
      <xdr:rowOff>53488</xdr:rowOff>
    </xdr:from>
    <xdr:ext cx="599010" cy="259045"/>
    <xdr:sp macro="" textlink="">
      <xdr:nvSpPr>
        <xdr:cNvPr id="504" name="テキスト ボックス 503"/>
        <xdr:cNvSpPr txBox="1"/>
      </xdr:nvSpPr>
      <xdr:spPr>
        <a:xfrm>
          <a:off x="13403794" y="57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87662</xdr:rowOff>
    </xdr:from>
    <xdr:to>
      <xdr:col>18</xdr:col>
      <xdr:colOff>492125</xdr:colOff>
      <xdr:row>35</xdr:row>
      <xdr:rowOff>17812</xdr:rowOff>
    </xdr:to>
    <xdr:sp macro="" textlink="">
      <xdr:nvSpPr>
        <xdr:cNvPr id="505" name="円/楕円 504"/>
        <xdr:cNvSpPr/>
      </xdr:nvSpPr>
      <xdr:spPr>
        <a:xfrm>
          <a:off x="12763500" y="59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33</xdr:row>
      <xdr:rowOff>34339</xdr:rowOff>
    </xdr:from>
    <xdr:ext cx="599010" cy="259045"/>
    <xdr:sp macro="" textlink="">
      <xdr:nvSpPr>
        <xdr:cNvPr id="506" name="テキスト ボックス 505"/>
        <xdr:cNvSpPr txBox="1"/>
      </xdr:nvSpPr>
      <xdr:spPr>
        <a:xfrm>
          <a:off x="12514794" y="569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200,325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8" name="正方形/長方形 50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09" name="正方形/長方形 50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0" name="正方形/長方形 50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1" name="正方形/長方形 51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2" name="正方形/長方形 51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3" name="正方形/長方形 51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4" name="正方形/長方形 51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5" name="テキスト ボックス 51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6" name="直線コネクタ 51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17" name="直線コネクタ 51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18" name="テキスト ボックス 51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19" name="直線コネクタ 51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0" name="テキスト ボックス 519"/>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2" name="テキスト ボックス 521"/>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3" name="直線コネクタ 52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24" name="テキスト ボックス 523"/>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5" name="直線コネクタ 52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26" name="テキスト ボックス 525"/>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28" name="テキスト ボックス 52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0" name="直線コネクタ 52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2" name="直線コネクタ 53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4" name="直線コネクタ 53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5" name="直線コネクタ 53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3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37" name="フローチャート : 判断 53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38" name="直線コネクタ 53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39" name="フローチャート : 判断 53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0" name="テキスト ボックス 53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1" name="直線コネクタ 54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134620</xdr:rowOff>
    </xdr:from>
    <xdr:to>
      <xdr:col>21</xdr:col>
      <xdr:colOff>212725</xdr:colOff>
      <xdr:row>55</xdr:row>
      <xdr:rowOff>64770</xdr:rowOff>
    </xdr:to>
    <xdr:sp macro="" textlink="">
      <xdr:nvSpPr>
        <xdr:cNvPr id="542" name="フローチャート : 判断 541"/>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53</xdr:row>
      <xdr:rowOff>81297</xdr:rowOff>
    </xdr:from>
    <xdr:ext cx="313932" cy="259045"/>
    <xdr:sp macro="" textlink="">
      <xdr:nvSpPr>
        <xdr:cNvPr id="543" name="テキスト ボックス 542"/>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4" name="直線コネクタ 54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115570</xdr:rowOff>
    </xdr:from>
    <xdr:to>
      <xdr:col>20</xdr:col>
      <xdr:colOff>9525</xdr:colOff>
      <xdr:row>58</xdr:row>
      <xdr:rowOff>45720</xdr:rowOff>
    </xdr:to>
    <xdr:sp macro="" textlink="">
      <xdr:nvSpPr>
        <xdr:cNvPr id="545" name="フローチャート : 判断 544"/>
        <xdr:cNvSpPr/>
      </xdr:nvSpPr>
      <xdr:spPr>
        <a:xfrm>
          <a:off x="13652500" y="988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62247</xdr:rowOff>
    </xdr:from>
    <xdr:ext cx="313932" cy="259045"/>
    <xdr:sp macro="" textlink="">
      <xdr:nvSpPr>
        <xdr:cNvPr id="546" name="テキスト ボックス 545"/>
        <xdr:cNvSpPr txBox="1"/>
      </xdr:nvSpPr>
      <xdr:spPr>
        <a:xfrm>
          <a:off x="13546333" y="9663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46990</xdr:rowOff>
    </xdr:from>
    <xdr:to>
      <xdr:col>18</xdr:col>
      <xdr:colOff>492125</xdr:colOff>
      <xdr:row>51</xdr:row>
      <xdr:rowOff>148590</xdr:rowOff>
    </xdr:to>
    <xdr:sp macro="" textlink="">
      <xdr:nvSpPr>
        <xdr:cNvPr id="547" name="フローチャート : 判断 546"/>
        <xdr:cNvSpPr/>
      </xdr:nvSpPr>
      <xdr:spPr>
        <a:xfrm>
          <a:off x="12763500" y="879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49</xdr:row>
      <xdr:rowOff>165117</xdr:rowOff>
    </xdr:from>
    <xdr:ext cx="378565" cy="259045"/>
    <xdr:sp macro="" textlink="">
      <xdr:nvSpPr>
        <xdr:cNvPr id="548" name="テキスト ボックス 547"/>
        <xdr:cNvSpPr txBox="1"/>
      </xdr:nvSpPr>
      <xdr:spPr>
        <a:xfrm>
          <a:off x="12625017" y="856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4" name="円/楕円 55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56" name="円/楕円 55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57" name="テキスト ボックス 55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58" name="円/楕円 55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0" name="円/楕円 55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1" name="テキスト ボックス 560"/>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2" name="円/楕円 56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3" name="テキスト ボックス 56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77" name="テキスト ボックス 57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79" name="テキスト ボックス 57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1" name="テキスト ボックス 58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3" name="テキスト ボックス 58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164901</xdr:rowOff>
    </xdr:from>
    <xdr:to>
      <xdr:col>23</xdr:col>
      <xdr:colOff>516889</xdr:colOff>
      <xdr:row>78</xdr:row>
      <xdr:rowOff>131237</xdr:rowOff>
    </xdr:to>
    <xdr:cxnSp macro="">
      <xdr:nvCxnSpPr>
        <xdr:cNvPr id="585" name="直線コネクタ 584"/>
        <xdr:cNvCxnSpPr/>
      </xdr:nvCxnSpPr>
      <xdr:spPr>
        <a:xfrm flipV="1">
          <a:off x="16317595" y="12337851"/>
          <a:ext cx="1269" cy="1166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135064</xdr:rowOff>
    </xdr:from>
    <xdr:ext cx="469744" cy="259045"/>
    <xdr:sp macro="" textlink="">
      <xdr:nvSpPr>
        <xdr:cNvPr id="586" name="公債費最小値テキスト"/>
        <xdr:cNvSpPr txBox="1"/>
      </xdr:nvSpPr>
      <xdr:spPr>
        <a:xfrm>
          <a:off x="16370300" y="1350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78</xdr:row>
      <xdr:rowOff>131237</xdr:rowOff>
    </xdr:from>
    <xdr:to>
      <xdr:col>23</xdr:col>
      <xdr:colOff>606425</xdr:colOff>
      <xdr:row>78</xdr:row>
      <xdr:rowOff>131237</xdr:rowOff>
    </xdr:to>
    <xdr:cxnSp macro="">
      <xdr:nvCxnSpPr>
        <xdr:cNvPr id="587" name="直線コネクタ 586"/>
        <xdr:cNvCxnSpPr/>
      </xdr:nvCxnSpPr>
      <xdr:spPr>
        <a:xfrm>
          <a:off x="16230600" y="135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111578</xdr:rowOff>
    </xdr:from>
    <xdr:ext cx="599010" cy="259045"/>
    <xdr:sp macro="" textlink="">
      <xdr:nvSpPr>
        <xdr:cNvPr id="588" name="公債費最大値テキスト"/>
        <xdr:cNvSpPr txBox="1"/>
      </xdr:nvSpPr>
      <xdr:spPr>
        <a:xfrm>
          <a:off x="16370300" y="1211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71</xdr:row>
      <xdr:rowOff>164901</xdr:rowOff>
    </xdr:from>
    <xdr:to>
      <xdr:col>23</xdr:col>
      <xdr:colOff>606425</xdr:colOff>
      <xdr:row>71</xdr:row>
      <xdr:rowOff>164901</xdr:rowOff>
    </xdr:to>
    <xdr:cxnSp macro="">
      <xdr:nvCxnSpPr>
        <xdr:cNvPr id="589" name="直線コネクタ 588"/>
        <xdr:cNvCxnSpPr/>
      </xdr:nvCxnSpPr>
      <xdr:spPr>
        <a:xfrm>
          <a:off x="16230600" y="1233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101478</xdr:rowOff>
    </xdr:from>
    <xdr:to>
      <xdr:col>23</xdr:col>
      <xdr:colOff>517525</xdr:colOff>
      <xdr:row>77</xdr:row>
      <xdr:rowOff>107434</xdr:rowOff>
    </xdr:to>
    <xdr:cxnSp macro="">
      <xdr:nvCxnSpPr>
        <xdr:cNvPr id="590" name="直線コネクタ 589"/>
        <xdr:cNvCxnSpPr/>
      </xdr:nvCxnSpPr>
      <xdr:spPr>
        <a:xfrm flipV="1">
          <a:off x="15481300" y="13303128"/>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26863</xdr:rowOff>
    </xdr:from>
    <xdr:ext cx="599010" cy="259045"/>
    <xdr:sp macro="" textlink="">
      <xdr:nvSpPr>
        <xdr:cNvPr id="591" name="公債費平均値テキスト"/>
        <xdr:cNvSpPr txBox="1"/>
      </xdr:nvSpPr>
      <xdr:spPr>
        <a:xfrm>
          <a:off x="16370300" y="13057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3986</xdr:rowOff>
    </xdr:from>
    <xdr:to>
      <xdr:col>23</xdr:col>
      <xdr:colOff>568325</xdr:colOff>
      <xdr:row>77</xdr:row>
      <xdr:rowOff>105586</xdr:rowOff>
    </xdr:to>
    <xdr:sp macro="" textlink="">
      <xdr:nvSpPr>
        <xdr:cNvPr id="592" name="フローチャート : 判断 591"/>
        <xdr:cNvSpPr/>
      </xdr:nvSpPr>
      <xdr:spPr>
        <a:xfrm>
          <a:off x="16268700" y="1320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107434</xdr:rowOff>
    </xdr:from>
    <xdr:to>
      <xdr:col>22</xdr:col>
      <xdr:colOff>365125</xdr:colOff>
      <xdr:row>77</xdr:row>
      <xdr:rowOff>113827</xdr:rowOff>
    </xdr:to>
    <xdr:cxnSp macro="">
      <xdr:nvCxnSpPr>
        <xdr:cNvPr id="593" name="直線コネクタ 592"/>
        <xdr:cNvCxnSpPr/>
      </xdr:nvCxnSpPr>
      <xdr:spPr>
        <a:xfrm flipV="1">
          <a:off x="14592300" y="13309084"/>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166249</xdr:rowOff>
    </xdr:from>
    <xdr:to>
      <xdr:col>22</xdr:col>
      <xdr:colOff>415925</xdr:colOff>
      <xdr:row>77</xdr:row>
      <xdr:rowOff>96399</xdr:rowOff>
    </xdr:to>
    <xdr:sp macro="" textlink="">
      <xdr:nvSpPr>
        <xdr:cNvPr id="594" name="フローチャート : 判断 593"/>
        <xdr:cNvSpPr/>
      </xdr:nvSpPr>
      <xdr:spPr>
        <a:xfrm>
          <a:off x="15430500" y="13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112926</xdr:rowOff>
    </xdr:from>
    <xdr:ext cx="599010" cy="259045"/>
    <xdr:sp macro="" textlink="">
      <xdr:nvSpPr>
        <xdr:cNvPr id="595" name="テキスト ボックス 594"/>
        <xdr:cNvSpPr txBox="1"/>
      </xdr:nvSpPr>
      <xdr:spPr>
        <a:xfrm>
          <a:off x="15181794" y="1297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102291</xdr:rowOff>
    </xdr:from>
    <xdr:to>
      <xdr:col>21</xdr:col>
      <xdr:colOff>161925</xdr:colOff>
      <xdr:row>77</xdr:row>
      <xdr:rowOff>113827</xdr:rowOff>
    </xdr:to>
    <xdr:cxnSp macro="">
      <xdr:nvCxnSpPr>
        <xdr:cNvPr id="596" name="直線コネクタ 595"/>
        <xdr:cNvCxnSpPr/>
      </xdr:nvCxnSpPr>
      <xdr:spPr>
        <a:xfrm>
          <a:off x="13703300" y="13303941"/>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148236</xdr:rowOff>
    </xdr:from>
    <xdr:to>
      <xdr:col>21</xdr:col>
      <xdr:colOff>212725</xdr:colOff>
      <xdr:row>77</xdr:row>
      <xdr:rowOff>78386</xdr:rowOff>
    </xdr:to>
    <xdr:sp macro="" textlink="">
      <xdr:nvSpPr>
        <xdr:cNvPr id="597" name="フローチャート : 判断 596"/>
        <xdr:cNvSpPr/>
      </xdr:nvSpPr>
      <xdr:spPr>
        <a:xfrm>
          <a:off x="14541500" y="131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94912</xdr:rowOff>
    </xdr:from>
    <xdr:ext cx="599010" cy="259045"/>
    <xdr:sp macro="" textlink="">
      <xdr:nvSpPr>
        <xdr:cNvPr id="598" name="テキスト ボックス 597"/>
        <xdr:cNvSpPr txBox="1"/>
      </xdr:nvSpPr>
      <xdr:spPr>
        <a:xfrm>
          <a:off x="14292794" y="1295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143680</xdr:rowOff>
    </xdr:from>
    <xdr:to>
      <xdr:col>19</xdr:col>
      <xdr:colOff>644525</xdr:colOff>
      <xdr:row>77</xdr:row>
      <xdr:rowOff>102291</xdr:rowOff>
    </xdr:to>
    <xdr:cxnSp macro="">
      <xdr:nvCxnSpPr>
        <xdr:cNvPr id="599" name="直線コネクタ 598"/>
        <xdr:cNvCxnSpPr/>
      </xdr:nvCxnSpPr>
      <xdr:spPr>
        <a:xfrm>
          <a:off x="12814300" y="13173880"/>
          <a:ext cx="889000" cy="1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143213</xdr:rowOff>
    </xdr:from>
    <xdr:to>
      <xdr:col>20</xdr:col>
      <xdr:colOff>9525</xdr:colOff>
      <xdr:row>77</xdr:row>
      <xdr:rowOff>73363</xdr:rowOff>
    </xdr:to>
    <xdr:sp macro="" textlink="">
      <xdr:nvSpPr>
        <xdr:cNvPr id="600" name="フローチャート : 判断 599"/>
        <xdr:cNvSpPr/>
      </xdr:nvSpPr>
      <xdr:spPr>
        <a:xfrm>
          <a:off x="13652500" y="131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89890</xdr:rowOff>
    </xdr:from>
    <xdr:ext cx="599010" cy="259045"/>
    <xdr:sp macro="" textlink="">
      <xdr:nvSpPr>
        <xdr:cNvPr id="601" name="テキスト ボックス 600"/>
        <xdr:cNvSpPr txBox="1"/>
      </xdr:nvSpPr>
      <xdr:spPr>
        <a:xfrm>
          <a:off x="13403794" y="1294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136754</xdr:rowOff>
    </xdr:from>
    <xdr:to>
      <xdr:col>18</xdr:col>
      <xdr:colOff>492125</xdr:colOff>
      <xdr:row>77</xdr:row>
      <xdr:rowOff>66904</xdr:rowOff>
    </xdr:to>
    <xdr:sp macro="" textlink="">
      <xdr:nvSpPr>
        <xdr:cNvPr id="602" name="フローチャート : 判断 601"/>
        <xdr:cNvSpPr/>
      </xdr:nvSpPr>
      <xdr:spPr>
        <a:xfrm>
          <a:off x="12763500" y="1316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58031</xdr:rowOff>
    </xdr:from>
    <xdr:ext cx="599010" cy="259045"/>
    <xdr:sp macro="" textlink="">
      <xdr:nvSpPr>
        <xdr:cNvPr id="603" name="テキスト ボックス 602"/>
        <xdr:cNvSpPr txBox="1"/>
      </xdr:nvSpPr>
      <xdr:spPr>
        <a:xfrm>
          <a:off x="12514794" y="132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50678</xdr:rowOff>
    </xdr:from>
    <xdr:to>
      <xdr:col>23</xdr:col>
      <xdr:colOff>568325</xdr:colOff>
      <xdr:row>77</xdr:row>
      <xdr:rowOff>152278</xdr:rowOff>
    </xdr:to>
    <xdr:sp macro="" textlink="">
      <xdr:nvSpPr>
        <xdr:cNvPr id="609" name="円/楕円 608"/>
        <xdr:cNvSpPr/>
      </xdr:nvSpPr>
      <xdr:spPr>
        <a:xfrm>
          <a:off x="16268700" y="132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29105</xdr:rowOff>
    </xdr:from>
    <xdr:ext cx="534377" cy="259045"/>
    <xdr:sp macro="" textlink="">
      <xdr:nvSpPr>
        <xdr:cNvPr id="610" name="公債費該当値テキスト"/>
        <xdr:cNvSpPr txBox="1"/>
      </xdr:nvSpPr>
      <xdr:spPr>
        <a:xfrm>
          <a:off x="16370300" y="132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56634</xdr:rowOff>
    </xdr:from>
    <xdr:to>
      <xdr:col>22</xdr:col>
      <xdr:colOff>415925</xdr:colOff>
      <xdr:row>77</xdr:row>
      <xdr:rowOff>158234</xdr:rowOff>
    </xdr:to>
    <xdr:sp macro="" textlink="">
      <xdr:nvSpPr>
        <xdr:cNvPr id="611" name="円/楕円 610"/>
        <xdr:cNvSpPr/>
      </xdr:nvSpPr>
      <xdr:spPr>
        <a:xfrm>
          <a:off x="15430500" y="1325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149361</xdr:rowOff>
    </xdr:from>
    <xdr:ext cx="534377" cy="259045"/>
    <xdr:sp macro="" textlink="">
      <xdr:nvSpPr>
        <xdr:cNvPr id="612" name="テキスト ボックス 611"/>
        <xdr:cNvSpPr txBox="1"/>
      </xdr:nvSpPr>
      <xdr:spPr>
        <a:xfrm>
          <a:off x="15214111" y="1335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63027</xdr:rowOff>
    </xdr:from>
    <xdr:to>
      <xdr:col>21</xdr:col>
      <xdr:colOff>212725</xdr:colOff>
      <xdr:row>77</xdr:row>
      <xdr:rowOff>164627</xdr:rowOff>
    </xdr:to>
    <xdr:sp macro="" textlink="">
      <xdr:nvSpPr>
        <xdr:cNvPr id="613" name="円/楕円 612"/>
        <xdr:cNvSpPr/>
      </xdr:nvSpPr>
      <xdr:spPr>
        <a:xfrm>
          <a:off x="14541500" y="132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155754</xdr:rowOff>
    </xdr:from>
    <xdr:ext cx="534377" cy="259045"/>
    <xdr:sp macro="" textlink="">
      <xdr:nvSpPr>
        <xdr:cNvPr id="614" name="テキスト ボックス 613"/>
        <xdr:cNvSpPr txBox="1"/>
      </xdr:nvSpPr>
      <xdr:spPr>
        <a:xfrm>
          <a:off x="14325111" y="1335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51491</xdr:rowOff>
    </xdr:from>
    <xdr:to>
      <xdr:col>20</xdr:col>
      <xdr:colOff>9525</xdr:colOff>
      <xdr:row>77</xdr:row>
      <xdr:rowOff>153091</xdr:rowOff>
    </xdr:to>
    <xdr:sp macro="" textlink="">
      <xdr:nvSpPr>
        <xdr:cNvPr id="615" name="円/楕円 614"/>
        <xdr:cNvSpPr/>
      </xdr:nvSpPr>
      <xdr:spPr>
        <a:xfrm>
          <a:off x="13652500" y="13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144218</xdr:rowOff>
    </xdr:from>
    <xdr:ext cx="534377" cy="259045"/>
    <xdr:sp macro="" textlink="">
      <xdr:nvSpPr>
        <xdr:cNvPr id="616" name="テキスト ボックス 615"/>
        <xdr:cNvSpPr txBox="1"/>
      </xdr:nvSpPr>
      <xdr:spPr>
        <a:xfrm>
          <a:off x="13436111" y="1334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92880</xdr:rowOff>
    </xdr:from>
    <xdr:to>
      <xdr:col>18</xdr:col>
      <xdr:colOff>492125</xdr:colOff>
      <xdr:row>77</xdr:row>
      <xdr:rowOff>23030</xdr:rowOff>
    </xdr:to>
    <xdr:sp macro="" textlink="">
      <xdr:nvSpPr>
        <xdr:cNvPr id="617" name="円/楕円 616"/>
        <xdr:cNvSpPr/>
      </xdr:nvSpPr>
      <xdr:spPr>
        <a:xfrm>
          <a:off x="12763500" y="131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39557</xdr:rowOff>
    </xdr:from>
    <xdr:ext cx="599010" cy="259045"/>
    <xdr:sp macro="" textlink="">
      <xdr:nvSpPr>
        <xdr:cNvPr id="618" name="テキスト ボックス 617"/>
        <xdr:cNvSpPr txBox="1"/>
      </xdr:nvSpPr>
      <xdr:spPr>
        <a:xfrm>
          <a:off x="12514794" y="1289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9" name="直線コネクタ 62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0" name="テキスト ボックス 62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1" name="直線コネクタ 63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32" name="テキスト ボックス 63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3" name="直線コネクタ 63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4" name="テキスト ボックス 63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5" name="直線コネクタ 63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6" name="テキスト ボックス 63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8" name="テキスト ボックス 63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99363</xdr:rowOff>
    </xdr:from>
    <xdr:to>
      <xdr:col>23</xdr:col>
      <xdr:colOff>516889</xdr:colOff>
      <xdr:row>98</xdr:row>
      <xdr:rowOff>135077</xdr:rowOff>
    </xdr:to>
    <xdr:cxnSp macro="">
      <xdr:nvCxnSpPr>
        <xdr:cNvPr id="640" name="直線コネクタ 639"/>
        <xdr:cNvCxnSpPr/>
      </xdr:nvCxnSpPr>
      <xdr:spPr>
        <a:xfrm flipV="1">
          <a:off x="16317595" y="15529863"/>
          <a:ext cx="1269" cy="140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138904</xdr:rowOff>
    </xdr:from>
    <xdr:ext cx="469744" cy="259045"/>
    <xdr:sp macro="" textlink="">
      <xdr:nvSpPr>
        <xdr:cNvPr id="641" name="積立金最小値テキスト"/>
        <xdr:cNvSpPr txBox="1"/>
      </xdr:nvSpPr>
      <xdr:spPr>
        <a:xfrm>
          <a:off x="16370300" y="1694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2,022</a:t>
          </a:r>
          <a:endParaRPr kumimoji="1" lang="ja-JP" altLang="en-US" sz="1000" b="1">
            <a:latin typeface="ＭＳ Ｐゴシック"/>
          </a:endParaRPr>
        </a:p>
      </xdr:txBody>
    </xdr:sp>
    <xdr:clientData/>
  </xdr:oneCellAnchor>
  <xdr:twoCellAnchor>
    <xdr:from>
      <xdr:col>23</xdr:col>
      <xdr:colOff>428625</xdr:colOff>
      <xdr:row>98</xdr:row>
      <xdr:rowOff>135077</xdr:rowOff>
    </xdr:from>
    <xdr:to>
      <xdr:col>23</xdr:col>
      <xdr:colOff>606425</xdr:colOff>
      <xdr:row>98</xdr:row>
      <xdr:rowOff>135077</xdr:rowOff>
    </xdr:to>
    <xdr:cxnSp macro="">
      <xdr:nvCxnSpPr>
        <xdr:cNvPr id="642" name="直線コネクタ 641"/>
        <xdr:cNvCxnSpPr/>
      </xdr:nvCxnSpPr>
      <xdr:spPr>
        <a:xfrm>
          <a:off x="16230600" y="1693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46040</xdr:rowOff>
    </xdr:from>
    <xdr:ext cx="599010" cy="259045"/>
    <xdr:sp macro="" textlink="">
      <xdr:nvSpPr>
        <xdr:cNvPr id="643" name="積立金最大値テキスト"/>
        <xdr:cNvSpPr txBox="1"/>
      </xdr:nvSpPr>
      <xdr:spPr>
        <a:xfrm>
          <a:off x="16370300" y="1530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617,645</a:t>
          </a:r>
          <a:endParaRPr kumimoji="1" lang="ja-JP" altLang="en-US" sz="1000" b="1">
            <a:latin typeface="ＭＳ Ｐゴシック"/>
          </a:endParaRPr>
        </a:p>
      </xdr:txBody>
    </xdr:sp>
    <xdr:clientData/>
  </xdr:oneCellAnchor>
  <xdr:twoCellAnchor>
    <xdr:from>
      <xdr:col>23</xdr:col>
      <xdr:colOff>428625</xdr:colOff>
      <xdr:row>90</xdr:row>
      <xdr:rowOff>99363</xdr:rowOff>
    </xdr:from>
    <xdr:to>
      <xdr:col>23</xdr:col>
      <xdr:colOff>606425</xdr:colOff>
      <xdr:row>90</xdr:row>
      <xdr:rowOff>99363</xdr:rowOff>
    </xdr:to>
    <xdr:cxnSp macro="">
      <xdr:nvCxnSpPr>
        <xdr:cNvPr id="644" name="直線コネクタ 643"/>
        <xdr:cNvCxnSpPr/>
      </xdr:nvCxnSpPr>
      <xdr:spPr>
        <a:xfrm>
          <a:off x="16230600" y="15529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133955</xdr:rowOff>
    </xdr:from>
    <xdr:to>
      <xdr:col>23</xdr:col>
      <xdr:colOff>517525</xdr:colOff>
      <xdr:row>98</xdr:row>
      <xdr:rowOff>70962</xdr:rowOff>
    </xdr:to>
    <xdr:cxnSp macro="">
      <xdr:nvCxnSpPr>
        <xdr:cNvPr id="645" name="直線コネクタ 644"/>
        <xdr:cNvCxnSpPr/>
      </xdr:nvCxnSpPr>
      <xdr:spPr>
        <a:xfrm flipV="1">
          <a:off x="15481300" y="16764605"/>
          <a:ext cx="838200" cy="10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98413</xdr:rowOff>
    </xdr:from>
    <xdr:ext cx="534377" cy="259045"/>
    <xdr:sp macro="" textlink="">
      <xdr:nvSpPr>
        <xdr:cNvPr id="646" name="積立金平均値テキスト"/>
        <xdr:cNvSpPr txBox="1"/>
      </xdr:nvSpPr>
      <xdr:spPr>
        <a:xfrm>
          <a:off x="16370300" y="16557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75536</xdr:rowOff>
    </xdr:from>
    <xdr:to>
      <xdr:col>23</xdr:col>
      <xdr:colOff>568325</xdr:colOff>
      <xdr:row>98</xdr:row>
      <xdr:rowOff>5686</xdr:rowOff>
    </xdr:to>
    <xdr:sp macro="" textlink="">
      <xdr:nvSpPr>
        <xdr:cNvPr id="647" name="フローチャート : 判断 646"/>
        <xdr:cNvSpPr/>
      </xdr:nvSpPr>
      <xdr:spPr>
        <a:xfrm>
          <a:off x="16268700" y="1670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134396</xdr:rowOff>
    </xdr:from>
    <xdr:to>
      <xdr:col>22</xdr:col>
      <xdr:colOff>365125</xdr:colOff>
      <xdr:row>98</xdr:row>
      <xdr:rowOff>70962</xdr:rowOff>
    </xdr:to>
    <xdr:cxnSp macro="">
      <xdr:nvCxnSpPr>
        <xdr:cNvPr id="648" name="直線コネクタ 647"/>
        <xdr:cNvCxnSpPr/>
      </xdr:nvCxnSpPr>
      <xdr:spPr>
        <a:xfrm>
          <a:off x="14592300" y="16593596"/>
          <a:ext cx="889000" cy="2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96568</xdr:rowOff>
    </xdr:from>
    <xdr:to>
      <xdr:col>22</xdr:col>
      <xdr:colOff>415925</xdr:colOff>
      <xdr:row>98</xdr:row>
      <xdr:rowOff>26718</xdr:rowOff>
    </xdr:to>
    <xdr:sp macro="" textlink="">
      <xdr:nvSpPr>
        <xdr:cNvPr id="649" name="フローチャート : 判断 648"/>
        <xdr:cNvSpPr/>
      </xdr:nvSpPr>
      <xdr:spPr>
        <a:xfrm>
          <a:off x="15430500" y="167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43245</xdr:rowOff>
    </xdr:from>
    <xdr:ext cx="534377" cy="259045"/>
    <xdr:sp macro="" textlink="">
      <xdr:nvSpPr>
        <xdr:cNvPr id="650" name="テキスト ボックス 649"/>
        <xdr:cNvSpPr txBox="1"/>
      </xdr:nvSpPr>
      <xdr:spPr>
        <a:xfrm>
          <a:off x="15214111" y="1650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167427</xdr:rowOff>
    </xdr:from>
    <xdr:to>
      <xdr:col>21</xdr:col>
      <xdr:colOff>161925</xdr:colOff>
      <xdr:row>96</xdr:row>
      <xdr:rowOff>134396</xdr:rowOff>
    </xdr:to>
    <xdr:cxnSp macro="">
      <xdr:nvCxnSpPr>
        <xdr:cNvPr id="651" name="直線コネクタ 650"/>
        <xdr:cNvCxnSpPr/>
      </xdr:nvCxnSpPr>
      <xdr:spPr>
        <a:xfrm>
          <a:off x="13703300" y="16283727"/>
          <a:ext cx="889000" cy="30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72574</xdr:rowOff>
    </xdr:from>
    <xdr:to>
      <xdr:col>21</xdr:col>
      <xdr:colOff>212725</xdr:colOff>
      <xdr:row>98</xdr:row>
      <xdr:rowOff>2724</xdr:rowOff>
    </xdr:to>
    <xdr:sp macro="" textlink="">
      <xdr:nvSpPr>
        <xdr:cNvPr id="652" name="フローチャート : 判断 651"/>
        <xdr:cNvSpPr/>
      </xdr:nvSpPr>
      <xdr:spPr>
        <a:xfrm>
          <a:off x="14541500" y="16703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165301</xdr:rowOff>
    </xdr:from>
    <xdr:ext cx="534377" cy="259045"/>
    <xdr:sp macro="" textlink="">
      <xdr:nvSpPr>
        <xdr:cNvPr id="653" name="テキスト ボックス 652"/>
        <xdr:cNvSpPr txBox="1"/>
      </xdr:nvSpPr>
      <xdr:spPr>
        <a:xfrm>
          <a:off x="14325111" y="167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167427</xdr:rowOff>
    </xdr:from>
    <xdr:to>
      <xdr:col>19</xdr:col>
      <xdr:colOff>644525</xdr:colOff>
      <xdr:row>98</xdr:row>
      <xdr:rowOff>55665</xdr:rowOff>
    </xdr:to>
    <xdr:cxnSp macro="">
      <xdr:nvCxnSpPr>
        <xdr:cNvPr id="654" name="直線コネクタ 653"/>
        <xdr:cNvCxnSpPr/>
      </xdr:nvCxnSpPr>
      <xdr:spPr>
        <a:xfrm flipV="1">
          <a:off x="12814300" y="16283727"/>
          <a:ext cx="889000" cy="57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32925</xdr:rowOff>
    </xdr:from>
    <xdr:to>
      <xdr:col>20</xdr:col>
      <xdr:colOff>9525</xdr:colOff>
      <xdr:row>96</xdr:row>
      <xdr:rowOff>134525</xdr:rowOff>
    </xdr:to>
    <xdr:sp macro="" textlink="">
      <xdr:nvSpPr>
        <xdr:cNvPr id="655" name="フローチャート : 判断 654"/>
        <xdr:cNvSpPr/>
      </xdr:nvSpPr>
      <xdr:spPr>
        <a:xfrm>
          <a:off x="13652500" y="164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125652</xdr:rowOff>
    </xdr:from>
    <xdr:ext cx="599010" cy="259045"/>
    <xdr:sp macro="" textlink="">
      <xdr:nvSpPr>
        <xdr:cNvPr id="656" name="テキスト ボックス 655"/>
        <xdr:cNvSpPr txBox="1"/>
      </xdr:nvSpPr>
      <xdr:spPr>
        <a:xfrm>
          <a:off x="13403794" y="1658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114032</xdr:rowOff>
    </xdr:from>
    <xdr:to>
      <xdr:col>18</xdr:col>
      <xdr:colOff>492125</xdr:colOff>
      <xdr:row>98</xdr:row>
      <xdr:rowOff>44182</xdr:rowOff>
    </xdr:to>
    <xdr:sp macro="" textlink="">
      <xdr:nvSpPr>
        <xdr:cNvPr id="657" name="フローチャート : 判断 656"/>
        <xdr:cNvSpPr/>
      </xdr:nvSpPr>
      <xdr:spPr>
        <a:xfrm>
          <a:off x="12763500" y="1674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60709</xdr:rowOff>
    </xdr:from>
    <xdr:ext cx="534377" cy="259045"/>
    <xdr:sp macro="" textlink="">
      <xdr:nvSpPr>
        <xdr:cNvPr id="658" name="テキスト ボックス 657"/>
        <xdr:cNvSpPr txBox="1"/>
      </xdr:nvSpPr>
      <xdr:spPr>
        <a:xfrm>
          <a:off x="12547111" y="165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83155</xdr:rowOff>
    </xdr:from>
    <xdr:to>
      <xdr:col>23</xdr:col>
      <xdr:colOff>568325</xdr:colOff>
      <xdr:row>98</xdr:row>
      <xdr:rowOff>13305</xdr:rowOff>
    </xdr:to>
    <xdr:sp macro="" textlink="">
      <xdr:nvSpPr>
        <xdr:cNvPr id="664" name="円/楕円 663"/>
        <xdr:cNvSpPr/>
      </xdr:nvSpPr>
      <xdr:spPr>
        <a:xfrm>
          <a:off x="16268700" y="167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61582</xdr:rowOff>
    </xdr:from>
    <xdr:ext cx="534377" cy="259045"/>
    <xdr:sp macro="" textlink="">
      <xdr:nvSpPr>
        <xdr:cNvPr id="665" name="積立金該当値テキスト"/>
        <xdr:cNvSpPr txBox="1"/>
      </xdr:nvSpPr>
      <xdr:spPr>
        <a:xfrm>
          <a:off x="16370300" y="166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20162</xdr:rowOff>
    </xdr:from>
    <xdr:to>
      <xdr:col>22</xdr:col>
      <xdr:colOff>415925</xdr:colOff>
      <xdr:row>98</xdr:row>
      <xdr:rowOff>121762</xdr:rowOff>
    </xdr:to>
    <xdr:sp macro="" textlink="">
      <xdr:nvSpPr>
        <xdr:cNvPr id="666" name="円/楕円 665"/>
        <xdr:cNvSpPr/>
      </xdr:nvSpPr>
      <xdr:spPr>
        <a:xfrm>
          <a:off x="15430500" y="168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112889</xdr:rowOff>
    </xdr:from>
    <xdr:ext cx="534377" cy="259045"/>
    <xdr:sp macro="" textlink="">
      <xdr:nvSpPr>
        <xdr:cNvPr id="667" name="テキスト ボックス 666"/>
        <xdr:cNvSpPr txBox="1"/>
      </xdr:nvSpPr>
      <xdr:spPr>
        <a:xfrm>
          <a:off x="15214111" y="1691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83596</xdr:rowOff>
    </xdr:from>
    <xdr:to>
      <xdr:col>21</xdr:col>
      <xdr:colOff>212725</xdr:colOff>
      <xdr:row>97</xdr:row>
      <xdr:rowOff>13746</xdr:rowOff>
    </xdr:to>
    <xdr:sp macro="" textlink="">
      <xdr:nvSpPr>
        <xdr:cNvPr id="668" name="円/楕円 667"/>
        <xdr:cNvSpPr/>
      </xdr:nvSpPr>
      <xdr:spPr>
        <a:xfrm>
          <a:off x="14541500" y="165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30273</xdr:rowOff>
    </xdr:from>
    <xdr:ext cx="599010" cy="259045"/>
    <xdr:sp macro="" textlink="">
      <xdr:nvSpPr>
        <xdr:cNvPr id="669" name="テキスト ボックス 668"/>
        <xdr:cNvSpPr txBox="1"/>
      </xdr:nvSpPr>
      <xdr:spPr>
        <a:xfrm>
          <a:off x="14292794" y="163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152,320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116627</xdr:rowOff>
    </xdr:from>
    <xdr:to>
      <xdr:col>20</xdr:col>
      <xdr:colOff>9525</xdr:colOff>
      <xdr:row>95</xdr:row>
      <xdr:rowOff>46777</xdr:rowOff>
    </xdr:to>
    <xdr:sp macro="" textlink="">
      <xdr:nvSpPr>
        <xdr:cNvPr id="670" name="円/楕円 669"/>
        <xdr:cNvSpPr/>
      </xdr:nvSpPr>
      <xdr:spPr>
        <a:xfrm>
          <a:off x="13652500" y="1623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63304</xdr:rowOff>
    </xdr:from>
    <xdr:ext cx="599010" cy="259045"/>
    <xdr:sp macro="" textlink="">
      <xdr:nvSpPr>
        <xdr:cNvPr id="671" name="テキスト ボックス 670"/>
        <xdr:cNvSpPr txBox="1"/>
      </xdr:nvSpPr>
      <xdr:spPr>
        <a:xfrm>
          <a:off x="13403794" y="160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287,871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4865</xdr:rowOff>
    </xdr:from>
    <xdr:to>
      <xdr:col>18</xdr:col>
      <xdr:colOff>492125</xdr:colOff>
      <xdr:row>98</xdr:row>
      <xdr:rowOff>106465</xdr:rowOff>
    </xdr:to>
    <xdr:sp macro="" textlink="">
      <xdr:nvSpPr>
        <xdr:cNvPr id="672" name="円/楕円 671"/>
        <xdr:cNvSpPr/>
      </xdr:nvSpPr>
      <xdr:spPr>
        <a:xfrm>
          <a:off x="12763500" y="168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97592</xdr:rowOff>
    </xdr:from>
    <xdr:ext cx="534377" cy="259045"/>
    <xdr:sp macro="" textlink="">
      <xdr:nvSpPr>
        <xdr:cNvPr id="673" name="テキスト ボックス 672"/>
        <xdr:cNvSpPr txBox="1"/>
      </xdr:nvSpPr>
      <xdr:spPr>
        <a:xfrm>
          <a:off x="12547111" y="168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87" name="テキスト ボックス 68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21780</xdr:rowOff>
    </xdr:from>
    <xdr:to>
      <xdr:col>32</xdr:col>
      <xdr:colOff>186689</xdr:colOff>
      <xdr:row>39</xdr:row>
      <xdr:rowOff>44450</xdr:rowOff>
    </xdr:to>
    <xdr:cxnSp macro="">
      <xdr:nvCxnSpPr>
        <xdr:cNvPr id="697" name="直線コネクタ 696"/>
        <xdr:cNvCxnSpPr/>
      </xdr:nvCxnSpPr>
      <xdr:spPr>
        <a:xfrm flipV="1">
          <a:off x="22159595" y="5336730"/>
          <a:ext cx="1269" cy="139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64063</xdr:rowOff>
    </xdr:from>
    <xdr:ext cx="249299" cy="259045"/>
    <xdr:sp macro="" textlink="">
      <xdr:nvSpPr>
        <xdr:cNvPr id="698" name="投資及び出資金最小値テキスト"/>
        <xdr:cNvSpPr txBox="1"/>
      </xdr:nvSpPr>
      <xdr:spPr>
        <a:xfrm>
          <a:off x="22212300" y="67506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139907</xdr:rowOff>
    </xdr:from>
    <xdr:ext cx="534377" cy="259045"/>
    <xdr:sp macro="" textlink="">
      <xdr:nvSpPr>
        <xdr:cNvPr id="700" name="投資及び出資金最大値テキスト"/>
        <xdr:cNvSpPr txBox="1"/>
      </xdr:nvSpPr>
      <xdr:spPr>
        <a:xfrm>
          <a:off x="22212300" y="51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36,595</a:t>
          </a:r>
          <a:endParaRPr kumimoji="1" lang="ja-JP" altLang="en-US" sz="1000" b="1">
            <a:latin typeface="ＭＳ Ｐゴシック"/>
          </a:endParaRPr>
        </a:p>
      </xdr:txBody>
    </xdr:sp>
    <xdr:clientData/>
  </xdr:oneCellAnchor>
  <xdr:twoCellAnchor>
    <xdr:from>
      <xdr:col>32</xdr:col>
      <xdr:colOff>98425</xdr:colOff>
      <xdr:row>31</xdr:row>
      <xdr:rowOff>21780</xdr:rowOff>
    </xdr:from>
    <xdr:to>
      <xdr:col>32</xdr:col>
      <xdr:colOff>276225</xdr:colOff>
      <xdr:row>31</xdr:row>
      <xdr:rowOff>21780</xdr:rowOff>
    </xdr:to>
    <xdr:cxnSp macro="">
      <xdr:nvCxnSpPr>
        <xdr:cNvPr id="701" name="直線コネクタ 700"/>
        <xdr:cNvCxnSpPr/>
      </xdr:nvCxnSpPr>
      <xdr:spPr>
        <a:xfrm>
          <a:off x="22072600" y="533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36144</xdr:rowOff>
    </xdr:from>
    <xdr:to>
      <xdr:col>32</xdr:col>
      <xdr:colOff>187325</xdr:colOff>
      <xdr:row>39</xdr:row>
      <xdr:rowOff>44450</xdr:rowOff>
    </xdr:to>
    <xdr:cxnSp macro="">
      <xdr:nvCxnSpPr>
        <xdr:cNvPr id="702" name="直線コネクタ 701"/>
        <xdr:cNvCxnSpPr/>
      </xdr:nvCxnSpPr>
      <xdr:spPr>
        <a:xfrm flipV="1">
          <a:off x="21323300" y="6722694"/>
          <a:ext cx="8382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152963</xdr:rowOff>
    </xdr:from>
    <xdr:ext cx="378565" cy="259045"/>
    <xdr:sp macro="" textlink="">
      <xdr:nvSpPr>
        <xdr:cNvPr id="703" name="投資及び出資金平均値テキスト"/>
        <xdr:cNvSpPr txBox="1"/>
      </xdr:nvSpPr>
      <xdr:spPr>
        <a:xfrm>
          <a:off x="22212300" y="6496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130086</xdr:rowOff>
    </xdr:from>
    <xdr:to>
      <xdr:col>32</xdr:col>
      <xdr:colOff>238125</xdr:colOff>
      <xdr:row>39</xdr:row>
      <xdr:rowOff>60236</xdr:rowOff>
    </xdr:to>
    <xdr:sp macro="" textlink="">
      <xdr:nvSpPr>
        <xdr:cNvPr id="704" name="フローチャート : 判断 703"/>
        <xdr:cNvSpPr/>
      </xdr:nvSpPr>
      <xdr:spPr>
        <a:xfrm>
          <a:off x="221107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5" name="直線コネクタ 70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156756</xdr:rowOff>
    </xdr:from>
    <xdr:to>
      <xdr:col>31</xdr:col>
      <xdr:colOff>85725</xdr:colOff>
      <xdr:row>39</xdr:row>
      <xdr:rowOff>86906</xdr:rowOff>
    </xdr:to>
    <xdr:sp macro="" textlink="">
      <xdr:nvSpPr>
        <xdr:cNvPr id="706" name="フローチャート : 判断 705"/>
        <xdr:cNvSpPr/>
      </xdr:nvSpPr>
      <xdr:spPr>
        <a:xfrm>
          <a:off x="21272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103433</xdr:rowOff>
    </xdr:from>
    <xdr:ext cx="378565" cy="259045"/>
    <xdr:sp macro="" textlink="">
      <xdr:nvSpPr>
        <xdr:cNvPr id="707" name="テキスト ボックス 706"/>
        <xdr:cNvSpPr txBox="1"/>
      </xdr:nvSpPr>
      <xdr:spPr>
        <a:xfrm>
          <a:off x="21134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8" name="直線コネクタ 70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105207</xdr:rowOff>
    </xdr:from>
    <xdr:to>
      <xdr:col>29</xdr:col>
      <xdr:colOff>568325</xdr:colOff>
      <xdr:row>39</xdr:row>
      <xdr:rowOff>35357</xdr:rowOff>
    </xdr:to>
    <xdr:sp macro="" textlink="">
      <xdr:nvSpPr>
        <xdr:cNvPr id="709" name="フローチャート : 判断 708"/>
        <xdr:cNvSpPr/>
      </xdr:nvSpPr>
      <xdr:spPr>
        <a:xfrm>
          <a:off x="20383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51884</xdr:rowOff>
    </xdr:from>
    <xdr:ext cx="469744" cy="259045"/>
    <xdr:sp macro="" textlink="">
      <xdr:nvSpPr>
        <xdr:cNvPr id="710" name="テキスト ボックス 709"/>
        <xdr:cNvSpPr txBox="1"/>
      </xdr:nvSpPr>
      <xdr:spPr>
        <a:xfrm>
          <a:off x="20199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1" name="直線コネクタ 71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124638</xdr:rowOff>
    </xdr:from>
    <xdr:to>
      <xdr:col>28</xdr:col>
      <xdr:colOff>365125</xdr:colOff>
      <xdr:row>39</xdr:row>
      <xdr:rowOff>54788</xdr:rowOff>
    </xdr:to>
    <xdr:sp macro="" textlink="">
      <xdr:nvSpPr>
        <xdr:cNvPr id="712" name="フローチャート : 判断 711"/>
        <xdr:cNvSpPr/>
      </xdr:nvSpPr>
      <xdr:spPr>
        <a:xfrm>
          <a:off x="19494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71315</xdr:rowOff>
    </xdr:from>
    <xdr:ext cx="469744" cy="259045"/>
    <xdr:sp macro="" textlink="">
      <xdr:nvSpPr>
        <xdr:cNvPr id="713" name="テキスト ボックス 712"/>
        <xdr:cNvSpPr txBox="1"/>
      </xdr:nvSpPr>
      <xdr:spPr>
        <a:xfrm>
          <a:off x="19310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86081</xdr:rowOff>
    </xdr:from>
    <xdr:to>
      <xdr:col>27</xdr:col>
      <xdr:colOff>161925</xdr:colOff>
      <xdr:row>39</xdr:row>
      <xdr:rowOff>16231</xdr:rowOff>
    </xdr:to>
    <xdr:sp macro="" textlink="">
      <xdr:nvSpPr>
        <xdr:cNvPr id="714" name="フローチャート : 判断 713"/>
        <xdr:cNvSpPr/>
      </xdr:nvSpPr>
      <xdr:spPr>
        <a:xfrm>
          <a:off x="18605500" y="66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32758</xdr:rowOff>
    </xdr:from>
    <xdr:ext cx="469744" cy="259045"/>
    <xdr:sp macro="" textlink="">
      <xdr:nvSpPr>
        <xdr:cNvPr id="715" name="テキスト ボックス 714"/>
        <xdr:cNvSpPr txBox="1"/>
      </xdr:nvSpPr>
      <xdr:spPr>
        <a:xfrm>
          <a:off x="18421427" y="637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156794</xdr:rowOff>
    </xdr:from>
    <xdr:to>
      <xdr:col>32</xdr:col>
      <xdr:colOff>238125</xdr:colOff>
      <xdr:row>39</xdr:row>
      <xdr:rowOff>86944</xdr:rowOff>
    </xdr:to>
    <xdr:sp macro="" textlink="">
      <xdr:nvSpPr>
        <xdr:cNvPr id="721" name="円/楕円 720"/>
        <xdr:cNvSpPr/>
      </xdr:nvSpPr>
      <xdr:spPr>
        <a:xfrm>
          <a:off x="221107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108513</xdr:rowOff>
    </xdr:from>
    <xdr:ext cx="378565" cy="259045"/>
    <xdr:sp macro="" textlink="">
      <xdr:nvSpPr>
        <xdr:cNvPr id="722" name="投資及び出資金該当値テキスト"/>
        <xdr:cNvSpPr txBox="1"/>
      </xdr:nvSpPr>
      <xdr:spPr>
        <a:xfrm>
          <a:off x="22212300" y="6623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3" name="円/楕円 72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4" name="テキスト ボックス 72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7" name="円/楕円 72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8" name="テキスト ボックス 72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9" name="円/楕円 72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0" name="テキスト ボックス 72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1" name="直線コネクタ 74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2" name="テキスト ボックス 74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3" name="直線コネクタ 74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4" name="テキスト ボックス 74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5" name="直線コネクタ 74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46" name="テキスト ボックス 74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7" name="直線コネクタ 74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48" name="テキスト ボックス 74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9" name="直線コネクタ 74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0" name="テキスト ボックス 74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1" name="直線コネクタ 75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2" name="テキスト ボックス 75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144821</xdr:rowOff>
    </xdr:from>
    <xdr:to>
      <xdr:col>32</xdr:col>
      <xdr:colOff>186689</xdr:colOff>
      <xdr:row>59</xdr:row>
      <xdr:rowOff>44450</xdr:rowOff>
    </xdr:to>
    <xdr:cxnSp macro="">
      <xdr:nvCxnSpPr>
        <xdr:cNvPr id="754" name="直線コネクタ 753"/>
        <xdr:cNvCxnSpPr/>
      </xdr:nvCxnSpPr>
      <xdr:spPr>
        <a:xfrm flipV="1">
          <a:off x="22159595" y="8717321"/>
          <a:ext cx="1269" cy="144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6" name="直線コネクタ 75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91498</xdr:rowOff>
    </xdr:from>
    <xdr:ext cx="599010" cy="259045"/>
    <xdr:sp macro="" textlink="">
      <xdr:nvSpPr>
        <xdr:cNvPr id="757" name="貸付金最大値テキスト"/>
        <xdr:cNvSpPr txBox="1"/>
      </xdr:nvSpPr>
      <xdr:spPr>
        <a:xfrm>
          <a:off x="22212300" y="84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189,328</a:t>
          </a:r>
          <a:endParaRPr kumimoji="1" lang="ja-JP" altLang="en-US" sz="1000" b="1">
            <a:latin typeface="ＭＳ Ｐゴシック"/>
          </a:endParaRPr>
        </a:p>
      </xdr:txBody>
    </xdr:sp>
    <xdr:clientData/>
  </xdr:oneCellAnchor>
  <xdr:twoCellAnchor>
    <xdr:from>
      <xdr:col>32</xdr:col>
      <xdr:colOff>98425</xdr:colOff>
      <xdr:row>50</xdr:row>
      <xdr:rowOff>144821</xdr:rowOff>
    </xdr:from>
    <xdr:to>
      <xdr:col>32</xdr:col>
      <xdr:colOff>276225</xdr:colOff>
      <xdr:row>50</xdr:row>
      <xdr:rowOff>144821</xdr:rowOff>
    </xdr:to>
    <xdr:cxnSp macro="">
      <xdr:nvCxnSpPr>
        <xdr:cNvPr id="758" name="直線コネクタ 757"/>
        <xdr:cNvCxnSpPr/>
      </xdr:nvCxnSpPr>
      <xdr:spPr>
        <a:xfrm>
          <a:off x="22072600" y="8717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161059</xdr:rowOff>
    </xdr:from>
    <xdr:to>
      <xdr:col>32</xdr:col>
      <xdr:colOff>187325</xdr:colOff>
      <xdr:row>58</xdr:row>
      <xdr:rowOff>162057</xdr:rowOff>
    </xdr:to>
    <xdr:cxnSp macro="">
      <xdr:nvCxnSpPr>
        <xdr:cNvPr id="759" name="直線コネクタ 758"/>
        <xdr:cNvCxnSpPr/>
      </xdr:nvCxnSpPr>
      <xdr:spPr>
        <a:xfrm flipV="1">
          <a:off x="21323300" y="10105159"/>
          <a:ext cx="838200" cy="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126385</xdr:rowOff>
    </xdr:from>
    <xdr:ext cx="469744" cy="259045"/>
    <xdr:sp macro="" textlink="">
      <xdr:nvSpPr>
        <xdr:cNvPr id="760" name="貸付金平均値テキスト"/>
        <xdr:cNvSpPr txBox="1"/>
      </xdr:nvSpPr>
      <xdr:spPr>
        <a:xfrm>
          <a:off x="22212300" y="98990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103508</xdr:rowOff>
    </xdr:from>
    <xdr:to>
      <xdr:col>32</xdr:col>
      <xdr:colOff>238125</xdr:colOff>
      <xdr:row>59</xdr:row>
      <xdr:rowOff>33658</xdr:rowOff>
    </xdr:to>
    <xdr:sp macro="" textlink="">
      <xdr:nvSpPr>
        <xdr:cNvPr id="761" name="フローチャート : 判断 760"/>
        <xdr:cNvSpPr/>
      </xdr:nvSpPr>
      <xdr:spPr>
        <a:xfrm>
          <a:off x="221107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162057</xdr:rowOff>
    </xdr:from>
    <xdr:to>
      <xdr:col>31</xdr:col>
      <xdr:colOff>34925</xdr:colOff>
      <xdr:row>58</xdr:row>
      <xdr:rowOff>163520</xdr:rowOff>
    </xdr:to>
    <xdr:cxnSp macro="">
      <xdr:nvCxnSpPr>
        <xdr:cNvPr id="762" name="直線コネクタ 761"/>
        <xdr:cNvCxnSpPr/>
      </xdr:nvCxnSpPr>
      <xdr:spPr>
        <a:xfrm flipV="1">
          <a:off x="20434300" y="1010615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15428</xdr:rowOff>
    </xdr:from>
    <xdr:to>
      <xdr:col>31</xdr:col>
      <xdr:colOff>85725</xdr:colOff>
      <xdr:row>58</xdr:row>
      <xdr:rowOff>117028</xdr:rowOff>
    </xdr:to>
    <xdr:sp macro="" textlink="">
      <xdr:nvSpPr>
        <xdr:cNvPr id="763" name="フローチャート : 判断 762"/>
        <xdr:cNvSpPr/>
      </xdr:nvSpPr>
      <xdr:spPr>
        <a:xfrm>
          <a:off x="21272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133555</xdr:rowOff>
    </xdr:from>
    <xdr:ext cx="534377" cy="259045"/>
    <xdr:sp macro="" textlink="">
      <xdr:nvSpPr>
        <xdr:cNvPr id="764" name="テキスト ボックス 763"/>
        <xdr:cNvSpPr txBox="1"/>
      </xdr:nvSpPr>
      <xdr:spPr>
        <a:xfrm>
          <a:off x="21056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163520</xdr:rowOff>
    </xdr:from>
    <xdr:to>
      <xdr:col>29</xdr:col>
      <xdr:colOff>517525</xdr:colOff>
      <xdr:row>58</xdr:row>
      <xdr:rowOff>163741</xdr:rowOff>
    </xdr:to>
    <xdr:cxnSp macro="">
      <xdr:nvCxnSpPr>
        <xdr:cNvPr id="765" name="直線コネクタ 764"/>
        <xdr:cNvCxnSpPr/>
      </xdr:nvCxnSpPr>
      <xdr:spPr>
        <a:xfrm flipV="1">
          <a:off x="19545300" y="10107620"/>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10879</xdr:rowOff>
    </xdr:from>
    <xdr:to>
      <xdr:col>29</xdr:col>
      <xdr:colOff>568325</xdr:colOff>
      <xdr:row>58</xdr:row>
      <xdr:rowOff>112479</xdr:rowOff>
    </xdr:to>
    <xdr:sp macro="" textlink="">
      <xdr:nvSpPr>
        <xdr:cNvPr id="766" name="フローチャート : 判断 765"/>
        <xdr:cNvSpPr/>
      </xdr:nvSpPr>
      <xdr:spPr>
        <a:xfrm>
          <a:off x="20383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129006</xdr:rowOff>
    </xdr:from>
    <xdr:ext cx="534377" cy="259045"/>
    <xdr:sp macro="" textlink="">
      <xdr:nvSpPr>
        <xdr:cNvPr id="767" name="テキスト ボックス 766"/>
        <xdr:cNvSpPr txBox="1"/>
      </xdr:nvSpPr>
      <xdr:spPr>
        <a:xfrm>
          <a:off x="20167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143587</xdr:rowOff>
    </xdr:from>
    <xdr:to>
      <xdr:col>28</xdr:col>
      <xdr:colOff>314325</xdr:colOff>
      <xdr:row>58</xdr:row>
      <xdr:rowOff>163741</xdr:rowOff>
    </xdr:to>
    <xdr:cxnSp macro="">
      <xdr:nvCxnSpPr>
        <xdr:cNvPr id="768" name="直線コネクタ 767"/>
        <xdr:cNvCxnSpPr/>
      </xdr:nvCxnSpPr>
      <xdr:spPr>
        <a:xfrm>
          <a:off x="18656300" y="10087687"/>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4775</xdr:rowOff>
    </xdr:from>
    <xdr:to>
      <xdr:col>28</xdr:col>
      <xdr:colOff>365125</xdr:colOff>
      <xdr:row>58</xdr:row>
      <xdr:rowOff>106375</xdr:rowOff>
    </xdr:to>
    <xdr:sp macro="" textlink="">
      <xdr:nvSpPr>
        <xdr:cNvPr id="769" name="フローチャート : 判断 768"/>
        <xdr:cNvSpPr/>
      </xdr:nvSpPr>
      <xdr:spPr>
        <a:xfrm>
          <a:off x="19494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122902</xdr:rowOff>
    </xdr:from>
    <xdr:ext cx="534377" cy="259045"/>
    <xdr:sp macro="" textlink="">
      <xdr:nvSpPr>
        <xdr:cNvPr id="770" name="テキスト ボックス 769"/>
        <xdr:cNvSpPr txBox="1"/>
      </xdr:nvSpPr>
      <xdr:spPr>
        <a:xfrm>
          <a:off x="19278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169108</xdr:rowOff>
    </xdr:from>
    <xdr:to>
      <xdr:col>27</xdr:col>
      <xdr:colOff>161925</xdr:colOff>
      <xdr:row>58</xdr:row>
      <xdr:rowOff>99258</xdr:rowOff>
    </xdr:to>
    <xdr:sp macro="" textlink="">
      <xdr:nvSpPr>
        <xdr:cNvPr id="771" name="フローチャート : 判断 770"/>
        <xdr:cNvSpPr/>
      </xdr:nvSpPr>
      <xdr:spPr>
        <a:xfrm>
          <a:off x="18605500" y="994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115785</xdr:rowOff>
    </xdr:from>
    <xdr:ext cx="534377" cy="259045"/>
    <xdr:sp macro="" textlink="">
      <xdr:nvSpPr>
        <xdr:cNvPr id="772" name="テキスト ボックス 771"/>
        <xdr:cNvSpPr txBox="1"/>
      </xdr:nvSpPr>
      <xdr:spPr>
        <a:xfrm>
          <a:off x="18389111" y="97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3" name="テキスト ボックス 77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4" name="テキスト ボックス 77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5" name="テキスト ボックス 77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6" name="テキスト ボックス 77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7" name="テキスト ボックス 77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110259</xdr:rowOff>
    </xdr:from>
    <xdr:to>
      <xdr:col>32</xdr:col>
      <xdr:colOff>238125</xdr:colOff>
      <xdr:row>59</xdr:row>
      <xdr:rowOff>40409</xdr:rowOff>
    </xdr:to>
    <xdr:sp macro="" textlink="">
      <xdr:nvSpPr>
        <xdr:cNvPr id="778" name="円/楕円 777"/>
        <xdr:cNvSpPr/>
      </xdr:nvSpPr>
      <xdr:spPr>
        <a:xfrm>
          <a:off x="22110700" y="1005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81935</xdr:rowOff>
    </xdr:from>
    <xdr:ext cx="469744" cy="259045"/>
    <xdr:sp macro="" textlink="">
      <xdr:nvSpPr>
        <xdr:cNvPr id="779" name="貸付金該当値テキスト"/>
        <xdr:cNvSpPr txBox="1"/>
      </xdr:nvSpPr>
      <xdr:spPr>
        <a:xfrm>
          <a:off x="22212300" y="1002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111257</xdr:rowOff>
    </xdr:from>
    <xdr:to>
      <xdr:col>31</xdr:col>
      <xdr:colOff>85725</xdr:colOff>
      <xdr:row>59</xdr:row>
      <xdr:rowOff>41407</xdr:rowOff>
    </xdr:to>
    <xdr:sp macro="" textlink="">
      <xdr:nvSpPr>
        <xdr:cNvPr id="780" name="円/楕円 779"/>
        <xdr:cNvSpPr/>
      </xdr:nvSpPr>
      <xdr:spPr>
        <a:xfrm>
          <a:off x="21272500" y="1005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32534</xdr:rowOff>
    </xdr:from>
    <xdr:ext cx="469744" cy="259045"/>
    <xdr:sp macro="" textlink="">
      <xdr:nvSpPr>
        <xdr:cNvPr id="781" name="テキスト ボックス 780"/>
        <xdr:cNvSpPr txBox="1"/>
      </xdr:nvSpPr>
      <xdr:spPr>
        <a:xfrm>
          <a:off x="21088427" y="1014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112720</xdr:rowOff>
    </xdr:from>
    <xdr:to>
      <xdr:col>29</xdr:col>
      <xdr:colOff>568325</xdr:colOff>
      <xdr:row>59</xdr:row>
      <xdr:rowOff>42870</xdr:rowOff>
    </xdr:to>
    <xdr:sp macro="" textlink="">
      <xdr:nvSpPr>
        <xdr:cNvPr id="782" name="円/楕円 781"/>
        <xdr:cNvSpPr/>
      </xdr:nvSpPr>
      <xdr:spPr>
        <a:xfrm>
          <a:off x="20383500" y="100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33997</xdr:rowOff>
    </xdr:from>
    <xdr:ext cx="469744" cy="259045"/>
    <xdr:sp macro="" textlink="">
      <xdr:nvSpPr>
        <xdr:cNvPr id="783" name="テキスト ボックス 782"/>
        <xdr:cNvSpPr txBox="1"/>
      </xdr:nvSpPr>
      <xdr:spPr>
        <a:xfrm>
          <a:off x="20199427" y="101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112941</xdr:rowOff>
    </xdr:from>
    <xdr:to>
      <xdr:col>28</xdr:col>
      <xdr:colOff>365125</xdr:colOff>
      <xdr:row>59</xdr:row>
      <xdr:rowOff>43091</xdr:rowOff>
    </xdr:to>
    <xdr:sp macro="" textlink="">
      <xdr:nvSpPr>
        <xdr:cNvPr id="784" name="円/楕円 783"/>
        <xdr:cNvSpPr/>
      </xdr:nvSpPr>
      <xdr:spPr>
        <a:xfrm>
          <a:off x="19494500" y="100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34218</xdr:rowOff>
    </xdr:from>
    <xdr:ext cx="469744" cy="259045"/>
    <xdr:sp macro="" textlink="">
      <xdr:nvSpPr>
        <xdr:cNvPr id="785" name="テキスト ボックス 784"/>
        <xdr:cNvSpPr txBox="1"/>
      </xdr:nvSpPr>
      <xdr:spPr>
        <a:xfrm>
          <a:off x="19310427" y="1014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92787</xdr:rowOff>
    </xdr:from>
    <xdr:to>
      <xdr:col>27</xdr:col>
      <xdr:colOff>161925</xdr:colOff>
      <xdr:row>59</xdr:row>
      <xdr:rowOff>22937</xdr:rowOff>
    </xdr:to>
    <xdr:sp macro="" textlink="">
      <xdr:nvSpPr>
        <xdr:cNvPr id="786" name="円/楕円 785"/>
        <xdr:cNvSpPr/>
      </xdr:nvSpPr>
      <xdr:spPr>
        <a:xfrm>
          <a:off x="18605500" y="100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14064</xdr:rowOff>
    </xdr:from>
    <xdr:ext cx="469744" cy="259045"/>
    <xdr:sp macro="" textlink="">
      <xdr:nvSpPr>
        <xdr:cNvPr id="787" name="テキスト ボックス 786"/>
        <xdr:cNvSpPr txBox="1"/>
      </xdr:nvSpPr>
      <xdr:spPr>
        <a:xfrm>
          <a:off x="18421427" y="1012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8" name="正方形/長方形 78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9" name="正方形/長方形 78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0" name="正方形/長方形 78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1" name="正方形/長方形 79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2" name="正方形/長方形 79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3" name="正方形/長方形 79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4" name="正方形/長方形 79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5" name="正方形/長方形 79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6" name="テキスト ボックス 79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7" name="直線コネクタ 79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9" name="テキスト ボックス 79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1" name="テキスト ボックス 80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3" name="テキスト ボックス 80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5" name="テキスト ボックス 80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37036</xdr:rowOff>
    </xdr:from>
    <xdr:to>
      <xdr:col>32</xdr:col>
      <xdr:colOff>186689</xdr:colOff>
      <xdr:row>78</xdr:row>
      <xdr:rowOff>46896</xdr:rowOff>
    </xdr:to>
    <xdr:cxnSp macro="">
      <xdr:nvCxnSpPr>
        <xdr:cNvPr id="811" name="直線コネクタ 810"/>
        <xdr:cNvCxnSpPr/>
      </xdr:nvCxnSpPr>
      <xdr:spPr>
        <a:xfrm flipV="1">
          <a:off x="22159595" y="12038536"/>
          <a:ext cx="1269" cy="138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50723</xdr:rowOff>
    </xdr:from>
    <xdr:ext cx="534377" cy="259045"/>
    <xdr:sp macro="" textlink="">
      <xdr:nvSpPr>
        <xdr:cNvPr id="812" name="繰出金最小値テキスト"/>
        <xdr:cNvSpPr txBox="1"/>
      </xdr:nvSpPr>
      <xdr:spPr>
        <a:xfrm>
          <a:off x="22212300" y="134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44,358</a:t>
          </a:r>
          <a:endParaRPr kumimoji="1" lang="ja-JP" altLang="en-US" sz="1000" b="1">
            <a:latin typeface="ＭＳ Ｐゴシック"/>
          </a:endParaRPr>
        </a:p>
      </xdr:txBody>
    </xdr:sp>
    <xdr:clientData/>
  </xdr:oneCellAnchor>
  <xdr:twoCellAnchor>
    <xdr:from>
      <xdr:col>32</xdr:col>
      <xdr:colOff>98425</xdr:colOff>
      <xdr:row>78</xdr:row>
      <xdr:rowOff>46896</xdr:rowOff>
    </xdr:from>
    <xdr:to>
      <xdr:col>32</xdr:col>
      <xdr:colOff>276225</xdr:colOff>
      <xdr:row>78</xdr:row>
      <xdr:rowOff>46896</xdr:rowOff>
    </xdr:to>
    <xdr:cxnSp macro="">
      <xdr:nvCxnSpPr>
        <xdr:cNvPr id="813" name="直線コネクタ 812"/>
        <xdr:cNvCxnSpPr/>
      </xdr:nvCxnSpPr>
      <xdr:spPr>
        <a:xfrm>
          <a:off x="22072600" y="1341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155163</xdr:rowOff>
    </xdr:from>
    <xdr:ext cx="599010" cy="259045"/>
    <xdr:sp macro="" textlink="">
      <xdr:nvSpPr>
        <xdr:cNvPr id="814" name="繰出金最大値テキスト"/>
        <xdr:cNvSpPr txBox="1"/>
      </xdr:nvSpPr>
      <xdr:spPr>
        <a:xfrm>
          <a:off x="22212300" y="1181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406,946</a:t>
          </a:r>
          <a:endParaRPr kumimoji="1" lang="ja-JP" altLang="en-US" sz="1000" b="1">
            <a:latin typeface="ＭＳ Ｐゴシック"/>
          </a:endParaRPr>
        </a:p>
      </xdr:txBody>
    </xdr:sp>
    <xdr:clientData/>
  </xdr:oneCellAnchor>
  <xdr:twoCellAnchor>
    <xdr:from>
      <xdr:col>32</xdr:col>
      <xdr:colOff>98425</xdr:colOff>
      <xdr:row>70</xdr:row>
      <xdr:rowOff>37036</xdr:rowOff>
    </xdr:from>
    <xdr:to>
      <xdr:col>32</xdr:col>
      <xdr:colOff>276225</xdr:colOff>
      <xdr:row>70</xdr:row>
      <xdr:rowOff>37036</xdr:rowOff>
    </xdr:to>
    <xdr:cxnSp macro="">
      <xdr:nvCxnSpPr>
        <xdr:cNvPr id="815" name="直線コネクタ 814"/>
        <xdr:cNvCxnSpPr/>
      </xdr:nvCxnSpPr>
      <xdr:spPr>
        <a:xfrm>
          <a:off x="22072600" y="120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96045</xdr:rowOff>
    </xdr:from>
    <xdr:to>
      <xdr:col>32</xdr:col>
      <xdr:colOff>187325</xdr:colOff>
      <xdr:row>76</xdr:row>
      <xdr:rowOff>7288</xdr:rowOff>
    </xdr:to>
    <xdr:cxnSp macro="">
      <xdr:nvCxnSpPr>
        <xdr:cNvPr id="816" name="直線コネクタ 815"/>
        <xdr:cNvCxnSpPr/>
      </xdr:nvCxnSpPr>
      <xdr:spPr>
        <a:xfrm flipV="1">
          <a:off x="21323300" y="12954795"/>
          <a:ext cx="838200" cy="8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91228</xdr:rowOff>
    </xdr:from>
    <xdr:ext cx="599010" cy="259045"/>
    <xdr:sp macro="" textlink="">
      <xdr:nvSpPr>
        <xdr:cNvPr id="817" name="繰出金平均値テキスト"/>
        <xdr:cNvSpPr txBox="1"/>
      </xdr:nvSpPr>
      <xdr:spPr>
        <a:xfrm>
          <a:off x="22212300" y="131214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112801</xdr:rowOff>
    </xdr:from>
    <xdr:to>
      <xdr:col>32</xdr:col>
      <xdr:colOff>238125</xdr:colOff>
      <xdr:row>77</xdr:row>
      <xdr:rowOff>42951</xdr:rowOff>
    </xdr:to>
    <xdr:sp macro="" textlink="">
      <xdr:nvSpPr>
        <xdr:cNvPr id="818" name="フローチャート : 判断 817"/>
        <xdr:cNvSpPr/>
      </xdr:nvSpPr>
      <xdr:spPr>
        <a:xfrm>
          <a:off x="22110700" y="1314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124083</xdr:rowOff>
    </xdr:from>
    <xdr:to>
      <xdr:col>31</xdr:col>
      <xdr:colOff>34925</xdr:colOff>
      <xdr:row>76</xdr:row>
      <xdr:rowOff>7288</xdr:rowOff>
    </xdr:to>
    <xdr:cxnSp macro="">
      <xdr:nvCxnSpPr>
        <xdr:cNvPr id="819" name="直線コネクタ 818"/>
        <xdr:cNvCxnSpPr/>
      </xdr:nvCxnSpPr>
      <xdr:spPr>
        <a:xfrm>
          <a:off x="20434300" y="12982833"/>
          <a:ext cx="889000" cy="5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112099</xdr:rowOff>
    </xdr:from>
    <xdr:to>
      <xdr:col>31</xdr:col>
      <xdr:colOff>85725</xdr:colOff>
      <xdr:row>77</xdr:row>
      <xdr:rowOff>42249</xdr:rowOff>
    </xdr:to>
    <xdr:sp macro="" textlink="">
      <xdr:nvSpPr>
        <xdr:cNvPr id="820" name="フローチャート : 判断 819"/>
        <xdr:cNvSpPr/>
      </xdr:nvSpPr>
      <xdr:spPr>
        <a:xfrm>
          <a:off x="21272500" y="1314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33376</xdr:rowOff>
    </xdr:from>
    <xdr:ext cx="599010" cy="259045"/>
    <xdr:sp macro="" textlink="">
      <xdr:nvSpPr>
        <xdr:cNvPr id="821" name="テキスト ボックス 820"/>
        <xdr:cNvSpPr txBox="1"/>
      </xdr:nvSpPr>
      <xdr:spPr>
        <a:xfrm>
          <a:off x="21023794" y="1323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148775</xdr:rowOff>
    </xdr:from>
    <xdr:to>
      <xdr:col>29</xdr:col>
      <xdr:colOff>517525</xdr:colOff>
      <xdr:row>75</xdr:row>
      <xdr:rowOff>124083</xdr:rowOff>
    </xdr:to>
    <xdr:cxnSp macro="">
      <xdr:nvCxnSpPr>
        <xdr:cNvPr id="822" name="直線コネクタ 821"/>
        <xdr:cNvCxnSpPr/>
      </xdr:nvCxnSpPr>
      <xdr:spPr>
        <a:xfrm>
          <a:off x="19545300" y="12664625"/>
          <a:ext cx="889000" cy="3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126443</xdr:rowOff>
    </xdr:from>
    <xdr:to>
      <xdr:col>29</xdr:col>
      <xdr:colOff>568325</xdr:colOff>
      <xdr:row>77</xdr:row>
      <xdr:rowOff>56593</xdr:rowOff>
    </xdr:to>
    <xdr:sp macro="" textlink="">
      <xdr:nvSpPr>
        <xdr:cNvPr id="823" name="フローチャート : 判断 822"/>
        <xdr:cNvSpPr/>
      </xdr:nvSpPr>
      <xdr:spPr>
        <a:xfrm>
          <a:off x="20383500" y="1315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47720</xdr:rowOff>
    </xdr:from>
    <xdr:ext cx="599010" cy="259045"/>
    <xdr:sp macro="" textlink="">
      <xdr:nvSpPr>
        <xdr:cNvPr id="824" name="テキスト ボックス 823"/>
        <xdr:cNvSpPr txBox="1"/>
      </xdr:nvSpPr>
      <xdr:spPr>
        <a:xfrm>
          <a:off x="20134794" y="1324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148775</xdr:rowOff>
    </xdr:from>
    <xdr:to>
      <xdr:col>28</xdr:col>
      <xdr:colOff>314325</xdr:colOff>
      <xdr:row>75</xdr:row>
      <xdr:rowOff>72880</xdr:rowOff>
    </xdr:to>
    <xdr:cxnSp macro="">
      <xdr:nvCxnSpPr>
        <xdr:cNvPr id="825" name="直線コネクタ 824"/>
        <xdr:cNvCxnSpPr/>
      </xdr:nvCxnSpPr>
      <xdr:spPr>
        <a:xfrm flipV="1">
          <a:off x="18656300" y="12664625"/>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119335</xdr:rowOff>
    </xdr:from>
    <xdr:to>
      <xdr:col>28</xdr:col>
      <xdr:colOff>365125</xdr:colOff>
      <xdr:row>76</xdr:row>
      <xdr:rowOff>49485</xdr:rowOff>
    </xdr:to>
    <xdr:sp macro="" textlink="">
      <xdr:nvSpPr>
        <xdr:cNvPr id="826" name="フローチャート : 判断 825"/>
        <xdr:cNvSpPr/>
      </xdr:nvSpPr>
      <xdr:spPr>
        <a:xfrm>
          <a:off x="19494500" y="129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40611</xdr:rowOff>
    </xdr:from>
    <xdr:ext cx="599010" cy="259045"/>
    <xdr:sp macro="" textlink="">
      <xdr:nvSpPr>
        <xdr:cNvPr id="827" name="テキスト ボックス 826"/>
        <xdr:cNvSpPr txBox="1"/>
      </xdr:nvSpPr>
      <xdr:spPr>
        <a:xfrm>
          <a:off x="19245794" y="130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77333</xdr:rowOff>
    </xdr:from>
    <xdr:to>
      <xdr:col>27</xdr:col>
      <xdr:colOff>161925</xdr:colOff>
      <xdr:row>77</xdr:row>
      <xdr:rowOff>7483</xdr:rowOff>
    </xdr:to>
    <xdr:sp macro="" textlink="">
      <xdr:nvSpPr>
        <xdr:cNvPr id="828" name="フローチャート : 判断 827"/>
        <xdr:cNvSpPr/>
      </xdr:nvSpPr>
      <xdr:spPr>
        <a:xfrm>
          <a:off x="18605500" y="1310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76</xdr:row>
      <xdr:rowOff>170060</xdr:rowOff>
    </xdr:from>
    <xdr:ext cx="599010" cy="259045"/>
    <xdr:sp macro="" textlink="">
      <xdr:nvSpPr>
        <xdr:cNvPr id="829" name="テキスト ボックス 828"/>
        <xdr:cNvSpPr txBox="1"/>
      </xdr:nvSpPr>
      <xdr:spPr>
        <a:xfrm>
          <a:off x="18356794" y="1320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113,036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45245</xdr:rowOff>
    </xdr:from>
    <xdr:to>
      <xdr:col>32</xdr:col>
      <xdr:colOff>238125</xdr:colOff>
      <xdr:row>75</xdr:row>
      <xdr:rowOff>146845</xdr:rowOff>
    </xdr:to>
    <xdr:sp macro="" textlink="">
      <xdr:nvSpPr>
        <xdr:cNvPr id="835" name="円/楕円 834"/>
        <xdr:cNvSpPr/>
      </xdr:nvSpPr>
      <xdr:spPr>
        <a:xfrm>
          <a:off x="22110700" y="129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68122</xdr:rowOff>
    </xdr:from>
    <xdr:ext cx="599010" cy="259045"/>
    <xdr:sp macro="" textlink="">
      <xdr:nvSpPr>
        <xdr:cNvPr id="836" name="繰出金該当値テキスト"/>
        <xdr:cNvSpPr txBox="1"/>
      </xdr:nvSpPr>
      <xdr:spPr>
        <a:xfrm>
          <a:off x="22212300" y="1275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166,458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127937</xdr:rowOff>
    </xdr:from>
    <xdr:to>
      <xdr:col>31</xdr:col>
      <xdr:colOff>85725</xdr:colOff>
      <xdr:row>76</xdr:row>
      <xdr:rowOff>58086</xdr:rowOff>
    </xdr:to>
    <xdr:sp macro="" textlink="">
      <xdr:nvSpPr>
        <xdr:cNvPr id="837" name="円/楕円 836"/>
        <xdr:cNvSpPr/>
      </xdr:nvSpPr>
      <xdr:spPr>
        <a:xfrm>
          <a:off x="21272500" y="12986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74614</xdr:rowOff>
    </xdr:from>
    <xdr:ext cx="599010" cy="259045"/>
    <xdr:sp macro="" textlink="">
      <xdr:nvSpPr>
        <xdr:cNvPr id="838" name="テキスト ボックス 837"/>
        <xdr:cNvSpPr txBox="1"/>
      </xdr:nvSpPr>
      <xdr:spPr>
        <a:xfrm>
          <a:off x="21023794" y="1276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144,754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73283</xdr:rowOff>
    </xdr:from>
    <xdr:to>
      <xdr:col>29</xdr:col>
      <xdr:colOff>568325</xdr:colOff>
      <xdr:row>76</xdr:row>
      <xdr:rowOff>3432</xdr:rowOff>
    </xdr:to>
    <xdr:sp macro="" textlink="">
      <xdr:nvSpPr>
        <xdr:cNvPr id="839" name="円/楕円 838"/>
        <xdr:cNvSpPr/>
      </xdr:nvSpPr>
      <xdr:spPr>
        <a:xfrm>
          <a:off x="20383500" y="129320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19960</xdr:rowOff>
    </xdr:from>
    <xdr:ext cx="599010" cy="259045"/>
    <xdr:sp macro="" textlink="">
      <xdr:nvSpPr>
        <xdr:cNvPr id="840" name="テキスト ボックス 839"/>
        <xdr:cNvSpPr txBox="1"/>
      </xdr:nvSpPr>
      <xdr:spPr>
        <a:xfrm>
          <a:off x="20134794" y="1270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159,099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97975</xdr:rowOff>
    </xdr:from>
    <xdr:to>
      <xdr:col>28</xdr:col>
      <xdr:colOff>365125</xdr:colOff>
      <xdr:row>74</xdr:row>
      <xdr:rowOff>28125</xdr:rowOff>
    </xdr:to>
    <xdr:sp macro="" textlink="">
      <xdr:nvSpPr>
        <xdr:cNvPr id="841" name="円/楕円 840"/>
        <xdr:cNvSpPr/>
      </xdr:nvSpPr>
      <xdr:spPr>
        <a:xfrm>
          <a:off x="19494500" y="126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44652</xdr:rowOff>
    </xdr:from>
    <xdr:ext cx="599010" cy="259045"/>
    <xdr:sp macro="" textlink="">
      <xdr:nvSpPr>
        <xdr:cNvPr id="842" name="テキスト ボックス 841"/>
        <xdr:cNvSpPr txBox="1"/>
      </xdr:nvSpPr>
      <xdr:spPr>
        <a:xfrm>
          <a:off x="19245794" y="123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242,618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22080</xdr:rowOff>
    </xdr:from>
    <xdr:to>
      <xdr:col>27</xdr:col>
      <xdr:colOff>161925</xdr:colOff>
      <xdr:row>75</xdr:row>
      <xdr:rowOff>123680</xdr:rowOff>
    </xdr:to>
    <xdr:sp macro="" textlink="">
      <xdr:nvSpPr>
        <xdr:cNvPr id="843" name="円/楕円 842"/>
        <xdr:cNvSpPr/>
      </xdr:nvSpPr>
      <xdr:spPr>
        <a:xfrm>
          <a:off x="18605500" y="128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140207</xdr:rowOff>
    </xdr:from>
    <xdr:ext cx="599010" cy="259045"/>
    <xdr:sp macro="" textlink="">
      <xdr:nvSpPr>
        <xdr:cNvPr id="844" name="テキスト ボックス 843"/>
        <xdr:cNvSpPr txBox="1"/>
      </xdr:nvSpPr>
      <xdr:spPr>
        <a:xfrm>
          <a:off x="18356794" y="126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172,538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5" name="直線コネクタ 854"/>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6" name="テキスト ボックス 855"/>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57" name="直線コネクタ 856"/>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95</xdr:row>
      <xdr:rowOff>54627</xdr:rowOff>
    </xdr:from>
    <xdr:ext cx="467179" cy="259045"/>
    <xdr:sp macro="" textlink="">
      <xdr:nvSpPr>
        <xdr:cNvPr id="858" name="テキスト ボックス 857"/>
        <xdr:cNvSpPr txBox="1"/>
      </xdr:nvSpPr>
      <xdr:spPr>
        <a:xfrm>
          <a:off x="17820821" y="1634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59" name="直線コネクタ 858"/>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111777</xdr:rowOff>
    </xdr:from>
    <xdr:ext cx="467179" cy="259045"/>
    <xdr:sp macro="" textlink="">
      <xdr:nvSpPr>
        <xdr:cNvPr id="860" name="テキスト ボックス 859"/>
        <xdr:cNvSpPr txBox="1"/>
      </xdr:nvSpPr>
      <xdr:spPr>
        <a:xfrm>
          <a:off x="17820821" y="15885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1" name="直線コネクタ 860"/>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168927</xdr:rowOff>
    </xdr:from>
    <xdr:ext cx="467179" cy="259045"/>
    <xdr:sp macro="" textlink="">
      <xdr:nvSpPr>
        <xdr:cNvPr id="862" name="テキスト ボックス 861"/>
        <xdr:cNvSpPr txBox="1"/>
      </xdr:nvSpPr>
      <xdr:spPr>
        <a:xfrm>
          <a:off x="17820821" y="15427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64" name="テキスト ボックス 863"/>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6" name="直線コネクタ 865"/>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67"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68" name="直線コネクタ 86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69"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0" name="直線コネクタ 86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1" name="直線コネクタ 870"/>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2"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3" name="フローチャート : 判断 872"/>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4" name="直線コネクタ 873"/>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5" name="フローチャート : 判断 874"/>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6" name="テキスト ボックス 875"/>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77" name="直線コネクタ 876"/>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78" name="フローチャート : 判断 877"/>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79" name="テキスト ボックス 878"/>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0" name="直線コネクタ 879"/>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1" name="フローチャート : 判断 880"/>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2" name="テキスト ボックス 881"/>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99873</xdr:rowOff>
    </xdr:from>
    <xdr:to>
      <xdr:col>27</xdr:col>
      <xdr:colOff>161925</xdr:colOff>
      <xdr:row>91</xdr:row>
      <xdr:rowOff>30023</xdr:rowOff>
    </xdr:to>
    <xdr:sp macro="" textlink="">
      <xdr:nvSpPr>
        <xdr:cNvPr id="883" name="フローチャート : 判断 882"/>
        <xdr:cNvSpPr/>
      </xdr:nvSpPr>
      <xdr:spPr>
        <a:xfrm>
          <a:off x="18605500" y="1553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46550</xdr:rowOff>
    </xdr:from>
    <xdr:ext cx="469744" cy="259045"/>
    <xdr:sp macro="" textlink="">
      <xdr:nvSpPr>
        <xdr:cNvPr id="884" name="テキスト ボックス 883"/>
        <xdr:cNvSpPr txBox="1"/>
      </xdr:nvSpPr>
      <xdr:spPr>
        <a:xfrm>
          <a:off x="18421427" y="1530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0" name="円/楕円 889"/>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1"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2" name="円/楕円 891"/>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3" name="テキスト ボックス 892"/>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4" name="円/楕円 893"/>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5" name="テキスト ボックス 894"/>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6" name="円/楕円 895"/>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897" name="テキスト ボックス 896"/>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898" name="円/楕円 897"/>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899" name="テキスト ボックス 898"/>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・歳出決算総額は、住民一人当たり１，３８２，３０７円となっている。</a:t>
          </a:r>
        </a:p>
        <a:p>
          <a:r>
            <a:rPr kumimoji="1" lang="ja-JP" altLang="en-US" sz="1300">
              <a:latin typeface="ＭＳ Ｐゴシック"/>
            </a:rPr>
            <a:t>・扶助費は、平成２４年度に大きく増加したが平成２７年度は住民一人当たり３８，４５８円と類似団体と比較して一人当たりコストが低い状況となっている。これは、豪雨災害復興基金被災者生活再建支援金の給付事業の完了によるものである。</a:t>
          </a:r>
        </a:p>
        <a:p>
          <a:r>
            <a:rPr kumimoji="1" lang="ja-JP" altLang="en-US" sz="1300">
              <a:latin typeface="ＭＳ Ｐゴシック"/>
            </a:rPr>
            <a:t>・補助費等は、平成２６年度から増嵩し平成２７年度は住民一人当たり２５７，４７９円となっている。これは、あさくさホームの整備に係る補助金の支出が主な要因となっている。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福島県只見町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4,585
4,576
747.56
6,674,552
6,337,879
119,104
3,560,122
4,371,387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61306</xdr:rowOff>
    </xdr:from>
    <xdr:to>
      <xdr:col>6</xdr:col>
      <xdr:colOff>510540</xdr:colOff>
      <xdr:row>38</xdr:row>
      <xdr:rowOff>164601</xdr:rowOff>
    </xdr:to>
    <xdr:cxnSp macro="">
      <xdr:nvCxnSpPr>
        <xdr:cNvPr id="57" name="直線コネクタ 56"/>
        <xdr:cNvCxnSpPr/>
      </xdr:nvCxnSpPr>
      <xdr:spPr>
        <a:xfrm flipV="1">
          <a:off x="4633595" y="5204806"/>
          <a:ext cx="1270" cy="147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168428</xdr:rowOff>
    </xdr:from>
    <xdr:ext cx="469744" cy="259045"/>
    <xdr:sp macro="" textlink="">
      <xdr:nvSpPr>
        <xdr:cNvPr id="58" name="議会費最小値テキスト"/>
        <xdr:cNvSpPr txBox="1"/>
      </xdr:nvSpPr>
      <xdr:spPr>
        <a:xfrm>
          <a:off x="4686300" y="668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6,475</a:t>
          </a:r>
          <a:endParaRPr kumimoji="1" lang="ja-JP" altLang="en-US" sz="1000" b="1">
            <a:latin typeface="ＭＳ Ｐゴシック"/>
          </a:endParaRPr>
        </a:p>
      </xdr:txBody>
    </xdr:sp>
    <xdr:clientData/>
  </xdr:oneCellAnchor>
  <xdr:twoCellAnchor>
    <xdr:from>
      <xdr:col>6</xdr:col>
      <xdr:colOff>422275</xdr:colOff>
      <xdr:row>38</xdr:row>
      <xdr:rowOff>164601</xdr:rowOff>
    </xdr:from>
    <xdr:to>
      <xdr:col>6</xdr:col>
      <xdr:colOff>600075</xdr:colOff>
      <xdr:row>38</xdr:row>
      <xdr:rowOff>164601</xdr:rowOff>
    </xdr:to>
    <xdr:cxnSp macro="">
      <xdr:nvCxnSpPr>
        <xdr:cNvPr id="59" name="直線コネクタ 58"/>
        <xdr:cNvCxnSpPr/>
      </xdr:nvCxnSpPr>
      <xdr:spPr>
        <a:xfrm>
          <a:off x="4546600" y="6679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7983</xdr:rowOff>
    </xdr:from>
    <xdr:ext cx="534377" cy="259045"/>
    <xdr:sp macro="" textlink="">
      <xdr:nvSpPr>
        <xdr:cNvPr id="60" name="議会費最大値テキスト"/>
        <xdr:cNvSpPr txBox="1"/>
      </xdr:nvSpPr>
      <xdr:spPr>
        <a:xfrm>
          <a:off x="4686300" y="498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96,801</a:t>
          </a:r>
          <a:endParaRPr kumimoji="1" lang="ja-JP" altLang="en-US" sz="1000" b="1">
            <a:latin typeface="ＭＳ Ｐゴシック"/>
          </a:endParaRPr>
        </a:p>
      </xdr:txBody>
    </xdr:sp>
    <xdr:clientData/>
  </xdr:oneCellAnchor>
  <xdr:twoCellAnchor>
    <xdr:from>
      <xdr:col>6</xdr:col>
      <xdr:colOff>422275</xdr:colOff>
      <xdr:row>30</xdr:row>
      <xdr:rowOff>61306</xdr:rowOff>
    </xdr:from>
    <xdr:to>
      <xdr:col>6</xdr:col>
      <xdr:colOff>600075</xdr:colOff>
      <xdr:row>30</xdr:row>
      <xdr:rowOff>61306</xdr:rowOff>
    </xdr:to>
    <xdr:cxnSp macro="">
      <xdr:nvCxnSpPr>
        <xdr:cNvPr id="61" name="直線コネクタ 60"/>
        <xdr:cNvCxnSpPr/>
      </xdr:nvCxnSpPr>
      <xdr:spPr>
        <a:xfrm>
          <a:off x="4546600" y="520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132189</xdr:rowOff>
    </xdr:from>
    <xdr:to>
      <xdr:col>6</xdr:col>
      <xdr:colOff>511175</xdr:colOff>
      <xdr:row>37</xdr:row>
      <xdr:rowOff>168961</xdr:rowOff>
    </xdr:to>
    <xdr:cxnSp macro="">
      <xdr:nvCxnSpPr>
        <xdr:cNvPr id="62" name="直線コネクタ 61"/>
        <xdr:cNvCxnSpPr/>
      </xdr:nvCxnSpPr>
      <xdr:spPr>
        <a:xfrm flipV="1">
          <a:off x="3797300" y="6475839"/>
          <a:ext cx="8382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106173</xdr:rowOff>
    </xdr:from>
    <xdr:ext cx="534377" cy="259045"/>
    <xdr:sp macro="" textlink="">
      <xdr:nvSpPr>
        <xdr:cNvPr id="63" name="議会費平均値テキスト"/>
        <xdr:cNvSpPr txBox="1"/>
      </xdr:nvSpPr>
      <xdr:spPr>
        <a:xfrm>
          <a:off x="4686300" y="6449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127746</xdr:rowOff>
    </xdr:from>
    <xdr:to>
      <xdr:col>6</xdr:col>
      <xdr:colOff>561975</xdr:colOff>
      <xdr:row>38</xdr:row>
      <xdr:rowOff>57896</xdr:rowOff>
    </xdr:to>
    <xdr:sp macro="" textlink="">
      <xdr:nvSpPr>
        <xdr:cNvPr id="64" name="フローチャート : 判断 63"/>
        <xdr:cNvSpPr/>
      </xdr:nvSpPr>
      <xdr:spPr>
        <a:xfrm>
          <a:off x="45847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168961</xdr:rowOff>
    </xdr:from>
    <xdr:to>
      <xdr:col>5</xdr:col>
      <xdr:colOff>358775</xdr:colOff>
      <xdr:row>38</xdr:row>
      <xdr:rowOff>11961</xdr:rowOff>
    </xdr:to>
    <xdr:cxnSp macro="">
      <xdr:nvCxnSpPr>
        <xdr:cNvPr id="65" name="直線コネクタ 64"/>
        <xdr:cNvCxnSpPr/>
      </xdr:nvCxnSpPr>
      <xdr:spPr>
        <a:xfrm flipV="1">
          <a:off x="2908300" y="6512611"/>
          <a:ext cx="889000" cy="1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125101</xdr:rowOff>
    </xdr:from>
    <xdr:to>
      <xdr:col>5</xdr:col>
      <xdr:colOff>409575</xdr:colOff>
      <xdr:row>38</xdr:row>
      <xdr:rowOff>55251</xdr:rowOff>
    </xdr:to>
    <xdr:sp macro="" textlink="">
      <xdr:nvSpPr>
        <xdr:cNvPr id="66" name="フローチャート : 判断 65"/>
        <xdr:cNvSpPr/>
      </xdr:nvSpPr>
      <xdr:spPr>
        <a:xfrm>
          <a:off x="3746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46377</xdr:rowOff>
    </xdr:from>
    <xdr:ext cx="534377" cy="259045"/>
    <xdr:sp macro="" textlink="">
      <xdr:nvSpPr>
        <xdr:cNvPr id="67" name="テキスト ボックス 66"/>
        <xdr:cNvSpPr txBox="1"/>
      </xdr:nvSpPr>
      <xdr:spPr>
        <a:xfrm>
          <a:off x="3530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11961</xdr:rowOff>
    </xdr:from>
    <xdr:to>
      <xdr:col>4</xdr:col>
      <xdr:colOff>155575</xdr:colOff>
      <xdr:row>38</xdr:row>
      <xdr:rowOff>15652</xdr:rowOff>
    </xdr:to>
    <xdr:cxnSp macro="">
      <xdr:nvCxnSpPr>
        <xdr:cNvPr id="68" name="直線コネクタ 67"/>
        <xdr:cNvCxnSpPr/>
      </xdr:nvCxnSpPr>
      <xdr:spPr>
        <a:xfrm flipV="1">
          <a:off x="2019300" y="6527061"/>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125345</xdr:rowOff>
    </xdr:from>
    <xdr:to>
      <xdr:col>4</xdr:col>
      <xdr:colOff>206375</xdr:colOff>
      <xdr:row>38</xdr:row>
      <xdr:rowOff>55496</xdr:rowOff>
    </xdr:to>
    <xdr:sp macro="" textlink="">
      <xdr:nvSpPr>
        <xdr:cNvPr id="69" name="フローチャート : 判断 68"/>
        <xdr:cNvSpPr/>
      </xdr:nvSpPr>
      <xdr:spPr>
        <a:xfrm>
          <a:off x="2857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72022</xdr:rowOff>
    </xdr:from>
    <xdr:ext cx="534377" cy="259045"/>
    <xdr:sp macro="" textlink="">
      <xdr:nvSpPr>
        <xdr:cNvPr id="70" name="テキスト ボックス 69"/>
        <xdr:cNvSpPr txBox="1"/>
      </xdr:nvSpPr>
      <xdr:spPr>
        <a:xfrm>
          <a:off x="2641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160029</xdr:rowOff>
    </xdr:from>
    <xdr:to>
      <xdr:col>2</xdr:col>
      <xdr:colOff>638175</xdr:colOff>
      <xdr:row>38</xdr:row>
      <xdr:rowOff>15652</xdr:rowOff>
    </xdr:to>
    <xdr:cxnSp macro="">
      <xdr:nvCxnSpPr>
        <xdr:cNvPr id="71" name="直線コネクタ 70"/>
        <xdr:cNvCxnSpPr/>
      </xdr:nvCxnSpPr>
      <xdr:spPr>
        <a:xfrm>
          <a:off x="1130300" y="6503679"/>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119516</xdr:rowOff>
    </xdr:from>
    <xdr:to>
      <xdr:col>3</xdr:col>
      <xdr:colOff>3175</xdr:colOff>
      <xdr:row>38</xdr:row>
      <xdr:rowOff>49666</xdr:rowOff>
    </xdr:to>
    <xdr:sp macro="" textlink="">
      <xdr:nvSpPr>
        <xdr:cNvPr id="72" name="フローチャート : 判断 71"/>
        <xdr:cNvSpPr/>
      </xdr:nvSpPr>
      <xdr:spPr>
        <a:xfrm>
          <a:off x="1968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66193</xdr:rowOff>
    </xdr:from>
    <xdr:ext cx="534377" cy="259045"/>
    <xdr:sp macro="" textlink="">
      <xdr:nvSpPr>
        <xdr:cNvPr id="73" name="テキスト ボックス 72"/>
        <xdr:cNvSpPr txBox="1"/>
      </xdr:nvSpPr>
      <xdr:spPr>
        <a:xfrm>
          <a:off x="1752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90778</xdr:rowOff>
    </xdr:from>
    <xdr:to>
      <xdr:col>1</xdr:col>
      <xdr:colOff>485775</xdr:colOff>
      <xdr:row>38</xdr:row>
      <xdr:rowOff>20927</xdr:rowOff>
    </xdr:to>
    <xdr:sp macro="" textlink="">
      <xdr:nvSpPr>
        <xdr:cNvPr id="74" name="フローチャート : 判断 73"/>
        <xdr:cNvSpPr/>
      </xdr:nvSpPr>
      <xdr:spPr>
        <a:xfrm>
          <a:off x="1079500" y="643442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37455</xdr:rowOff>
    </xdr:from>
    <xdr:ext cx="534377" cy="259045"/>
    <xdr:sp macro="" textlink="">
      <xdr:nvSpPr>
        <xdr:cNvPr id="75" name="テキスト ボックス 74"/>
        <xdr:cNvSpPr txBox="1"/>
      </xdr:nvSpPr>
      <xdr:spPr>
        <a:xfrm>
          <a:off x="863111" y="6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81389</xdr:rowOff>
    </xdr:from>
    <xdr:to>
      <xdr:col>6</xdr:col>
      <xdr:colOff>561975</xdr:colOff>
      <xdr:row>38</xdr:row>
      <xdr:rowOff>11539</xdr:rowOff>
    </xdr:to>
    <xdr:sp macro="" textlink="">
      <xdr:nvSpPr>
        <xdr:cNvPr id="81" name="円/楕円 80"/>
        <xdr:cNvSpPr/>
      </xdr:nvSpPr>
      <xdr:spPr>
        <a:xfrm>
          <a:off x="45847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104266</xdr:rowOff>
    </xdr:from>
    <xdr:ext cx="534377" cy="259045"/>
    <xdr:sp macro="" textlink="">
      <xdr:nvSpPr>
        <xdr:cNvPr id="82" name="議会費該当値テキスト"/>
        <xdr:cNvSpPr txBox="1"/>
      </xdr:nvSpPr>
      <xdr:spPr>
        <a:xfrm>
          <a:off x="4686300" y="627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118161</xdr:rowOff>
    </xdr:from>
    <xdr:to>
      <xdr:col>5</xdr:col>
      <xdr:colOff>409575</xdr:colOff>
      <xdr:row>38</xdr:row>
      <xdr:rowOff>48310</xdr:rowOff>
    </xdr:to>
    <xdr:sp macro="" textlink="">
      <xdr:nvSpPr>
        <xdr:cNvPr id="83" name="円/楕円 82"/>
        <xdr:cNvSpPr/>
      </xdr:nvSpPr>
      <xdr:spPr>
        <a:xfrm>
          <a:off x="3746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64838</xdr:rowOff>
    </xdr:from>
    <xdr:ext cx="534377" cy="259045"/>
    <xdr:sp macro="" textlink="">
      <xdr:nvSpPr>
        <xdr:cNvPr id="84" name="テキスト ボックス 83"/>
        <xdr:cNvSpPr txBox="1"/>
      </xdr:nvSpPr>
      <xdr:spPr>
        <a:xfrm>
          <a:off x="3530111" y="62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132612</xdr:rowOff>
    </xdr:from>
    <xdr:to>
      <xdr:col>4</xdr:col>
      <xdr:colOff>206375</xdr:colOff>
      <xdr:row>38</xdr:row>
      <xdr:rowOff>62762</xdr:rowOff>
    </xdr:to>
    <xdr:sp macro="" textlink="">
      <xdr:nvSpPr>
        <xdr:cNvPr id="85" name="円/楕円 84"/>
        <xdr:cNvSpPr/>
      </xdr:nvSpPr>
      <xdr:spPr>
        <a:xfrm>
          <a:off x="2857500" y="64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53888</xdr:rowOff>
    </xdr:from>
    <xdr:ext cx="534377" cy="259045"/>
    <xdr:sp macro="" textlink="">
      <xdr:nvSpPr>
        <xdr:cNvPr id="86" name="テキスト ボックス 85"/>
        <xdr:cNvSpPr txBox="1"/>
      </xdr:nvSpPr>
      <xdr:spPr>
        <a:xfrm>
          <a:off x="2641111" y="65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136302</xdr:rowOff>
    </xdr:from>
    <xdr:to>
      <xdr:col>3</xdr:col>
      <xdr:colOff>3175</xdr:colOff>
      <xdr:row>38</xdr:row>
      <xdr:rowOff>66452</xdr:rowOff>
    </xdr:to>
    <xdr:sp macro="" textlink="">
      <xdr:nvSpPr>
        <xdr:cNvPr id="87" name="円/楕円 86"/>
        <xdr:cNvSpPr/>
      </xdr:nvSpPr>
      <xdr:spPr>
        <a:xfrm>
          <a:off x="1968500" y="64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57579</xdr:rowOff>
    </xdr:from>
    <xdr:ext cx="534377" cy="259045"/>
    <xdr:sp macro="" textlink="">
      <xdr:nvSpPr>
        <xdr:cNvPr id="88" name="テキスト ボックス 87"/>
        <xdr:cNvSpPr txBox="1"/>
      </xdr:nvSpPr>
      <xdr:spPr>
        <a:xfrm>
          <a:off x="1752111" y="65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109229</xdr:rowOff>
    </xdr:from>
    <xdr:to>
      <xdr:col>1</xdr:col>
      <xdr:colOff>485775</xdr:colOff>
      <xdr:row>38</xdr:row>
      <xdr:rowOff>39379</xdr:rowOff>
    </xdr:to>
    <xdr:sp macro="" textlink="">
      <xdr:nvSpPr>
        <xdr:cNvPr id="89" name="円/楕円 88"/>
        <xdr:cNvSpPr/>
      </xdr:nvSpPr>
      <xdr:spPr>
        <a:xfrm>
          <a:off x="1079500" y="64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30506</xdr:rowOff>
    </xdr:from>
    <xdr:ext cx="534377" cy="259045"/>
    <xdr:sp macro="" textlink="">
      <xdr:nvSpPr>
        <xdr:cNvPr id="90" name="テキスト ボックス 89"/>
        <xdr:cNvSpPr txBox="1"/>
      </xdr:nvSpPr>
      <xdr:spPr>
        <a:xfrm>
          <a:off x="863111" y="654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140815</xdr:rowOff>
    </xdr:from>
    <xdr:to>
      <xdr:col>6</xdr:col>
      <xdr:colOff>510540</xdr:colOff>
      <xdr:row>59</xdr:row>
      <xdr:rowOff>16309</xdr:rowOff>
    </xdr:to>
    <xdr:cxnSp macro="">
      <xdr:nvCxnSpPr>
        <xdr:cNvPr id="114" name="直線コネクタ 113"/>
        <xdr:cNvCxnSpPr/>
      </xdr:nvCxnSpPr>
      <xdr:spPr>
        <a:xfrm flipV="1">
          <a:off x="4633595" y="8884765"/>
          <a:ext cx="1270" cy="1247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20136</xdr:rowOff>
    </xdr:from>
    <xdr:ext cx="534377" cy="259045"/>
    <xdr:sp macro="" textlink="">
      <xdr:nvSpPr>
        <xdr:cNvPr id="115" name="総務費最小値テキスト"/>
        <xdr:cNvSpPr txBox="1"/>
      </xdr:nvSpPr>
      <xdr:spPr>
        <a:xfrm>
          <a:off x="4686300" y="101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73,860</a:t>
          </a:r>
          <a:endParaRPr kumimoji="1" lang="ja-JP" altLang="en-US" sz="1000" b="1">
            <a:latin typeface="ＭＳ Ｐゴシック"/>
          </a:endParaRPr>
        </a:p>
      </xdr:txBody>
    </xdr:sp>
    <xdr:clientData/>
  </xdr:oneCellAnchor>
  <xdr:twoCellAnchor>
    <xdr:from>
      <xdr:col>6</xdr:col>
      <xdr:colOff>422275</xdr:colOff>
      <xdr:row>59</xdr:row>
      <xdr:rowOff>16309</xdr:rowOff>
    </xdr:from>
    <xdr:to>
      <xdr:col>6</xdr:col>
      <xdr:colOff>600075</xdr:colOff>
      <xdr:row>59</xdr:row>
      <xdr:rowOff>16309</xdr:rowOff>
    </xdr:to>
    <xdr:cxnSp macro="">
      <xdr:nvCxnSpPr>
        <xdr:cNvPr id="116" name="直線コネクタ 115"/>
        <xdr:cNvCxnSpPr/>
      </xdr:nvCxnSpPr>
      <xdr:spPr>
        <a:xfrm>
          <a:off x="4546600" y="1013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87492</xdr:rowOff>
    </xdr:from>
    <xdr:ext cx="690189" cy="259045"/>
    <xdr:sp macro="" textlink="">
      <xdr:nvSpPr>
        <xdr:cNvPr id="117" name="総務費最大値テキスト"/>
        <xdr:cNvSpPr txBox="1"/>
      </xdr:nvSpPr>
      <xdr:spPr>
        <a:xfrm>
          <a:off x="4686300" y="8659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3,347,072</a:t>
          </a:r>
          <a:endParaRPr kumimoji="1" lang="ja-JP" altLang="en-US" sz="1000" b="1">
            <a:latin typeface="ＭＳ Ｐゴシック"/>
          </a:endParaRPr>
        </a:p>
      </xdr:txBody>
    </xdr:sp>
    <xdr:clientData/>
  </xdr:oneCellAnchor>
  <xdr:twoCellAnchor>
    <xdr:from>
      <xdr:col>6</xdr:col>
      <xdr:colOff>422275</xdr:colOff>
      <xdr:row>51</xdr:row>
      <xdr:rowOff>140815</xdr:rowOff>
    </xdr:from>
    <xdr:to>
      <xdr:col>6</xdr:col>
      <xdr:colOff>600075</xdr:colOff>
      <xdr:row>51</xdr:row>
      <xdr:rowOff>140815</xdr:rowOff>
    </xdr:to>
    <xdr:cxnSp macro="">
      <xdr:nvCxnSpPr>
        <xdr:cNvPr id="118" name="直線コネクタ 117"/>
        <xdr:cNvCxnSpPr/>
      </xdr:nvCxnSpPr>
      <xdr:spPr>
        <a:xfrm>
          <a:off x="4546600" y="8884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105211</xdr:rowOff>
    </xdr:from>
    <xdr:to>
      <xdr:col>6</xdr:col>
      <xdr:colOff>511175</xdr:colOff>
      <xdr:row>58</xdr:row>
      <xdr:rowOff>132974</xdr:rowOff>
    </xdr:to>
    <xdr:cxnSp macro="">
      <xdr:nvCxnSpPr>
        <xdr:cNvPr id="119" name="直線コネクタ 118"/>
        <xdr:cNvCxnSpPr/>
      </xdr:nvCxnSpPr>
      <xdr:spPr>
        <a:xfrm flipV="1">
          <a:off x="3797300" y="10049311"/>
          <a:ext cx="8382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56709</xdr:rowOff>
    </xdr:from>
    <xdr:ext cx="599010" cy="259045"/>
    <xdr:sp macro="" textlink="">
      <xdr:nvSpPr>
        <xdr:cNvPr id="120" name="総務費平均値テキスト"/>
        <xdr:cNvSpPr txBox="1"/>
      </xdr:nvSpPr>
      <xdr:spPr>
        <a:xfrm>
          <a:off x="4686300" y="10000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78282</xdr:rowOff>
    </xdr:from>
    <xdr:to>
      <xdr:col>6</xdr:col>
      <xdr:colOff>561975</xdr:colOff>
      <xdr:row>59</xdr:row>
      <xdr:rowOff>8432</xdr:rowOff>
    </xdr:to>
    <xdr:sp macro="" textlink="">
      <xdr:nvSpPr>
        <xdr:cNvPr id="121" name="フローチャート : 判断 120"/>
        <xdr:cNvSpPr/>
      </xdr:nvSpPr>
      <xdr:spPr>
        <a:xfrm>
          <a:off x="4584700" y="1002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97898</xdr:rowOff>
    </xdr:from>
    <xdr:to>
      <xdr:col>5</xdr:col>
      <xdr:colOff>358775</xdr:colOff>
      <xdr:row>58</xdr:row>
      <xdr:rowOff>132974</xdr:rowOff>
    </xdr:to>
    <xdr:cxnSp macro="">
      <xdr:nvCxnSpPr>
        <xdr:cNvPr id="122" name="直線コネクタ 121"/>
        <xdr:cNvCxnSpPr/>
      </xdr:nvCxnSpPr>
      <xdr:spPr>
        <a:xfrm>
          <a:off x="2908300" y="10041998"/>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80309</xdr:rowOff>
    </xdr:from>
    <xdr:to>
      <xdr:col>5</xdr:col>
      <xdr:colOff>409575</xdr:colOff>
      <xdr:row>59</xdr:row>
      <xdr:rowOff>10459</xdr:rowOff>
    </xdr:to>
    <xdr:sp macro="" textlink="">
      <xdr:nvSpPr>
        <xdr:cNvPr id="123" name="フローチャート : 判断 122"/>
        <xdr:cNvSpPr/>
      </xdr:nvSpPr>
      <xdr:spPr>
        <a:xfrm>
          <a:off x="3746500" y="100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26986</xdr:rowOff>
    </xdr:from>
    <xdr:ext cx="599010" cy="259045"/>
    <xdr:sp macro="" textlink="">
      <xdr:nvSpPr>
        <xdr:cNvPr id="124" name="テキスト ボックス 123"/>
        <xdr:cNvSpPr txBox="1"/>
      </xdr:nvSpPr>
      <xdr:spPr>
        <a:xfrm>
          <a:off x="3497794" y="979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84106</xdr:rowOff>
    </xdr:from>
    <xdr:to>
      <xdr:col>4</xdr:col>
      <xdr:colOff>155575</xdr:colOff>
      <xdr:row>58</xdr:row>
      <xdr:rowOff>97898</xdr:rowOff>
    </xdr:to>
    <xdr:cxnSp macro="">
      <xdr:nvCxnSpPr>
        <xdr:cNvPr id="125" name="直線コネクタ 124"/>
        <xdr:cNvCxnSpPr/>
      </xdr:nvCxnSpPr>
      <xdr:spPr>
        <a:xfrm>
          <a:off x="2019300" y="1002820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78724</xdr:rowOff>
    </xdr:from>
    <xdr:to>
      <xdr:col>4</xdr:col>
      <xdr:colOff>206375</xdr:colOff>
      <xdr:row>59</xdr:row>
      <xdr:rowOff>8874</xdr:rowOff>
    </xdr:to>
    <xdr:sp macro="" textlink="">
      <xdr:nvSpPr>
        <xdr:cNvPr id="126" name="フローチャート : 判断 125"/>
        <xdr:cNvSpPr/>
      </xdr:nvSpPr>
      <xdr:spPr>
        <a:xfrm>
          <a:off x="2857500" y="1002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1</xdr:rowOff>
    </xdr:from>
    <xdr:ext cx="599010" cy="259045"/>
    <xdr:sp macro="" textlink="">
      <xdr:nvSpPr>
        <xdr:cNvPr id="127" name="テキスト ボックス 126"/>
        <xdr:cNvSpPr txBox="1"/>
      </xdr:nvSpPr>
      <xdr:spPr>
        <a:xfrm>
          <a:off x="2608794" y="1011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84106</xdr:rowOff>
    </xdr:from>
    <xdr:to>
      <xdr:col>2</xdr:col>
      <xdr:colOff>638175</xdr:colOff>
      <xdr:row>58</xdr:row>
      <xdr:rowOff>153720</xdr:rowOff>
    </xdr:to>
    <xdr:cxnSp macro="">
      <xdr:nvCxnSpPr>
        <xdr:cNvPr id="128" name="直線コネクタ 127"/>
        <xdr:cNvCxnSpPr/>
      </xdr:nvCxnSpPr>
      <xdr:spPr>
        <a:xfrm flipV="1">
          <a:off x="1130300" y="10028206"/>
          <a:ext cx="889000" cy="6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42879</xdr:rowOff>
    </xdr:from>
    <xdr:to>
      <xdr:col>3</xdr:col>
      <xdr:colOff>3175</xdr:colOff>
      <xdr:row>58</xdr:row>
      <xdr:rowOff>144479</xdr:rowOff>
    </xdr:to>
    <xdr:sp macro="" textlink="">
      <xdr:nvSpPr>
        <xdr:cNvPr id="129" name="フローチャート : 判断 128"/>
        <xdr:cNvSpPr/>
      </xdr:nvSpPr>
      <xdr:spPr>
        <a:xfrm>
          <a:off x="1968500" y="998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135606</xdr:rowOff>
    </xdr:from>
    <xdr:ext cx="599010" cy="259045"/>
    <xdr:sp macro="" textlink="">
      <xdr:nvSpPr>
        <xdr:cNvPr id="130" name="テキスト ボックス 129"/>
        <xdr:cNvSpPr txBox="1"/>
      </xdr:nvSpPr>
      <xdr:spPr>
        <a:xfrm>
          <a:off x="1719794" y="1007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87992</xdr:rowOff>
    </xdr:from>
    <xdr:to>
      <xdr:col>1</xdr:col>
      <xdr:colOff>485775</xdr:colOff>
      <xdr:row>59</xdr:row>
      <xdr:rowOff>18142</xdr:rowOff>
    </xdr:to>
    <xdr:sp macro="" textlink="">
      <xdr:nvSpPr>
        <xdr:cNvPr id="131" name="フローチャート : 判断 130"/>
        <xdr:cNvSpPr/>
      </xdr:nvSpPr>
      <xdr:spPr>
        <a:xfrm>
          <a:off x="1079500" y="1003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34669</xdr:rowOff>
    </xdr:from>
    <xdr:ext cx="599010" cy="259045"/>
    <xdr:sp macro="" textlink="">
      <xdr:nvSpPr>
        <xdr:cNvPr id="132" name="テキスト ボックス 131"/>
        <xdr:cNvSpPr txBox="1"/>
      </xdr:nvSpPr>
      <xdr:spPr>
        <a:xfrm>
          <a:off x="830794" y="980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202,382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54411</xdr:rowOff>
    </xdr:from>
    <xdr:to>
      <xdr:col>6</xdr:col>
      <xdr:colOff>561975</xdr:colOff>
      <xdr:row>58</xdr:row>
      <xdr:rowOff>156011</xdr:rowOff>
    </xdr:to>
    <xdr:sp macro="" textlink="">
      <xdr:nvSpPr>
        <xdr:cNvPr id="138" name="円/楕円 137"/>
        <xdr:cNvSpPr/>
      </xdr:nvSpPr>
      <xdr:spPr>
        <a:xfrm>
          <a:off x="4584700" y="99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13788</xdr:rowOff>
    </xdr:from>
    <xdr:ext cx="599010" cy="259045"/>
    <xdr:sp macro="" textlink="">
      <xdr:nvSpPr>
        <xdr:cNvPr id="139" name="総務費該当値テキスト"/>
        <xdr:cNvSpPr txBox="1"/>
      </xdr:nvSpPr>
      <xdr:spPr>
        <a:xfrm>
          <a:off x="4686300" y="978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290,523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82174</xdr:rowOff>
    </xdr:from>
    <xdr:to>
      <xdr:col>5</xdr:col>
      <xdr:colOff>409575</xdr:colOff>
      <xdr:row>59</xdr:row>
      <xdr:rowOff>12324</xdr:rowOff>
    </xdr:to>
    <xdr:sp macro="" textlink="">
      <xdr:nvSpPr>
        <xdr:cNvPr id="140" name="円/楕円 139"/>
        <xdr:cNvSpPr/>
      </xdr:nvSpPr>
      <xdr:spPr>
        <a:xfrm>
          <a:off x="3746500" y="1002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3451</xdr:rowOff>
    </xdr:from>
    <xdr:ext cx="599010" cy="259045"/>
    <xdr:sp macro="" textlink="">
      <xdr:nvSpPr>
        <xdr:cNvPr id="141" name="テキスト ボックス 140"/>
        <xdr:cNvSpPr txBox="1"/>
      </xdr:nvSpPr>
      <xdr:spPr>
        <a:xfrm>
          <a:off x="3497794" y="1011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47098</xdr:rowOff>
    </xdr:from>
    <xdr:to>
      <xdr:col>4</xdr:col>
      <xdr:colOff>206375</xdr:colOff>
      <xdr:row>58</xdr:row>
      <xdr:rowOff>148698</xdr:rowOff>
    </xdr:to>
    <xdr:sp macro="" textlink="">
      <xdr:nvSpPr>
        <xdr:cNvPr id="142" name="円/楕円 141"/>
        <xdr:cNvSpPr/>
      </xdr:nvSpPr>
      <xdr:spPr>
        <a:xfrm>
          <a:off x="2857500" y="99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165225</xdr:rowOff>
    </xdr:from>
    <xdr:ext cx="599010" cy="259045"/>
    <xdr:sp macro="" textlink="">
      <xdr:nvSpPr>
        <xdr:cNvPr id="143" name="テキスト ボックス 142"/>
        <xdr:cNvSpPr txBox="1"/>
      </xdr:nvSpPr>
      <xdr:spPr>
        <a:xfrm>
          <a:off x="2608794"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33306</xdr:rowOff>
    </xdr:from>
    <xdr:to>
      <xdr:col>3</xdr:col>
      <xdr:colOff>3175</xdr:colOff>
      <xdr:row>58</xdr:row>
      <xdr:rowOff>134906</xdr:rowOff>
    </xdr:to>
    <xdr:sp macro="" textlink="">
      <xdr:nvSpPr>
        <xdr:cNvPr id="144" name="円/楕円 143"/>
        <xdr:cNvSpPr/>
      </xdr:nvSpPr>
      <xdr:spPr>
        <a:xfrm>
          <a:off x="1968500" y="99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151433</xdr:rowOff>
    </xdr:from>
    <xdr:ext cx="599010" cy="259045"/>
    <xdr:sp macro="" textlink="">
      <xdr:nvSpPr>
        <xdr:cNvPr id="145" name="テキスト ボックス 144"/>
        <xdr:cNvSpPr txBox="1"/>
      </xdr:nvSpPr>
      <xdr:spPr>
        <a:xfrm>
          <a:off x="1719794" y="975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102920</xdr:rowOff>
    </xdr:from>
    <xdr:to>
      <xdr:col>1</xdr:col>
      <xdr:colOff>485775</xdr:colOff>
      <xdr:row>59</xdr:row>
      <xdr:rowOff>33070</xdr:rowOff>
    </xdr:to>
    <xdr:sp macro="" textlink="">
      <xdr:nvSpPr>
        <xdr:cNvPr id="146" name="円/楕円 145"/>
        <xdr:cNvSpPr/>
      </xdr:nvSpPr>
      <xdr:spPr>
        <a:xfrm>
          <a:off x="1079500" y="100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24197</xdr:rowOff>
    </xdr:from>
    <xdr:ext cx="599010" cy="259045"/>
    <xdr:sp macro="" textlink="">
      <xdr:nvSpPr>
        <xdr:cNvPr id="147" name="テキスト ボックス 146"/>
        <xdr:cNvSpPr txBox="1"/>
      </xdr:nvSpPr>
      <xdr:spPr>
        <a:xfrm>
          <a:off x="830794" y="1013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35458</xdr:rowOff>
    </xdr:from>
    <xdr:to>
      <xdr:col>6</xdr:col>
      <xdr:colOff>510540</xdr:colOff>
      <xdr:row>78</xdr:row>
      <xdr:rowOff>117788</xdr:rowOff>
    </xdr:to>
    <xdr:cxnSp macro="">
      <xdr:nvCxnSpPr>
        <xdr:cNvPr id="172" name="直線コネクタ 171"/>
        <xdr:cNvCxnSpPr/>
      </xdr:nvCxnSpPr>
      <xdr:spPr>
        <a:xfrm flipV="1">
          <a:off x="4633595" y="12208408"/>
          <a:ext cx="1270" cy="1282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121615</xdr:rowOff>
    </xdr:from>
    <xdr:ext cx="599010" cy="259045"/>
    <xdr:sp macro="" textlink="">
      <xdr:nvSpPr>
        <xdr:cNvPr id="173" name="民生費最小値テキスト"/>
        <xdr:cNvSpPr txBox="1"/>
      </xdr:nvSpPr>
      <xdr:spPr>
        <a:xfrm>
          <a:off x="4686300" y="1349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125,751</a:t>
          </a:r>
          <a:endParaRPr kumimoji="1" lang="ja-JP" altLang="en-US" sz="1000" b="1">
            <a:latin typeface="ＭＳ Ｐゴシック"/>
          </a:endParaRPr>
        </a:p>
      </xdr:txBody>
    </xdr:sp>
    <xdr:clientData/>
  </xdr:oneCellAnchor>
  <xdr:twoCellAnchor>
    <xdr:from>
      <xdr:col>6</xdr:col>
      <xdr:colOff>422275</xdr:colOff>
      <xdr:row>78</xdr:row>
      <xdr:rowOff>117788</xdr:rowOff>
    </xdr:from>
    <xdr:to>
      <xdr:col>6</xdr:col>
      <xdr:colOff>600075</xdr:colOff>
      <xdr:row>78</xdr:row>
      <xdr:rowOff>117788</xdr:rowOff>
    </xdr:to>
    <xdr:cxnSp macro="">
      <xdr:nvCxnSpPr>
        <xdr:cNvPr id="174" name="直線コネクタ 173"/>
        <xdr:cNvCxnSpPr/>
      </xdr:nvCxnSpPr>
      <xdr:spPr>
        <a:xfrm>
          <a:off x="4546600" y="1349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153585</xdr:rowOff>
    </xdr:from>
    <xdr:ext cx="599010" cy="259045"/>
    <xdr:sp macro="" textlink="">
      <xdr:nvSpPr>
        <xdr:cNvPr id="175" name="民生費最大値テキスト"/>
        <xdr:cNvSpPr txBox="1"/>
      </xdr:nvSpPr>
      <xdr:spPr>
        <a:xfrm>
          <a:off x="4686300" y="1198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462,360</a:t>
          </a:r>
          <a:endParaRPr kumimoji="1" lang="ja-JP" altLang="en-US" sz="1000" b="1">
            <a:latin typeface="ＭＳ Ｐゴシック"/>
          </a:endParaRPr>
        </a:p>
      </xdr:txBody>
    </xdr:sp>
    <xdr:clientData/>
  </xdr:oneCellAnchor>
  <xdr:twoCellAnchor>
    <xdr:from>
      <xdr:col>6</xdr:col>
      <xdr:colOff>422275</xdr:colOff>
      <xdr:row>71</xdr:row>
      <xdr:rowOff>35458</xdr:rowOff>
    </xdr:from>
    <xdr:to>
      <xdr:col>6</xdr:col>
      <xdr:colOff>600075</xdr:colOff>
      <xdr:row>71</xdr:row>
      <xdr:rowOff>35458</xdr:rowOff>
    </xdr:to>
    <xdr:cxnSp macro="">
      <xdr:nvCxnSpPr>
        <xdr:cNvPr id="176" name="直線コネクタ 175"/>
        <xdr:cNvCxnSpPr/>
      </xdr:nvCxnSpPr>
      <xdr:spPr>
        <a:xfrm>
          <a:off x="4546600" y="12208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26017</xdr:rowOff>
    </xdr:from>
    <xdr:to>
      <xdr:col>6</xdr:col>
      <xdr:colOff>511175</xdr:colOff>
      <xdr:row>76</xdr:row>
      <xdr:rowOff>31641</xdr:rowOff>
    </xdr:to>
    <xdr:cxnSp macro="">
      <xdr:nvCxnSpPr>
        <xdr:cNvPr id="177" name="直線コネクタ 176"/>
        <xdr:cNvCxnSpPr/>
      </xdr:nvCxnSpPr>
      <xdr:spPr>
        <a:xfrm flipV="1">
          <a:off x="3797300" y="13056217"/>
          <a:ext cx="8382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167747</xdr:rowOff>
    </xdr:from>
    <xdr:ext cx="599010" cy="259045"/>
    <xdr:sp macro="" textlink="">
      <xdr:nvSpPr>
        <xdr:cNvPr id="178" name="民生費平均値テキスト"/>
        <xdr:cNvSpPr txBox="1"/>
      </xdr:nvSpPr>
      <xdr:spPr>
        <a:xfrm>
          <a:off x="4686300" y="131979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17870</xdr:rowOff>
    </xdr:from>
    <xdr:to>
      <xdr:col>6</xdr:col>
      <xdr:colOff>561975</xdr:colOff>
      <xdr:row>77</xdr:row>
      <xdr:rowOff>119470</xdr:rowOff>
    </xdr:to>
    <xdr:sp macro="" textlink="">
      <xdr:nvSpPr>
        <xdr:cNvPr id="179" name="フローチャート : 判断 178"/>
        <xdr:cNvSpPr/>
      </xdr:nvSpPr>
      <xdr:spPr>
        <a:xfrm>
          <a:off x="4584700" y="132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31641</xdr:rowOff>
    </xdr:from>
    <xdr:to>
      <xdr:col>5</xdr:col>
      <xdr:colOff>358775</xdr:colOff>
      <xdr:row>76</xdr:row>
      <xdr:rowOff>126330</xdr:rowOff>
    </xdr:to>
    <xdr:cxnSp macro="">
      <xdr:nvCxnSpPr>
        <xdr:cNvPr id="180" name="直線コネクタ 179"/>
        <xdr:cNvCxnSpPr/>
      </xdr:nvCxnSpPr>
      <xdr:spPr>
        <a:xfrm flipV="1">
          <a:off x="2908300" y="13061841"/>
          <a:ext cx="889000" cy="9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139711</xdr:rowOff>
    </xdr:from>
    <xdr:to>
      <xdr:col>5</xdr:col>
      <xdr:colOff>409575</xdr:colOff>
      <xdr:row>77</xdr:row>
      <xdr:rowOff>69861</xdr:rowOff>
    </xdr:to>
    <xdr:sp macro="" textlink="">
      <xdr:nvSpPr>
        <xdr:cNvPr id="181" name="フローチャート : 判断 180"/>
        <xdr:cNvSpPr/>
      </xdr:nvSpPr>
      <xdr:spPr>
        <a:xfrm>
          <a:off x="3746500" y="131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60988</xdr:rowOff>
    </xdr:from>
    <xdr:ext cx="599010" cy="259045"/>
    <xdr:sp macro="" textlink="">
      <xdr:nvSpPr>
        <xdr:cNvPr id="182" name="テキスト ボックス 181"/>
        <xdr:cNvSpPr txBox="1"/>
      </xdr:nvSpPr>
      <xdr:spPr>
        <a:xfrm>
          <a:off x="3497794" y="1326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24814</xdr:rowOff>
    </xdr:from>
    <xdr:to>
      <xdr:col>4</xdr:col>
      <xdr:colOff>155575</xdr:colOff>
      <xdr:row>76</xdr:row>
      <xdr:rowOff>126330</xdr:rowOff>
    </xdr:to>
    <xdr:cxnSp macro="">
      <xdr:nvCxnSpPr>
        <xdr:cNvPr id="183" name="直線コネクタ 182"/>
        <xdr:cNvCxnSpPr/>
      </xdr:nvCxnSpPr>
      <xdr:spPr>
        <a:xfrm>
          <a:off x="2019300" y="13055014"/>
          <a:ext cx="889000" cy="10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9409</xdr:rowOff>
    </xdr:from>
    <xdr:to>
      <xdr:col>4</xdr:col>
      <xdr:colOff>206375</xdr:colOff>
      <xdr:row>76</xdr:row>
      <xdr:rowOff>111009</xdr:rowOff>
    </xdr:to>
    <xdr:sp macro="" textlink="">
      <xdr:nvSpPr>
        <xdr:cNvPr id="184" name="フローチャート : 判断 183"/>
        <xdr:cNvSpPr/>
      </xdr:nvSpPr>
      <xdr:spPr>
        <a:xfrm>
          <a:off x="2857500" y="1303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127535</xdr:rowOff>
    </xdr:from>
    <xdr:ext cx="599010" cy="259045"/>
    <xdr:sp macro="" textlink="">
      <xdr:nvSpPr>
        <xdr:cNvPr id="185" name="テキスト ボックス 184"/>
        <xdr:cNvSpPr txBox="1"/>
      </xdr:nvSpPr>
      <xdr:spPr>
        <a:xfrm>
          <a:off x="2608794" y="128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24814</xdr:rowOff>
    </xdr:from>
    <xdr:to>
      <xdr:col>2</xdr:col>
      <xdr:colOff>638175</xdr:colOff>
      <xdr:row>77</xdr:row>
      <xdr:rowOff>124966</xdr:rowOff>
    </xdr:to>
    <xdr:cxnSp macro="">
      <xdr:nvCxnSpPr>
        <xdr:cNvPr id="186" name="直線コネクタ 185"/>
        <xdr:cNvCxnSpPr/>
      </xdr:nvCxnSpPr>
      <xdr:spPr>
        <a:xfrm flipV="1">
          <a:off x="1130300" y="13055014"/>
          <a:ext cx="889000" cy="2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69194</xdr:rowOff>
    </xdr:from>
    <xdr:to>
      <xdr:col>3</xdr:col>
      <xdr:colOff>3175</xdr:colOff>
      <xdr:row>76</xdr:row>
      <xdr:rowOff>170794</xdr:rowOff>
    </xdr:to>
    <xdr:sp macro="" textlink="">
      <xdr:nvSpPr>
        <xdr:cNvPr id="187" name="フローチャート : 判断 186"/>
        <xdr:cNvSpPr/>
      </xdr:nvSpPr>
      <xdr:spPr>
        <a:xfrm>
          <a:off x="1968500" y="130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161921</xdr:rowOff>
    </xdr:from>
    <xdr:ext cx="599010" cy="259045"/>
    <xdr:sp macro="" textlink="">
      <xdr:nvSpPr>
        <xdr:cNvPr id="188" name="テキスト ボックス 187"/>
        <xdr:cNvSpPr txBox="1"/>
      </xdr:nvSpPr>
      <xdr:spPr>
        <a:xfrm>
          <a:off x="1719794" y="1319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98882</xdr:rowOff>
    </xdr:from>
    <xdr:to>
      <xdr:col>1</xdr:col>
      <xdr:colOff>485775</xdr:colOff>
      <xdr:row>78</xdr:row>
      <xdr:rowOff>29032</xdr:rowOff>
    </xdr:to>
    <xdr:sp macro="" textlink="">
      <xdr:nvSpPr>
        <xdr:cNvPr id="189" name="フローチャート : 判断 188"/>
        <xdr:cNvSpPr/>
      </xdr:nvSpPr>
      <xdr:spPr>
        <a:xfrm>
          <a:off x="1079500" y="133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20159</xdr:rowOff>
    </xdr:from>
    <xdr:ext cx="599010" cy="259045"/>
    <xdr:sp macro="" textlink="">
      <xdr:nvSpPr>
        <xdr:cNvPr id="190" name="テキスト ボックス 189"/>
        <xdr:cNvSpPr txBox="1"/>
      </xdr:nvSpPr>
      <xdr:spPr>
        <a:xfrm>
          <a:off x="830794" y="133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162,380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146667</xdr:rowOff>
    </xdr:from>
    <xdr:to>
      <xdr:col>6</xdr:col>
      <xdr:colOff>561975</xdr:colOff>
      <xdr:row>76</xdr:row>
      <xdr:rowOff>76817</xdr:rowOff>
    </xdr:to>
    <xdr:sp macro="" textlink="">
      <xdr:nvSpPr>
        <xdr:cNvPr id="196" name="円/楕円 195"/>
        <xdr:cNvSpPr/>
      </xdr:nvSpPr>
      <xdr:spPr>
        <a:xfrm>
          <a:off x="4584700" y="1300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169544</xdr:rowOff>
    </xdr:from>
    <xdr:ext cx="599010" cy="259045"/>
    <xdr:sp macro="" textlink="">
      <xdr:nvSpPr>
        <xdr:cNvPr id="197" name="民生費該当値テキスト"/>
        <xdr:cNvSpPr txBox="1"/>
      </xdr:nvSpPr>
      <xdr:spPr>
        <a:xfrm>
          <a:off x="4686300" y="1285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239,838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152291</xdr:rowOff>
    </xdr:from>
    <xdr:to>
      <xdr:col>5</xdr:col>
      <xdr:colOff>409575</xdr:colOff>
      <xdr:row>76</xdr:row>
      <xdr:rowOff>82441</xdr:rowOff>
    </xdr:to>
    <xdr:sp macro="" textlink="">
      <xdr:nvSpPr>
        <xdr:cNvPr id="198" name="円/楕円 197"/>
        <xdr:cNvSpPr/>
      </xdr:nvSpPr>
      <xdr:spPr>
        <a:xfrm>
          <a:off x="3746500" y="130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98968</xdr:rowOff>
    </xdr:from>
    <xdr:ext cx="599010" cy="259045"/>
    <xdr:sp macro="" textlink="">
      <xdr:nvSpPr>
        <xdr:cNvPr id="199" name="テキスト ボックス 198"/>
        <xdr:cNvSpPr txBox="1"/>
      </xdr:nvSpPr>
      <xdr:spPr>
        <a:xfrm>
          <a:off x="3497794" y="1278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75530</xdr:rowOff>
    </xdr:from>
    <xdr:to>
      <xdr:col>4</xdr:col>
      <xdr:colOff>206375</xdr:colOff>
      <xdr:row>77</xdr:row>
      <xdr:rowOff>5680</xdr:rowOff>
    </xdr:to>
    <xdr:sp macro="" textlink="">
      <xdr:nvSpPr>
        <xdr:cNvPr id="200" name="円/楕円 199"/>
        <xdr:cNvSpPr/>
      </xdr:nvSpPr>
      <xdr:spPr>
        <a:xfrm>
          <a:off x="2857500" y="131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168257</xdr:rowOff>
    </xdr:from>
    <xdr:ext cx="599010" cy="259045"/>
    <xdr:sp macro="" textlink="">
      <xdr:nvSpPr>
        <xdr:cNvPr id="201" name="テキスト ボックス 200"/>
        <xdr:cNvSpPr txBox="1"/>
      </xdr:nvSpPr>
      <xdr:spPr>
        <a:xfrm>
          <a:off x="2608794" y="1319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213,509</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145463</xdr:rowOff>
    </xdr:from>
    <xdr:to>
      <xdr:col>3</xdr:col>
      <xdr:colOff>3175</xdr:colOff>
      <xdr:row>76</xdr:row>
      <xdr:rowOff>75614</xdr:rowOff>
    </xdr:to>
    <xdr:sp macro="" textlink="">
      <xdr:nvSpPr>
        <xdr:cNvPr id="202" name="円/楕円 201"/>
        <xdr:cNvSpPr/>
      </xdr:nvSpPr>
      <xdr:spPr>
        <a:xfrm>
          <a:off x="1968500" y="13004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92140</xdr:rowOff>
    </xdr:from>
    <xdr:ext cx="599010" cy="259045"/>
    <xdr:sp macro="" textlink="">
      <xdr:nvSpPr>
        <xdr:cNvPr id="203" name="テキスト ボックス 202"/>
        <xdr:cNvSpPr txBox="1"/>
      </xdr:nvSpPr>
      <xdr:spPr>
        <a:xfrm>
          <a:off x="1719794" y="1277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240,154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74166</xdr:rowOff>
    </xdr:from>
    <xdr:to>
      <xdr:col>1</xdr:col>
      <xdr:colOff>485775</xdr:colOff>
      <xdr:row>78</xdr:row>
      <xdr:rowOff>4316</xdr:rowOff>
    </xdr:to>
    <xdr:sp macro="" textlink="">
      <xdr:nvSpPr>
        <xdr:cNvPr id="204" name="円/楕円 203"/>
        <xdr:cNvSpPr/>
      </xdr:nvSpPr>
      <xdr:spPr>
        <a:xfrm>
          <a:off x="1079500" y="132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20843</xdr:rowOff>
    </xdr:from>
    <xdr:ext cx="599010" cy="259045"/>
    <xdr:sp macro="" textlink="">
      <xdr:nvSpPr>
        <xdr:cNvPr id="205" name="テキスト ボックス 204"/>
        <xdr:cNvSpPr txBox="1"/>
      </xdr:nvSpPr>
      <xdr:spPr>
        <a:xfrm>
          <a:off x="830794" y="1305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168,867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75354</xdr:rowOff>
    </xdr:from>
    <xdr:to>
      <xdr:col>6</xdr:col>
      <xdr:colOff>510540</xdr:colOff>
      <xdr:row>98</xdr:row>
      <xdr:rowOff>158486</xdr:rowOff>
    </xdr:to>
    <xdr:cxnSp macro="">
      <xdr:nvCxnSpPr>
        <xdr:cNvPr id="229" name="直線コネクタ 228"/>
        <xdr:cNvCxnSpPr/>
      </xdr:nvCxnSpPr>
      <xdr:spPr>
        <a:xfrm flipV="1">
          <a:off x="4633595" y="15677304"/>
          <a:ext cx="1270" cy="128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162313</xdr:rowOff>
    </xdr:from>
    <xdr:ext cx="534377" cy="259045"/>
    <xdr:sp macro="" textlink="">
      <xdr:nvSpPr>
        <xdr:cNvPr id="230" name="衛生費最小値テキスト"/>
        <xdr:cNvSpPr txBox="1"/>
      </xdr:nvSpPr>
      <xdr:spPr>
        <a:xfrm>
          <a:off x="4686300"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30,138</a:t>
          </a:r>
          <a:endParaRPr kumimoji="1" lang="ja-JP" altLang="en-US" sz="1000" b="1">
            <a:latin typeface="ＭＳ Ｐゴシック"/>
          </a:endParaRPr>
        </a:p>
      </xdr:txBody>
    </xdr:sp>
    <xdr:clientData/>
  </xdr:oneCellAnchor>
  <xdr:twoCellAnchor>
    <xdr:from>
      <xdr:col>6</xdr:col>
      <xdr:colOff>422275</xdr:colOff>
      <xdr:row>98</xdr:row>
      <xdr:rowOff>158486</xdr:rowOff>
    </xdr:from>
    <xdr:to>
      <xdr:col>6</xdr:col>
      <xdr:colOff>600075</xdr:colOff>
      <xdr:row>98</xdr:row>
      <xdr:rowOff>158486</xdr:rowOff>
    </xdr:to>
    <xdr:cxnSp macro="">
      <xdr:nvCxnSpPr>
        <xdr:cNvPr id="231" name="直線コネクタ 230"/>
        <xdr:cNvCxnSpPr/>
      </xdr:nvCxnSpPr>
      <xdr:spPr>
        <a:xfrm>
          <a:off x="4546600" y="1696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22031</xdr:rowOff>
    </xdr:from>
    <xdr:ext cx="599010" cy="259045"/>
    <xdr:sp macro="" textlink="">
      <xdr:nvSpPr>
        <xdr:cNvPr id="232" name="衛生費最大値テキスト"/>
        <xdr:cNvSpPr txBox="1"/>
      </xdr:nvSpPr>
      <xdr:spPr>
        <a:xfrm>
          <a:off x="4686300" y="15452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703,778</a:t>
          </a:r>
          <a:endParaRPr kumimoji="1" lang="ja-JP" altLang="en-US" sz="1000" b="1">
            <a:latin typeface="ＭＳ Ｐゴシック"/>
          </a:endParaRPr>
        </a:p>
      </xdr:txBody>
    </xdr:sp>
    <xdr:clientData/>
  </xdr:oneCellAnchor>
  <xdr:twoCellAnchor>
    <xdr:from>
      <xdr:col>6</xdr:col>
      <xdr:colOff>422275</xdr:colOff>
      <xdr:row>91</xdr:row>
      <xdr:rowOff>75354</xdr:rowOff>
    </xdr:from>
    <xdr:to>
      <xdr:col>6</xdr:col>
      <xdr:colOff>600075</xdr:colOff>
      <xdr:row>91</xdr:row>
      <xdr:rowOff>75354</xdr:rowOff>
    </xdr:to>
    <xdr:cxnSp macro="">
      <xdr:nvCxnSpPr>
        <xdr:cNvPr id="233" name="直線コネクタ 232"/>
        <xdr:cNvCxnSpPr/>
      </xdr:nvCxnSpPr>
      <xdr:spPr>
        <a:xfrm>
          <a:off x="4546600" y="1567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21926</xdr:rowOff>
    </xdr:from>
    <xdr:to>
      <xdr:col>6</xdr:col>
      <xdr:colOff>511175</xdr:colOff>
      <xdr:row>98</xdr:row>
      <xdr:rowOff>51153</xdr:rowOff>
    </xdr:to>
    <xdr:cxnSp macro="">
      <xdr:nvCxnSpPr>
        <xdr:cNvPr id="234" name="直線コネクタ 233"/>
        <xdr:cNvCxnSpPr/>
      </xdr:nvCxnSpPr>
      <xdr:spPr>
        <a:xfrm flipV="1">
          <a:off x="3797300" y="16824026"/>
          <a:ext cx="8382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155348</xdr:rowOff>
    </xdr:from>
    <xdr:ext cx="534377" cy="259045"/>
    <xdr:sp macro="" textlink="">
      <xdr:nvSpPr>
        <xdr:cNvPr id="235" name="衛生費平均値テキスト"/>
        <xdr:cNvSpPr txBox="1"/>
      </xdr:nvSpPr>
      <xdr:spPr>
        <a:xfrm>
          <a:off x="4686300" y="1678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5471</xdr:rowOff>
    </xdr:from>
    <xdr:to>
      <xdr:col>6</xdr:col>
      <xdr:colOff>561975</xdr:colOff>
      <xdr:row>98</xdr:row>
      <xdr:rowOff>107071</xdr:rowOff>
    </xdr:to>
    <xdr:sp macro="" textlink="">
      <xdr:nvSpPr>
        <xdr:cNvPr id="236" name="フローチャート : 判断 235"/>
        <xdr:cNvSpPr/>
      </xdr:nvSpPr>
      <xdr:spPr>
        <a:xfrm>
          <a:off x="45847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6124</xdr:rowOff>
    </xdr:from>
    <xdr:to>
      <xdr:col>5</xdr:col>
      <xdr:colOff>358775</xdr:colOff>
      <xdr:row>98</xdr:row>
      <xdr:rowOff>51153</xdr:rowOff>
    </xdr:to>
    <xdr:cxnSp macro="">
      <xdr:nvCxnSpPr>
        <xdr:cNvPr id="237" name="直線コネクタ 236"/>
        <xdr:cNvCxnSpPr/>
      </xdr:nvCxnSpPr>
      <xdr:spPr>
        <a:xfrm>
          <a:off x="2908300" y="16808224"/>
          <a:ext cx="889000" cy="4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14238</xdr:rowOff>
    </xdr:from>
    <xdr:to>
      <xdr:col>5</xdr:col>
      <xdr:colOff>409575</xdr:colOff>
      <xdr:row>98</xdr:row>
      <xdr:rowOff>115838</xdr:rowOff>
    </xdr:to>
    <xdr:sp macro="" textlink="">
      <xdr:nvSpPr>
        <xdr:cNvPr id="238" name="フローチャート : 判断 237"/>
        <xdr:cNvSpPr/>
      </xdr:nvSpPr>
      <xdr:spPr>
        <a:xfrm>
          <a:off x="3746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106965</xdr:rowOff>
    </xdr:from>
    <xdr:ext cx="534377" cy="259045"/>
    <xdr:sp macro="" textlink="">
      <xdr:nvSpPr>
        <xdr:cNvPr id="239" name="テキスト ボックス 238"/>
        <xdr:cNvSpPr txBox="1"/>
      </xdr:nvSpPr>
      <xdr:spPr>
        <a:xfrm>
          <a:off x="3530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5761</xdr:rowOff>
    </xdr:from>
    <xdr:to>
      <xdr:col>4</xdr:col>
      <xdr:colOff>155575</xdr:colOff>
      <xdr:row>98</xdr:row>
      <xdr:rowOff>6124</xdr:rowOff>
    </xdr:to>
    <xdr:cxnSp macro="">
      <xdr:nvCxnSpPr>
        <xdr:cNvPr id="240" name="直線コネクタ 239"/>
        <xdr:cNvCxnSpPr/>
      </xdr:nvCxnSpPr>
      <xdr:spPr>
        <a:xfrm>
          <a:off x="2019300" y="16807861"/>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20957</xdr:rowOff>
    </xdr:from>
    <xdr:to>
      <xdr:col>4</xdr:col>
      <xdr:colOff>206375</xdr:colOff>
      <xdr:row>98</xdr:row>
      <xdr:rowOff>122557</xdr:rowOff>
    </xdr:to>
    <xdr:sp macro="" textlink="">
      <xdr:nvSpPr>
        <xdr:cNvPr id="241" name="フローチャート : 判断 240"/>
        <xdr:cNvSpPr/>
      </xdr:nvSpPr>
      <xdr:spPr>
        <a:xfrm>
          <a:off x="2857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113684</xdr:rowOff>
    </xdr:from>
    <xdr:ext cx="534377" cy="259045"/>
    <xdr:sp macro="" textlink="">
      <xdr:nvSpPr>
        <xdr:cNvPr id="242" name="テキスト ボックス 241"/>
        <xdr:cNvSpPr txBox="1"/>
      </xdr:nvSpPr>
      <xdr:spPr>
        <a:xfrm>
          <a:off x="2641111" y="169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5761</xdr:rowOff>
    </xdr:from>
    <xdr:to>
      <xdr:col>2</xdr:col>
      <xdr:colOff>638175</xdr:colOff>
      <xdr:row>98</xdr:row>
      <xdr:rowOff>22520</xdr:rowOff>
    </xdr:to>
    <xdr:cxnSp macro="">
      <xdr:nvCxnSpPr>
        <xdr:cNvPr id="243" name="直線コネクタ 242"/>
        <xdr:cNvCxnSpPr/>
      </xdr:nvCxnSpPr>
      <xdr:spPr>
        <a:xfrm flipV="1">
          <a:off x="1130300" y="16807861"/>
          <a:ext cx="889000" cy="1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100865</xdr:rowOff>
    </xdr:from>
    <xdr:to>
      <xdr:col>3</xdr:col>
      <xdr:colOff>3175</xdr:colOff>
      <xdr:row>98</xdr:row>
      <xdr:rowOff>31015</xdr:rowOff>
    </xdr:to>
    <xdr:sp macro="" textlink="">
      <xdr:nvSpPr>
        <xdr:cNvPr id="244" name="フローチャート : 判断 243"/>
        <xdr:cNvSpPr/>
      </xdr:nvSpPr>
      <xdr:spPr>
        <a:xfrm>
          <a:off x="1968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47542</xdr:rowOff>
    </xdr:from>
    <xdr:ext cx="599010" cy="259045"/>
    <xdr:sp macro="" textlink="">
      <xdr:nvSpPr>
        <xdr:cNvPr id="245" name="テキスト ボックス 244"/>
        <xdr:cNvSpPr txBox="1"/>
      </xdr:nvSpPr>
      <xdr:spPr>
        <a:xfrm>
          <a:off x="1719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161968</xdr:rowOff>
    </xdr:from>
    <xdr:to>
      <xdr:col>1</xdr:col>
      <xdr:colOff>485775</xdr:colOff>
      <xdr:row>98</xdr:row>
      <xdr:rowOff>92118</xdr:rowOff>
    </xdr:to>
    <xdr:sp macro="" textlink="">
      <xdr:nvSpPr>
        <xdr:cNvPr id="246" name="フローチャート : 判断 245"/>
        <xdr:cNvSpPr/>
      </xdr:nvSpPr>
      <xdr:spPr>
        <a:xfrm>
          <a:off x="1079500" y="1679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83245</xdr:rowOff>
    </xdr:from>
    <xdr:ext cx="534377" cy="259045"/>
    <xdr:sp macro="" textlink="">
      <xdr:nvSpPr>
        <xdr:cNvPr id="247" name="テキスト ボックス 246"/>
        <xdr:cNvSpPr txBox="1"/>
      </xdr:nvSpPr>
      <xdr:spPr>
        <a:xfrm>
          <a:off x="863111" y="1688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91,644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142576</xdr:rowOff>
    </xdr:from>
    <xdr:to>
      <xdr:col>6</xdr:col>
      <xdr:colOff>561975</xdr:colOff>
      <xdr:row>98</xdr:row>
      <xdr:rowOff>72726</xdr:rowOff>
    </xdr:to>
    <xdr:sp macro="" textlink="">
      <xdr:nvSpPr>
        <xdr:cNvPr id="253" name="円/楕円 252"/>
        <xdr:cNvSpPr/>
      </xdr:nvSpPr>
      <xdr:spPr>
        <a:xfrm>
          <a:off x="4584700" y="167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165453</xdr:rowOff>
    </xdr:from>
    <xdr:ext cx="599010" cy="259045"/>
    <xdr:sp macro="" textlink="">
      <xdr:nvSpPr>
        <xdr:cNvPr id="254" name="衛生費該当値テキスト"/>
        <xdr:cNvSpPr txBox="1"/>
      </xdr:nvSpPr>
      <xdr:spPr>
        <a:xfrm>
          <a:off x="4686300" y="1662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353</xdr:rowOff>
    </xdr:from>
    <xdr:to>
      <xdr:col>5</xdr:col>
      <xdr:colOff>409575</xdr:colOff>
      <xdr:row>98</xdr:row>
      <xdr:rowOff>101953</xdr:rowOff>
    </xdr:to>
    <xdr:sp macro="" textlink="">
      <xdr:nvSpPr>
        <xdr:cNvPr id="255" name="円/楕円 254"/>
        <xdr:cNvSpPr/>
      </xdr:nvSpPr>
      <xdr:spPr>
        <a:xfrm>
          <a:off x="3746500" y="168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118480</xdr:rowOff>
    </xdr:from>
    <xdr:ext cx="534377" cy="259045"/>
    <xdr:sp macro="" textlink="">
      <xdr:nvSpPr>
        <xdr:cNvPr id="256" name="テキスト ボックス 255"/>
        <xdr:cNvSpPr txBox="1"/>
      </xdr:nvSpPr>
      <xdr:spPr>
        <a:xfrm>
          <a:off x="3530111" y="1657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86,481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126774</xdr:rowOff>
    </xdr:from>
    <xdr:to>
      <xdr:col>4</xdr:col>
      <xdr:colOff>206375</xdr:colOff>
      <xdr:row>98</xdr:row>
      <xdr:rowOff>56924</xdr:rowOff>
    </xdr:to>
    <xdr:sp macro="" textlink="">
      <xdr:nvSpPr>
        <xdr:cNvPr id="257" name="円/楕円 256"/>
        <xdr:cNvSpPr/>
      </xdr:nvSpPr>
      <xdr:spPr>
        <a:xfrm>
          <a:off x="2857500" y="1675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73451</xdr:rowOff>
    </xdr:from>
    <xdr:ext cx="599010" cy="259045"/>
    <xdr:sp macro="" textlink="">
      <xdr:nvSpPr>
        <xdr:cNvPr id="258" name="テキスト ボックス 257"/>
        <xdr:cNvSpPr txBox="1"/>
      </xdr:nvSpPr>
      <xdr:spPr>
        <a:xfrm>
          <a:off x="2608794" y="1653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126411</xdr:rowOff>
    </xdr:from>
    <xdr:to>
      <xdr:col>3</xdr:col>
      <xdr:colOff>3175</xdr:colOff>
      <xdr:row>98</xdr:row>
      <xdr:rowOff>56561</xdr:rowOff>
    </xdr:to>
    <xdr:sp macro="" textlink="">
      <xdr:nvSpPr>
        <xdr:cNvPr id="259" name="円/楕円 258"/>
        <xdr:cNvSpPr/>
      </xdr:nvSpPr>
      <xdr:spPr>
        <a:xfrm>
          <a:off x="1968500" y="1675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47688</xdr:rowOff>
    </xdr:from>
    <xdr:ext cx="599010" cy="259045"/>
    <xdr:sp macro="" textlink="">
      <xdr:nvSpPr>
        <xdr:cNvPr id="260" name="テキスト ボックス 259"/>
        <xdr:cNvSpPr txBox="1"/>
      </xdr:nvSpPr>
      <xdr:spPr>
        <a:xfrm>
          <a:off x="1719794" y="1684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143170</xdr:rowOff>
    </xdr:from>
    <xdr:to>
      <xdr:col>1</xdr:col>
      <xdr:colOff>485775</xdr:colOff>
      <xdr:row>98</xdr:row>
      <xdr:rowOff>73320</xdr:rowOff>
    </xdr:to>
    <xdr:sp macro="" textlink="">
      <xdr:nvSpPr>
        <xdr:cNvPr id="261" name="円/楕円 260"/>
        <xdr:cNvSpPr/>
      </xdr:nvSpPr>
      <xdr:spPr>
        <a:xfrm>
          <a:off x="1079500" y="1677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89847</xdr:rowOff>
    </xdr:from>
    <xdr:ext cx="599010" cy="259045"/>
    <xdr:sp macro="" textlink="">
      <xdr:nvSpPr>
        <xdr:cNvPr id="262" name="テキスト ボックス 261"/>
        <xdr:cNvSpPr txBox="1"/>
      </xdr:nvSpPr>
      <xdr:spPr>
        <a:xfrm>
          <a:off x="830794" y="1654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2" name="テキスト ボックス 28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153889</xdr:rowOff>
    </xdr:from>
    <xdr:to>
      <xdr:col>15</xdr:col>
      <xdr:colOff>180340</xdr:colOff>
      <xdr:row>39</xdr:row>
      <xdr:rowOff>98878</xdr:rowOff>
    </xdr:to>
    <xdr:cxnSp macro="">
      <xdr:nvCxnSpPr>
        <xdr:cNvPr id="288" name="直線コネクタ 287"/>
        <xdr:cNvCxnSpPr/>
      </xdr:nvCxnSpPr>
      <xdr:spPr>
        <a:xfrm flipV="1">
          <a:off x="10475595" y="5297389"/>
          <a:ext cx="1270" cy="14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110740</xdr:rowOff>
    </xdr:from>
    <xdr:ext cx="249299" cy="259045"/>
    <xdr:sp macro="" textlink="">
      <xdr:nvSpPr>
        <xdr:cNvPr id="289" name="労働費最小値テキスト"/>
        <xdr:cNvSpPr txBox="1"/>
      </xdr:nvSpPr>
      <xdr:spPr>
        <a:xfrm>
          <a:off x="10528300" y="679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100566</xdr:rowOff>
    </xdr:from>
    <xdr:ext cx="534377" cy="259045"/>
    <xdr:sp macro="" textlink="">
      <xdr:nvSpPr>
        <xdr:cNvPr id="291" name="労働費最大値テキスト"/>
        <xdr:cNvSpPr txBox="1"/>
      </xdr:nvSpPr>
      <xdr:spPr>
        <a:xfrm>
          <a:off x="10528300" y="5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91,131</a:t>
          </a:r>
          <a:endParaRPr kumimoji="1" lang="ja-JP" altLang="en-US" sz="1000" b="1">
            <a:latin typeface="ＭＳ Ｐゴシック"/>
          </a:endParaRPr>
        </a:p>
      </xdr:txBody>
    </xdr:sp>
    <xdr:clientData/>
  </xdr:oneCellAnchor>
  <xdr:twoCellAnchor>
    <xdr:from>
      <xdr:col>15</xdr:col>
      <xdr:colOff>92075</xdr:colOff>
      <xdr:row>30</xdr:row>
      <xdr:rowOff>153889</xdr:rowOff>
    </xdr:from>
    <xdr:to>
      <xdr:col>15</xdr:col>
      <xdr:colOff>269875</xdr:colOff>
      <xdr:row>30</xdr:row>
      <xdr:rowOff>153889</xdr:rowOff>
    </xdr:to>
    <xdr:cxnSp macro="">
      <xdr:nvCxnSpPr>
        <xdr:cNvPr id="292" name="直線コネクタ 291"/>
        <xdr:cNvCxnSpPr/>
      </xdr:nvCxnSpPr>
      <xdr:spPr>
        <a:xfrm>
          <a:off x="10388600" y="529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95286</xdr:rowOff>
    </xdr:from>
    <xdr:to>
      <xdr:col>15</xdr:col>
      <xdr:colOff>180975</xdr:colOff>
      <xdr:row>38</xdr:row>
      <xdr:rowOff>129838</xdr:rowOff>
    </xdr:to>
    <xdr:cxnSp macro="">
      <xdr:nvCxnSpPr>
        <xdr:cNvPr id="293" name="直線コネクタ 292"/>
        <xdr:cNvCxnSpPr/>
      </xdr:nvCxnSpPr>
      <xdr:spPr>
        <a:xfrm>
          <a:off x="9639300" y="6610386"/>
          <a:ext cx="8382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155191</xdr:rowOff>
    </xdr:from>
    <xdr:ext cx="469744" cy="259045"/>
    <xdr:sp macro="" textlink="">
      <xdr:nvSpPr>
        <xdr:cNvPr id="294" name="労働費平均値テキスト"/>
        <xdr:cNvSpPr txBox="1"/>
      </xdr:nvSpPr>
      <xdr:spPr>
        <a:xfrm>
          <a:off x="10528300" y="6670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5314</xdr:rowOff>
    </xdr:from>
    <xdr:to>
      <xdr:col>15</xdr:col>
      <xdr:colOff>231775</xdr:colOff>
      <xdr:row>39</xdr:row>
      <xdr:rowOff>106914</xdr:rowOff>
    </xdr:to>
    <xdr:sp macro="" textlink="">
      <xdr:nvSpPr>
        <xdr:cNvPr id="295" name="フローチャート : 判断 294"/>
        <xdr:cNvSpPr/>
      </xdr:nvSpPr>
      <xdr:spPr>
        <a:xfrm>
          <a:off x="10426700" y="669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57453</xdr:rowOff>
    </xdr:from>
    <xdr:to>
      <xdr:col>14</xdr:col>
      <xdr:colOff>28575</xdr:colOff>
      <xdr:row>38</xdr:row>
      <xdr:rowOff>95286</xdr:rowOff>
    </xdr:to>
    <xdr:cxnSp macro="">
      <xdr:nvCxnSpPr>
        <xdr:cNvPr id="296" name="直線コネクタ 295"/>
        <xdr:cNvCxnSpPr/>
      </xdr:nvCxnSpPr>
      <xdr:spPr>
        <a:xfrm>
          <a:off x="8750300" y="657255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166346</xdr:rowOff>
    </xdr:from>
    <xdr:to>
      <xdr:col>14</xdr:col>
      <xdr:colOff>79375</xdr:colOff>
      <xdr:row>39</xdr:row>
      <xdr:rowOff>96496</xdr:rowOff>
    </xdr:to>
    <xdr:sp macro="" textlink="">
      <xdr:nvSpPr>
        <xdr:cNvPr id="297" name="フローチャート : 判断 296"/>
        <xdr:cNvSpPr/>
      </xdr:nvSpPr>
      <xdr:spPr>
        <a:xfrm>
          <a:off x="9588500" y="668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87623</xdr:rowOff>
    </xdr:from>
    <xdr:ext cx="469744" cy="259045"/>
    <xdr:sp macro="" textlink="">
      <xdr:nvSpPr>
        <xdr:cNvPr id="298" name="テキスト ボックス 297"/>
        <xdr:cNvSpPr txBox="1"/>
      </xdr:nvSpPr>
      <xdr:spPr>
        <a:xfrm>
          <a:off x="9404427" y="67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56848</xdr:rowOff>
    </xdr:from>
    <xdr:to>
      <xdr:col>12</xdr:col>
      <xdr:colOff>511175</xdr:colOff>
      <xdr:row>38</xdr:row>
      <xdr:rowOff>57453</xdr:rowOff>
    </xdr:to>
    <xdr:cxnSp macro="">
      <xdr:nvCxnSpPr>
        <xdr:cNvPr id="299" name="直線コネクタ 298"/>
        <xdr:cNvCxnSpPr/>
      </xdr:nvCxnSpPr>
      <xdr:spPr>
        <a:xfrm>
          <a:off x="7861300" y="6571948"/>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165367</xdr:rowOff>
    </xdr:from>
    <xdr:to>
      <xdr:col>12</xdr:col>
      <xdr:colOff>561975</xdr:colOff>
      <xdr:row>39</xdr:row>
      <xdr:rowOff>95517</xdr:rowOff>
    </xdr:to>
    <xdr:sp macro="" textlink="">
      <xdr:nvSpPr>
        <xdr:cNvPr id="300" name="フローチャート : 判断 299"/>
        <xdr:cNvSpPr/>
      </xdr:nvSpPr>
      <xdr:spPr>
        <a:xfrm>
          <a:off x="8699500" y="66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86644</xdr:rowOff>
    </xdr:from>
    <xdr:ext cx="469744" cy="259045"/>
    <xdr:sp macro="" textlink="">
      <xdr:nvSpPr>
        <xdr:cNvPr id="301" name="テキスト ボックス 300"/>
        <xdr:cNvSpPr txBox="1"/>
      </xdr:nvSpPr>
      <xdr:spPr>
        <a:xfrm>
          <a:off x="8515427" y="677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56848</xdr:rowOff>
    </xdr:from>
    <xdr:to>
      <xdr:col>11</xdr:col>
      <xdr:colOff>307975</xdr:colOff>
      <xdr:row>39</xdr:row>
      <xdr:rowOff>31638</xdr:rowOff>
    </xdr:to>
    <xdr:cxnSp macro="">
      <xdr:nvCxnSpPr>
        <xdr:cNvPr id="302" name="直線コネクタ 301"/>
        <xdr:cNvCxnSpPr/>
      </xdr:nvCxnSpPr>
      <xdr:spPr>
        <a:xfrm flipV="1">
          <a:off x="6972300" y="6571948"/>
          <a:ext cx="889000" cy="1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154410</xdr:rowOff>
    </xdr:from>
    <xdr:to>
      <xdr:col>11</xdr:col>
      <xdr:colOff>358775</xdr:colOff>
      <xdr:row>39</xdr:row>
      <xdr:rowOff>84560</xdr:rowOff>
    </xdr:to>
    <xdr:sp macro="" textlink="">
      <xdr:nvSpPr>
        <xdr:cNvPr id="303" name="フローチャート : 判断 302"/>
        <xdr:cNvSpPr/>
      </xdr:nvSpPr>
      <xdr:spPr>
        <a:xfrm>
          <a:off x="7810500" y="6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75687</xdr:rowOff>
    </xdr:from>
    <xdr:ext cx="469744" cy="259045"/>
    <xdr:sp macro="" textlink="">
      <xdr:nvSpPr>
        <xdr:cNvPr id="304" name="テキスト ボックス 303"/>
        <xdr:cNvSpPr txBox="1"/>
      </xdr:nvSpPr>
      <xdr:spPr>
        <a:xfrm>
          <a:off x="7626427" y="67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124660</xdr:rowOff>
    </xdr:from>
    <xdr:to>
      <xdr:col>10</xdr:col>
      <xdr:colOff>155575</xdr:colOff>
      <xdr:row>39</xdr:row>
      <xdr:rowOff>54810</xdr:rowOff>
    </xdr:to>
    <xdr:sp macro="" textlink="">
      <xdr:nvSpPr>
        <xdr:cNvPr id="305" name="フローチャート : 判断 304"/>
        <xdr:cNvSpPr/>
      </xdr:nvSpPr>
      <xdr:spPr>
        <a:xfrm>
          <a:off x="6921500" y="663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71336</xdr:rowOff>
    </xdr:from>
    <xdr:ext cx="469744" cy="259045"/>
    <xdr:sp macro="" textlink="">
      <xdr:nvSpPr>
        <xdr:cNvPr id="306" name="テキスト ボックス 305"/>
        <xdr:cNvSpPr txBox="1"/>
      </xdr:nvSpPr>
      <xdr:spPr>
        <a:xfrm>
          <a:off x="6737427" y="641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79038</xdr:rowOff>
    </xdr:from>
    <xdr:to>
      <xdr:col>15</xdr:col>
      <xdr:colOff>231775</xdr:colOff>
      <xdr:row>39</xdr:row>
      <xdr:rowOff>9188</xdr:rowOff>
    </xdr:to>
    <xdr:sp macro="" textlink="">
      <xdr:nvSpPr>
        <xdr:cNvPr id="312" name="円/楕円 311"/>
        <xdr:cNvSpPr/>
      </xdr:nvSpPr>
      <xdr:spPr>
        <a:xfrm>
          <a:off x="10426700" y="65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101914</xdr:rowOff>
    </xdr:from>
    <xdr:ext cx="469744" cy="259045"/>
    <xdr:sp macro="" textlink="">
      <xdr:nvSpPr>
        <xdr:cNvPr id="313" name="労働費該当値テキスト"/>
        <xdr:cNvSpPr txBox="1"/>
      </xdr:nvSpPr>
      <xdr:spPr>
        <a:xfrm>
          <a:off x="10528300" y="644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44486</xdr:rowOff>
    </xdr:from>
    <xdr:to>
      <xdr:col>14</xdr:col>
      <xdr:colOff>79375</xdr:colOff>
      <xdr:row>38</xdr:row>
      <xdr:rowOff>146086</xdr:rowOff>
    </xdr:to>
    <xdr:sp macro="" textlink="">
      <xdr:nvSpPr>
        <xdr:cNvPr id="314" name="円/楕円 313"/>
        <xdr:cNvSpPr/>
      </xdr:nvSpPr>
      <xdr:spPr>
        <a:xfrm>
          <a:off x="9588500" y="65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162613</xdr:rowOff>
    </xdr:from>
    <xdr:ext cx="534377" cy="259045"/>
    <xdr:sp macro="" textlink="">
      <xdr:nvSpPr>
        <xdr:cNvPr id="315" name="テキスト ボックス 314"/>
        <xdr:cNvSpPr txBox="1"/>
      </xdr:nvSpPr>
      <xdr:spPr>
        <a:xfrm>
          <a:off x="9372111" y="633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6653</xdr:rowOff>
    </xdr:from>
    <xdr:to>
      <xdr:col>12</xdr:col>
      <xdr:colOff>561975</xdr:colOff>
      <xdr:row>38</xdr:row>
      <xdr:rowOff>108253</xdr:rowOff>
    </xdr:to>
    <xdr:sp macro="" textlink="">
      <xdr:nvSpPr>
        <xdr:cNvPr id="316" name="円/楕円 315"/>
        <xdr:cNvSpPr/>
      </xdr:nvSpPr>
      <xdr:spPr>
        <a:xfrm>
          <a:off x="8699500" y="652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124780</xdr:rowOff>
    </xdr:from>
    <xdr:ext cx="534377" cy="259045"/>
    <xdr:sp macro="" textlink="">
      <xdr:nvSpPr>
        <xdr:cNvPr id="317" name="テキスト ボックス 316"/>
        <xdr:cNvSpPr txBox="1"/>
      </xdr:nvSpPr>
      <xdr:spPr>
        <a:xfrm>
          <a:off x="8483111" y="629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6048</xdr:rowOff>
    </xdr:from>
    <xdr:to>
      <xdr:col>11</xdr:col>
      <xdr:colOff>358775</xdr:colOff>
      <xdr:row>38</xdr:row>
      <xdr:rowOff>107648</xdr:rowOff>
    </xdr:to>
    <xdr:sp macro="" textlink="">
      <xdr:nvSpPr>
        <xdr:cNvPr id="318" name="円/楕円 317"/>
        <xdr:cNvSpPr/>
      </xdr:nvSpPr>
      <xdr:spPr>
        <a:xfrm>
          <a:off x="7810500" y="652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124176</xdr:rowOff>
    </xdr:from>
    <xdr:ext cx="534377" cy="259045"/>
    <xdr:sp macro="" textlink="">
      <xdr:nvSpPr>
        <xdr:cNvPr id="319" name="テキスト ボックス 318"/>
        <xdr:cNvSpPr txBox="1"/>
      </xdr:nvSpPr>
      <xdr:spPr>
        <a:xfrm>
          <a:off x="7594111" y="629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152288</xdr:rowOff>
    </xdr:from>
    <xdr:to>
      <xdr:col>10</xdr:col>
      <xdr:colOff>155575</xdr:colOff>
      <xdr:row>39</xdr:row>
      <xdr:rowOff>82438</xdr:rowOff>
    </xdr:to>
    <xdr:sp macro="" textlink="">
      <xdr:nvSpPr>
        <xdr:cNvPr id="320" name="円/楕円 319"/>
        <xdr:cNvSpPr/>
      </xdr:nvSpPr>
      <xdr:spPr>
        <a:xfrm>
          <a:off x="6921500" y="66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73565</xdr:rowOff>
    </xdr:from>
    <xdr:ext cx="469744" cy="259045"/>
    <xdr:sp macro="" textlink="">
      <xdr:nvSpPr>
        <xdr:cNvPr id="321" name="テキスト ボックス 320"/>
        <xdr:cNvSpPr txBox="1"/>
      </xdr:nvSpPr>
      <xdr:spPr>
        <a:xfrm>
          <a:off x="6737427" y="676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1" name="テキスト ボックス 340"/>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3" name="テキスト ボックス 34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130056</xdr:rowOff>
    </xdr:from>
    <xdr:to>
      <xdr:col>15</xdr:col>
      <xdr:colOff>180340</xdr:colOff>
      <xdr:row>59</xdr:row>
      <xdr:rowOff>90298</xdr:rowOff>
    </xdr:to>
    <xdr:cxnSp macro="">
      <xdr:nvCxnSpPr>
        <xdr:cNvPr id="347" name="直線コネクタ 346"/>
        <xdr:cNvCxnSpPr/>
      </xdr:nvCxnSpPr>
      <xdr:spPr>
        <a:xfrm flipV="1">
          <a:off x="10475595" y="8702556"/>
          <a:ext cx="1270" cy="150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94125</xdr:rowOff>
    </xdr:from>
    <xdr:ext cx="469744" cy="259045"/>
    <xdr:sp macro="" textlink="">
      <xdr:nvSpPr>
        <xdr:cNvPr id="348" name="農林水産業費最小値テキスト"/>
        <xdr:cNvSpPr txBox="1"/>
      </xdr:nvSpPr>
      <xdr:spPr>
        <a:xfrm>
          <a:off x="10528300" y="1020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a:t>
          </a:r>
          <a:endParaRPr kumimoji="1" lang="ja-JP" altLang="en-US" sz="1000" b="1">
            <a:latin typeface="ＭＳ Ｐゴシック"/>
          </a:endParaRPr>
        </a:p>
      </xdr:txBody>
    </xdr:sp>
    <xdr:clientData/>
  </xdr:oneCellAnchor>
  <xdr:twoCellAnchor>
    <xdr:from>
      <xdr:col>15</xdr:col>
      <xdr:colOff>92075</xdr:colOff>
      <xdr:row>59</xdr:row>
      <xdr:rowOff>90298</xdr:rowOff>
    </xdr:from>
    <xdr:to>
      <xdr:col>15</xdr:col>
      <xdr:colOff>269875</xdr:colOff>
      <xdr:row>59</xdr:row>
      <xdr:rowOff>90298</xdr:rowOff>
    </xdr:to>
    <xdr:cxnSp macro="">
      <xdr:nvCxnSpPr>
        <xdr:cNvPr id="349" name="直線コネクタ 348"/>
        <xdr:cNvCxnSpPr/>
      </xdr:nvCxnSpPr>
      <xdr:spPr>
        <a:xfrm>
          <a:off x="10388600" y="1020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76733</xdr:rowOff>
    </xdr:from>
    <xdr:ext cx="690189" cy="259045"/>
    <xdr:sp macro="" textlink="">
      <xdr:nvSpPr>
        <xdr:cNvPr id="350" name="農林水産業費最大値テキスト"/>
        <xdr:cNvSpPr txBox="1"/>
      </xdr:nvSpPr>
      <xdr:spPr>
        <a:xfrm>
          <a:off x="10528300" y="8477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1,388,859</a:t>
          </a:r>
          <a:endParaRPr kumimoji="1" lang="ja-JP" altLang="en-US" sz="1000" b="1">
            <a:latin typeface="ＭＳ Ｐゴシック"/>
          </a:endParaRPr>
        </a:p>
      </xdr:txBody>
    </xdr:sp>
    <xdr:clientData/>
  </xdr:oneCellAnchor>
  <xdr:twoCellAnchor>
    <xdr:from>
      <xdr:col>15</xdr:col>
      <xdr:colOff>92075</xdr:colOff>
      <xdr:row>50</xdr:row>
      <xdr:rowOff>130056</xdr:rowOff>
    </xdr:from>
    <xdr:to>
      <xdr:col>15</xdr:col>
      <xdr:colOff>269875</xdr:colOff>
      <xdr:row>50</xdr:row>
      <xdr:rowOff>130056</xdr:rowOff>
    </xdr:to>
    <xdr:cxnSp macro="">
      <xdr:nvCxnSpPr>
        <xdr:cNvPr id="351" name="直線コネクタ 350"/>
        <xdr:cNvCxnSpPr/>
      </xdr:nvCxnSpPr>
      <xdr:spPr>
        <a:xfrm>
          <a:off x="10388600" y="8702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132332</xdr:rowOff>
    </xdr:from>
    <xdr:to>
      <xdr:col>15</xdr:col>
      <xdr:colOff>180975</xdr:colOff>
      <xdr:row>58</xdr:row>
      <xdr:rowOff>148369</xdr:rowOff>
    </xdr:to>
    <xdr:cxnSp macro="">
      <xdr:nvCxnSpPr>
        <xdr:cNvPr id="352" name="直線コネクタ 351"/>
        <xdr:cNvCxnSpPr/>
      </xdr:nvCxnSpPr>
      <xdr:spPr>
        <a:xfrm flipV="1">
          <a:off x="9639300" y="10076432"/>
          <a:ext cx="838200" cy="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87623</xdr:rowOff>
    </xdr:from>
    <xdr:ext cx="599010" cy="259045"/>
    <xdr:sp macro="" textlink="">
      <xdr:nvSpPr>
        <xdr:cNvPr id="353" name="農林水産業費平均値テキスト"/>
        <xdr:cNvSpPr txBox="1"/>
      </xdr:nvSpPr>
      <xdr:spPr>
        <a:xfrm>
          <a:off x="10528300" y="100317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109196</xdr:rowOff>
    </xdr:from>
    <xdr:to>
      <xdr:col>15</xdr:col>
      <xdr:colOff>231775</xdr:colOff>
      <xdr:row>59</xdr:row>
      <xdr:rowOff>39346</xdr:rowOff>
    </xdr:to>
    <xdr:sp macro="" textlink="">
      <xdr:nvSpPr>
        <xdr:cNvPr id="354" name="フローチャート : 判断 353"/>
        <xdr:cNvSpPr/>
      </xdr:nvSpPr>
      <xdr:spPr>
        <a:xfrm>
          <a:off x="104267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148369</xdr:rowOff>
    </xdr:from>
    <xdr:to>
      <xdr:col>14</xdr:col>
      <xdr:colOff>28575</xdr:colOff>
      <xdr:row>58</xdr:row>
      <xdr:rowOff>159796</xdr:rowOff>
    </xdr:to>
    <xdr:cxnSp macro="">
      <xdr:nvCxnSpPr>
        <xdr:cNvPr id="355" name="直線コネクタ 354"/>
        <xdr:cNvCxnSpPr/>
      </xdr:nvCxnSpPr>
      <xdr:spPr>
        <a:xfrm flipV="1">
          <a:off x="8750300" y="10092469"/>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90397</xdr:rowOff>
    </xdr:from>
    <xdr:to>
      <xdr:col>14</xdr:col>
      <xdr:colOff>79375</xdr:colOff>
      <xdr:row>59</xdr:row>
      <xdr:rowOff>20547</xdr:rowOff>
    </xdr:to>
    <xdr:sp macro="" textlink="">
      <xdr:nvSpPr>
        <xdr:cNvPr id="356" name="フローチャート : 判断 355"/>
        <xdr:cNvSpPr/>
      </xdr:nvSpPr>
      <xdr:spPr>
        <a:xfrm>
          <a:off x="9588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37074</xdr:rowOff>
    </xdr:from>
    <xdr:ext cx="599010" cy="259045"/>
    <xdr:sp macro="" textlink="">
      <xdr:nvSpPr>
        <xdr:cNvPr id="357" name="テキスト ボックス 356"/>
        <xdr:cNvSpPr txBox="1"/>
      </xdr:nvSpPr>
      <xdr:spPr>
        <a:xfrm>
          <a:off x="9339794"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136658</xdr:rowOff>
    </xdr:from>
    <xdr:to>
      <xdr:col>12</xdr:col>
      <xdr:colOff>511175</xdr:colOff>
      <xdr:row>58</xdr:row>
      <xdr:rowOff>159796</xdr:rowOff>
    </xdr:to>
    <xdr:cxnSp macro="">
      <xdr:nvCxnSpPr>
        <xdr:cNvPr id="358" name="直線コネクタ 357"/>
        <xdr:cNvCxnSpPr/>
      </xdr:nvCxnSpPr>
      <xdr:spPr>
        <a:xfrm>
          <a:off x="7861300" y="10080758"/>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75705</xdr:rowOff>
    </xdr:from>
    <xdr:to>
      <xdr:col>12</xdr:col>
      <xdr:colOff>561975</xdr:colOff>
      <xdr:row>59</xdr:row>
      <xdr:rowOff>5855</xdr:rowOff>
    </xdr:to>
    <xdr:sp macro="" textlink="">
      <xdr:nvSpPr>
        <xdr:cNvPr id="359" name="フローチャート : 判断 358"/>
        <xdr:cNvSpPr/>
      </xdr:nvSpPr>
      <xdr:spPr>
        <a:xfrm>
          <a:off x="8699500" y="100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22382</xdr:rowOff>
    </xdr:from>
    <xdr:ext cx="599010" cy="259045"/>
    <xdr:sp macro="" textlink="">
      <xdr:nvSpPr>
        <xdr:cNvPr id="360" name="テキスト ボックス 359"/>
        <xdr:cNvSpPr txBox="1"/>
      </xdr:nvSpPr>
      <xdr:spPr>
        <a:xfrm>
          <a:off x="8450794" y="979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136658</xdr:rowOff>
    </xdr:from>
    <xdr:to>
      <xdr:col>11</xdr:col>
      <xdr:colOff>307975</xdr:colOff>
      <xdr:row>58</xdr:row>
      <xdr:rowOff>164395</xdr:rowOff>
    </xdr:to>
    <xdr:cxnSp macro="">
      <xdr:nvCxnSpPr>
        <xdr:cNvPr id="361" name="直線コネクタ 360"/>
        <xdr:cNvCxnSpPr/>
      </xdr:nvCxnSpPr>
      <xdr:spPr>
        <a:xfrm flipV="1">
          <a:off x="6972300" y="10080758"/>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84189</xdr:rowOff>
    </xdr:from>
    <xdr:to>
      <xdr:col>11</xdr:col>
      <xdr:colOff>358775</xdr:colOff>
      <xdr:row>59</xdr:row>
      <xdr:rowOff>14339</xdr:rowOff>
    </xdr:to>
    <xdr:sp macro="" textlink="">
      <xdr:nvSpPr>
        <xdr:cNvPr id="362" name="フローチャート : 判断 361"/>
        <xdr:cNvSpPr/>
      </xdr:nvSpPr>
      <xdr:spPr>
        <a:xfrm>
          <a:off x="7810500" y="100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30866</xdr:rowOff>
    </xdr:from>
    <xdr:ext cx="599010" cy="259045"/>
    <xdr:sp macro="" textlink="">
      <xdr:nvSpPr>
        <xdr:cNvPr id="363" name="テキスト ボックス 362"/>
        <xdr:cNvSpPr txBox="1"/>
      </xdr:nvSpPr>
      <xdr:spPr>
        <a:xfrm>
          <a:off x="7561794" y="980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94516</xdr:rowOff>
    </xdr:from>
    <xdr:to>
      <xdr:col>10</xdr:col>
      <xdr:colOff>155575</xdr:colOff>
      <xdr:row>59</xdr:row>
      <xdr:rowOff>24666</xdr:rowOff>
    </xdr:to>
    <xdr:sp macro="" textlink="">
      <xdr:nvSpPr>
        <xdr:cNvPr id="364" name="フローチャート : 判断 363"/>
        <xdr:cNvSpPr/>
      </xdr:nvSpPr>
      <xdr:spPr>
        <a:xfrm>
          <a:off x="6921500" y="1003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41193</xdr:rowOff>
    </xdr:from>
    <xdr:ext cx="599010" cy="259045"/>
    <xdr:sp macro="" textlink="">
      <xdr:nvSpPr>
        <xdr:cNvPr id="365" name="テキスト ボックス 364"/>
        <xdr:cNvSpPr txBox="1"/>
      </xdr:nvSpPr>
      <xdr:spPr>
        <a:xfrm>
          <a:off x="6672794" y="981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81532</xdr:rowOff>
    </xdr:from>
    <xdr:to>
      <xdr:col>15</xdr:col>
      <xdr:colOff>231775</xdr:colOff>
      <xdr:row>59</xdr:row>
      <xdr:rowOff>11682</xdr:rowOff>
    </xdr:to>
    <xdr:sp macro="" textlink="">
      <xdr:nvSpPr>
        <xdr:cNvPr id="371" name="円/楕円 370"/>
        <xdr:cNvSpPr/>
      </xdr:nvSpPr>
      <xdr:spPr>
        <a:xfrm>
          <a:off x="10426700" y="1002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104409</xdr:rowOff>
    </xdr:from>
    <xdr:ext cx="599010" cy="259045"/>
    <xdr:sp macro="" textlink="">
      <xdr:nvSpPr>
        <xdr:cNvPr id="372" name="農林水産業費該当値テキスト"/>
        <xdr:cNvSpPr txBox="1"/>
      </xdr:nvSpPr>
      <xdr:spPr>
        <a:xfrm>
          <a:off x="10528300" y="987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97569</xdr:rowOff>
    </xdr:from>
    <xdr:to>
      <xdr:col>14</xdr:col>
      <xdr:colOff>79375</xdr:colOff>
      <xdr:row>59</xdr:row>
      <xdr:rowOff>27719</xdr:rowOff>
    </xdr:to>
    <xdr:sp macro="" textlink="">
      <xdr:nvSpPr>
        <xdr:cNvPr id="373" name="円/楕円 372"/>
        <xdr:cNvSpPr/>
      </xdr:nvSpPr>
      <xdr:spPr>
        <a:xfrm>
          <a:off x="9588500" y="100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18846</xdr:rowOff>
    </xdr:from>
    <xdr:ext cx="599010" cy="259045"/>
    <xdr:sp macro="" textlink="">
      <xdr:nvSpPr>
        <xdr:cNvPr id="374" name="テキスト ボックス 373"/>
        <xdr:cNvSpPr txBox="1"/>
      </xdr:nvSpPr>
      <xdr:spPr>
        <a:xfrm>
          <a:off x="9339794" y="1013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108996</xdr:rowOff>
    </xdr:from>
    <xdr:to>
      <xdr:col>12</xdr:col>
      <xdr:colOff>561975</xdr:colOff>
      <xdr:row>59</xdr:row>
      <xdr:rowOff>39146</xdr:rowOff>
    </xdr:to>
    <xdr:sp macro="" textlink="">
      <xdr:nvSpPr>
        <xdr:cNvPr id="375" name="円/楕円 374"/>
        <xdr:cNvSpPr/>
      </xdr:nvSpPr>
      <xdr:spPr>
        <a:xfrm>
          <a:off x="8699500" y="1005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30273</xdr:rowOff>
    </xdr:from>
    <xdr:ext cx="599010" cy="259045"/>
    <xdr:sp macro="" textlink="">
      <xdr:nvSpPr>
        <xdr:cNvPr id="376" name="テキスト ボックス 375"/>
        <xdr:cNvSpPr txBox="1"/>
      </xdr:nvSpPr>
      <xdr:spPr>
        <a:xfrm>
          <a:off x="8450794" y="1014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85858</xdr:rowOff>
    </xdr:from>
    <xdr:to>
      <xdr:col>11</xdr:col>
      <xdr:colOff>358775</xdr:colOff>
      <xdr:row>59</xdr:row>
      <xdr:rowOff>16008</xdr:rowOff>
    </xdr:to>
    <xdr:sp macro="" textlink="">
      <xdr:nvSpPr>
        <xdr:cNvPr id="377" name="円/楕円 376"/>
        <xdr:cNvSpPr/>
      </xdr:nvSpPr>
      <xdr:spPr>
        <a:xfrm>
          <a:off x="7810500" y="100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7135</xdr:rowOff>
    </xdr:from>
    <xdr:ext cx="599010" cy="259045"/>
    <xdr:sp macro="" textlink="">
      <xdr:nvSpPr>
        <xdr:cNvPr id="378" name="テキスト ボックス 377"/>
        <xdr:cNvSpPr txBox="1"/>
      </xdr:nvSpPr>
      <xdr:spPr>
        <a:xfrm>
          <a:off x="7561794" y="1012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113595</xdr:rowOff>
    </xdr:from>
    <xdr:to>
      <xdr:col>10</xdr:col>
      <xdr:colOff>155575</xdr:colOff>
      <xdr:row>59</xdr:row>
      <xdr:rowOff>43745</xdr:rowOff>
    </xdr:to>
    <xdr:sp macro="" textlink="">
      <xdr:nvSpPr>
        <xdr:cNvPr id="379" name="円/楕円 378"/>
        <xdr:cNvSpPr/>
      </xdr:nvSpPr>
      <xdr:spPr>
        <a:xfrm>
          <a:off x="6921500" y="1005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34872</xdr:rowOff>
    </xdr:from>
    <xdr:ext cx="534377" cy="259045"/>
    <xdr:sp macro="" textlink="">
      <xdr:nvSpPr>
        <xdr:cNvPr id="380" name="テキスト ボックス 379"/>
        <xdr:cNvSpPr txBox="1"/>
      </xdr:nvSpPr>
      <xdr:spPr>
        <a:xfrm>
          <a:off x="6705111" y="10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429</xdr:rowOff>
    </xdr:from>
    <xdr:to>
      <xdr:col>15</xdr:col>
      <xdr:colOff>180340</xdr:colOff>
      <xdr:row>79</xdr:row>
      <xdr:rowOff>30693</xdr:rowOff>
    </xdr:to>
    <xdr:cxnSp macro="">
      <xdr:nvCxnSpPr>
        <xdr:cNvPr id="404" name="直線コネクタ 403"/>
        <xdr:cNvCxnSpPr/>
      </xdr:nvCxnSpPr>
      <xdr:spPr>
        <a:xfrm flipV="1">
          <a:off x="10475595" y="12001929"/>
          <a:ext cx="1270" cy="1573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34520</xdr:rowOff>
    </xdr:from>
    <xdr:ext cx="469744" cy="259045"/>
    <xdr:sp macro="" textlink="">
      <xdr:nvSpPr>
        <xdr:cNvPr id="405" name="商工費最小値テキスト"/>
        <xdr:cNvSpPr txBox="1"/>
      </xdr:nvSpPr>
      <xdr:spPr>
        <a:xfrm>
          <a:off x="10528300" y="1357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a:t>
          </a:r>
          <a:endParaRPr kumimoji="1" lang="ja-JP" altLang="en-US" sz="1000" b="1">
            <a:latin typeface="ＭＳ Ｐゴシック"/>
          </a:endParaRPr>
        </a:p>
      </xdr:txBody>
    </xdr:sp>
    <xdr:clientData/>
  </xdr:oneCellAnchor>
  <xdr:twoCellAnchor>
    <xdr:from>
      <xdr:col>15</xdr:col>
      <xdr:colOff>92075</xdr:colOff>
      <xdr:row>79</xdr:row>
      <xdr:rowOff>30693</xdr:rowOff>
    </xdr:from>
    <xdr:to>
      <xdr:col>15</xdr:col>
      <xdr:colOff>269875</xdr:colOff>
      <xdr:row>79</xdr:row>
      <xdr:rowOff>30693</xdr:rowOff>
    </xdr:to>
    <xdr:cxnSp macro="">
      <xdr:nvCxnSpPr>
        <xdr:cNvPr id="406" name="直線コネクタ 405"/>
        <xdr:cNvCxnSpPr/>
      </xdr:nvCxnSpPr>
      <xdr:spPr>
        <a:xfrm>
          <a:off x="10388600" y="1357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118556</xdr:rowOff>
    </xdr:from>
    <xdr:ext cx="599010" cy="259045"/>
    <xdr:sp macro="" textlink="">
      <xdr:nvSpPr>
        <xdr:cNvPr id="407" name="商工費最大値テキスト"/>
        <xdr:cNvSpPr txBox="1"/>
      </xdr:nvSpPr>
      <xdr:spPr>
        <a:xfrm>
          <a:off x="10528300" y="117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416,554</a:t>
          </a:r>
          <a:endParaRPr kumimoji="1" lang="ja-JP" altLang="en-US" sz="1000" b="1">
            <a:latin typeface="ＭＳ Ｐゴシック"/>
          </a:endParaRPr>
        </a:p>
      </xdr:txBody>
    </xdr:sp>
    <xdr:clientData/>
  </xdr:oneCellAnchor>
  <xdr:twoCellAnchor>
    <xdr:from>
      <xdr:col>15</xdr:col>
      <xdr:colOff>92075</xdr:colOff>
      <xdr:row>70</xdr:row>
      <xdr:rowOff>429</xdr:rowOff>
    </xdr:from>
    <xdr:to>
      <xdr:col>15</xdr:col>
      <xdr:colOff>269875</xdr:colOff>
      <xdr:row>70</xdr:row>
      <xdr:rowOff>429</xdr:rowOff>
    </xdr:to>
    <xdr:cxnSp macro="">
      <xdr:nvCxnSpPr>
        <xdr:cNvPr id="408" name="直線コネクタ 407"/>
        <xdr:cNvCxnSpPr/>
      </xdr:nvCxnSpPr>
      <xdr:spPr>
        <a:xfrm>
          <a:off x="10388600" y="1200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49349</xdr:rowOff>
    </xdr:from>
    <xdr:to>
      <xdr:col>15</xdr:col>
      <xdr:colOff>180975</xdr:colOff>
      <xdr:row>77</xdr:row>
      <xdr:rowOff>51952</xdr:rowOff>
    </xdr:to>
    <xdr:cxnSp macro="">
      <xdr:nvCxnSpPr>
        <xdr:cNvPr id="409" name="直線コネクタ 408"/>
        <xdr:cNvCxnSpPr/>
      </xdr:nvCxnSpPr>
      <xdr:spPr>
        <a:xfrm flipV="1">
          <a:off x="9639300" y="13250999"/>
          <a:ext cx="8382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156115</xdr:rowOff>
    </xdr:from>
    <xdr:ext cx="534377" cy="259045"/>
    <xdr:sp macro="" textlink="">
      <xdr:nvSpPr>
        <xdr:cNvPr id="410" name="商工費平均値テキスト"/>
        <xdr:cNvSpPr txBox="1"/>
      </xdr:nvSpPr>
      <xdr:spPr>
        <a:xfrm>
          <a:off x="10528300" y="133577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6238</xdr:rowOff>
    </xdr:from>
    <xdr:to>
      <xdr:col>15</xdr:col>
      <xdr:colOff>231775</xdr:colOff>
      <xdr:row>78</xdr:row>
      <xdr:rowOff>107838</xdr:rowOff>
    </xdr:to>
    <xdr:sp macro="" textlink="">
      <xdr:nvSpPr>
        <xdr:cNvPr id="411" name="フローチャート : 判断 410"/>
        <xdr:cNvSpPr/>
      </xdr:nvSpPr>
      <xdr:spPr>
        <a:xfrm>
          <a:off x="104267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51952</xdr:rowOff>
    </xdr:from>
    <xdr:to>
      <xdr:col>14</xdr:col>
      <xdr:colOff>28575</xdr:colOff>
      <xdr:row>77</xdr:row>
      <xdr:rowOff>105346</xdr:rowOff>
    </xdr:to>
    <xdr:cxnSp macro="">
      <xdr:nvCxnSpPr>
        <xdr:cNvPr id="412" name="直線コネクタ 411"/>
        <xdr:cNvCxnSpPr/>
      </xdr:nvCxnSpPr>
      <xdr:spPr>
        <a:xfrm flipV="1">
          <a:off x="8750300" y="13253602"/>
          <a:ext cx="889000" cy="5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139071</xdr:rowOff>
    </xdr:from>
    <xdr:to>
      <xdr:col>14</xdr:col>
      <xdr:colOff>79375</xdr:colOff>
      <xdr:row>78</xdr:row>
      <xdr:rowOff>69221</xdr:rowOff>
    </xdr:to>
    <xdr:sp macro="" textlink="">
      <xdr:nvSpPr>
        <xdr:cNvPr id="413" name="フローチャート : 判断 412"/>
        <xdr:cNvSpPr/>
      </xdr:nvSpPr>
      <xdr:spPr>
        <a:xfrm>
          <a:off x="9588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60348</xdr:rowOff>
    </xdr:from>
    <xdr:ext cx="534377" cy="259045"/>
    <xdr:sp macro="" textlink="">
      <xdr:nvSpPr>
        <xdr:cNvPr id="414" name="テキスト ボックス 413"/>
        <xdr:cNvSpPr txBox="1"/>
      </xdr:nvSpPr>
      <xdr:spPr>
        <a:xfrm>
          <a:off x="9372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57922</xdr:rowOff>
    </xdr:from>
    <xdr:to>
      <xdr:col>12</xdr:col>
      <xdr:colOff>511175</xdr:colOff>
      <xdr:row>77</xdr:row>
      <xdr:rowOff>105346</xdr:rowOff>
    </xdr:to>
    <xdr:cxnSp macro="">
      <xdr:nvCxnSpPr>
        <xdr:cNvPr id="415" name="直線コネクタ 414"/>
        <xdr:cNvCxnSpPr/>
      </xdr:nvCxnSpPr>
      <xdr:spPr>
        <a:xfrm>
          <a:off x="7861300" y="13088122"/>
          <a:ext cx="889000" cy="2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8630</xdr:rowOff>
    </xdr:from>
    <xdr:to>
      <xdr:col>12</xdr:col>
      <xdr:colOff>561975</xdr:colOff>
      <xdr:row>78</xdr:row>
      <xdr:rowOff>110230</xdr:rowOff>
    </xdr:to>
    <xdr:sp macro="" textlink="">
      <xdr:nvSpPr>
        <xdr:cNvPr id="416" name="フローチャート : 判断 415"/>
        <xdr:cNvSpPr/>
      </xdr:nvSpPr>
      <xdr:spPr>
        <a:xfrm>
          <a:off x="8699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101357</xdr:rowOff>
    </xdr:from>
    <xdr:ext cx="534377" cy="259045"/>
    <xdr:sp macro="" textlink="">
      <xdr:nvSpPr>
        <xdr:cNvPr id="417" name="テキスト ボックス 416"/>
        <xdr:cNvSpPr txBox="1"/>
      </xdr:nvSpPr>
      <xdr:spPr>
        <a:xfrm>
          <a:off x="8483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57922</xdr:rowOff>
    </xdr:from>
    <xdr:to>
      <xdr:col>11</xdr:col>
      <xdr:colOff>307975</xdr:colOff>
      <xdr:row>77</xdr:row>
      <xdr:rowOff>102792</xdr:rowOff>
    </xdr:to>
    <xdr:cxnSp macro="">
      <xdr:nvCxnSpPr>
        <xdr:cNvPr id="418" name="直線コネクタ 417"/>
        <xdr:cNvCxnSpPr/>
      </xdr:nvCxnSpPr>
      <xdr:spPr>
        <a:xfrm flipV="1">
          <a:off x="6972300" y="13088122"/>
          <a:ext cx="889000" cy="2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33865</xdr:rowOff>
    </xdr:from>
    <xdr:to>
      <xdr:col>11</xdr:col>
      <xdr:colOff>358775</xdr:colOff>
      <xdr:row>78</xdr:row>
      <xdr:rowOff>135465</xdr:rowOff>
    </xdr:to>
    <xdr:sp macro="" textlink="">
      <xdr:nvSpPr>
        <xdr:cNvPr id="419" name="フローチャート : 判断 418"/>
        <xdr:cNvSpPr/>
      </xdr:nvSpPr>
      <xdr:spPr>
        <a:xfrm>
          <a:off x="7810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126592</xdr:rowOff>
    </xdr:from>
    <xdr:ext cx="534377" cy="259045"/>
    <xdr:sp macro="" textlink="">
      <xdr:nvSpPr>
        <xdr:cNvPr id="420" name="テキスト ボックス 419"/>
        <xdr:cNvSpPr txBox="1"/>
      </xdr:nvSpPr>
      <xdr:spPr>
        <a:xfrm>
          <a:off x="7594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21509</xdr:rowOff>
    </xdr:from>
    <xdr:to>
      <xdr:col>10</xdr:col>
      <xdr:colOff>155575</xdr:colOff>
      <xdr:row>78</xdr:row>
      <xdr:rowOff>123109</xdr:rowOff>
    </xdr:to>
    <xdr:sp macro="" textlink="">
      <xdr:nvSpPr>
        <xdr:cNvPr id="421" name="フローチャート : 判断 420"/>
        <xdr:cNvSpPr/>
      </xdr:nvSpPr>
      <xdr:spPr>
        <a:xfrm>
          <a:off x="6921500" y="1339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114236</xdr:rowOff>
    </xdr:from>
    <xdr:ext cx="534377" cy="259045"/>
    <xdr:sp macro="" textlink="">
      <xdr:nvSpPr>
        <xdr:cNvPr id="422" name="テキスト ボックス 421"/>
        <xdr:cNvSpPr txBox="1"/>
      </xdr:nvSpPr>
      <xdr:spPr>
        <a:xfrm>
          <a:off x="6705111" y="134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37,688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169999</xdr:rowOff>
    </xdr:from>
    <xdr:to>
      <xdr:col>15</xdr:col>
      <xdr:colOff>231775</xdr:colOff>
      <xdr:row>77</xdr:row>
      <xdr:rowOff>100149</xdr:rowOff>
    </xdr:to>
    <xdr:sp macro="" textlink="">
      <xdr:nvSpPr>
        <xdr:cNvPr id="428" name="円/楕円 427"/>
        <xdr:cNvSpPr/>
      </xdr:nvSpPr>
      <xdr:spPr>
        <a:xfrm>
          <a:off x="10426700" y="132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21426</xdr:rowOff>
    </xdr:from>
    <xdr:ext cx="534377" cy="259045"/>
    <xdr:sp macro="" textlink="">
      <xdr:nvSpPr>
        <xdr:cNvPr id="429" name="商工費該当値テキスト"/>
        <xdr:cNvSpPr txBox="1"/>
      </xdr:nvSpPr>
      <xdr:spPr>
        <a:xfrm>
          <a:off x="10528300" y="1305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88,714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1152</xdr:rowOff>
    </xdr:from>
    <xdr:to>
      <xdr:col>14</xdr:col>
      <xdr:colOff>79375</xdr:colOff>
      <xdr:row>77</xdr:row>
      <xdr:rowOff>102752</xdr:rowOff>
    </xdr:to>
    <xdr:sp macro="" textlink="">
      <xdr:nvSpPr>
        <xdr:cNvPr id="430" name="円/楕円 429"/>
        <xdr:cNvSpPr/>
      </xdr:nvSpPr>
      <xdr:spPr>
        <a:xfrm>
          <a:off x="9588500" y="132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119279</xdr:rowOff>
    </xdr:from>
    <xdr:ext cx="534377" cy="259045"/>
    <xdr:sp macro="" textlink="">
      <xdr:nvSpPr>
        <xdr:cNvPr id="431" name="テキスト ボックス 430"/>
        <xdr:cNvSpPr txBox="1"/>
      </xdr:nvSpPr>
      <xdr:spPr>
        <a:xfrm>
          <a:off x="9372111" y="129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54546</xdr:rowOff>
    </xdr:from>
    <xdr:to>
      <xdr:col>12</xdr:col>
      <xdr:colOff>561975</xdr:colOff>
      <xdr:row>77</xdr:row>
      <xdr:rowOff>156146</xdr:rowOff>
    </xdr:to>
    <xdr:sp macro="" textlink="">
      <xdr:nvSpPr>
        <xdr:cNvPr id="432" name="円/楕円 431"/>
        <xdr:cNvSpPr/>
      </xdr:nvSpPr>
      <xdr:spPr>
        <a:xfrm>
          <a:off x="8699500" y="132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1223</xdr:rowOff>
    </xdr:from>
    <xdr:ext cx="534377" cy="259045"/>
    <xdr:sp macro="" textlink="">
      <xdr:nvSpPr>
        <xdr:cNvPr id="433" name="テキスト ボックス 432"/>
        <xdr:cNvSpPr txBox="1"/>
      </xdr:nvSpPr>
      <xdr:spPr>
        <a:xfrm>
          <a:off x="8483111" y="130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7122</xdr:rowOff>
    </xdr:from>
    <xdr:to>
      <xdr:col>11</xdr:col>
      <xdr:colOff>358775</xdr:colOff>
      <xdr:row>76</xdr:row>
      <xdr:rowOff>108722</xdr:rowOff>
    </xdr:to>
    <xdr:sp macro="" textlink="">
      <xdr:nvSpPr>
        <xdr:cNvPr id="434" name="円/楕円 433"/>
        <xdr:cNvSpPr/>
      </xdr:nvSpPr>
      <xdr:spPr>
        <a:xfrm>
          <a:off x="7810500" y="130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74</xdr:row>
      <xdr:rowOff>125249</xdr:rowOff>
    </xdr:from>
    <xdr:ext cx="599010" cy="259045"/>
    <xdr:sp macro="" textlink="">
      <xdr:nvSpPr>
        <xdr:cNvPr id="435" name="テキスト ボックス 434"/>
        <xdr:cNvSpPr txBox="1"/>
      </xdr:nvSpPr>
      <xdr:spPr>
        <a:xfrm>
          <a:off x="7561794" y="1281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131,464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51992</xdr:rowOff>
    </xdr:from>
    <xdr:to>
      <xdr:col>10</xdr:col>
      <xdr:colOff>155575</xdr:colOff>
      <xdr:row>77</xdr:row>
      <xdr:rowOff>153592</xdr:rowOff>
    </xdr:to>
    <xdr:sp macro="" textlink="">
      <xdr:nvSpPr>
        <xdr:cNvPr id="436" name="円/楕円 435"/>
        <xdr:cNvSpPr/>
      </xdr:nvSpPr>
      <xdr:spPr>
        <a:xfrm>
          <a:off x="6921500" y="132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170119</xdr:rowOff>
    </xdr:from>
    <xdr:ext cx="534377" cy="259045"/>
    <xdr:sp macro="" textlink="">
      <xdr:nvSpPr>
        <xdr:cNvPr id="437" name="テキスト ボックス 436"/>
        <xdr:cNvSpPr txBox="1"/>
      </xdr:nvSpPr>
      <xdr:spPr>
        <a:xfrm>
          <a:off x="6705111" y="1302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74,687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76882</xdr:rowOff>
    </xdr:from>
    <xdr:to>
      <xdr:col>15</xdr:col>
      <xdr:colOff>180340</xdr:colOff>
      <xdr:row>98</xdr:row>
      <xdr:rowOff>159028</xdr:rowOff>
    </xdr:to>
    <xdr:cxnSp macro="">
      <xdr:nvCxnSpPr>
        <xdr:cNvPr id="461" name="直線コネクタ 460"/>
        <xdr:cNvCxnSpPr/>
      </xdr:nvCxnSpPr>
      <xdr:spPr>
        <a:xfrm flipV="1">
          <a:off x="10475595" y="15678832"/>
          <a:ext cx="1270" cy="128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162855</xdr:rowOff>
    </xdr:from>
    <xdr:ext cx="534377" cy="259045"/>
    <xdr:sp macro="" textlink="">
      <xdr:nvSpPr>
        <xdr:cNvPr id="462" name="土木費最小値テキスト"/>
        <xdr:cNvSpPr txBox="1"/>
      </xdr:nvSpPr>
      <xdr:spPr>
        <a:xfrm>
          <a:off x="10528300" y="1696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29,854</a:t>
          </a:r>
          <a:endParaRPr kumimoji="1" lang="ja-JP" altLang="en-US" sz="1000" b="1">
            <a:latin typeface="ＭＳ Ｐゴシック"/>
          </a:endParaRPr>
        </a:p>
      </xdr:txBody>
    </xdr:sp>
    <xdr:clientData/>
  </xdr:oneCellAnchor>
  <xdr:twoCellAnchor>
    <xdr:from>
      <xdr:col>15</xdr:col>
      <xdr:colOff>92075</xdr:colOff>
      <xdr:row>98</xdr:row>
      <xdr:rowOff>159028</xdr:rowOff>
    </xdr:from>
    <xdr:to>
      <xdr:col>15</xdr:col>
      <xdr:colOff>269875</xdr:colOff>
      <xdr:row>98</xdr:row>
      <xdr:rowOff>159028</xdr:rowOff>
    </xdr:to>
    <xdr:cxnSp macro="">
      <xdr:nvCxnSpPr>
        <xdr:cNvPr id="463" name="直線コネクタ 462"/>
        <xdr:cNvCxnSpPr/>
      </xdr:nvCxnSpPr>
      <xdr:spPr>
        <a:xfrm>
          <a:off x="10388600" y="1696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23559</xdr:rowOff>
    </xdr:from>
    <xdr:ext cx="599010" cy="259045"/>
    <xdr:sp macro="" textlink="">
      <xdr:nvSpPr>
        <xdr:cNvPr id="464" name="土木費最大値テキスト"/>
        <xdr:cNvSpPr txBox="1"/>
      </xdr:nvSpPr>
      <xdr:spPr>
        <a:xfrm>
          <a:off x="10528300" y="1545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702,975</a:t>
          </a:r>
          <a:endParaRPr kumimoji="1" lang="ja-JP" altLang="en-US" sz="1000" b="1">
            <a:latin typeface="ＭＳ Ｐゴシック"/>
          </a:endParaRPr>
        </a:p>
      </xdr:txBody>
    </xdr:sp>
    <xdr:clientData/>
  </xdr:oneCellAnchor>
  <xdr:twoCellAnchor>
    <xdr:from>
      <xdr:col>15</xdr:col>
      <xdr:colOff>92075</xdr:colOff>
      <xdr:row>91</xdr:row>
      <xdr:rowOff>76882</xdr:rowOff>
    </xdr:from>
    <xdr:to>
      <xdr:col>15</xdr:col>
      <xdr:colOff>269875</xdr:colOff>
      <xdr:row>91</xdr:row>
      <xdr:rowOff>76882</xdr:rowOff>
    </xdr:to>
    <xdr:cxnSp macro="">
      <xdr:nvCxnSpPr>
        <xdr:cNvPr id="465" name="直線コネクタ 464"/>
        <xdr:cNvCxnSpPr/>
      </xdr:nvCxnSpPr>
      <xdr:spPr>
        <a:xfrm>
          <a:off x="10388600" y="1567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104014</xdr:rowOff>
    </xdr:from>
    <xdr:to>
      <xdr:col>15</xdr:col>
      <xdr:colOff>180975</xdr:colOff>
      <xdr:row>98</xdr:row>
      <xdr:rowOff>11013</xdr:rowOff>
    </xdr:to>
    <xdr:cxnSp macro="">
      <xdr:nvCxnSpPr>
        <xdr:cNvPr id="466" name="直線コネクタ 465"/>
        <xdr:cNvCxnSpPr/>
      </xdr:nvCxnSpPr>
      <xdr:spPr>
        <a:xfrm flipV="1">
          <a:off x="9639300" y="16734664"/>
          <a:ext cx="8382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48170</xdr:rowOff>
    </xdr:from>
    <xdr:ext cx="599010" cy="259045"/>
    <xdr:sp macro="" textlink="">
      <xdr:nvSpPr>
        <xdr:cNvPr id="467" name="土木費平均値テキスト"/>
        <xdr:cNvSpPr txBox="1"/>
      </xdr:nvSpPr>
      <xdr:spPr>
        <a:xfrm>
          <a:off x="10528300" y="16678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69743</xdr:rowOff>
    </xdr:from>
    <xdr:to>
      <xdr:col>15</xdr:col>
      <xdr:colOff>231775</xdr:colOff>
      <xdr:row>97</xdr:row>
      <xdr:rowOff>171343</xdr:rowOff>
    </xdr:to>
    <xdr:sp macro="" textlink="">
      <xdr:nvSpPr>
        <xdr:cNvPr id="468" name="フローチャート : 判断 467"/>
        <xdr:cNvSpPr/>
      </xdr:nvSpPr>
      <xdr:spPr>
        <a:xfrm>
          <a:off x="104267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11013</xdr:rowOff>
    </xdr:from>
    <xdr:to>
      <xdr:col>14</xdr:col>
      <xdr:colOff>28575</xdr:colOff>
      <xdr:row>98</xdr:row>
      <xdr:rowOff>60975</xdr:rowOff>
    </xdr:to>
    <xdr:cxnSp macro="">
      <xdr:nvCxnSpPr>
        <xdr:cNvPr id="469" name="直線コネクタ 468"/>
        <xdr:cNvCxnSpPr/>
      </xdr:nvCxnSpPr>
      <xdr:spPr>
        <a:xfrm flipV="1">
          <a:off x="8750300" y="16813113"/>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18735</xdr:rowOff>
    </xdr:from>
    <xdr:to>
      <xdr:col>14</xdr:col>
      <xdr:colOff>79375</xdr:colOff>
      <xdr:row>97</xdr:row>
      <xdr:rowOff>120335</xdr:rowOff>
    </xdr:to>
    <xdr:sp macro="" textlink="">
      <xdr:nvSpPr>
        <xdr:cNvPr id="470" name="フローチャート : 判断 469"/>
        <xdr:cNvSpPr/>
      </xdr:nvSpPr>
      <xdr:spPr>
        <a:xfrm>
          <a:off x="9588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136862</xdr:rowOff>
    </xdr:from>
    <xdr:ext cx="599010" cy="259045"/>
    <xdr:sp macro="" textlink="">
      <xdr:nvSpPr>
        <xdr:cNvPr id="471" name="テキスト ボックス 470"/>
        <xdr:cNvSpPr txBox="1"/>
      </xdr:nvSpPr>
      <xdr:spPr>
        <a:xfrm>
          <a:off x="9339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45166</xdr:rowOff>
    </xdr:from>
    <xdr:to>
      <xdr:col>12</xdr:col>
      <xdr:colOff>511175</xdr:colOff>
      <xdr:row>98</xdr:row>
      <xdr:rowOff>60975</xdr:rowOff>
    </xdr:to>
    <xdr:cxnSp macro="">
      <xdr:nvCxnSpPr>
        <xdr:cNvPr id="472" name="直線コネクタ 471"/>
        <xdr:cNvCxnSpPr/>
      </xdr:nvCxnSpPr>
      <xdr:spPr>
        <a:xfrm>
          <a:off x="7861300" y="16847266"/>
          <a:ext cx="889000" cy="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72549</xdr:rowOff>
    </xdr:from>
    <xdr:to>
      <xdr:col>12</xdr:col>
      <xdr:colOff>561975</xdr:colOff>
      <xdr:row>98</xdr:row>
      <xdr:rowOff>2699</xdr:rowOff>
    </xdr:to>
    <xdr:sp macro="" textlink="">
      <xdr:nvSpPr>
        <xdr:cNvPr id="473" name="フローチャート : 判断 472"/>
        <xdr:cNvSpPr/>
      </xdr:nvSpPr>
      <xdr:spPr>
        <a:xfrm>
          <a:off x="8699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19226</xdr:rowOff>
    </xdr:from>
    <xdr:ext cx="599010" cy="259045"/>
    <xdr:sp macro="" textlink="">
      <xdr:nvSpPr>
        <xdr:cNvPr id="474" name="テキスト ボックス 473"/>
        <xdr:cNvSpPr txBox="1"/>
      </xdr:nvSpPr>
      <xdr:spPr>
        <a:xfrm>
          <a:off x="8450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45166</xdr:rowOff>
    </xdr:from>
    <xdr:to>
      <xdr:col>11</xdr:col>
      <xdr:colOff>307975</xdr:colOff>
      <xdr:row>98</xdr:row>
      <xdr:rowOff>76000</xdr:rowOff>
    </xdr:to>
    <xdr:cxnSp macro="">
      <xdr:nvCxnSpPr>
        <xdr:cNvPr id="475" name="直線コネクタ 474"/>
        <xdr:cNvCxnSpPr/>
      </xdr:nvCxnSpPr>
      <xdr:spPr>
        <a:xfrm flipV="1">
          <a:off x="6972300" y="16847266"/>
          <a:ext cx="8890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120870</xdr:rowOff>
    </xdr:from>
    <xdr:to>
      <xdr:col>11</xdr:col>
      <xdr:colOff>358775</xdr:colOff>
      <xdr:row>98</xdr:row>
      <xdr:rowOff>51020</xdr:rowOff>
    </xdr:to>
    <xdr:sp macro="" textlink="">
      <xdr:nvSpPr>
        <xdr:cNvPr id="476" name="フローチャート : 判断 475"/>
        <xdr:cNvSpPr/>
      </xdr:nvSpPr>
      <xdr:spPr>
        <a:xfrm>
          <a:off x="7810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67547</xdr:rowOff>
    </xdr:from>
    <xdr:ext cx="599010" cy="259045"/>
    <xdr:sp macro="" textlink="">
      <xdr:nvSpPr>
        <xdr:cNvPr id="477" name="テキスト ボックス 476"/>
        <xdr:cNvSpPr txBox="1"/>
      </xdr:nvSpPr>
      <xdr:spPr>
        <a:xfrm>
          <a:off x="7561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135641</xdr:rowOff>
    </xdr:from>
    <xdr:to>
      <xdr:col>10</xdr:col>
      <xdr:colOff>155575</xdr:colOff>
      <xdr:row>98</xdr:row>
      <xdr:rowOff>65791</xdr:rowOff>
    </xdr:to>
    <xdr:sp macro="" textlink="">
      <xdr:nvSpPr>
        <xdr:cNvPr id="478" name="フローチャート : 判断 477"/>
        <xdr:cNvSpPr/>
      </xdr:nvSpPr>
      <xdr:spPr>
        <a:xfrm>
          <a:off x="6921500" y="167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82318</xdr:rowOff>
    </xdr:from>
    <xdr:ext cx="599010" cy="259045"/>
    <xdr:sp macro="" textlink="">
      <xdr:nvSpPr>
        <xdr:cNvPr id="479" name="テキスト ボックス 478"/>
        <xdr:cNvSpPr txBox="1"/>
      </xdr:nvSpPr>
      <xdr:spPr>
        <a:xfrm>
          <a:off x="6672794" y="1654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53214</xdr:rowOff>
    </xdr:from>
    <xdr:to>
      <xdr:col>15</xdr:col>
      <xdr:colOff>231775</xdr:colOff>
      <xdr:row>97</xdr:row>
      <xdr:rowOff>154814</xdr:rowOff>
    </xdr:to>
    <xdr:sp macro="" textlink="">
      <xdr:nvSpPr>
        <xdr:cNvPr id="485" name="円/楕円 484"/>
        <xdr:cNvSpPr/>
      </xdr:nvSpPr>
      <xdr:spPr>
        <a:xfrm>
          <a:off x="10426700" y="166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76091</xdr:rowOff>
    </xdr:from>
    <xdr:ext cx="599010" cy="259045"/>
    <xdr:sp macro="" textlink="">
      <xdr:nvSpPr>
        <xdr:cNvPr id="486" name="土木費該当値テキスト"/>
        <xdr:cNvSpPr txBox="1"/>
      </xdr:nvSpPr>
      <xdr:spPr>
        <a:xfrm>
          <a:off x="10528300" y="1653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148,733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131663</xdr:rowOff>
    </xdr:from>
    <xdr:to>
      <xdr:col>14</xdr:col>
      <xdr:colOff>79375</xdr:colOff>
      <xdr:row>98</xdr:row>
      <xdr:rowOff>61813</xdr:rowOff>
    </xdr:to>
    <xdr:sp macro="" textlink="">
      <xdr:nvSpPr>
        <xdr:cNvPr id="487" name="円/楕円 486"/>
        <xdr:cNvSpPr/>
      </xdr:nvSpPr>
      <xdr:spPr>
        <a:xfrm>
          <a:off x="9588500" y="167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52940</xdr:rowOff>
    </xdr:from>
    <xdr:ext cx="599010" cy="259045"/>
    <xdr:sp macro="" textlink="">
      <xdr:nvSpPr>
        <xdr:cNvPr id="488" name="テキスト ボックス 487"/>
        <xdr:cNvSpPr txBox="1"/>
      </xdr:nvSpPr>
      <xdr:spPr>
        <a:xfrm>
          <a:off x="9339794" y="16855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107,552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10175</xdr:rowOff>
    </xdr:from>
    <xdr:to>
      <xdr:col>12</xdr:col>
      <xdr:colOff>561975</xdr:colOff>
      <xdr:row>98</xdr:row>
      <xdr:rowOff>111775</xdr:rowOff>
    </xdr:to>
    <xdr:sp macro="" textlink="">
      <xdr:nvSpPr>
        <xdr:cNvPr id="489" name="円/楕円 488"/>
        <xdr:cNvSpPr/>
      </xdr:nvSpPr>
      <xdr:spPr>
        <a:xfrm>
          <a:off x="8699500" y="1681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102902</xdr:rowOff>
    </xdr:from>
    <xdr:ext cx="534377" cy="259045"/>
    <xdr:sp macro="" textlink="">
      <xdr:nvSpPr>
        <xdr:cNvPr id="490" name="テキスト ボックス 489"/>
        <xdr:cNvSpPr txBox="1"/>
      </xdr:nvSpPr>
      <xdr:spPr>
        <a:xfrm>
          <a:off x="8483111" y="1690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81,326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165816</xdr:rowOff>
    </xdr:from>
    <xdr:to>
      <xdr:col>11</xdr:col>
      <xdr:colOff>358775</xdr:colOff>
      <xdr:row>98</xdr:row>
      <xdr:rowOff>95966</xdr:rowOff>
    </xdr:to>
    <xdr:sp macro="" textlink="">
      <xdr:nvSpPr>
        <xdr:cNvPr id="491" name="円/楕円 490"/>
        <xdr:cNvSpPr/>
      </xdr:nvSpPr>
      <xdr:spPr>
        <a:xfrm>
          <a:off x="7810500" y="167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87093</xdr:rowOff>
    </xdr:from>
    <xdr:ext cx="534377" cy="259045"/>
    <xdr:sp macro="" textlink="">
      <xdr:nvSpPr>
        <xdr:cNvPr id="492" name="テキスト ボックス 491"/>
        <xdr:cNvSpPr txBox="1"/>
      </xdr:nvSpPr>
      <xdr:spPr>
        <a:xfrm>
          <a:off x="7594111" y="168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25200</xdr:rowOff>
    </xdr:from>
    <xdr:to>
      <xdr:col>10</xdr:col>
      <xdr:colOff>155575</xdr:colOff>
      <xdr:row>98</xdr:row>
      <xdr:rowOff>126800</xdr:rowOff>
    </xdr:to>
    <xdr:sp macro="" textlink="">
      <xdr:nvSpPr>
        <xdr:cNvPr id="493" name="円/楕円 492"/>
        <xdr:cNvSpPr/>
      </xdr:nvSpPr>
      <xdr:spPr>
        <a:xfrm>
          <a:off x="6921500" y="168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117927</xdr:rowOff>
    </xdr:from>
    <xdr:ext cx="534377" cy="259045"/>
    <xdr:sp macro="" textlink="">
      <xdr:nvSpPr>
        <xdr:cNvPr id="494" name="テキスト ボックス 493"/>
        <xdr:cNvSpPr txBox="1"/>
      </xdr:nvSpPr>
      <xdr:spPr>
        <a:xfrm>
          <a:off x="6705111" y="169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8" name="テキスト ボックス 507"/>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10" name="テキスト ボックス 50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12" name="テキスト ボックス 51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126197</xdr:rowOff>
    </xdr:from>
    <xdr:to>
      <xdr:col>23</xdr:col>
      <xdr:colOff>516889</xdr:colOff>
      <xdr:row>38</xdr:row>
      <xdr:rowOff>134907</xdr:rowOff>
    </xdr:to>
    <xdr:cxnSp macro="">
      <xdr:nvCxnSpPr>
        <xdr:cNvPr id="518" name="直線コネクタ 517"/>
        <xdr:cNvCxnSpPr/>
      </xdr:nvCxnSpPr>
      <xdr:spPr>
        <a:xfrm flipV="1">
          <a:off x="16317595" y="5441147"/>
          <a:ext cx="1269" cy="120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138734</xdr:rowOff>
    </xdr:from>
    <xdr:ext cx="534377" cy="259045"/>
    <xdr:sp macro="" textlink="">
      <xdr:nvSpPr>
        <xdr:cNvPr id="519" name="消防費最小値テキスト"/>
        <xdr:cNvSpPr txBox="1"/>
      </xdr:nvSpPr>
      <xdr:spPr>
        <a:xfrm>
          <a:off x="16370300" y="66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21,258</a:t>
          </a:r>
          <a:endParaRPr kumimoji="1" lang="ja-JP" altLang="en-US" sz="1000" b="1">
            <a:latin typeface="ＭＳ Ｐゴシック"/>
          </a:endParaRPr>
        </a:p>
      </xdr:txBody>
    </xdr:sp>
    <xdr:clientData/>
  </xdr:oneCellAnchor>
  <xdr:twoCellAnchor>
    <xdr:from>
      <xdr:col>23</xdr:col>
      <xdr:colOff>428625</xdr:colOff>
      <xdr:row>38</xdr:row>
      <xdr:rowOff>134907</xdr:rowOff>
    </xdr:from>
    <xdr:to>
      <xdr:col>23</xdr:col>
      <xdr:colOff>606425</xdr:colOff>
      <xdr:row>38</xdr:row>
      <xdr:rowOff>134907</xdr:rowOff>
    </xdr:to>
    <xdr:cxnSp macro="">
      <xdr:nvCxnSpPr>
        <xdr:cNvPr id="520" name="直線コネクタ 519"/>
        <xdr:cNvCxnSpPr/>
      </xdr:nvCxnSpPr>
      <xdr:spPr>
        <a:xfrm>
          <a:off x="16230600" y="665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72874</xdr:rowOff>
    </xdr:from>
    <xdr:ext cx="599010" cy="259045"/>
    <xdr:sp macro="" textlink="">
      <xdr:nvSpPr>
        <xdr:cNvPr id="521" name="消防費最大値テキスト"/>
        <xdr:cNvSpPr txBox="1"/>
      </xdr:nvSpPr>
      <xdr:spPr>
        <a:xfrm>
          <a:off x="16370300" y="521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338,544</a:t>
          </a:r>
          <a:endParaRPr kumimoji="1" lang="ja-JP" altLang="en-US" sz="1000" b="1">
            <a:latin typeface="ＭＳ Ｐゴシック"/>
          </a:endParaRPr>
        </a:p>
      </xdr:txBody>
    </xdr:sp>
    <xdr:clientData/>
  </xdr:oneCellAnchor>
  <xdr:twoCellAnchor>
    <xdr:from>
      <xdr:col>23</xdr:col>
      <xdr:colOff>428625</xdr:colOff>
      <xdr:row>31</xdr:row>
      <xdr:rowOff>126197</xdr:rowOff>
    </xdr:from>
    <xdr:to>
      <xdr:col>23</xdr:col>
      <xdr:colOff>606425</xdr:colOff>
      <xdr:row>31</xdr:row>
      <xdr:rowOff>126197</xdr:rowOff>
    </xdr:to>
    <xdr:cxnSp macro="">
      <xdr:nvCxnSpPr>
        <xdr:cNvPr id="522" name="直線コネクタ 521"/>
        <xdr:cNvCxnSpPr/>
      </xdr:nvCxnSpPr>
      <xdr:spPr>
        <a:xfrm>
          <a:off x="16230600" y="54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108912</xdr:rowOff>
    </xdr:from>
    <xdr:to>
      <xdr:col>23</xdr:col>
      <xdr:colOff>517525</xdr:colOff>
      <xdr:row>37</xdr:row>
      <xdr:rowOff>143304</xdr:rowOff>
    </xdr:to>
    <xdr:cxnSp macro="">
      <xdr:nvCxnSpPr>
        <xdr:cNvPr id="523" name="直線コネクタ 522"/>
        <xdr:cNvCxnSpPr/>
      </xdr:nvCxnSpPr>
      <xdr:spPr>
        <a:xfrm>
          <a:off x="15481300" y="6281112"/>
          <a:ext cx="838200" cy="2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78193</xdr:rowOff>
    </xdr:from>
    <xdr:ext cx="534377" cy="259045"/>
    <xdr:sp macro="" textlink="">
      <xdr:nvSpPr>
        <xdr:cNvPr id="524" name="消防費平均値テキスト"/>
        <xdr:cNvSpPr txBox="1"/>
      </xdr:nvSpPr>
      <xdr:spPr>
        <a:xfrm>
          <a:off x="16370300" y="64218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99766</xdr:rowOff>
    </xdr:from>
    <xdr:to>
      <xdr:col>23</xdr:col>
      <xdr:colOff>568325</xdr:colOff>
      <xdr:row>38</xdr:row>
      <xdr:rowOff>29916</xdr:rowOff>
    </xdr:to>
    <xdr:sp macro="" textlink="">
      <xdr:nvSpPr>
        <xdr:cNvPr id="525" name="フローチャート : 判断 524"/>
        <xdr:cNvSpPr/>
      </xdr:nvSpPr>
      <xdr:spPr>
        <a:xfrm>
          <a:off x="162687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108912</xdr:rowOff>
    </xdr:from>
    <xdr:to>
      <xdr:col>22</xdr:col>
      <xdr:colOff>365125</xdr:colOff>
      <xdr:row>38</xdr:row>
      <xdr:rowOff>21704</xdr:rowOff>
    </xdr:to>
    <xdr:cxnSp macro="">
      <xdr:nvCxnSpPr>
        <xdr:cNvPr id="526" name="直線コネクタ 525"/>
        <xdr:cNvCxnSpPr/>
      </xdr:nvCxnSpPr>
      <xdr:spPr>
        <a:xfrm flipV="1">
          <a:off x="14592300" y="6281112"/>
          <a:ext cx="889000" cy="25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125922</xdr:rowOff>
    </xdr:from>
    <xdr:to>
      <xdr:col>22</xdr:col>
      <xdr:colOff>415925</xdr:colOff>
      <xdr:row>38</xdr:row>
      <xdr:rowOff>56072</xdr:rowOff>
    </xdr:to>
    <xdr:sp macro="" textlink="">
      <xdr:nvSpPr>
        <xdr:cNvPr id="527" name="フローチャート : 判断 526"/>
        <xdr:cNvSpPr/>
      </xdr:nvSpPr>
      <xdr:spPr>
        <a:xfrm>
          <a:off x="15430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47199</xdr:rowOff>
    </xdr:from>
    <xdr:ext cx="534377" cy="259045"/>
    <xdr:sp macro="" textlink="">
      <xdr:nvSpPr>
        <xdr:cNvPr id="528" name="テキスト ボックス 527"/>
        <xdr:cNvSpPr txBox="1"/>
      </xdr:nvSpPr>
      <xdr:spPr>
        <a:xfrm>
          <a:off x="15214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21704</xdr:rowOff>
    </xdr:from>
    <xdr:to>
      <xdr:col>21</xdr:col>
      <xdr:colOff>161925</xdr:colOff>
      <xdr:row>38</xdr:row>
      <xdr:rowOff>57050</xdr:rowOff>
    </xdr:to>
    <xdr:cxnSp macro="">
      <xdr:nvCxnSpPr>
        <xdr:cNvPr id="529" name="直線コネクタ 528"/>
        <xdr:cNvCxnSpPr/>
      </xdr:nvCxnSpPr>
      <xdr:spPr>
        <a:xfrm flipV="1">
          <a:off x="13703300" y="6536804"/>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127552</xdr:rowOff>
    </xdr:from>
    <xdr:to>
      <xdr:col>21</xdr:col>
      <xdr:colOff>212725</xdr:colOff>
      <xdr:row>38</xdr:row>
      <xdr:rowOff>57702</xdr:rowOff>
    </xdr:to>
    <xdr:sp macro="" textlink="">
      <xdr:nvSpPr>
        <xdr:cNvPr id="530" name="フローチャート : 判断 529"/>
        <xdr:cNvSpPr/>
      </xdr:nvSpPr>
      <xdr:spPr>
        <a:xfrm>
          <a:off x="14541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74229</xdr:rowOff>
    </xdr:from>
    <xdr:ext cx="534377" cy="259045"/>
    <xdr:sp macro="" textlink="">
      <xdr:nvSpPr>
        <xdr:cNvPr id="531" name="テキスト ボックス 530"/>
        <xdr:cNvSpPr txBox="1"/>
      </xdr:nvSpPr>
      <xdr:spPr>
        <a:xfrm>
          <a:off x="14325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30490</xdr:rowOff>
    </xdr:from>
    <xdr:to>
      <xdr:col>19</xdr:col>
      <xdr:colOff>644525</xdr:colOff>
      <xdr:row>38</xdr:row>
      <xdr:rowOff>57050</xdr:rowOff>
    </xdr:to>
    <xdr:cxnSp macro="">
      <xdr:nvCxnSpPr>
        <xdr:cNvPr id="532" name="直線コネクタ 531"/>
        <xdr:cNvCxnSpPr/>
      </xdr:nvCxnSpPr>
      <xdr:spPr>
        <a:xfrm>
          <a:off x="12814300" y="6545590"/>
          <a:ext cx="889000" cy="2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5705</xdr:rowOff>
    </xdr:from>
    <xdr:to>
      <xdr:col>20</xdr:col>
      <xdr:colOff>9525</xdr:colOff>
      <xdr:row>38</xdr:row>
      <xdr:rowOff>107305</xdr:rowOff>
    </xdr:to>
    <xdr:sp macro="" textlink="">
      <xdr:nvSpPr>
        <xdr:cNvPr id="533" name="フローチャート : 判断 532"/>
        <xdr:cNvSpPr/>
      </xdr:nvSpPr>
      <xdr:spPr>
        <a:xfrm>
          <a:off x="13652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123832</xdr:rowOff>
    </xdr:from>
    <xdr:ext cx="534377" cy="259045"/>
    <xdr:sp macro="" textlink="">
      <xdr:nvSpPr>
        <xdr:cNvPr id="534" name="テキスト ボックス 533"/>
        <xdr:cNvSpPr txBox="1"/>
      </xdr:nvSpPr>
      <xdr:spPr>
        <a:xfrm>
          <a:off x="13436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4253</xdr:rowOff>
    </xdr:from>
    <xdr:to>
      <xdr:col>18</xdr:col>
      <xdr:colOff>492125</xdr:colOff>
      <xdr:row>38</xdr:row>
      <xdr:rowOff>105853</xdr:rowOff>
    </xdr:to>
    <xdr:sp macro="" textlink="">
      <xdr:nvSpPr>
        <xdr:cNvPr id="535" name="フローチャート : 判断 534"/>
        <xdr:cNvSpPr/>
      </xdr:nvSpPr>
      <xdr:spPr>
        <a:xfrm>
          <a:off x="12763500" y="651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96980</xdr:rowOff>
    </xdr:from>
    <xdr:ext cx="534377" cy="259045"/>
    <xdr:sp macro="" textlink="">
      <xdr:nvSpPr>
        <xdr:cNvPr id="536" name="テキスト ボックス 535"/>
        <xdr:cNvSpPr txBox="1"/>
      </xdr:nvSpPr>
      <xdr:spPr>
        <a:xfrm>
          <a:off x="12547111" y="66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42,217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92504</xdr:rowOff>
    </xdr:from>
    <xdr:to>
      <xdr:col>23</xdr:col>
      <xdr:colOff>568325</xdr:colOff>
      <xdr:row>38</xdr:row>
      <xdr:rowOff>22654</xdr:rowOff>
    </xdr:to>
    <xdr:sp macro="" textlink="">
      <xdr:nvSpPr>
        <xdr:cNvPr id="542" name="円/楕円 541"/>
        <xdr:cNvSpPr/>
      </xdr:nvSpPr>
      <xdr:spPr>
        <a:xfrm>
          <a:off x="16268700" y="64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115381</xdr:rowOff>
    </xdr:from>
    <xdr:ext cx="534377" cy="259045"/>
    <xdr:sp macro="" textlink="">
      <xdr:nvSpPr>
        <xdr:cNvPr id="543" name="消防費該当値テキスト"/>
        <xdr:cNvSpPr txBox="1"/>
      </xdr:nvSpPr>
      <xdr:spPr>
        <a:xfrm>
          <a:off x="16370300" y="628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64,054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58112</xdr:rowOff>
    </xdr:from>
    <xdr:to>
      <xdr:col>22</xdr:col>
      <xdr:colOff>415925</xdr:colOff>
      <xdr:row>36</xdr:row>
      <xdr:rowOff>159712</xdr:rowOff>
    </xdr:to>
    <xdr:sp macro="" textlink="">
      <xdr:nvSpPr>
        <xdr:cNvPr id="544" name="円/楕円 543"/>
        <xdr:cNvSpPr/>
      </xdr:nvSpPr>
      <xdr:spPr>
        <a:xfrm>
          <a:off x="15430500" y="62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4789</xdr:rowOff>
    </xdr:from>
    <xdr:ext cx="599010" cy="259045"/>
    <xdr:sp macro="" textlink="">
      <xdr:nvSpPr>
        <xdr:cNvPr id="545" name="テキスト ボックス 544"/>
        <xdr:cNvSpPr txBox="1"/>
      </xdr:nvSpPr>
      <xdr:spPr>
        <a:xfrm>
          <a:off x="15181794" y="6005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142354</xdr:rowOff>
    </xdr:from>
    <xdr:to>
      <xdr:col>21</xdr:col>
      <xdr:colOff>212725</xdr:colOff>
      <xdr:row>38</xdr:row>
      <xdr:rowOff>72504</xdr:rowOff>
    </xdr:to>
    <xdr:sp macro="" textlink="">
      <xdr:nvSpPr>
        <xdr:cNvPr id="546" name="円/楕円 545"/>
        <xdr:cNvSpPr/>
      </xdr:nvSpPr>
      <xdr:spPr>
        <a:xfrm>
          <a:off x="14541500" y="648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63631</xdr:rowOff>
    </xdr:from>
    <xdr:ext cx="534377" cy="259045"/>
    <xdr:sp macro="" textlink="">
      <xdr:nvSpPr>
        <xdr:cNvPr id="547" name="テキスト ボックス 546"/>
        <xdr:cNvSpPr txBox="1"/>
      </xdr:nvSpPr>
      <xdr:spPr>
        <a:xfrm>
          <a:off x="14325111" y="657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6250</xdr:rowOff>
    </xdr:from>
    <xdr:to>
      <xdr:col>20</xdr:col>
      <xdr:colOff>9525</xdr:colOff>
      <xdr:row>38</xdr:row>
      <xdr:rowOff>107850</xdr:rowOff>
    </xdr:to>
    <xdr:sp macro="" textlink="">
      <xdr:nvSpPr>
        <xdr:cNvPr id="548" name="円/楕円 547"/>
        <xdr:cNvSpPr/>
      </xdr:nvSpPr>
      <xdr:spPr>
        <a:xfrm>
          <a:off x="13652500" y="65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98977</xdr:rowOff>
    </xdr:from>
    <xdr:ext cx="534377" cy="259045"/>
    <xdr:sp macro="" textlink="">
      <xdr:nvSpPr>
        <xdr:cNvPr id="549" name="テキスト ボックス 548"/>
        <xdr:cNvSpPr txBox="1"/>
      </xdr:nvSpPr>
      <xdr:spPr>
        <a:xfrm>
          <a:off x="13436111" y="661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151140</xdr:rowOff>
    </xdr:from>
    <xdr:to>
      <xdr:col>18</xdr:col>
      <xdr:colOff>492125</xdr:colOff>
      <xdr:row>38</xdr:row>
      <xdr:rowOff>81290</xdr:rowOff>
    </xdr:to>
    <xdr:sp macro="" textlink="">
      <xdr:nvSpPr>
        <xdr:cNvPr id="550" name="円/楕円 549"/>
        <xdr:cNvSpPr/>
      </xdr:nvSpPr>
      <xdr:spPr>
        <a:xfrm>
          <a:off x="12763500" y="64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97817</xdr:rowOff>
    </xdr:from>
    <xdr:ext cx="534377" cy="259045"/>
    <xdr:sp macro="" textlink="">
      <xdr:nvSpPr>
        <xdr:cNvPr id="551" name="テキスト ボックス 550"/>
        <xdr:cNvSpPr txBox="1"/>
      </xdr:nvSpPr>
      <xdr:spPr>
        <a:xfrm>
          <a:off x="12547111" y="627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3" name="テキスト ボックス 56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5" name="テキスト ボックス 564"/>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7" name="テキスト ボックス 56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9" name="テキスト ボックス 56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115507</xdr:rowOff>
    </xdr:from>
    <xdr:to>
      <xdr:col>23</xdr:col>
      <xdr:colOff>516889</xdr:colOff>
      <xdr:row>58</xdr:row>
      <xdr:rowOff>69529</xdr:rowOff>
    </xdr:to>
    <xdr:cxnSp macro="">
      <xdr:nvCxnSpPr>
        <xdr:cNvPr id="573" name="直線コネクタ 572"/>
        <xdr:cNvCxnSpPr/>
      </xdr:nvCxnSpPr>
      <xdr:spPr>
        <a:xfrm flipV="1">
          <a:off x="16317595" y="8859457"/>
          <a:ext cx="1269" cy="115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73356</xdr:rowOff>
    </xdr:from>
    <xdr:ext cx="534377" cy="259045"/>
    <xdr:sp macro="" textlink="">
      <xdr:nvSpPr>
        <xdr:cNvPr id="574" name="教育費最小値テキスト"/>
        <xdr:cNvSpPr txBox="1"/>
      </xdr:nvSpPr>
      <xdr:spPr>
        <a:xfrm>
          <a:off x="16370300" y="100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30,696</a:t>
          </a:r>
          <a:endParaRPr kumimoji="1" lang="ja-JP" altLang="en-US" sz="1000" b="1">
            <a:latin typeface="ＭＳ Ｐゴシック"/>
          </a:endParaRPr>
        </a:p>
      </xdr:txBody>
    </xdr:sp>
    <xdr:clientData/>
  </xdr:oneCellAnchor>
  <xdr:twoCellAnchor>
    <xdr:from>
      <xdr:col>23</xdr:col>
      <xdr:colOff>428625</xdr:colOff>
      <xdr:row>58</xdr:row>
      <xdr:rowOff>69529</xdr:rowOff>
    </xdr:from>
    <xdr:to>
      <xdr:col>23</xdr:col>
      <xdr:colOff>606425</xdr:colOff>
      <xdr:row>58</xdr:row>
      <xdr:rowOff>69529</xdr:rowOff>
    </xdr:to>
    <xdr:cxnSp macro="">
      <xdr:nvCxnSpPr>
        <xdr:cNvPr id="575" name="直線コネクタ 574"/>
        <xdr:cNvCxnSpPr/>
      </xdr:nvCxnSpPr>
      <xdr:spPr>
        <a:xfrm>
          <a:off x="16230600" y="100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62184</xdr:rowOff>
    </xdr:from>
    <xdr:ext cx="599010" cy="259045"/>
    <xdr:sp macro="" textlink="">
      <xdr:nvSpPr>
        <xdr:cNvPr id="576" name="教育費最大値テキスト"/>
        <xdr:cNvSpPr txBox="1"/>
      </xdr:nvSpPr>
      <xdr:spPr>
        <a:xfrm>
          <a:off x="16370300" y="863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535,583</a:t>
          </a:r>
          <a:endParaRPr kumimoji="1" lang="ja-JP" altLang="en-US" sz="1000" b="1">
            <a:latin typeface="ＭＳ Ｐゴシック"/>
          </a:endParaRPr>
        </a:p>
      </xdr:txBody>
    </xdr:sp>
    <xdr:clientData/>
  </xdr:oneCellAnchor>
  <xdr:twoCellAnchor>
    <xdr:from>
      <xdr:col>23</xdr:col>
      <xdr:colOff>428625</xdr:colOff>
      <xdr:row>51</xdr:row>
      <xdr:rowOff>115507</xdr:rowOff>
    </xdr:from>
    <xdr:to>
      <xdr:col>23</xdr:col>
      <xdr:colOff>606425</xdr:colOff>
      <xdr:row>51</xdr:row>
      <xdr:rowOff>115507</xdr:rowOff>
    </xdr:to>
    <xdr:cxnSp macro="">
      <xdr:nvCxnSpPr>
        <xdr:cNvPr id="577" name="直線コネクタ 576"/>
        <xdr:cNvCxnSpPr/>
      </xdr:nvCxnSpPr>
      <xdr:spPr>
        <a:xfrm>
          <a:off x="16230600" y="885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45364</xdr:rowOff>
    </xdr:from>
    <xdr:to>
      <xdr:col>23</xdr:col>
      <xdr:colOff>517525</xdr:colOff>
      <xdr:row>57</xdr:row>
      <xdr:rowOff>92485</xdr:rowOff>
    </xdr:to>
    <xdr:cxnSp macro="">
      <xdr:nvCxnSpPr>
        <xdr:cNvPr id="578" name="直線コネクタ 577"/>
        <xdr:cNvCxnSpPr/>
      </xdr:nvCxnSpPr>
      <xdr:spPr>
        <a:xfrm flipV="1">
          <a:off x="15481300" y="9818014"/>
          <a:ext cx="838200" cy="4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18349</xdr:rowOff>
    </xdr:from>
    <xdr:ext cx="534377" cy="259045"/>
    <xdr:sp macro="" textlink="">
      <xdr:nvSpPr>
        <xdr:cNvPr id="579" name="教育費平均値テキスト"/>
        <xdr:cNvSpPr txBox="1"/>
      </xdr:nvSpPr>
      <xdr:spPr>
        <a:xfrm>
          <a:off x="16370300" y="979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39922</xdr:rowOff>
    </xdr:from>
    <xdr:to>
      <xdr:col>23</xdr:col>
      <xdr:colOff>568325</xdr:colOff>
      <xdr:row>57</xdr:row>
      <xdr:rowOff>141522</xdr:rowOff>
    </xdr:to>
    <xdr:sp macro="" textlink="">
      <xdr:nvSpPr>
        <xdr:cNvPr id="580" name="フローチャート : 判断 579"/>
        <xdr:cNvSpPr/>
      </xdr:nvSpPr>
      <xdr:spPr>
        <a:xfrm>
          <a:off x="162687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92485</xdr:rowOff>
    </xdr:from>
    <xdr:to>
      <xdr:col>22</xdr:col>
      <xdr:colOff>365125</xdr:colOff>
      <xdr:row>57</xdr:row>
      <xdr:rowOff>128491</xdr:rowOff>
    </xdr:to>
    <xdr:cxnSp macro="">
      <xdr:nvCxnSpPr>
        <xdr:cNvPr id="581" name="直線コネクタ 580"/>
        <xdr:cNvCxnSpPr/>
      </xdr:nvCxnSpPr>
      <xdr:spPr>
        <a:xfrm flipV="1">
          <a:off x="14592300" y="9865135"/>
          <a:ext cx="889000" cy="3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26629</xdr:rowOff>
    </xdr:from>
    <xdr:to>
      <xdr:col>22</xdr:col>
      <xdr:colOff>415925</xdr:colOff>
      <xdr:row>57</xdr:row>
      <xdr:rowOff>128229</xdr:rowOff>
    </xdr:to>
    <xdr:sp macro="" textlink="">
      <xdr:nvSpPr>
        <xdr:cNvPr id="582" name="フローチャート : 判断 581"/>
        <xdr:cNvSpPr/>
      </xdr:nvSpPr>
      <xdr:spPr>
        <a:xfrm>
          <a:off x="15430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144756</xdr:rowOff>
    </xdr:from>
    <xdr:ext cx="599010" cy="259045"/>
    <xdr:sp macro="" textlink="">
      <xdr:nvSpPr>
        <xdr:cNvPr id="583" name="テキスト ボックス 582"/>
        <xdr:cNvSpPr txBox="1"/>
      </xdr:nvSpPr>
      <xdr:spPr>
        <a:xfrm>
          <a:off x="15181794" y="957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128491</xdr:rowOff>
    </xdr:from>
    <xdr:to>
      <xdr:col>21</xdr:col>
      <xdr:colOff>161925</xdr:colOff>
      <xdr:row>57</xdr:row>
      <xdr:rowOff>150406</xdr:rowOff>
    </xdr:to>
    <xdr:cxnSp macro="">
      <xdr:nvCxnSpPr>
        <xdr:cNvPr id="584" name="直線コネクタ 583"/>
        <xdr:cNvCxnSpPr/>
      </xdr:nvCxnSpPr>
      <xdr:spPr>
        <a:xfrm flipV="1">
          <a:off x="13703300" y="9901141"/>
          <a:ext cx="889000" cy="2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38354</xdr:rowOff>
    </xdr:from>
    <xdr:to>
      <xdr:col>21</xdr:col>
      <xdr:colOff>212725</xdr:colOff>
      <xdr:row>57</xdr:row>
      <xdr:rowOff>139954</xdr:rowOff>
    </xdr:to>
    <xdr:sp macro="" textlink="">
      <xdr:nvSpPr>
        <xdr:cNvPr id="585" name="フローチャート : 判断 584"/>
        <xdr:cNvSpPr/>
      </xdr:nvSpPr>
      <xdr:spPr>
        <a:xfrm>
          <a:off x="14541500" y="981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156481</xdr:rowOff>
    </xdr:from>
    <xdr:ext cx="534377" cy="259045"/>
    <xdr:sp macro="" textlink="">
      <xdr:nvSpPr>
        <xdr:cNvPr id="586" name="テキスト ボックス 585"/>
        <xdr:cNvSpPr txBox="1"/>
      </xdr:nvSpPr>
      <xdr:spPr>
        <a:xfrm>
          <a:off x="14325111" y="95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137019</xdr:rowOff>
    </xdr:from>
    <xdr:to>
      <xdr:col>19</xdr:col>
      <xdr:colOff>644525</xdr:colOff>
      <xdr:row>57</xdr:row>
      <xdr:rowOff>150406</xdr:rowOff>
    </xdr:to>
    <xdr:cxnSp macro="">
      <xdr:nvCxnSpPr>
        <xdr:cNvPr id="587" name="直線コネクタ 586"/>
        <xdr:cNvCxnSpPr/>
      </xdr:nvCxnSpPr>
      <xdr:spPr>
        <a:xfrm>
          <a:off x="12814300" y="9909669"/>
          <a:ext cx="889000" cy="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38720</xdr:rowOff>
    </xdr:from>
    <xdr:to>
      <xdr:col>20</xdr:col>
      <xdr:colOff>9525</xdr:colOff>
      <xdr:row>57</xdr:row>
      <xdr:rowOff>140320</xdr:rowOff>
    </xdr:to>
    <xdr:sp macro="" textlink="">
      <xdr:nvSpPr>
        <xdr:cNvPr id="588" name="フローチャート : 判断 587"/>
        <xdr:cNvSpPr/>
      </xdr:nvSpPr>
      <xdr:spPr>
        <a:xfrm>
          <a:off x="13652500" y="98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156847</xdr:rowOff>
    </xdr:from>
    <xdr:ext cx="534377" cy="259045"/>
    <xdr:sp macro="" textlink="">
      <xdr:nvSpPr>
        <xdr:cNvPr id="589" name="テキスト ボックス 588"/>
        <xdr:cNvSpPr txBox="1"/>
      </xdr:nvSpPr>
      <xdr:spPr>
        <a:xfrm>
          <a:off x="13436111" y="958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33901</xdr:rowOff>
    </xdr:from>
    <xdr:to>
      <xdr:col>18</xdr:col>
      <xdr:colOff>492125</xdr:colOff>
      <xdr:row>57</xdr:row>
      <xdr:rowOff>135501</xdr:rowOff>
    </xdr:to>
    <xdr:sp macro="" textlink="">
      <xdr:nvSpPr>
        <xdr:cNvPr id="590" name="フローチャート : 判断 589"/>
        <xdr:cNvSpPr/>
      </xdr:nvSpPr>
      <xdr:spPr>
        <a:xfrm>
          <a:off x="12763500" y="980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152028</xdr:rowOff>
    </xdr:from>
    <xdr:ext cx="534377" cy="259045"/>
    <xdr:sp macro="" textlink="">
      <xdr:nvSpPr>
        <xdr:cNvPr id="591" name="テキスト ボックス 590"/>
        <xdr:cNvSpPr txBox="1"/>
      </xdr:nvSpPr>
      <xdr:spPr>
        <a:xfrm>
          <a:off x="12547111" y="95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166014</xdr:rowOff>
    </xdr:from>
    <xdr:to>
      <xdr:col>23</xdr:col>
      <xdr:colOff>568325</xdr:colOff>
      <xdr:row>57</xdr:row>
      <xdr:rowOff>96164</xdr:rowOff>
    </xdr:to>
    <xdr:sp macro="" textlink="">
      <xdr:nvSpPr>
        <xdr:cNvPr id="597" name="円/楕円 596"/>
        <xdr:cNvSpPr/>
      </xdr:nvSpPr>
      <xdr:spPr>
        <a:xfrm>
          <a:off x="16268700" y="976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17441</xdr:rowOff>
    </xdr:from>
    <xdr:ext cx="599010" cy="259045"/>
    <xdr:sp macro="" textlink="">
      <xdr:nvSpPr>
        <xdr:cNvPr id="598" name="教育費該当値テキスト"/>
        <xdr:cNvSpPr txBox="1"/>
      </xdr:nvSpPr>
      <xdr:spPr>
        <a:xfrm>
          <a:off x="16370300" y="961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116,267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41685</xdr:rowOff>
    </xdr:from>
    <xdr:to>
      <xdr:col>22</xdr:col>
      <xdr:colOff>415925</xdr:colOff>
      <xdr:row>57</xdr:row>
      <xdr:rowOff>143285</xdr:rowOff>
    </xdr:to>
    <xdr:sp macro="" textlink="">
      <xdr:nvSpPr>
        <xdr:cNvPr id="599" name="円/楕円 598"/>
        <xdr:cNvSpPr/>
      </xdr:nvSpPr>
      <xdr:spPr>
        <a:xfrm>
          <a:off x="15430500" y="981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134412</xdr:rowOff>
    </xdr:from>
    <xdr:ext cx="534377" cy="259045"/>
    <xdr:sp macro="" textlink="">
      <xdr:nvSpPr>
        <xdr:cNvPr id="600" name="テキスト ボックス 599"/>
        <xdr:cNvSpPr txBox="1"/>
      </xdr:nvSpPr>
      <xdr:spPr>
        <a:xfrm>
          <a:off x="15214111" y="990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95,654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77691</xdr:rowOff>
    </xdr:from>
    <xdr:to>
      <xdr:col>21</xdr:col>
      <xdr:colOff>212725</xdr:colOff>
      <xdr:row>58</xdr:row>
      <xdr:rowOff>7841</xdr:rowOff>
    </xdr:to>
    <xdr:sp macro="" textlink="">
      <xdr:nvSpPr>
        <xdr:cNvPr id="601" name="円/楕円 600"/>
        <xdr:cNvSpPr/>
      </xdr:nvSpPr>
      <xdr:spPr>
        <a:xfrm>
          <a:off x="14541500" y="985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170418</xdr:rowOff>
    </xdr:from>
    <xdr:ext cx="534377" cy="259045"/>
    <xdr:sp macro="" textlink="">
      <xdr:nvSpPr>
        <xdr:cNvPr id="602" name="テキスト ボックス 601"/>
        <xdr:cNvSpPr txBox="1"/>
      </xdr:nvSpPr>
      <xdr:spPr>
        <a:xfrm>
          <a:off x="14325111" y="994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99606</xdr:rowOff>
    </xdr:from>
    <xdr:to>
      <xdr:col>20</xdr:col>
      <xdr:colOff>9525</xdr:colOff>
      <xdr:row>58</xdr:row>
      <xdr:rowOff>29756</xdr:rowOff>
    </xdr:to>
    <xdr:sp macro="" textlink="">
      <xdr:nvSpPr>
        <xdr:cNvPr id="603" name="円/楕円 602"/>
        <xdr:cNvSpPr/>
      </xdr:nvSpPr>
      <xdr:spPr>
        <a:xfrm>
          <a:off x="13652500" y="987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20883</xdr:rowOff>
    </xdr:from>
    <xdr:ext cx="534377" cy="259045"/>
    <xdr:sp macro="" textlink="">
      <xdr:nvSpPr>
        <xdr:cNvPr id="604" name="テキスト ボックス 603"/>
        <xdr:cNvSpPr txBox="1"/>
      </xdr:nvSpPr>
      <xdr:spPr>
        <a:xfrm>
          <a:off x="13436111" y="99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86219</xdr:rowOff>
    </xdr:from>
    <xdr:to>
      <xdr:col>18</xdr:col>
      <xdr:colOff>492125</xdr:colOff>
      <xdr:row>58</xdr:row>
      <xdr:rowOff>16369</xdr:rowOff>
    </xdr:to>
    <xdr:sp macro="" textlink="">
      <xdr:nvSpPr>
        <xdr:cNvPr id="605" name="円/楕円 604"/>
        <xdr:cNvSpPr/>
      </xdr:nvSpPr>
      <xdr:spPr>
        <a:xfrm>
          <a:off x="12763500" y="985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7496</xdr:rowOff>
    </xdr:from>
    <xdr:ext cx="534377" cy="259045"/>
    <xdr:sp macro="" textlink="">
      <xdr:nvSpPr>
        <xdr:cNvPr id="606" name="テキスト ボックス 605"/>
        <xdr:cNvSpPr txBox="1"/>
      </xdr:nvSpPr>
      <xdr:spPr>
        <a:xfrm>
          <a:off x="12547111" y="995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0" name="テキスト ボックス 61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4" name="テキスト ボックス 62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6" name="テキスト ボックス 62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75025</xdr:rowOff>
    </xdr:from>
    <xdr:to>
      <xdr:col>23</xdr:col>
      <xdr:colOff>516889</xdr:colOff>
      <xdr:row>79</xdr:row>
      <xdr:rowOff>44450</xdr:rowOff>
    </xdr:to>
    <xdr:cxnSp macro="">
      <xdr:nvCxnSpPr>
        <xdr:cNvPr id="630" name="直線コネクタ 629"/>
        <xdr:cNvCxnSpPr/>
      </xdr:nvCxnSpPr>
      <xdr:spPr>
        <a:xfrm flipV="1">
          <a:off x="16317595" y="12076525"/>
          <a:ext cx="1269" cy="151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52999</xdr:rowOff>
    </xdr:from>
    <xdr:ext cx="249299" cy="259045"/>
    <xdr:sp macro="" textlink="">
      <xdr:nvSpPr>
        <xdr:cNvPr id="631" name="災害復旧費最小値テキスト"/>
        <xdr:cNvSpPr txBox="1"/>
      </xdr:nvSpPr>
      <xdr:spPr>
        <a:xfrm>
          <a:off x="16370300" y="13597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21702</xdr:rowOff>
    </xdr:from>
    <xdr:ext cx="599010" cy="259045"/>
    <xdr:sp macro="" textlink="">
      <xdr:nvSpPr>
        <xdr:cNvPr id="633" name="災害復旧費最大値テキスト"/>
        <xdr:cNvSpPr txBox="1"/>
      </xdr:nvSpPr>
      <xdr:spPr>
        <a:xfrm>
          <a:off x="16370300" y="1185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396,975</a:t>
          </a:r>
          <a:endParaRPr kumimoji="1" lang="ja-JP" altLang="en-US" sz="1000" b="1">
            <a:latin typeface="ＭＳ Ｐゴシック"/>
          </a:endParaRPr>
        </a:p>
      </xdr:txBody>
    </xdr:sp>
    <xdr:clientData/>
  </xdr:oneCellAnchor>
  <xdr:twoCellAnchor>
    <xdr:from>
      <xdr:col>23</xdr:col>
      <xdr:colOff>428625</xdr:colOff>
      <xdr:row>70</xdr:row>
      <xdr:rowOff>75025</xdr:rowOff>
    </xdr:from>
    <xdr:to>
      <xdr:col>23</xdr:col>
      <xdr:colOff>606425</xdr:colOff>
      <xdr:row>70</xdr:row>
      <xdr:rowOff>75025</xdr:rowOff>
    </xdr:to>
    <xdr:cxnSp macro="">
      <xdr:nvCxnSpPr>
        <xdr:cNvPr id="634" name="直線コネクタ 633"/>
        <xdr:cNvCxnSpPr/>
      </xdr:nvCxnSpPr>
      <xdr:spPr>
        <a:xfrm>
          <a:off x="16230600" y="1207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118859</xdr:rowOff>
    </xdr:from>
    <xdr:to>
      <xdr:col>23</xdr:col>
      <xdr:colOff>517525</xdr:colOff>
      <xdr:row>77</xdr:row>
      <xdr:rowOff>58536</xdr:rowOff>
    </xdr:to>
    <xdr:cxnSp macro="">
      <xdr:nvCxnSpPr>
        <xdr:cNvPr id="635" name="直線コネクタ 634"/>
        <xdr:cNvCxnSpPr/>
      </xdr:nvCxnSpPr>
      <xdr:spPr>
        <a:xfrm>
          <a:off x="15481300" y="13149059"/>
          <a:ext cx="838200" cy="1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97449</xdr:rowOff>
    </xdr:from>
    <xdr:ext cx="534377" cy="259045"/>
    <xdr:sp macro="" textlink="">
      <xdr:nvSpPr>
        <xdr:cNvPr id="636" name="災害復旧費平均値テキスト"/>
        <xdr:cNvSpPr txBox="1"/>
      </xdr:nvSpPr>
      <xdr:spPr>
        <a:xfrm>
          <a:off x="16370300" y="1347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119022</xdr:rowOff>
    </xdr:from>
    <xdr:to>
      <xdr:col>23</xdr:col>
      <xdr:colOff>568325</xdr:colOff>
      <xdr:row>79</xdr:row>
      <xdr:rowOff>49172</xdr:rowOff>
    </xdr:to>
    <xdr:sp macro="" textlink="">
      <xdr:nvSpPr>
        <xdr:cNvPr id="637" name="フローチャート : 判断 636"/>
        <xdr:cNvSpPr/>
      </xdr:nvSpPr>
      <xdr:spPr>
        <a:xfrm>
          <a:off x="162687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42450</xdr:rowOff>
    </xdr:from>
    <xdr:to>
      <xdr:col>22</xdr:col>
      <xdr:colOff>365125</xdr:colOff>
      <xdr:row>76</xdr:row>
      <xdr:rowOff>118859</xdr:rowOff>
    </xdr:to>
    <xdr:cxnSp macro="">
      <xdr:nvCxnSpPr>
        <xdr:cNvPr id="638" name="直線コネクタ 637"/>
        <xdr:cNvCxnSpPr/>
      </xdr:nvCxnSpPr>
      <xdr:spPr>
        <a:xfrm>
          <a:off x="14592300" y="12729750"/>
          <a:ext cx="889000" cy="4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110812</xdr:rowOff>
    </xdr:from>
    <xdr:to>
      <xdr:col>22</xdr:col>
      <xdr:colOff>415925</xdr:colOff>
      <xdr:row>79</xdr:row>
      <xdr:rowOff>40962</xdr:rowOff>
    </xdr:to>
    <xdr:sp macro="" textlink="">
      <xdr:nvSpPr>
        <xdr:cNvPr id="639" name="フローチャート : 判断 638"/>
        <xdr:cNvSpPr/>
      </xdr:nvSpPr>
      <xdr:spPr>
        <a:xfrm>
          <a:off x="15430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32089</xdr:rowOff>
    </xdr:from>
    <xdr:ext cx="534377" cy="259045"/>
    <xdr:sp macro="" textlink="">
      <xdr:nvSpPr>
        <xdr:cNvPr id="640" name="テキスト ボックス 639"/>
        <xdr:cNvSpPr txBox="1"/>
      </xdr:nvSpPr>
      <xdr:spPr>
        <a:xfrm>
          <a:off x="15214111" y="135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42450</xdr:rowOff>
    </xdr:from>
    <xdr:to>
      <xdr:col>21</xdr:col>
      <xdr:colOff>161925</xdr:colOff>
      <xdr:row>74</xdr:row>
      <xdr:rowOff>157611</xdr:rowOff>
    </xdr:to>
    <xdr:cxnSp macro="">
      <xdr:nvCxnSpPr>
        <xdr:cNvPr id="641" name="直線コネクタ 640"/>
        <xdr:cNvCxnSpPr/>
      </xdr:nvCxnSpPr>
      <xdr:spPr>
        <a:xfrm flipV="1">
          <a:off x="13703300" y="12729750"/>
          <a:ext cx="889000" cy="11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105184</xdr:rowOff>
    </xdr:from>
    <xdr:to>
      <xdr:col>21</xdr:col>
      <xdr:colOff>212725</xdr:colOff>
      <xdr:row>79</xdr:row>
      <xdr:rowOff>35334</xdr:rowOff>
    </xdr:to>
    <xdr:sp macro="" textlink="">
      <xdr:nvSpPr>
        <xdr:cNvPr id="642" name="フローチャート : 判断 641"/>
        <xdr:cNvSpPr/>
      </xdr:nvSpPr>
      <xdr:spPr>
        <a:xfrm>
          <a:off x="14541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26461</xdr:rowOff>
    </xdr:from>
    <xdr:ext cx="534377" cy="259045"/>
    <xdr:sp macro="" textlink="">
      <xdr:nvSpPr>
        <xdr:cNvPr id="643" name="テキスト ボックス 642"/>
        <xdr:cNvSpPr txBox="1"/>
      </xdr:nvSpPr>
      <xdr:spPr>
        <a:xfrm>
          <a:off x="14325111" y="1357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138462</xdr:rowOff>
    </xdr:from>
    <xdr:to>
      <xdr:col>19</xdr:col>
      <xdr:colOff>644525</xdr:colOff>
      <xdr:row>74</xdr:row>
      <xdr:rowOff>157611</xdr:rowOff>
    </xdr:to>
    <xdr:cxnSp macro="">
      <xdr:nvCxnSpPr>
        <xdr:cNvPr id="644" name="直線コネクタ 643"/>
        <xdr:cNvCxnSpPr/>
      </xdr:nvCxnSpPr>
      <xdr:spPr>
        <a:xfrm>
          <a:off x="12814300" y="12825762"/>
          <a:ext cx="889000" cy="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87044</xdr:rowOff>
    </xdr:from>
    <xdr:to>
      <xdr:col>20</xdr:col>
      <xdr:colOff>9525</xdr:colOff>
      <xdr:row>79</xdr:row>
      <xdr:rowOff>17194</xdr:rowOff>
    </xdr:to>
    <xdr:sp macro="" textlink="">
      <xdr:nvSpPr>
        <xdr:cNvPr id="645" name="フローチャート : 判断 644"/>
        <xdr:cNvSpPr/>
      </xdr:nvSpPr>
      <xdr:spPr>
        <a:xfrm>
          <a:off x="13652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8321</xdr:rowOff>
    </xdr:from>
    <xdr:ext cx="534377" cy="259045"/>
    <xdr:sp macro="" textlink="">
      <xdr:nvSpPr>
        <xdr:cNvPr id="646" name="テキスト ボックス 645"/>
        <xdr:cNvSpPr txBox="1"/>
      </xdr:nvSpPr>
      <xdr:spPr>
        <a:xfrm>
          <a:off x="13436111" y="135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58626</xdr:rowOff>
    </xdr:from>
    <xdr:to>
      <xdr:col>18</xdr:col>
      <xdr:colOff>492125</xdr:colOff>
      <xdr:row>78</xdr:row>
      <xdr:rowOff>160226</xdr:rowOff>
    </xdr:to>
    <xdr:sp macro="" textlink="">
      <xdr:nvSpPr>
        <xdr:cNvPr id="647" name="フローチャート : 判断 646"/>
        <xdr:cNvSpPr/>
      </xdr:nvSpPr>
      <xdr:spPr>
        <a:xfrm>
          <a:off x="12763500" y="1343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151353</xdr:rowOff>
    </xdr:from>
    <xdr:ext cx="534377" cy="259045"/>
    <xdr:sp macro="" textlink="">
      <xdr:nvSpPr>
        <xdr:cNvPr id="648" name="テキスト ボックス 647"/>
        <xdr:cNvSpPr txBox="1"/>
      </xdr:nvSpPr>
      <xdr:spPr>
        <a:xfrm>
          <a:off x="12547111" y="1352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7736</xdr:rowOff>
    </xdr:from>
    <xdr:to>
      <xdr:col>23</xdr:col>
      <xdr:colOff>568325</xdr:colOff>
      <xdr:row>77</xdr:row>
      <xdr:rowOff>109336</xdr:rowOff>
    </xdr:to>
    <xdr:sp macro="" textlink="">
      <xdr:nvSpPr>
        <xdr:cNvPr id="654" name="円/楕円 653"/>
        <xdr:cNvSpPr/>
      </xdr:nvSpPr>
      <xdr:spPr>
        <a:xfrm>
          <a:off x="16268700" y="132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30613</xdr:rowOff>
    </xdr:from>
    <xdr:ext cx="534377" cy="259045"/>
    <xdr:sp macro="" textlink="">
      <xdr:nvSpPr>
        <xdr:cNvPr id="655" name="災害復旧費該当値テキスト"/>
        <xdr:cNvSpPr txBox="1"/>
      </xdr:nvSpPr>
      <xdr:spPr>
        <a:xfrm>
          <a:off x="16370300" y="1306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86,303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68059</xdr:rowOff>
    </xdr:from>
    <xdr:to>
      <xdr:col>22</xdr:col>
      <xdr:colOff>415925</xdr:colOff>
      <xdr:row>76</xdr:row>
      <xdr:rowOff>169659</xdr:rowOff>
    </xdr:to>
    <xdr:sp macro="" textlink="">
      <xdr:nvSpPr>
        <xdr:cNvPr id="656" name="円/楕円 655"/>
        <xdr:cNvSpPr/>
      </xdr:nvSpPr>
      <xdr:spPr>
        <a:xfrm>
          <a:off x="15430500" y="130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14736</xdr:rowOff>
    </xdr:from>
    <xdr:ext cx="599010" cy="259045"/>
    <xdr:sp macro="" textlink="">
      <xdr:nvSpPr>
        <xdr:cNvPr id="657" name="テキスト ボックス 656"/>
        <xdr:cNvSpPr txBox="1"/>
      </xdr:nvSpPr>
      <xdr:spPr>
        <a:xfrm>
          <a:off x="15181794" y="1287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115,470</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163100</xdr:rowOff>
    </xdr:from>
    <xdr:to>
      <xdr:col>21</xdr:col>
      <xdr:colOff>212725</xdr:colOff>
      <xdr:row>74</xdr:row>
      <xdr:rowOff>93250</xdr:rowOff>
    </xdr:to>
    <xdr:sp macro="" textlink="">
      <xdr:nvSpPr>
        <xdr:cNvPr id="658" name="円/楕円 657"/>
        <xdr:cNvSpPr/>
      </xdr:nvSpPr>
      <xdr:spPr>
        <a:xfrm>
          <a:off x="14541500" y="1267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109777</xdr:rowOff>
    </xdr:from>
    <xdr:ext cx="599010" cy="259045"/>
    <xdr:sp macro="" textlink="">
      <xdr:nvSpPr>
        <xdr:cNvPr id="659" name="テキスト ボックス 658"/>
        <xdr:cNvSpPr txBox="1"/>
      </xdr:nvSpPr>
      <xdr:spPr>
        <a:xfrm>
          <a:off x="14292794" y="1245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225,525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106811</xdr:rowOff>
    </xdr:from>
    <xdr:to>
      <xdr:col>20</xdr:col>
      <xdr:colOff>9525</xdr:colOff>
      <xdr:row>75</xdr:row>
      <xdr:rowOff>36961</xdr:rowOff>
    </xdr:to>
    <xdr:sp macro="" textlink="">
      <xdr:nvSpPr>
        <xdr:cNvPr id="660" name="円/楕円 659"/>
        <xdr:cNvSpPr/>
      </xdr:nvSpPr>
      <xdr:spPr>
        <a:xfrm>
          <a:off x="13652500" y="127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53488</xdr:rowOff>
    </xdr:from>
    <xdr:ext cx="599010" cy="259045"/>
    <xdr:sp macro="" textlink="">
      <xdr:nvSpPr>
        <xdr:cNvPr id="661" name="テキスト ボックス 660"/>
        <xdr:cNvSpPr txBox="1"/>
      </xdr:nvSpPr>
      <xdr:spPr>
        <a:xfrm>
          <a:off x="13403794" y="1256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195,299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87662</xdr:rowOff>
    </xdr:from>
    <xdr:to>
      <xdr:col>18</xdr:col>
      <xdr:colOff>492125</xdr:colOff>
      <xdr:row>75</xdr:row>
      <xdr:rowOff>17812</xdr:rowOff>
    </xdr:to>
    <xdr:sp macro="" textlink="">
      <xdr:nvSpPr>
        <xdr:cNvPr id="662" name="円/楕円 661"/>
        <xdr:cNvSpPr/>
      </xdr:nvSpPr>
      <xdr:spPr>
        <a:xfrm>
          <a:off x="12763500" y="127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34339</xdr:rowOff>
    </xdr:from>
    <xdr:ext cx="599010" cy="259045"/>
    <xdr:sp macro="" textlink="">
      <xdr:nvSpPr>
        <xdr:cNvPr id="663" name="テキスト ボックス 662"/>
        <xdr:cNvSpPr txBox="1"/>
      </xdr:nvSpPr>
      <xdr:spPr>
        <a:xfrm>
          <a:off x="12514794" y="1255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7" name="テキスト ボックス 67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164902</xdr:rowOff>
    </xdr:from>
    <xdr:to>
      <xdr:col>23</xdr:col>
      <xdr:colOff>516889</xdr:colOff>
      <xdr:row>98</xdr:row>
      <xdr:rowOff>131237</xdr:rowOff>
    </xdr:to>
    <xdr:cxnSp macro="">
      <xdr:nvCxnSpPr>
        <xdr:cNvPr id="685" name="直線コネクタ 684"/>
        <xdr:cNvCxnSpPr/>
      </xdr:nvCxnSpPr>
      <xdr:spPr>
        <a:xfrm flipV="1">
          <a:off x="16317595" y="15766852"/>
          <a:ext cx="1269" cy="116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135064</xdr:rowOff>
    </xdr:from>
    <xdr:ext cx="469744" cy="259045"/>
    <xdr:sp macro="" textlink="">
      <xdr:nvSpPr>
        <xdr:cNvPr id="686" name="公債費最小値テキスト"/>
        <xdr:cNvSpPr txBox="1"/>
      </xdr:nvSpPr>
      <xdr:spPr>
        <a:xfrm>
          <a:off x="16370300" y="1693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3,702</a:t>
          </a:r>
          <a:endParaRPr kumimoji="1" lang="ja-JP" altLang="en-US" sz="1000" b="1">
            <a:latin typeface="ＭＳ Ｐゴシック"/>
          </a:endParaRPr>
        </a:p>
      </xdr:txBody>
    </xdr:sp>
    <xdr:clientData/>
  </xdr:oneCellAnchor>
  <xdr:twoCellAnchor>
    <xdr:from>
      <xdr:col>23</xdr:col>
      <xdr:colOff>428625</xdr:colOff>
      <xdr:row>98</xdr:row>
      <xdr:rowOff>131237</xdr:rowOff>
    </xdr:from>
    <xdr:to>
      <xdr:col>23</xdr:col>
      <xdr:colOff>606425</xdr:colOff>
      <xdr:row>98</xdr:row>
      <xdr:rowOff>131237</xdr:rowOff>
    </xdr:to>
    <xdr:cxnSp macro="">
      <xdr:nvCxnSpPr>
        <xdr:cNvPr id="687" name="直線コネクタ 686"/>
        <xdr:cNvCxnSpPr/>
      </xdr:nvCxnSpPr>
      <xdr:spPr>
        <a:xfrm>
          <a:off x="16230600" y="16933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111579</xdr:rowOff>
    </xdr:from>
    <xdr:ext cx="599010" cy="259045"/>
    <xdr:sp macro="" textlink="">
      <xdr:nvSpPr>
        <xdr:cNvPr id="688" name="公債費最大値テキスト"/>
        <xdr:cNvSpPr txBox="1"/>
      </xdr:nvSpPr>
      <xdr:spPr>
        <a:xfrm>
          <a:off x="16370300" y="15542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513,976</a:t>
          </a:r>
          <a:endParaRPr kumimoji="1" lang="ja-JP" altLang="en-US" sz="1000" b="1">
            <a:latin typeface="ＭＳ Ｐゴシック"/>
          </a:endParaRPr>
        </a:p>
      </xdr:txBody>
    </xdr:sp>
    <xdr:clientData/>
  </xdr:oneCellAnchor>
  <xdr:twoCellAnchor>
    <xdr:from>
      <xdr:col>23</xdr:col>
      <xdr:colOff>428625</xdr:colOff>
      <xdr:row>91</xdr:row>
      <xdr:rowOff>164902</xdr:rowOff>
    </xdr:from>
    <xdr:to>
      <xdr:col>23</xdr:col>
      <xdr:colOff>606425</xdr:colOff>
      <xdr:row>91</xdr:row>
      <xdr:rowOff>164902</xdr:rowOff>
    </xdr:to>
    <xdr:cxnSp macro="">
      <xdr:nvCxnSpPr>
        <xdr:cNvPr id="689" name="直線コネクタ 688"/>
        <xdr:cNvCxnSpPr/>
      </xdr:nvCxnSpPr>
      <xdr:spPr>
        <a:xfrm>
          <a:off x="16230600" y="1576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101478</xdr:rowOff>
    </xdr:from>
    <xdr:to>
      <xdr:col>23</xdr:col>
      <xdr:colOff>517525</xdr:colOff>
      <xdr:row>97</xdr:row>
      <xdr:rowOff>107434</xdr:rowOff>
    </xdr:to>
    <xdr:cxnSp macro="">
      <xdr:nvCxnSpPr>
        <xdr:cNvPr id="690" name="直線コネクタ 689"/>
        <xdr:cNvCxnSpPr/>
      </xdr:nvCxnSpPr>
      <xdr:spPr>
        <a:xfrm flipV="1">
          <a:off x="15481300" y="16732128"/>
          <a:ext cx="838200" cy="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26863</xdr:rowOff>
    </xdr:from>
    <xdr:ext cx="599010" cy="259045"/>
    <xdr:sp macro="" textlink="">
      <xdr:nvSpPr>
        <xdr:cNvPr id="691" name="公債費平均値テキスト"/>
        <xdr:cNvSpPr txBox="1"/>
      </xdr:nvSpPr>
      <xdr:spPr>
        <a:xfrm>
          <a:off x="16370300" y="16486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3986</xdr:rowOff>
    </xdr:from>
    <xdr:to>
      <xdr:col>23</xdr:col>
      <xdr:colOff>568325</xdr:colOff>
      <xdr:row>97</xdr:row>
      <xdr:rowOff>105586</xdr:rowOff>
    </xdr:to>
    <xdr:sp macro="" textlink="">
      <xdr:nvSpPr>
        <xdr:cNvPr id="692" name="フローチャート : 判断 691"/>
        <xdr:cNvSpPr/>
      </xdr:nvSpPr>
      <xdr:spPr>
        <a:xfrm>
          <a:off x="16268700" y="1663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107434</xdr:rowOff>
    </xdr:from>
    <xdr:to>
      <xdr:col>22</xdr:col>
      <xdr:colOff>365125</xdr:colOff>
      <xdr:row>97</xdr:row>
      <xdr:rowOff>113827</xdr:rowOff>
    </xdr:to>
    <xdr:cxnSp macro="">
      <xdr:nvCxnSpPr>
        <xdr:cNvPr id="693" name="直線コネクタ 692"/>
        <xdr:cNvCxnSpPr/>
      </xdr:nvCxnSpPr>
      <xdr:spPr>
        <a:xfrm flipV="1">
          <a:off x="14592300" y="16738084"/>
          <a:ext cx="889000" cy="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166249</xdr:rowOff>
    </xdr:from>
    <xdr:to>
      <xdr:col>22</xdr:col>
      <xdr:colOff>415925</xdr:colOff>
      <xdr:row>97</xdr:row>
      <xdr:rowOff>96399</xdr:rowOff>
    </xdr:to>
    <xdr:sp macro="" textlink="">
      <xdr:nvSpPr>
        <xdr:cNvPr id="694" name="フローチャート : 判断 693"/>
        <xdr:cNvSpPr/>
      </xdr:nvSpPr>
      <xdr:spPr>
        <a:xfrm>
          <a:off x="15430500" y="1662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112926</xdr:rowOff>
    </xdr:from>
    <xdr:ext cx="599010" cy="259045"/>
    <xdr:sp macro="" textlink="">
      <xdr:nvSpPr>
        <xdr:cNvPr id="695" name="テキスト ボックス 694"/>
        <xdr:cNvSpPr txBox="1"/>
      </xdr:nvSpPr>
      <xdr:spPr>
        <a:xfrm>
          <a:off x="15181794" y="1640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102291</xdr:rowOff>
    </xdr:from>
    <xdr:to>
      <xdr:col>21</xdr:col>
      <xdr:colOff>161925</xdr:colOff>
      <xdr:row>97</xdr:row>
      <xdr:rowOff>113827</xdr:rowOff>
    </xdr:to>
    <xdr:cxnSp macro="">
      <xdr:nvCxnSpPr>
        <xdr:cNvPr id="696" name="直線コネクタ 695"/>
        <xdr:cNvCxnSpPr/>
      </xdr:nvCxnSpPr>
      <xdr:spPr>
        <a:xfrm>
          <a:off x="13703300" y="16732941"/>
          <a:ext cx="889000" cy="1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148233</xdr:rowOff>
    </xdr:from>
    <xdr:to>
      <xdr:col>21</xdr:col>
      <xdr:colOff>212725</xdr:colOff>
      <xdr:row>97</xdr:row>
      <xdr:rowOff>78383</xdr:rowOff>
    </xdr:to>
    <xdr:sp macro="" textlink="">
      <xdr:nvSpPr>
        <xdr:cNvPr id="697" name="フローチャート : 判断 696"/>
        <xdr:cNvSpPr/>
      </xdr:nvSpPr>
      <xdr:spPr>
        <a:xfrm>
          <a:off x="14541500" y="1660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94910</xdr:rowOff>
    </xdr:from>
    <xdr:ext cx="599010" cy="259045"/>
    <xdr:sp macro="" textlink="">
      <xdr:nvSpPr>
        <xdr:cNvPr id="698" name="テキスト ボックス 697"/>
        <xdr:cNvSpPr txBox="1"/>
      </xdr:nvSpPr>
      <xdr:spPr>
        <a:xfrm>
          <a:off x="14292794" y="163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143680</xdr:rowOff>
    </xdr:from>
    <xdr:to>
      <xdr:col>19</xdr:col>
      <xdr:colOff>644525</xdr:colOff>
      <xdr:row>97</xdr:row>
      <xdr:rowOff>102291</xdr:rowOff>
    </xdr:to>
    <xdr:cxnSp macro="">
      <xdr:nvCxnSpPr>
        <xdr:cNvPr id="699" name="直線コネクタ 698"/>
        <xdr:cNvCxnSpPr/>
      </xdr:nvCxnSpPr>
      <xdr:spPr>
        <a:xfrm>
          <a:off x="12814300" y="16602880"/>
          <a:ext cx="889000" cy="1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143213</xdr:rowOff>
    </xdr:from>
    <xdr:to>
      <xdr:col>20</xdr:col>
      <xdr:colOff>9525</xdr:colOff>
      <xdr:row>97</xdr:row>
      <xdr:rowOff>73363</xdr:rowOff>
    </xdr:to>
    <xdr:sp macro="" textlink="">
      <xdr:nvSpPr>
        <xdr:cNvPr id="700" name="フローチャート : 判断 699"/>
        <xdr:cNvSpPr/>
      </xdr:nvSpPr>
      <xdr:spPr>
        <a:xfrm>
          <a:off x="13652500" y="166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89890</xdr:rowOff>
    </xdr:from>
    <xdr:ext cx="599010" cy="259045"/>
    <xdr:sp macro="" textlink="">
      <xdr:nvSpPr>
        <xdr:cNvPr id="701" name="テキスト ボックス 700"/>
        <xdr:cNvSpPr txBox="1"/>
      </xdr:nvSpPr>
      <xdr:spPr>
        <a:xfrm>
          <a:off x="13403794" y="1637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136754</xdr:rowOff>
    </xdr:from>
    <xdr:to>
      <xdr:col>18</xdr:col>
      <xdr:colOff>492125</xdr:colOff>
      <xdr:row>97</xdr:row>
      <xdr:rowOff>66904</xdr:rowOff>
    </xdr:to>
    <xdr:sp macro="" textlink="">
      <xdr:nvSpPr>
        <xdr:cNvPr id="702" name="フローチャート : 判断 701"/>
        <xdr:cNvSpPr/>
      </xdr:nvSpPr>
      <xdr:spPr>
        <a:xfrm>
          <a:off x="12763500" y="165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58031</xdr:rowOff>
    </xdr:from>
    <xdr:ext cx="599010" cy="259045"/>
    <xdr:sp macro="" textlink="">
      <xdr:nvSpPr>
        <xdr:cNvPr id="703" name="テキスト ボックス 702"/>
        <xdr:cNvSpPr txBox="1"/>
      </xdr:nvSpPr>
      <xdr:spPr>
        <a:xfrm>
          <a:off x="12514794" y="1668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129,066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50678</xdr:rowOff>
    </xdr:from>
    <xdr:to>
      <xdr:col>23</xdr:col>
      <xdr:colOff>568325</xdr:colOff>
      <xdr:row>97</xdr:row>
      <xdr:rowOff>152278</xdr:rowOff>
    </xdr:to>
    <xdr:sp macro="" textlink="">
      <xdr:nvSpPr>
        <xdr:cNvPr id="709" name="円/楕円 708"/>
        <xdr:cNvSpPr/>
      </xdr:nvSpPr>
      <xdr:spPr>
        <a:xfrm>
          <a:off x="16268700" y="166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29105</xdr:rowOff>
    </xdr:from>
    <xdr:ext cx="534377" cy="259045"/>
    <xdr:sp macro="" textlink="">
      <xdr:nvSpPr>
        <xdr:cNvPr id="710" name="公債費該当値テキスト"/>
        <xdr:cNvSpPr txBox="1"/>
      </xdr:nvSpPr>
      <xdr:spPr>
        <a:xfrm>
          <a:off x="16370300" y="166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56634</xdr:rowOff>
    </xdr:from>
    <xdr:to>
      <xdr:col>22</xdr:col>
      <xdr:colOff>415925</xdr:colOff>
      <xdr:row>97</xdr:row>
      <xdr:rowOff>158234</xdr:rowOff>
    </xdr:to>
    <xdr:sp macro="" textlink="">
      <xdr:nvSpPr>
        <xdr:cNvPr id="711" name="円/楕円 710"/>
        <xdr:cNvSpPr/>
      </xdr:nvSpPr>
      <xdr:spPr>
        <a:xfrm>
          <a:off x="15430500" y="1668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149361</xdr:rowOff>
    </xdr:from>
    <xdr:ext cx="534377" cy="259045"/>
    <xdr:sp macro="" textlink="">
      <xdr:nvSpPr>
        <xdr:cNvPr id="712" name="テキスト ボックス 711"/>
        <xdr:cNvSpPr txBox="1"/>
      </xdr:nvSpPr>
      <xdr:spPr>
        <a:xfrm>
          <a:off x="15214111" y="1678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63027</xdr:rowOff>
    </xdr:from>
    <xdr:to>
      <xdr:col>21</xdr:col>
      <xdr:colOff>212725</xdr:colOff>
      <xdr:row>97</xdr:row>
      <xdr:rowOff>164627</xdr:rowOff>
    </xdr:to>
    <xdr:sp macro="" textlink="">
      <xdr:nvSpPr>
        <xdr:cNvPr id="713" name="円/楕円 712"/>
        <xdr:cNvSpPr/>
      </xdr:nvSpPr>
      <xdr:spPr>
        <a:xfrm>
          <a:off x="14541500" y="1669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155754</xdr:rowOff>
    </xdr:from>
    <xdr:ext cx="534377" cy="259045"/>
    <xdr:sp macro="" textlink="">
      <xdr:nvSpPr>
        <xdr:cNvPr id="714" name="テキスト ボックス 713"/>
        <xdr:cNvSpPr txBox="1"/>
      </xdr:nvSpPr>
      <xdr:spPr>
        <a:xfrm>
          <a:off x="14325111" y="167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51491</xdr:rowOff>
    </xdr:from>
    <xdr:to>
      <xdr:col>20</xdr:col>
      <xdr:colOff>9525</xdr:colOff>
      <xdr:row>97</xdr:row>
      <xdr:rowOff>153091</xdr:rowOff>
    </xdr:to>
    <xdr:sp macro="" textlink="">
      <xdr:nvSpPr>
        <xdr:cNvPr id="715" name="円/楕円 714"/>
        <xdr:cNvSpPr/>
      </xdr:nvSpPr>
      <xdr:spPr>
        <a:xfrm>
          <a:off x="13652500" y="1668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144218</xdr:rowOff>
    </xdr:from>
    <xdr:ext cx="534377" cy="259045"/>
    <xdr:sp macro="" textlink="">
      <xdr:nvSpPr>
        <xdr:cNvPr id="716" name="テキスト ボックス 715"/>
        <xdr:cNvSpPr txBox="1"/>
      </xdr:nvSpPr>
      <xdr:spPr>
        <a:xfrm>
          <a:off x="13436111" y="1677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92880</xdr:rowOff>
    </xdr:from>
    <xdr:to>
      <xdr:col>18</xdr:col>
      <xdr:colOff>492125</xdr:colOff>
      <xdr:row>97</xdr:row>
      <xdr:rowOff>23030</xdr:rowOff>
    </xdr:to>
    <xdr:sp macro="" textlink="">
      <xdr:nvSpPr>
        <xdr:cNvPr id="717" name="円/楕円 716"/>
        <xdr:cNvSpPr/>
      </xdr:nvSpPr>
      <xdr:spPr>
        <a:xfrm>
          <a:off x="12763500" y="165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39557</xdr:rowOff>
    </xdr:from>
    <xdr:ext cx="599010" cy="259045"/>
    <xdr:sp macro="" textlink="">
      <xdr:nvSpPr>
        <xdr:cNvPr id="718" name="テキスト ボックス 717"/>
        <xdr:cNvSpPr txBox="1"/>
      </xdr:nvSpPr>
      <xdr:spPr>
        <a:xfrm>
          <a:off x="12514794" y="1632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45974</xdr:rowOff>
    </xdr:from>
    <xdr:to>
      <xdr:col>32</xdr:col>
      <xdr:colOff>186689</xdr:colOff>
      <xdr:row>39</xdr:row>
      <xdr:rowOff>44450</xdr:rowOff>
    </xdr:to>
    <xdr:cxnSp macro="">
      <xdr:nvCxnSpPr>
        <xdr:cNvPr id="742" name="直線コネクタ 741"/>
        <xdr:cNvCxnSpPr/>
      </xdr:nvCxnSpPr>
      <xdr:spPr>
        <a:xfrm flipV="1">
          <a:off x="22159595" y="5189474"/>
          <a:ext cx="1269" cy="1541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164101</xdr:rowOff>
    </xdr:from>
    <xdr:ext cx="469744" cy="259045"/>
    <xdr:sp macro="" textlink="">
      <xdr:nvSpPr>
        <xdr:cNvPr id="745" name="諸支出金最大値テキスト"/>
        <xdr:cNvSpPr txBox="1"/>
      </xdr:nvSpPr>
      <xdr:spPr>
        <a:xfrm>
          <a:off x="22212300" y="496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4,046</a:t>
          </a:r>
          <a:endParaRPr kumimoji="1" lang="ja-JP" altLang="en-US" sz="1000" b="1">
            <a:latin typeface="ＭＳ Ｐゴシック"/>
          </a:endParaRPr>
        </a:p>
      </xdr:txBody>
    </xdr:sp>
    <xdr:clientData/>
  </xdr:oneCellAnchor>
  <xdr:twoCellAnchor>
    <xdr:from>
      <xdr:col>32</xdr:col>
      <xdr:colOff>98425</xdr:colOff>
      <xdr:row>30</xdr:row>
      <xdr:rowOff>45974</xdr:rowOff>
    </xdr:from>
    <xdr:to>
      <xdr:col>32</xdr:col>
      <xdr:colOff>276225</xdr:colOff>
      <xdr:row>30</xdr:row>
      <xdr:rowOff>45974</xdr:rowOff>
    </xdr:to>
    <xdr:cxnSp macro="">
      <xdr:nvCxnSpPr>
        <xdr:cNvPr id="746" name="直線コネクタ 745"/>
        <xdr:cNvCxnSpPr/>
      </xdr:nvCxnSpPr>
      <xdr:spPr>
        <a:xfrm>
          <a:off x="22072600" y="518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131208</xdr:rowOff>
    </xdr:from>
    <xdr:ext cx="378565" cy="259045"/>
    <xdr:sp macro="" textlink="">
      <xdr:nvSpPr>
        <xdr:cNvPr id="748" name="諸支出金平均値テキスト"/>
        <xdr:cNvSpPr txBox="1"/>
      </xdr:nvSpPr>
      <xdr:spPr>
        <a:xfrm>
          <a:off x="22212300" y="6474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108331</xdr:rowOff>
    </xdr:from>
    <xdr:to>
      <xdr:col>32</xdr:col>
      <xdr:colOff>238125</xdr:colOff>
      <xdr:row>39</xdr:row>
      <xdr:rowOff>38481</xdr:rowOff>
    </xdr:to>
    <xdr:sp macro="" textlink="">
      <xdr:nvSpPr>
        <xdr:cNvPr id="749" name="フローチャート : 判断 748"/>
        <xdr:cNvSpPr/>
      </xdr:nvSpPr>
      <xdr:spPr>
        <a:xfrm>
          <a:off x="221107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109474</xdr:rowOff>
    </xdr:from>
    <xdr:to>
      <xdr:col>31</xdr:col>
      <xdr:colOff>85725</xdr:colOff>
      <xdr:row>39</xdr:row>
      <xdr:rowOff>39624</xdr:rowOff>
    </xdr:to>
    <xdr:sp macro="" textlink="">
      <xdr:nvSpPr>
        <xdr:cNvPr id="751" name="フローチャート : 判断 750"/>
        <xdr:cNvSpPr/>
      </xdr:nvSpPr>
      <xdr:spPr>
        <a:xfrm>
          <a:off x="21272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56151</xdr:rowOff>
    </xdr:from>
    <xdr:ext cx="378565" cy="259045"/>
    <xdr:sp macro="" textlink="">
      <xdr:nvSpPr>
        <xdr:cNvPr id="752" name="テキスト ボックス 751"/>
        <xdr:cNvSpPr txBox="1"/>
      </xdr:nvSpPr>
      <xdr:spPr>
        <a:xfrm>
          <a:off x="21134017" y="639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94615</xdr:rowOff>
    </xdr:from>
    <xdr:to>
      <xdr:col>29</xdr:col>
      <xdr:colOff>568325</xdr:colOff>
      <xdr:row>38</xdr:row>
      <xdr:rowOff>24765</xdr:rowOff>
    </xdr:to>
    <xdr:sp macro="" textlink="">
      <xdr:nvSpPr>
        <xdr:cNvPr id="754" name="フローチャート : 判断 753"/>
        <xdr:cNvSpPr/>
      </xdr:nvSpPr>
      <xdr:spPr>
        <a:xfrm>
          <a:off x="20383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41292</xdr:rowOff>
    </xdr:from>
    <xdr:ext cx="378565" cy="259045"/>
    <xdr:sp macro="" textlink="">
      <xdr:nvSpPr>
        <xdr:cNvPr id="755" name="テキスト ボックス 754"/>
        <xdr:cNvSpPr txBox="1"/>
      </xdr:nvSpPr>
      <xdr:spPr>
        <a:xfrm>
          <a:off x="20245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88519</xdr:rowOff>
    </xdr:from>
    <xdr:to>
      <xdr:col>28</xdr:col>
      <xdr:colOff>365125</xdr:colOff>
      <xdr:row>39</xdr:row>
      <xdr:rowOff>18669</xdr:rowOff>
    </xdr:to>
    <xdr:sp macro="" textlink="">
      <xdr:nvSpPr>
        <xdr:cNvPr id="757" name="フローチャート : 判断 756"/>
        <xdr:cNvSpPr/>
      </xdr:nvSpPr>
      <xdr:spPr>
        <a:xfrm>
          <a:off x="19494500" y="660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35196</xdr:rowOff>
    </xdr:from>
    <xdr:ext cx="378565" cy="259045"/>
    <xdr:sp macro="" textlink="">
      <xdr:nvSpPr>
        <xdr:cNvPr id="758" name="テキスト ボックス 757"/>
        <xdr:cNvSpPr txBox="1"/>
      </xdr:nvSpPr>
      <xdr:spPr>
        <a:xfrm>
          <a:off x="19356017" y="637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60325</xdr:rowOff>
    </xdr:from>
    <xdr:to>
      <xdr:col>27</xdr:col>
      <xdr:colOff>161925</xdr:colOff>
      <xdr:row>38</xdr:row>
      <xdr:rowOff>161925</xdr:rowOff>
    </xdr:to>
    <xdr:sp macro="" textlink="">
      <xdr:nvSpPr>
        <xdr:cNvPr id="759" name="フローチャート : 判断 758"/>
        <xdr:cNvSpPr/>
      </xdr:nvSpPr>
      <xdr:spPr>
        <a:xfrm>
          <a:off x="18605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7002</xdr:rowOff>
    </xdr:from>
    <xdr:ext cx="378565" cy="259045"/>
    <xdr:sp macro="" textlink="">
      <xdr:nvSpPr>
        <xdr:cNvPr id="760" name="テキスト ボックス 759"/>
        <xdr:cNvSpPr txBox="1"/>
      </xdr:nvSpPr>
      <xdr:spPr>
        <a:xfrm>
          <a:off x="18467017" y="635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86758</xdr:rowOff>
    </xdr:from>
    <xdr:ext cx="249299" cy="259045"/>
    <xdr:sp macro="" textlink="">
      <xdr:nvSpPr>
        <xdr:cNvPr id="767" name="諸支出金該当値テキスト"/>
        <xdr:cNvSpPr txBox="1"/>
      </xdr:nvSpPr>
      <xdr:spPr>
        <a:xfrm>
          <a:off x="22212300" y="660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111777</xdr:rowOff>
    </xdr:from>
    <xdr:ext cx="467179" cy="259045"/>
    <xdr:sp macro="" textlink="">
      <xdr:nvSpPr>
        <xdr:cNvPr id="791" name="テキスト ボックス 790"/>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168927</xdr:rowOff>
    </xdr:from>
    <xdr:ext cx="467179" cy="259045"/>
    <xdr:sp macro="" textlink="">
      <xdr:nvSpPr>
        <xdr:cNvPr id="793" name="テキスト ボックス 792"/>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5" name="テキスト ボックス 794"/>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99873</xdr:rowOff>
    </xdr:from>
    <xdr:to>
      <xdr:col>27</xdr:col>
      <xdr:colOff>161925</xdr:colOff>
      <xdr:row>51</xdr:row>
      <xdr:rowOff>30023</xdr:rowOff>
    </xdr:to>
    <xdr:sp macro="" textlink="">
      <xdr:nvSpPr>
        <xdr:cNvPr id="814" name="フローチャート : 判断 813"/>
        <xdr:cNvSpPr/>
      </xdr:nvSpPr>
      <xdr:spPr>
        <a:xfrm>
          <a:off x="18605500" y="86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46550</xdr:rowOff>
    </xdr:from>
    <xdr:ext cx="469744" cy="259045"/>
    <xdr:sp macro="" textlink="">
      <xdr:nvSpPr>
        <xdr:cNvPr id="815" name="テキスト ボックス 814"/>
        <xdr:cNvSpPr txBox="1"/>
      </xdr:nvSpPr>
      <xdr:spPr>
        <a:xfrm>
          <a:off x="18421427" y="844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２３９，８３８円となっている。決算額全体でみると、民生費のうち老人福祉祉費が平成２６年度から増嵩していることが要因となっている。これは、あさくさホームの整備に係る補助費等の増によるものである。</a:t>
          </a:r>
        </a:p>
        <a:p>
          <a:r>
            <a:rPr kumimoji="1" lang="ja-JP" altLang="en-US" sz="1300">
              <a:latin typeface="ＭＳ Ｐゴシック"/>
            </a:rPr>
            <a:t>・土木費が住民一人当たり１４８，７３３円となっており、類似団体平均に比べ高い水準にある。これは、除雪機械の更新や道路橋りょう及び公営住宅の長寿命化工事により物件費や普通建設事業費が増加したことが主な要因である。</a:t>
          </a:r>
        </a:p>
        <a:p>
          <a:r>
            <a:rPr kumimoji="1" lang="ja-JP" altLang="en-US" sz="1300">
              <a:latin typeface="ＭＳ Ｐゴシック"/>
            </a:rPr>
            <a:t>・教育費が住民一人当たり１１６，２６７円となっており、類似団体平均に比べ高い水準にある。平成２７年度からの小学校体育館の耐震化工事や奥会津学習センター整備などの増のため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望ましいとされる標準財政規模の３～５％程度で推移している。また、財政調整基金については、決算剰余金など計画的な積立てにより、適正とされる標準財政規模の１０％を大きく上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おおむね黒字で推移しており、一般会計以外の特別会計は大きな変動なく推移している。一般会計については、年度によって増減はしているものの、ここ数年は地方交付税の伸び等によ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6674552</v>
      </c>
      <c r="BO4" s="379"/>
      <c r="BP4" s="379"/>
      <c r="BQ4" s="379"/>
      <c r="BR4" s="379"/>
      <c r="BS4" s="379"/>
      <c r="BT4" s="379"/>
      <c r="BU4" s="380"/>
      <c r="BV4" s="378">
        <v>6361047</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3.3</v>
      </c>
      <c r="CU4" s="385"/>
      <c r="CV4" s="385"/>
      <c r="CW4" s="385"/>
      <c r="CX4" s="385"/>
      <c r="CY4" s="385"/>
      <c r="CZ4" s="385"/>
      <c r="DA4" s="386"/>
      <c r="DB4" s="384">
        <v>3.1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6337879</v>
      </c>
      <c r="BO5" s="416"/>
      <c r="BP5" s="416"/>
      <c r="BQ5" s="416"/>
      <c r="BR5" s="416"/>
      <c r="BS5" s="416"/>
      <c r="BT5" s="416"/>
      <c r="BU5" s="417"/>
      <c r="BV5" s="415">
        <v>6051681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73.5</v>
      </c>
      <c r="CU5" s="413"/>
      <c r="CV5" s="413"/>
      <c r="CW5" s="413"/>
      <c r="CX5" s="413"/>
      <c r="CY5" s="413"/>
      <c r="CZ5" s="413"/>
      <c r="DA5" s="414"/>
      <c r="DB5" s="412">
        <v>75.2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336673</v>
      </c>
      <c r="BO6" s="416"/>
      <c r="BP6" s="416"/>
      <c r="BQ6" s="416"/>
      <c r="BR6" s="416"/>
      <c r="BS6" s="416"/>
      <c r="BT6" s="416"/>
      <c r="BU6" s="417"/>
      <c r="BV6" s="415">
        <v>309366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77.400000000000006</v>
      </c>
      <c r="CU6" s="453"/>
      <c r="CV6" s="453"/>
      <c r="CW6" s="453"/>
      <c r="CX6" s="453"/>
      <c r="CY6" s="453"/>
      <c r="CZ6" s="453"/>
      <c r="DA6" s="454"/>
      <c r="DB6" s="452">
        <v>77.400000000000006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217569</v>
      </c>
      <c r="BO7" s="416"/>
      <c r="BP7" s="416"/>
      <c r="BQ7" s="416"/>
      <c r="BR7" s="416"/>
      <c r="BS7" s="416"/>
      <c r="BT7" s="416"/>
      <c r="BU7" s="417"/>
      <c r="BV7" s="415">
        <v>203437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3560122</v>
      </c>
      <c r="CU7" s="416"/>
      <c r="CV7" s="416"/>
      <c r="CW7" s="416"/>
      <c r="CX7" s="416"/>
      <c r="CY7" s="416"/>
      <c r="CZ7" s="416"/>
      <c r="DA7" s="417"/>
      <c r="DB7" s="415">
        <v>3447459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119104</v>
      </c>
      <c r="BO8" s="416"/>
      <c r="BP8" s="416"/>
      <c r="BQ8" s="416"/>
      <c r="BR8" s="416"/>
      <c r="BS8" s="416"/>
      <c r="BT8" s="416"/>
      <c r="BU8" s="417"/>
      <c r="BV8" s="415">
        <v>105929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0.25</v>
      </c>
      <c r="CU8" s="456"/>
      <c r="CV8" s="456"/>
      <c r="CW8" s="456"/>
      <c r="CX8" s="456"/>
      <c r="CY8" s="456"/>
      <c r="CZ8" s="456"/>
      <c r="DA8" s="457"/>
      <c r="DB8" s="455">
        <v>0.25</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4470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13175</v>
      </c>
      <c r="BO9" s="416"/>
      <c r="BP9" s="416"/>
      <c r="BQ9" s="416"/>
      <c r="BR9" s="416"/>
      <c r="BS9" s="416"/>
      <c r="BT9" s="416"/>
      <c r="BU9" s="417"/>
      <c r="BV9" s="415">
        <v>-10975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9.8000000000000007</v>
      </c>
      <c r="CU9" s="413"/>
      <c r="CV9" s="413"/>
      <c r="CW9" s="413"/>
      <c r="CX9" s="413"/>
      <c r="CY9" s="413"/>
      <c r="CZ9" s="413"/>
      <c r="DA9" s="414"/>
      <c r="DB9" s="412">
        <v>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4932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1455</v>
      </c>
      <c r="BO10" s="416"/>
      <c r="BP10" s="416"/>
      <c r="BQ10" s="416"/>
      <c r="BR10" s="416"/>
      <c r="BS10" s="416"/>
      <c r="BT10" s="416"/>
      <c r="BU10" s="417"/>
      <c r="BV10" s="415">
        <v>2144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4585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4576</v>
      </c>
      <c r="S13" s="497"/>
      <c r="T13" s="497"/>
      <c r="U13" s="497"/>
      <c r="V13" s="498"/>
      <c r="W13" s="431" t="s">
        <v>120</v>
      </c>
      <c r="X13" s="432"/>
      <c r="Y13" s="432"/>
      <c r="Z13" s="432"/>
      <c r="AA13" s="432"/>
      <c r="AB13" s="422"/>
      <c r="AC13" s="466">
        <v>373</v>
      </c>
      <c r="AD13" s="467"/>
      <c r="AE13" s="467"/>
      <c r="AF13" s="467"/>
      <c r="AG13" s="506"/>
      <c r="AH13" s="466">
        <v>564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14630</v>
      </c>
      <c r="BO13" s="416"/>
      <c r="BP13" s="416"/>
      <c r="BQ13" s="416"/>
      <c r="BR13" s="416"/>
      <c r="BS13" s="416"/>
      <c r="BT13" s="416"/>
      <c r="BU13" s="417"/>
      <c r="BV13" s="415">
        <v>-8831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2.9</v>
      </c>
      <c r="CU13" s="413"/>
      <c r="CV13" s="413"/>
      <c r="CW13" s="413"/>
      <c r="CX13" s="413"/>
      <c r="CY13" s="413"/>
      <c r="CZ13" s="413"/>
      <c r="DA13" s="414"/>
      <c r="DB13" s="412">
        <v>3.5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4670</v>
      </c>
      <c r="S14" s="497"/>
      <c r="T14" s="497"/>
      <c r="U14" s="497"/>
      <c r="V14" s="498"/>
      <c r="W14" s="405"/>
      <c r="X14" s="406"/>
      <c r="Y14" s="406"/>
      <c r="Z14" s="406"/>
      <c r="AA14" s="406"/>
      <c r="AB14" s="395"/>
      <c r="AC14" s="499">
        <v>16.2</v>
      </c>
      <c r="AD14" s="500"/>
      <c r="AE14" s="500"/>
      <c r="AF14" s="500"/>
      <c r="AG14" s="501"/>
      <c r="AH14" s="499">
        <v>20.8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4660</v>
      </c>
      <c r="S15" s="497"/>
      <c r="T15" s="497"/>
      <c r="U15" s="497"/>
      <c r="V15" s="498"/>
      <c r="W15" s="431" t="s">
        <v>127</v>
      </c>
      <c r="X15" s="432"/>
      <c r="Y15" s="432"/>
      <c r="Z15" s="432"/>
      <c r="AA15" s="432"/>
      <c r="AB15" s="422"/>
      <c r="AC15" s="466">
        <v>770</v>
      </c>
      <c r="AD15" s="467"/>
      <c r="AE15" s="467"/>
      <c r="AF15" s="467"/>
      <c r="AG15" s="506"/>
      <c r="AH15" s="466">
        <v>953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775381</v>
      </c>
      <c r="BO15" s="379"/>
      <c r="BP15" s="379"/>
      <c r="BQ15" s="379"/>
      <c r="BR15" s="379"/>
      <c r="BS15" s="379"/>
      <c r="BT15" s="379"/>
      <c r="BU15" s="380"/>
      <c r="BV15" s="378">
        <v>762223</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33.4</v>
      </c>
      <c r="AD16" s="500"/>
      <c r="AE16" s="500"/>
      <c r="AF16" s="500"/>
      <c r="AG16" s="501"/>
      <c r="AH16" s="499">
        <v>35.1</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3156934</v>
      </c>
      <c r="BO16" s="416"/>
      <c r="BP16" s="416"/>
      <c r="BQ16" s="416"/>
      <c r="BR16" s="416"/>
      <c r="BS16" s="416"/>
      <c r="BT16" s="416"/>
      <c r="BU16" s="417"/>
      <c r="BV16" s="415">
        <v>3032742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1164</v>
      </c>
      <c r="AD17" s="467"/>
      <c r="AE17" s="467"/>
      <c r="AF17" s="467"/>
      <c r="AG17" s="506"/>
      <c r="AH17" s="466">
        <v>1194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990494</v>
      </c>
      <c r="BO17" s="416"/>
      <c r="BP17" s="416"/>
      <c r="BQ17" s="416"/>
      <c r="BR17" s="416"/>
      <c r="BS17" s="416"/>
      <c r="BT17" s="416"/>
      <c r="BU17" s="417"/>
      <c r="BV17" s="415">
        <v>981681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747.56</v>
      </c>
      <c r="M18" s="528"/>
      <c r="N18" s="528"/>
      <c r="O18" s="528"/>
      <c r="P18" s="528"/>
      <c r="Q18" s="528"/>
      <c r="R18" s="529"/>
      <c r="S18" s="529"/>
      <c r="T18" s="529"/>
      <c r="U18" s="529"/>
      <c r="V18" s="530"/>
      <c r="W18" s="433"/>
      <c r="X18" s="434"/>
      <c r="Y18" s="434"/>
      <c r="Z18" s="434"/>
      <c r="AA18" s="434"/>
      <c r="AB18" s="425"/>
      <c r="AC18" s="531">
        <v>50.5</v>
      </c>
      <c r="AD18" s="532"/>
      <c r="AE18" s="532"/>
      <c r="AF18" s="532"/>
      <c r="AG18" s="533"/>
      <c r="AH18" s="531">
        <v>44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2699404</v>
      </c>
      <c r="BO18" s="416"/>
      <c r="BP18" s="416"/>
      <c r="BQ18" s="416"/>
      <c r="BR18" s="416"/>
      <c r="BS18" s="416"/>
      <c r="BT18" s="416"/>
      <c r="BU18" s="417"/>
      <c r="BV18" s="415">
        <v>2606774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6</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4235718</v>
      </c>
      <c r="BO19" s="416"/>
      <c r="BP19" s="416"/>
      <c r="BQ19" s="416"/>
      <c r="BR19" s="416"/>
      <c r="BS19" s="416"/>
      <c r="BT19" s="416"/>
      <c r="BU19" s="417"/>
      <c r="BV19" s="415">
        <v>4177904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1762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4371387</v>
      </c>
      <c r="BO23" s="416"/>
      <c r="BP23" s="416"/>
      <c r="BQ23" s="416"/>
      <c r="BR23" s="416"/>
      <c r="BS23" s="416"/>
      <c r="BT23" s="416"/>
      <c r="BU23" s="417"/>
      <c r="BV23" s="415">
        <v>3826150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5760</v>
      </c>
      <c r="R24" s="467"/>
      <c r="S24" s="467"/>
      <c r="T24" s="467"/>
      <c r="U24" s="467"/>
      <c r="V24" s="506"/>
      <c r="W24" s="561"/>
      <c r="X24" s="549"/>
      <c r="Y24" s="550"/>
      <c r="Z24" s="465" t="s">
        <v>150</v>
      </c>
      <c r="AA24" s="445"/>
      <c r="AB24" s="445"/>
      <c r="AC24" s="445"/>
      <c r="AD24" s="445"/>
      <c r="AE24" s="445"/>
      <c r="AF24" s="445"/>
      <c r="AG24" s="446"/>
      <c r="AH24" s="466">
        <v>86</v>
      </c>
      <c r="AI24" s="467"/>
      <c r="AJ24" s="467"/>
      <c r="AK24" s="467"/>
      <c r="AL24" s="506"/>
      <c r="AM24" s="466">
        <v>264020</v>
      </c>
      <c r="AN24" s="467"/>
      <c r="AO24" s="467"/>
      <c r="AP24" s="467"/>
      <c r="AQ24" s="467"/>
      <c r="AR24" s="506"/>
      <c r="AS24" s="466">
        <v>3070</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3175153</v>
      </c>
      <c r="BO24" s="416"/>
      <c r="BP24" s="416"/>
      <c r="BQ24" s="416"/>
      <c r="BR24" s="416"/>
      <c r="BS24" s="416"/>
      <c r="BT24" s="416"/>
      <c r="BU24" s="417"/>
      <c r="BV24" s="415">
        <v>2947934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5418</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19032</v>
      </c>
      <c r="BO25" s="379"/>
      <c r="BP25" s="379"/>
      <c r="BQ25" s="379"/>
      <c r="BR25" s="379"/>
      <c r="BS25" s="379"/>
      <c r="BT25" s="379"/>
      <c r="BU25" s="380"/>
      <c r="BV25" s="378">
        <v>1447439</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5148</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2709</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127453</v>
      </c>
      <c r="BO27" s="585"/>
      <c r="BP27" s="585"/>
      <c r="BQ27" s="585"/>
      <c r="BR27" s="585"/>
      <c r="BS27" s="585"/>
      <c r="BT27" s="585"/>
      <c r="BU27" s="586"/>
      <c r="BV27" s="584">
        <v>127356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2097</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1253480</v>
      </c>
      <c r="BO28" s="379"/>
      <c r="BP28" s="379"/>
      <c r="BQ28" s="379"/>
      <c r="BR28" s="379"/>
      <c r="BS28" s="379"/>
      <c r="BT28" s="379"/>
      <c r="BU28" s="380"/>
      <c r="BV28" s="378">
        <v>1192025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10</v>
      </c>
      <c r="M29" s="467"/>
      <c r="N29" s="467"/>
      <c r="O29" s="467"/>
      <c r="P29" s="506"/>
      <c r="Q29" s="466">
        <v>1899</v>
      </c>
      <c r="R29" s="467"/>
      <c r="S29" s="467"/>
      <c r="T29" s="467"/>
      <c r="U29" s="467"/>
      <c r="V29" s="506"/>
      <c r="W29" s="562"/>
      <c r="X29" s="563"/>
      <c r="Y29" s="564"/>
      <c r="Z29" s="465" t="s">
        <v>167</v>
      </c>
      <c r="AA29" s="445"/>
      <c r="AB29" s="445"/>
      <c r="AC29" s="445"/>
      <c r="AD29" s="445"/>
      <c r="AE29" s="445"/>
      <c r="AF29" s="445"/>
      <c r="AG29" s="446"/>
      <c r="AH29" s="466">
        <v>86</v>
      </c>
      <c r="AI29" s="467"/>
      <c r="AJ29" s="467"/>
      <c r="AK29" s="467"/>
      <c r="AL29" s="506"/>
      <c r="AM29" s="466">
        <v>264020</v>
      </c>
      <c r="AN29" s="467"/>
      <c r="AO29" s="467"/>
      <c r="AP29" s="467"/>
      <c r="AQ29" s="467"/>
      <c r="AR29" s="506"/>
      <c r="AS29" s="466">
        <v>3070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690076</v>
      </c>
      <c r="BO29" s="416"/>
      <c r="BP29" s="416"/>
      <c r="BQ29" s="416"/>
      <c r="BR29" s="416"/>
      <c r="BS29" s="416"/>
      <c r="BT29" s="416"/>
      <c r="BU29" s="417"/>
      <c r="BV29" s="415">
        <v>689367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3404952</v>
      </c>
      <c r="BO30" s="585"/>
      <c r="BP30" s="585"/>
      <c r="BQ30" s="585"/>
      <c r="BR30" s="585"/>
      <c r="BS30" s="585"/>
      <c r="BT30" s="585"/>
      <c r="BU30" s="586"/>
      <c r="BV30" s="584">
        <v>3524300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只見町国民健康保険事業特別会計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11</v>
      </c>
      <c r="BF34" s="596"/>
      <c r="BG34" s="597" t="str">
        <f>IF('各会計、関係団体の財政状況及び健全化判断比率'!B35="","",'各会計、関係団体の財政状況及び健全化判断比率'!B35)</f>
        <v>只見町簡易水道特別会計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福島県市町村総合事務組合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23</v>
      </c>
      <c r="CP34" s="596"/>
      <c r="CQ34" s="597" t="str">
        <f>IF('各会計、関係団体の財政状況及び健全化判断比率'!BS7="","",'各会計、関係団体の財政状況及び健全化判断比率'!BS7)</f>
        <v>南会津地方土地開発公社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只見町観光施設事業特別会計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只見町国民健康保険施設特別会計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12</v>
      </c>
      <c r="BF35" s="596"/>
      <c r="BG35" s="597" t="str">
        <f>IF('各会計、関係団体の財政状況及び健全化判断比率'!B36="","",'各会計、関係団体の財政状況及び健全化判断比率'!B36)</f>
        <v>只見町集落排水事業特別会計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福島県市町村総合事務組合　消防補償等特別会計</v>
      </c>
      <c r="BZ35" s="597"/>
      <c r="CA35" s="597"/>
      <c r="CB35" s="597"/>
      <c r="CC35" s="597"/>
      <c r="CD35" s="597"/>
      <c r="CE35" s="597"/>
      <c r="CF35" s="597"/>
      <c r="CG35" s="597"/>
      <c r="CH35" s="597"/>
      <c r="CI35" s="597"/>
      <c r="CJ35" s="597"/>
      <c r="CK35" s="597"/>
      <c r="CL35" s="597"/>
      <c r="CM35" s="597"/>
      <c r="CN35" s="165"/>
      <c r="CO35" s="596">
        <f t="shared" ref="CO35:CO43" si="3">IF(CQ35="","",CO34+1)</f>
        <v>24</v>
      </c>
      <c r="CP35" s="596"/>
      <c r="CQ35" s="597" t="str">
        <f>IF('各会計、関係団体の財政状況及び健全化判断比率'!BS8="","",'各会計、関係団体の財政状況及び健全化判断比率'!BS8)</f>
        <v>株式会社ただみ振興公社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只見町交流施設特別会計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只見町後期高齢者医療特別会計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福島県市町村総合事務組合　消防賞じゅつ金特別会計</v>
      </c>
      <c r="BZ36" s="597"/>
      <c r="CA36" s="597"/>
      <c r="CB36" s="597"/>
      <c r="CC36" s="597"/>
      <c r="CD36" s="597"/>
      <c r="CE36" s="597"/>
      <c r="CF36" s="597"/>
      <c r="CG36" s="597"/>
      <c r="CH36" s="597"/>
      <c r="CI36" s="597"/>
      <c r="CJ36" s="597"/>
      <c r="CK36" s="597"/>
      <c r="CL36" s="597"/>
      <c r="CM36" s="597"/>
      <c r="CN36" s="165"/>
      <c r="CO36" s="596">
        <f t="shared" si="3"/>
        <v>25</v>
      </c>
      <c r="CP36" s="596"/>
      <c r="CQ36" s="597" t="str">
        <f>IF('各会計、関係団体の財政状況及び健全化判断比率'!BS9="","",'各会計、関係団体の財政状況及び健全化判断比率'!BS9)</f>
        <v>株式会社季の郷湯ら里</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只見町介護保険事業特別会計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16</v>
      </c>
      <c r="BX37" s="596"/>
      <c r="BY37" s="597" t="str">
        <f>IF('各会計、関係団体の財政状況及び健全化判断比率'!B71="","",'各会計、関係団体の財政状況及び健全化判断比率'!B71)</f>
        <v>福島県市町村総合事務組合　非常勤職員公務災害補償特別会計</v>
      </c>
      <c r="BZ37" s="597"/>
      <c r="CA37" s="597"/>
      <c r="CB37" s="597"/>
      <c r="CC37" s="597"/>
      <c r="CD37" s="597"/>
      <c r="CE37" s="597"/>
      <c r="CF37" s="597"/>
      <c r="CG37" s="597"/>
      <c r="CH37" s="597"/>
      <c r="CI37" s="597"/>
      <c r="CJ37" s="597"/>
      <c r="CK37" s="597"/>
      <c r="CL37" s="597"/>
      <c r="CM37" s="597"/>
      <c r="CN37" s="165"/>
      <c r="CO37" s="596">
        <f t="shared" si="3"/>
        <v>26</v>
      </c>
      <c r="CP37" s="596"/>
      <c r="CQ37" s="597" t="str">
        <f>IF('各会計、関係団体の財政状況及び健全化判断比率'!BS10="","",'各会計、関係団体の財政状況及び健全化判断比率'!BS10)</f>
        <v>只見特産株式会社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只見町介護老人保健施設特別会計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17</v>
      </c>
      <c r="BX38" s="596"/>
      <c r="BY38" s="597" t="str">
        <f>IF('各会計、関係団体の財政状況及び健全化判断比率'!B72="","",'各会計、関係団体の財政状況及び健全化判断比率'!B72)</f>
        <v>福島県市町村総合事務組合　自治会館管理特別会計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9</v>
      </c>
      <c r="V39" s="596"/>
      <c r="W39" s="597" t="str">
        <f>IF('各会計、関係団体の財政状況及び健全化判断比率'!B33="","",'各会計、関係団体の財政状況及び健全化判断比率'!B33)</f>
        <v>只見町訪問看護ステーション特別会計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18</v>
      </c>
      <c r="BX39" s="596"/>
      <c r="BY39" s="597" t="str">
        <f>IF('各会計、関係団体の財政状況及び健全化判断比率'!B73="","",'各会計、関係団体の財政状況及び健全化判断比率'!B73)</f>
        <v>南会津地方広域市町村圏組合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f t="shared" si="4"/>
        <v>10</v>
      </c>
      <c r="V40" s="596"/>
      <c r="W40" s="597" t="str">
        <f>IF('各会計、関係団体の財政状況及び健全化判断比率'!B34="","",'各会計、関係団体の財政状況及び健全化判断比率'!B34)</f>
        <v>只見町地域包括支援センター特別会計</v>
      </c>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19</v>
      </c>
      <c r="BX40" s="596"/>
      <c r="BY40" s="597" t="str">
        <f>IF('各会計、関係団体の財政状況及び健全化判断比率'!B74="","",'各会計、関係団体の財政状況及び健全化判断比率'!B74)</f>
        <v>南会津地方広域市町村圏組合　ふるさと市町村圏事業特別会計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20</v>
      </c>
      <c r="BX41" s="596"/>
      <c r="BY41" s="597" t="str">
        <f>IF('各会計、関係団体の財政状況及び健全化判断比率'!B75="","",'各会計、関係団体の財政状況及び健全化判断比率'!B75)</f>
        <v>南会津地方広域市町村圏組合　地域医療支援センター特別会計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21</v>
      </c>
      <c r="BX42" s="596"/>
      <c r="BY42" s="597" t="str">
        <f>IF('各会計、関係団体の財政状況及び健全化判断比率'!B76="","",'各会計、関係団体の財政状況及び健全化判断比率'!B76)</f>
        <v>南会津地方広域市町村圏組合　あいづふるさと基金事業特別会計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22</v>
      </c>
      <c r="BX43" s="596"/>
      <c r="BY43" s="597" t="str">
        <f>IF('各会計、関係団体の財政状況及び健全化判断比率'!B77="","",'各会計、関係団体の財政状況及び健全化判断比率'!B77)</f>
        <v>南会津地方環境衛生組合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524</v>
      </c>
      <c r="D34" s="1181"/>
      <c r="E34" s="1182"/>
      <c r="F34" s="32">
        <v>20.54</v>
      </c>
      <c r="G34" s="33">
        <v>4.9800000000000004</v>
      </c>
      <c r="H34" s="33">
        <v>3.22</v>
      </c>
      <c r="I34" s="33">
        <v>3.07</v>
      </c>
      <c r="J34" s="34">
        <v>3.34</v>
      </c>
      <c r="K34" s="22"/>
      <c r="L34" s="22"/>
      <c r="M34" s="22"/>
      <c r="N34" s="22"/>
      <c r="O34" s="22"/>
      <c r="P34" s="22"/>
    </row>
    <row r="35" spans="1:16" ht="39" customHeight="1">
      <c r="A35" s="22"/>
      <c r="B35" s="35"/>
      <c r="C35" s="1175" t="s">
        <v>525</v>
      </c>
      <c r="D35" s="1176"/>
      <c r="E35" s="1177"/>
      <c r="F35" s="36">
        <v>0.11</v>
      </c>
      <c r="G35" s="37">
        <v>0.02</v>
      </c>
      <c r="H35" s="37">
        <v>0.03</v>
      </c>
      <c r="I35" s="37">
        <v>0.19</v>
      </c>
      <c r="J35" s="38">
        <v>0.38</v>
      </c>
      <c r="K35" s="22"/>
      <c r="L35" s="22"/>
      <c r="M35" s="22"/>
      <c r="N35" s="22"/>
      <c r="O35" s="22"/>
      <c r="P35" s="22"/>
    </row>
    <row r="36" spans="1:16" ht="39" customHeight="1">
      <c r="A36" s="22"/>
      <c r="B36" s="35"/>
      <c r="C36" s="1175" t="s">
        <v>526</v>
      </c>
      <c r="D36" s="1176"/>
      <c r="E36" s="1177"/>
      <c r="F36" s="36">
        <v>0.25</v>
      </c>
      <c r="G36" s="37">
        <v>0.33</v>
      </c>
      <c r="H36" s="37">
        <v>0.02</v>
      </c>
      <c r="I36" s="37">
        <v>0.04</v>
      </c>
      <c r="J36" s="38">
        <v>0.01</v>
      </c>
      <c r="K36" s="22"/>
      <c r="L36" s="22"/>
      <c r="M36" s="22"/>
      <c r="N36" s="22"/>
      <c r="O36" s="22"/>
      <c r="P36" s="22"/>
    </row>
    <row r="37" spans="1:16" ht="39" customHeight="1">
      <c r="A37" s="22"/>
      <c r="B37" s="35"/>
      <c r="C37" s="1175" t="s">
        <v>527</v>
      </c>
      <c r="D37" s="1176"/>
      <c r="E37" s="1177"/>
      <c r="F37" s="36">
        <v>0</v>
      </c>
      <c r="G37" s="37">
        <v>0</v>
      </c>
      <c r="H37" s="37">
        <v>0</v>
      </c>
      <c r="I37" s="37">
        <v>0</v>
      </c>
      <c r="J37" s="38">
        <v>0.01</v>
      </c>
      <c r="K37" s="22"/>
      <c r="L37" s="22"/>
      <c r="M37" s="22"/>
      <c r="N37" s="22"/>
      <c r="O37" s="22"/>
      <c r="P37" s="22"/>
    </row>
    <row r="38" spans="1:16" ht="39" customHeight="1">
      <c r="A38" s="22"/>
      <c r="B38" s="35"/>
      <c r="C38" s="1175" t="s">
        <v>528</v>
      </c>
      <c r="D38" s="1176"/>
      <c r="E38" s="1177"/>
      <c r="F38" s="36">
        <v>0</v>
      </c>
      <c r="G38" s="37">
        <v>0</v>
      </c>
      <c r="H38" s="37">
        <v>0</v>
      </c>
      <c r="I38" s="37">
        <v>0</v>
      </c>
      <c r="J38" s="38">
        <v>0</v>
      </c>
      <c r="K38" s="22"/>
      <c r="L38" s="22"/>
      <c r="M38" s="22"/>
      <c r="N38" s="22"/>
      <c r="O38" s="22"/>
      <c r="P38" s="22"/>
    </row>
    <row r="39" spans="1:16" ht="39" customHeight="1">
      <c r="A39" s="22"/>
      <c r="B39" s="35"/>
      <c r="C39" s="1175" t="s">
        <v>529</v>
      </c>
      <c r="D39" s="1176"/>
      <c r="E39" s="1177"/>
      <c r="F39" s="36">
        <v>0</v>
      </c>
      <c r="G39" s="37">
        <v>0.66</v>
      </c>
      <c r="H39" s="37">
        <v>0.13</v>
      </c>
      <c r="I39" s="37">
        <v>0</v>
      </c>
      <c r="J39" s="38">
        <v>0</v>
      </c>
      <c r="K39" s="22"/>
      <c r="L39" s="22"/>
      <c r="M39" s="22"/>
      <c r="N39" s="22"/>
      <c r="O39" s="22"/>
      <c r="P39" s="22"/>
    </row>
    <row r="40" spans="1:16" ht="39" customHeight="1">
      <c r="A40" s="22"/>
      <c r="B40" s="35"/>
      <c r="C40" s="1175" t="s">
        <v>530</v>
      </c>
      <c r="D40" s="1176"/>
      <c r="E40" s="1177"/>
      <c r="F40" s="36">
        <v>0.01</v>
      </c>
      <c r="G40" s="37">
        <v>0</v>
      </c>
      <c r="H40" s="37">
        <v>0</v>
      </c>
      <c r="I40" s="37">
        <v>0</v>
      </c>
      <c r="J40" s="38">
        <v>0</v>
      </c>
      <c r="K40" s="22"/>
      <c r="L40" s="22"/>
      <c r="M40" s="22"/>
      <c r="N40" s="22"/>
      <c r="O40" s="22"/>
      <c r="P40" s="22"/>
    </row>
    <row r="41" spans="1:16" ht="39" customHeight="1">
      <c r="A41" s="22"/>
      <c r="B41" s="35"/>
      <c r="C41" s="1175" t="s">
        <v>531</v>
      </c>
      <c r="D41" s="1176"/>
      <c r="E41" s="1177"/>
      <c r="F41" s="36">
        <v>0</v>
      </c>
      <c r="G41" s="37">
        <v>0</v>
      </c>
      <c r="H41" s="37">
        <v>0</v>
      </c>
      <c r="I41" s="37">
        <v>0</v>
      </c>
      <c r="J41" s="38">
        <v>0</v>
      </c>
      <c r="K41" s="22"/>
      <c r="L41" s="22"/>
      <c r="M41" s="22"/>
      <c r="N41" s="22"/>
      <c r="O41" s="22"/>
      <c r="P41" s="22"/>
    </row>
    <row r="42" spans="1:16" ht="39" customHeight="1">
      <c r="A42" s="22"/>
      <c r="B42" s="39"/>
      <c r="C42" s="1175" t="s">
        <v>532</v>
      </c>
      <c r="D42" s="1176"/>
      <c r="E42" s="1177"/>
      <c r="F42" s="36" t="s">
        <v>476</v>
      </c>
      <c r="G42" s="37" t="s">
        <v>476</v>
      </c>
      <c r="H42" s="37" t="s">
        <v>476</v>
      </c>
      <c r="I42" s="37" t="s">
        <v>476</v>
      </c>
      <c r="J42" s="38" t="s">
        <v>476</v>
      </c>
      <c r="K42" s="22"/>
      <c r="L42" s="22"/>
      <c r="M42" s="22"/>
      <c r="N42" s="22"/>
      <c r="O42" s="22"/>
      <c r="P42" s="22"/>
    </row>
    <row r="43" spans="1:16" ht="39" customHeight="1" thickBot="1">
      <c r="A43" s="22"/>
      <c r="B43" s="40"/>
      <c r="C43" s="1178" t="s">
        <v>533</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10</v>
      </c>
      <c r="C45" s="1192"/>
      <c r="D45" s="58"/>
      <c r="E45" s="1197" t="s">
        <v>11</v>
      </c>
      <c r="F45" s="1197"/>
      <c r="G45" s="1197"/>
      <c r="H45" s="1197"/>
      <c r="I45" s="1197"/>
      <c r="J45" s="1198"/>
      <c r="K45" s="59">
        <v>537</v>
      </c>
      <c r="L45" s="60">
        <v>439</v>
      </c>
      <c r="M45" s="60">
        <v>387</v>
      </c>
      <c r="N45" s="60">
        <v>412</v>
      </c>
      <c r="O45" s="61">
        <v>417</v>
      </c>
      <c r="P45" s="48"/>
      <c r="Q45" s="48"/>
      <c r="R45" s="48"/>
      <c r="S45" s="48"/>
      <c r="T45" s="48"/>
      <c r="U45" s="48"/>
    </row>
    <row r="46" spans="1:21" ht="30.75" customHeight="1">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c r="A48" s="48"/>
      <c r="B48" s="1193"/>
      <c r="C48" s="1194"/>
      <c r="D48" s="62"/>
      <c r="E48" s="1185" t="s">
        <v>14</v>
      </c>
      <c r="F48" s="1185"/>
      <c r="G48" s="1185"/>
      <c r="H48" s="1185"/>
      <c r="I48" s="1185"/>
      <c r="J48" s="1186"/>
      <c r="K48" s="63">
        <v>203</v>
      </c>
      <c r="L48" s="64">
        <v>289</v>
      </c>
      <c r="M48" s="64">
        <v>266</v>
      </c>
      <c r="N48" s="64">
        <v>242</v>
      </c>
      <c r="O48" s="65">
        <v>239</v>
      </c>
      <c r="P48" s="48"/>
      <c r="Q48" s="48"/>
      <c r="R48" s="48"/>
      <c r="S48" s="48"/>
      <c r="T48" s="48"/>
      <c r="U48" s="48"/>
    </row>
    <row r="49" spans="1:21" ht="30.75" customHeight="1">
      <c r="A49" s="48"/>
      <c r="B49" s="1193"/>
      <c r="C49" s="1194"/>
      <c r="D49" s="62"/>
      <c r="E49" s="1185" t="s">
        <v>15</v>
      </c>
      <c r="F49" s="1185"/>
      <c r="G49" s="1185"/>
      <c r="H49" s="1185"/>
      <c r="I49" s="1185"/>
      <c r="J49" s="1186"/>
      <c r="K49" s="63" t="s">
        <v>476</v>
      </c>
      <c r="L49" s="64" t="s">
        <v>476</v>
      </c>
      <c r="M49" s="64" t="s">
        <v>476</v>
      </c>
      <c r="N49" s="64" t="s">
        <v>476</v>
      </c>
      <c r="O49" s="65" t="s">
        <v>476</v>
      </c>
      <c r="P49" s="48"/>
      <c r="Q49" s="48"/>
      <c r="R49" s="48"/>
      <c r="S49" s="48"/>
      <c r="T49" s="48"/>
      <c r="U49" s="48"/>
    </row>
    <row r="50" spans="1:21" ht="30.75" customHeight="1">
      <c r="A50" s="48"/>
      <c r="B50" s="1193"/>
      <c r="C50" s="1194"/>
      <c r="D50" s="62"/>
      <c r="E50" s="1185" t="s">
        <v>16</v>
      </c>
      <c r="F50" s="1185"/>
      <c r="G50" s="1185"/>
      <c r="H50" s="1185"/>
      <c r="I50" s="1185"/>
      <c r="J50" s="1186"/>
      <c r="K50" s="63">
        <v>8</v>
      </c>
      <c r="L50" s="64">
        <v>5</v>
      </c>
      <c r="M50" s="64">
        <v>2</v>
      </c>
      <c r="N50" s="64">
        <v>2</v>
      </c>
      <c r="O50" s="65">
        <v>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476</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644</v>
      </c>
      <c r="L52" s="64">
        <v>600</v>
      </c>
      <c r="M52" s="64">
        <v>559</v>
      </c>
      <c r="N52" s="64">
        <v>566</v>
      </c>
      <c r="O52" s="65">
        <v>581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104</v>
      </c>
      <c r="L53" s="69">
        <v>133</v>
      </c>
      <c r="M53" s="69">
        <v>96</v>
      </c>
      <c r="N53" s="69">
        <v>90</v>
      </c>
      <c r="O53" s="70">
        <v>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99" t="s">
        <v>23</v>
      </c>
      <c r="C41" s="1200"/>
      <c r="D41" s="81"/>
      <c r="E41" s="1205" t="s">
        <v>24</v>
      </c>
      <c r="F41" s="1205"/>
      <c r="G41" s="1205"/>
      <c r="H41" s="1206"/>
      <c r="I41" s="82">
        <v>3748</v>
      </c>
      <c r="J41" s="83">
        <v>3609</v>
      </c>
      <c r="K41" s="83">
        <v>3602</v>
      </c>
      <c r="L41" s="83">
        <v>3826</v>
      </c>
      <c r="M41" s="84">
        <v>4371</v>
      </c>
    </row>
    <row r="42" spans="2:13" ht="27.75" customHeight="1">
      <c r="B42" s="1201"/>
      <c r="C42" s="1202"/>
      <c r="D42" s="85"/>
      <c r="E42" s="1207" t="s">
        <v>25</v>
      </c>
      <c r="F42" s="1207"/>
      <c r="G42" s="1207"/>
      <c r="H42" s="1208"/>
      <c r="I42" s="86" t="s">
        <v>476</v>
      </c>
      <c r="J42" s="87" t="s">
        <v>476</v>
      </c>
      <c r="K42" s="87" t="s">
        <v>476</v>
      </c>
      <c r="L42" s="87" t="s">
        <v>476</v>
      </c>
      <c r="M42" s="88" t="s">
        <v>476</v>
      </c>
    </row>
    <row r="43" spans="2:13" ht="27.75" customHeight="1">
      <c r="B43" s="1201"/>
      <c r="C43" s="1202"/>
      <c r="D43" s="85"/>
      <c r="E43" s="1207" t="s">
        <v>26</v>
      </c>
      <c r="F43" s="1207"/>
      <c r="G43" s="1207"/>
      <c r="H43" s="1208"/>
      <c r="I43" s="86">
        <v>2867</v>
      </c>
      <c r="J43" s="87">
        <v>2771</v>
      </c>
      <c r="K43" s="87">
        <v>2684</v>
      </c>
      <c r="L43" s="87">
        <v>2550</v>
      </c>
      <c r="M43" s="88">
        <v>2313</v>
      </c>
    </row>
    <row r="44" spans="2:13" ht="27.75" customHeight="1">
      <c r="B44" s="1201"/>
      <c r="C44" s="1202"/>
      <c r="D44" s="85"/>
      <c r="E44" s="1207" t="s">
        <v>27</v>
      </c>
      <c r="F44" s="1207"/>
      <c r="G44" s="1207"/>
      <c r="H44" s="1208"/>
      <c r="I44" s="86" t="s">
        <v>476</v>
      </c>
      <c r="J44" s="87" t="s">
        <v>476</v>
      </c>
      <c r="K44" s="87" t="s">
        <v>476</v>
      </c>
      <c r="L44" s="87" t="s">
        <v>476</v>
      </c>
      <c r="M44" s="88" t="s">
        <v>476</v>
      </c>
    </row>
    <row r="45" spans="2:13" ht="27.75" customHeight="1">
      <c r="B45" s="1201"/>
      <c r="C45" s="1202"/>
      <c r="D45" s="85"/>
      <c r="E45" s="1207" t="s">
        <v>28</v>
      </c>
      <c r="F45" s="1207"/>
      <c r="G45" s="1207"/>
      <c r="H45" s="1208"/>
      <c r="I45" s="86">
        <v>962</v>
      </c>
      <c r="J45" s="87">
        <v>858</v>
      </c>
      <c r="K45" s="87">
        <v>756</v>
      </c>
      <c r="L45" s="87">
        <v>739</v>
      </c>
      <c r="M45" s="88">
        <v>664</v>
      </c>
    </row>
    <row r="46" spans="2:13" ht="27.75" customHeight="1">
      <c r="B46" s="1201"/>
      <c r="C46" s="1202"/>
      <c r="D46" s="85"/>
      <c r="E46" s="1207" t="s">
        <v>29</v>
      </c>
      <c r="F46" s="1207"/>
      <c r="G46" s="1207"/>
      <c r="H46" s="1208"/>
      <c r="I46" s="86" t="s">
        <v>476</v>
      </c>
      <c r="J46" s="87" t="s">
        <v>476</v>
      </c>
      <c r="K46" s="87" t="s">
        <v>476</v>
      </c>
      <c r="L46" s="87" t="s">
        <v>476</v>
      </c>
      <c r="M46" s="88" t="s">
        <v>476</v>
      </c>
    </row>
    <row r="47" spans="2:13" ht="27.75" customHeight="1">
      <c r="B47" s="1201"/>
      <c r="C47" s="1202"/>
      <c r="D47" s="85"/>
      <c r="E47" s="1207" t="s">
        <v>30</v>
      </c>
      <c r="F47" s="1207"/>
      <c r="G47" s="1207"/>
      <c r="H47" s="1208"/>
      <c r="I47" s="86" t="s">
        <v>476</v>
      </c>
      <c r="J47" s="87" t="s">
        <v>476</v>
      </c>
      <c r="K47" s="87" t="s">
        <v>476</v>
      </c>
      <c r="L47" s="87" t="s">
        <v>476</v>
      </c>
      <c r="M47" s="88" t="s">
        <v>476</v>
      </c>
    </row>
    <row r="48" spans="2:13" ht="27.75" customHeight="1">
      <c r="B48" s="1203"/>
      <c r="C48" s="1204"/>
      <c r="D48" s="85"/>
      <c r="E48" s="1207" t="s">
        <v>31</v>
      </c>
      <c r="F48" s="1207"/>
      <c r="G48" s="1207"/>
      <c r="H48" s="1208"/>
      <c r="I48" s="86" t="s">
        <v>476</v>
      </c>
      <c r="J48" s="87" t="s">
        <v>476</v>
      </c>
      <c r="K48" s="87" t="s">
        <v>476</v>
      </c>
      <c r="L48" s="87" t="s">
        <v>476</v>
      </c>
      <c r="M48" s="88" t="s">
        <v>476</v>
      </c>
    </row>
    <row r="49" spans="2:13" ht="27.75" customHeight="1">
      <c r="B49" s="1209" t="s">
        <v>32</v>
      </c>
      <c r="C49" s="1210"/>
      <c r="D49" s="89"/>
      <c r="E49" s="1207" t="s">
        <v>33</v>
      </c>
      <c r="F49" s="1207"/>
      <c r="G49" s="1207"/>
      <c r="H49" s="1208"/>
      <c r="I49" s="86">
        <v>3530</v>
      </c>
      <c r="J49" s="87">
        <v>4927</v>
      </c>
      <c r="K49" s="87">
        <v>5374</v>
      </c>
      <c r="L49" s="87">
        <v>5279</v>
      </c>
      <c r="M49" s="88">
        <v>5593</v>
      </c>
    </row>
    <row r="50" spans="2:13" ht="27.75" customHeight="1">
      <c r="B50" s="1201"/>
      <c r="C50" s="1202"/>
      <c r="D50" s="85"/>
      <c r="E50" s="1207" t="s">
        <v>34</v>
      </c>
      <c r="F50" s="1207"/>
      <c r="G50" s="1207"/>
      <c r="H50" s="1208"/>
      <c r="I50" s="86">
        <v>38</v>
      </c>
      <c r="J50" s="87">
        <v>36</v>
      </c>
      <c r="K50" s="87">
        <v>33</v>
      </c>
      <c r="L50" s="87">
        <v>30</v>
      </c>
      <c r="M50" s="88">
        <v>59</v>
      </c>
    </row>
    <row r="51" spans="2:13" ht="27.75" customHeight="1">
      <c r="B51" s="1203"/>
      <c r="C51" s="1204"/>
      <c r="D51" s="85"/>
      <c r="E51" s="1207" t="s">
        <v>35</v>
      </c>
      <c r="F51" s="1207"/>
      <c r="G51" s="1207"/>
      <c r="H51" s="1208"/>
      <c r="I51" s="86">
        <v>5483</v>
      </c>
      <c r="J51" s="87">
        <v>5389</v>
      </c>
      <c r="K51" s="87">
        <v>5533</v>
      </c>
      <c r="L51" s="87">
        <v>5620</v>
      </c>
      <c r="M51" s="88">
        <v>5898</v>
      </c>
    </row>
    <row r="52" spans="2:13" ht="27.75" customHeight="1" thickBot="1">
      <c r="B52" s="1211" t="s">
        <v>36</v>
      </c>
      <c r="C52" s="1212"/>
      <c r="D52" s="90"/>
      <c r="E52" s="1213" t="s">
        <v>37</v>
      </c>
      <c r="F52" s="1213"/>
      <c r="G52" s="1213"/>
      <c r="H52" s="1214"/>
      <c r="I52" s="91">
        <v>-1474</v>
      </c>
      <c r="J52" s="92">
        <v>-3113</v>
      </c>
      <c r="K52" s="92">
        <v>-3897</v>
      </c>
      <c r="L52" s="92">
        <v>-3814</v>
      </c>
      <c r="M52" s="93">
        <v>-4201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83" sqref="H83"/>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516</v>
      </c>
      <c r="L50" s="354" t="s">
        <v>517</v>
      </c>
      <c r="M50" s="354" t="s">
        <v>518</v>
      </c>
      <c r="N50" s="354" t="s">
        <v>519</v>
      </c>
      <c r="O50" s="354" t="s">
        <v>520</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516</v>
      </c>
      <c r="L72" s="354" t="s">
        <v>517</v>
      </c>
      <c r="M72" s="354" t="s">
        <v>518</v>
      </c>
      <c r="N72" s="354" t="s">
        <v>519</v>
      </c>
      <c r="O72" s="354" t="s">
        <v>520</v>
      </c>
    </row>
    <row r="73" spans="2:30">
      <c r="B73" s="248"/>
      <c r="C73" s="244"/>
      <c r="D73" s="244"/>
      <c r="E73" s="244"/>
      <c r="F73" s="244"/>
      <c r="G73" s="1227" t="s">
        <v>555</v>
      </c>
      <c r="H73" s="1228"/>
      <c r="I73" s="1233" t="s">
        <v>556</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5</v>
      </c>
      <c r="L75" s="1249">
        <v>3.9</v>
      </c>
      <c r="M75" s="1249">
        <v>3.7</v>
      </c>
      <c r="N75" s="1249">
        <v>3.5</v>
      </c>
      <c r="O75" s="1249">
        <v>2.9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562</v>
      </c>
      <c r="J79" s="1246"/>
      <c r="K79" s="1251">
        <v>9.4</v>
      </c>
      <c r="L79" s="1251">
        <v>8.5</v>
      </c>
      <c r="M79" s="1251">
        <v>7.9</v>
      </c>
      <c r="N79" s="1251">
        <v>6.9</v>
      </c>
      <c r="O79" s="1251">
        <v>7.2</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C112" sqref="C11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107966</v>
      </c>
      <c r="E3" s="116"/>
      <c r="F3" s="117">
        <v>201428</v>
      </c>
      <c r="G3" s="118"/>
      <c r="H3" s="119"/>
    </row>
    <row r="4" spans="1:8">
      <c r="A4" s="120"/>
      <c r="B4" s="121"/>
      <c r="C4" s="122"/>
      <c r="D4" s="123">
        <v>59190</v>
      </c>
      <c r="E4" s="124"/>
      <c r="F4" s="125">
        <v>118373</v>
      </c>
      <c r="G4" s="126"/>
      <c r="H4" s="127"/>
    </row>
    <row r="5" spans="1:8">
      <c r="A5" s="108" t="s">
        <v>510</v>
      </c>
      <c r="B5" s="113"/>
      <c r="C5" s="114"/>
      <c r="D5" s="115">
        <v>86108</v>
      </c>
      <c r="E5" s="116"/>
      <c r="F5" s="117">
        <v>221823</v>
      </c>
      <c r="G5" s="118"/>
      <c r="H5" s="119"/>
    </row>
    <row r="6" spans="1:8">
      <c r="A6" s="120"/>
      <c r="B6" s="121"/>
      <c r="C6" s="122"/>
      <c r="D6" s="123">
        <v>46271</v>
      </c>
      <c r="E6" s="124"/>
      <c r="F6" s="125">
        <v>104431</v>
      </c>
      <c r="G6" s="126"/>
      <c r="H6" s="127"/>
    </row>
    <row r="7" spans="1:8">
      <c r="A7" s="108" t="s">
        <v>511</v>
      </c>
      <c r="B7" s="113"/>
      <c r="C7" s="114"/>
      <c r="D7" s="115">
        <v>98916</v>
      </c>
      <c r="E7" s="116"/>
      <c r="F7" s="117">
        <v>263041</v>
      </c>
      <c r="G7" s="118"/>
      <c r="H7" s="119"/>
    </row>
    <row r="8" spans="1:8">
      <c r="A8" s="120"/>
      <c r="B8" s="121"/>
      <c r="C8" s="122"/>
      <c r="D8" s="123">
        <v>71195</v>
      </c>
      <c r="E8" s="124"/>
      <c r="F8" s="125">
        <v>103171</v>
      </c>
      <c r="G8" s="126"/>
      <c r="H8" s="127"/>
    </row>
    <row r="9" spans="1:8">
      <c r="A9" s="108" t="s">
        <v>512</v>
      </c>
      <c r="B9" s="113"/>
      <c r="C9" s="114"/>
      <c r="D9" s="115">
        <v>159732</v>
      </c>
      <c r="E9" s="116"/>
      <c r="F9" s="117">
        <v>272886</v>
      </c>
      <c r="G9" s="118"/>
      <c r="H9" s="119"/>
    </row>
    <row r="10" spans="1:8">
      <c r="A10" s="120"/>
      <c r="B10" s="121"/>
      <c r="C10" s="122"/>
      <c r="D10" s="123">
        <v>79859</v>
      </c>
      <c r="E10" s="124"/>
      <c r="F10" s="125">
        <v>125724</v>
      </c>
      <c r="G10" s="126"/>
      <c r="H10" s="127"/>
    </row>
    <row r="11" spans="1:8">
      <c r="A11" s="108" t="s">
        <v>513</v>
      </c>
      <c r="B11" s="113"/>
      <c r="C11" s="114"/>
      <c r="D11" s="115">
        <v>213809</v>
      </c>
      <c r="E11" s="116"/>
      <c r="F11" s="117">
        <v>245039</v>
      </c>
      <c r="G11" s="118"/>
      <c r="H11" s="119"/>
    </row>
    <row r="12" spans="1:8">
      <c r="A12" s="120"/>
      <c r="B12" s="121"/>
      <c r="C12" s="128"/>
      <c r="D12" s="123">
        <v>158985</v>
      </c>
      <c r="E12" s="124"/>
      <c r="F12" s="125">
        <v>108922</v>
      </c>
      <c r="G12" s="126"/>
      <c r="H12" s="127"/>
    </row>
    <row r="13" spans="1:8">
      <c r="A13" s="108"/>
      <c r="B13" s="113"/>
      <c r="C13" s="129"/>
      <c r="D13" s="130">
        <v>133306</v>
      </c>
      <c r="E13" s="131"/>
      <c r="F13" s="132">
        <v>240843</v>
      </c>
      <c r="G13" s="133"/>
      <c r="H13" s="119"/>
    </row>
    <row r="14" spans="1:8">
      <c r="A14" s="120"/>
      <c r="B14" s="121"/>
      <c r="C14" s="122"/>
      <c r="D14" s="123">
        <v>83100</v>
      </c>
      <c r="E14" s="124"/>
      <c r="F14" s="125">
        <v>112124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20.54</v>
      </c>
      <c r="C19" s="134">
        <f>ROUND(VALUE(SUBSTITUTE(実質収支比率等に係る経年分析!G$48,"▲","-")),2)</f>
        <v>4.9800000000000004</v>
      </c>
      <c r="D19" s="134">
        <f>ROUND(VALUE(SUBSTITUTE(実質収支比率等に係る経年分析!H$48,"▲","-")),2)</f>
        <v>3.22</v>
      </c>
      <c r="E19" s="134">
        <f>ROUND(VALUE(SUBSTITUTE(実質収支比率等に係る経年分析!I$48,"▲","-")),2)</f>
        <v>3.07</v>
      </c>
      <c r="F19" s="134">
        <f>ROUND(VALUE(SUBSTITUTE(実質収支比率等に係る経年分析!J$48,"▲","-")),2)</f>
        <v>3.35</v>
      </c>
    </row>
    <row r="20" spans="1:11">
      <c r="A20" s="134" t="s">
        <v>42</v>
      </c>
      <c r="B20" s="134">
        <f>ROUND(VALUE(SUBSTITUTE(実質収支比率等に係る経年分析!F$47,"▲","-")),2)</f>
        <v>27.25</v>
      </c>
      <c r="C20" s="134">
        <f>ROUND(VALUE(SUBSTITUTE(実質収支比率等に係る経年分析!G$47,"▲","-")),2)</f>
        <v>27.99</v>
      </c>
      <c r="D20" s="134">
        <f>ROUND(VALUE(SUBSTITUTE(実質収支比率等に係る経年分析!H$47,"▲","-")),2)</f>
        <v>30.86</v>
      </c>
      <c r="E20" s="134">
        <f>ROUND(VALUE(SUBSTITUTE(実質収支比率等に係る経年分析!I$47,"▲","-")),2)</f>
        <v>34.58</v>
      </c>
      <c r="F20" s="134">
        <f>ROUND(VALUE(SUBSTITUTE(実質収支比率等に係る経年分析!J$47,"▲","-")),2)</f>
        <v>35.21</v>
      </c>
    </row>
    <row r="21" spans="1:11">
      <c r="A21" s="134" t="s">
        <v>43</v>
      </c>
      <c r="B21" s="134">
        <f>IF(ISNUMBER(VALUE(SUBSTITUTE(実質収支比率等に係る経年分析!F$49,"▲","-"))),ROUND(VALUE(SUBSTITUTE(実質収支比率等に係る経年分析!F$49,"▲","-")),2),NA())</f>
        <v>19.82</v>
      </c>
      <c r="C21" s="134">
        <f>IF(ISNUMBER(VALUE(SUBSTITUTE(実質収支比率等に係る経年分析!G$49,"▲","-"))),ROUND(VALUE(SUBSTITUTE(実質収支比率等に係る経年分析!G$49,"▲","-")),2),NA())</f>
        <v>-26.35</v>
      </c>
      <c r="D21" s="134">
        <f>IF(ISNUMBER(VALUE(SUBSTITUTE(実質収支比率等に係る経年分析!H$49,"▲","-"))),ROUND(VALUE(SUBSTITUTE(実質収支比率等に係る経年分析!H$49,"▲","-")),2),NA())</f>
        <v>-0.97</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0.41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只見町観光施設事業特別会計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只見町後期高齢者医療特別会計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只見町国民健康保険事業特別会計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只見町簡易水道特別会計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只見町集落排水事業特別会計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只見町国民健康保険施設特別会計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0.01</v>
      </c>
    </row>
    <row r="35" spans="1:16">
      <c r="A35" s="135" t="str">
        <f>IF(連結実質赤字比率に係る赤字・黒字の構成分析!C$35="",NA(),連結実質赤字比率に係る赤字・黒字の構成分析!C$35)</f>
        <v>只見町介護保険事業特別会計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4.9800000000000004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644</v>
      </c>
      <c r="E42" s="136"/>
      <c r="F42" s="136"/>
      <c r="G42" s="136">
        <f>'実質公債費比率（分子）の構造'!L$52</f>
        <v>600</v>
      </c>
      <c r="H42" s="136"/>
      <c r="I42" s="136"/>
      <c r="J42" s="136">
        <f>'実質公債費比率（分子）の構造'!M$52</f>
        <v>559</v>
      </c>
      <c r="K42" s="136"/>
      <c r="L42" s="136"/>
      <c r="M42" s="136">
        <f>'実質公債費比率（分子）の構造'!N$52</f>
        <v>566</v>
      </c>
      <c r="N42" s="136"/>
      <c r="O42" s="136"/>
      <c r="P42" s="136">
        <f>'実質公債費比率（分子）の構造'!O$52</f>
        <v>581</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8</v>
      </c>
      <c r="C44" s="136"/>
      <c r="D44" s="136"/>
      <c r="E44" s="136">
        <f>'実質公債費比率（分子）の構造'!L$50</f>
        <v>5</v>
      </c>
      <c r="F44" s="136"/>
      <c r="G44" s="136"/>
      <c r="H44" s="136">
        <f>'実質公債費比率（分子）の構造'!M$50</f>
        <v>2</v>
      </c>
      <c r="I44" s="136"/>
      <c r="J44" s="136"/>
      <c r="K44" s="136">
        <f>'実質公債費比率（分子）の構造'!N$50</f>
        <v>2</v>
      </c>
      <c r="L44" s="136"/>
      <c r="M44" s="136"/>
      <c r="N44" s="136">
        <f>'実質公債費比率（分子）の構造'!O$50</f>
        <v>3</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203</v>
      </c>
      <c r="C46" s="136"/>
      <c r="D46" s="136"/>
      <c r="E46" s="136">
        <f>'実質公債費比率（分子）の構造'!L$48</f>
        <v>289</v>
      </c>
      <c r="F46" s="136"/>
      <c r="G46" s="136"/>
      <c r="H46" s="136">
        <f>'実質公債費比率（分子）の構造'!M$48</f>
        <v>266</v>
      </c>
      <c r="I46" s="136"/>
      <c r="J46" s="136"/>
      <c r="K46" s="136">
        <f>'実質公債費比率（分子）の構造'!N$48</f>
        <v>242</v>
      </c>
      <c r="L46" s="136"/>
      <c r="M46" s="136"/>
      <c r="N46" s="136">
        <f>'実質公債費比率（分子）の構造'!O$48</f>
        <v>239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537</v>
      </c>
      <c r="C49" s="136"/>
      <c r="D49" s="136"/>
      <c r="E49" s="136">
        <f>'実質公債費比率（分子）の構造'!L$45</f>
        <v>439</v>
      </c>
      <c r="F49" s="136"/>
      <c r="G49" s="136"/>
      <c r="H49" s="136">
        <f>'実質公債費比率（分子）の構造'!M$45</f>
        <v>387</v>
      </c>
      <c r="I49" s="136"/>
      <c r="J49" s="136"/>
      <c r="K49" s="136">
        <f>'実質公債費比率（分子）の構造'!N$45</f>
        <v>412</v>
      </c>
      <c r="L49" s="136"/>
      <c r="M49" s="136"/>
      <c r="N49" s="136">
        <f>'実質公債費比率（分子）の構造'!O$45</f>
        <v>417</v>
      </c>
      <c r="O49" s="136"/>
      <c r="P49" s="136"/>
    </row>
    <row r="50" spans="1:16">
      <c r="A50" s="136" t="s">
        <v>58</v>
      </c>
      <c r="B50" s="136" t="e">
        <f>NA()</f>
        <v>#N/A</v>
      </c>
      <c r="C50" s="136">
        <f>IF(ISNUMBER('実質公債費比率（分子）の構造'!K$53),'実質公債費比率（分子）の構造'!K$53,NA())</f>
        <v>104</v>
      </c>
      <c r="D50" s="136" t="e">
        <f>NA()</f>
        <v>#N/A</v>
      </c>
      <c r="E50" s="136" t="e">
        <f>NA()</f>
        <v>#N/A</v>
      </c>
      <c r="F50" s="136">
        <f>IF(ISNUMBER('実質公債費比率（分子）の構造'!L$53),'実質公債費比率（分子）の構造'!L$53,NA())</f>
        <v>133</v>
      </c>
      <c r="G50" s="136" t="e">
        <f>NA()</f>
        <v>#N/A</v>
      </c>
      <c r="H50" s="136" t="e">
        <f>NA()</f>
        <v>#N/A</v>
      </c>
      <c r="I50" s="136">
        <f>IF(ISNUMBER('実質公債費比率（分子）の構造'!M$53),'実質公債費比率（分子）の構造'!M$53,NA())</f>
        <v>96</v>
      </c>
      <c r="J50" s="136" t="e">
        <f>NA()</f>
        <v>#N/A</v>
      </c>
      <c r="K50" s="136" t="e">
        <f>NA()</f>
        <v>#N/A</v>
      </c>
      <c r="L50" s="136">
        <f>IF(ISNUMBER('実質公債費比率（分子）の構造'!N$53),'実質公債費比率（分子）の構造'!N$53,NA())</f>
        <v>90</v>
      </c>
      <c r="M50" s="136" t="e">
        <f>NA()</f>
        <v>#N/A</v>
      </c>
      <c r="N50" s="136" t="e">
        <f>NA()</f>
        <v>#N/A</v>
      </c>
      <c r="O50" s="136">
        <f>IF(ISNUMBER('実質公債費比率（分子）の構造'!O$53),'実質公債費比率（分子）の構造'!O$53,NA())</f>
        <v>78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5483</v>
      </c>
      <c r="E56" s="135"/>
      <c r="F56" s="135"/>
      <c r="G56" s="135">
        <f>'将来負担比率（分子）の構造'!J$51</f>
        <v>5389</v>
      </c>
      <c r="H56" s="135"/>
      <c r="I56" s="135"/>
      <c r="J56" s="135">
        <f>'将来負担比率（分子）の構造'!K$51</f>
        <v>5533</v>
      </c>
      <c r="K56" s="135"/>
      <c r="L56" s="135"/>
      <c r="M56" s="135">
        <f>'将来負担比率（分子）の構造'!L$51</f>
        <v>5620</v>
      </c>
      <c r="N56" s="135"/>
      <c r="O56" s="135"/>
      <c r="P56" s="135">
        <f>'将来負担比率（分子）の構造'!M$51</f>
        <v>5898</v>
      </c>
    </row>
    <row r="57" spans="1:16">
      <c r="A57" s="135" t="s">
        <v>34</v>
      </c>
      <c r="B57" s="135"/>
      <c r="C57" s="135"/>
      <c r="D57" s="135">
        <f>'将来負担比率（分子）の構造'!I$50</f>
        <v>38</v>
      </c>
      <c r="E57" s="135"/>
      <c r="F57" s="135"/>
      <c r="G57" s="135">
        <f>'将来負担比率（分子）の構造'!J$50</f>
        <v>36</v>
      </c>
      <c r="H57" s="135"/>
      <c r="I57" s="135"/>
      <c r="J57" s="135">
        <f>'将来負担比率（分子）の構造'!K$50</f>
        <v>33</v>
      </c>
      <c r="K57" s="135"/>
      <c r="L57" s="135"/>
      <c r="M57" s="135">
        <f>'将来負担比率（分子）の構造'!L$50</f>
        <v>30</v>
      </c>
      <c r="N57" s="135"/>
      <c r="O57" s="135"/>
      <c r="P57" s="135">
        <f>'将来負担比率（分子）の構造'!M$50</f>
        <v>59</v>
      </c>
    </row>
    <row r="58" spans="1:16">
      <c r="A58" s="135" t="s">
        <v>33</v>
      </c>
      <c r="B58" s="135"/>
      <c r="C58" s="135"/>
      <c r="D58" s="135">
        <f>'将来負担比率（分子）の構造'!I$49</f>
        <v>3530</v>
      </c>
      <c r="E58" s="135"/>
      <c r="F58" s="135"/>
      <c r="G58" s="135">
        <f>'将来負担比率（分子）の構造'!J$49</f>
        <v>4927</v>
      </c>
      <c r="H58" s="135"/>
      <c r="I58" s="135"/>
      <c r="J58" s="135">
        <f>'将来負担比率（分子）の構造'!K$49</f>
        <v>5374</v>
      </c>
      <c r="K58" s="135"/>
      <c r="L58" s="135"/>
      <c r="M58" s="135">
        <f>'将来負担比率（分子）の構造'!L$49</f>
        <v>5279</v>
      </c>
      <c r="N58" s="135"/>
      <c r="O58" s="135"/>
      <c r="P58" s="135">
        <f>'将来負担比率（分子）の構造'!M$49</f>
        <v>5593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962</v>
      </c>
      <c r="C62" s="135"/>
      <c r="D62" s="135"/>
      <c r="E62" s="135">
        <f>'将来負担比率（分子）の構造'!J$45</f>
        <v>858</v>
      </c>
      <c r="F62" s="135"/>
      <c r="G62" s="135"/>
      <c r="H62" s="135">
        <f>'将来負担比率（分子）の構造'!K$45</f>
        <v>756</v>
      </c>
      <c r="I62" s="135"/>
      <c r="J62" s="135"/>
      <c r="K62" s="135">
        <f>'将来負担比率（分子）の構造'!L$45</f>
        <v>739</v>
      </c>
      <c r="L62" s="135"/>
      <c r="M62" s="135"/>
      <c r="N62" s="135">
        <f>'将来負担比率（分子）の構造'!M$45</f>
        <v>664</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2867</v>
      </c>
      <c r="C64" s="135"/>
      <c r="D64" s="135"/>
      <c r="E64" s="135">
        <f>'将来負担比率（分子）の構造'!J$43</f>
        <v>2771</v>
      </c>
      <c r="F64" s="135"/>
      <c r="G64" s="135"/>
      <c r="H64" s="135">
        <f>'将来負担比率（分子）の構造'!K$43</f>
        <v>2684</v>
      </c>
      <c r="I64" s="135"/>
      <c r="J64" s="135"/>
      <c r="K64" s="135">
        <f>'将来負担比率（分子）の構造'!L$43</f>
        <v>2550</v>
      </c>
      <c r="L64" s="135"/>
      <c r="M64" s="135"/>
      <c r="N64" s="135">
        <f>'将来負担比率（分子）の構造'!M$43</f>
        <v>2313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3748</v>
      </c>
      <c r="C66" s="135"/>
      <c r="D66" s="135"/>
      <c r="E66" s="135">
        <f>'将来負担比率（分子）の構造'!J$41</f>
        <v>3609</v>
      </c>
      <c r="F66" s="135"/>
      <c r="G66" s="135"/>
      <c r="H66" s="135">
        <f>'将来負担比率（分子）の構造'!K$41</f>
        <v>3602</v>
      </c>
      <c r="I66" s="135"/>
      <c r="J66" s="135"/>
      <c r="K66" s="135">
        <f>'将来負担比率（分子）の構造'!L$41</f>
        <v>3826</v>
      </c>
      <c r="L66" s="135"/>
      <c r="M66" s="135"/>
      <c r="N66" s="135">
        <f>'将来負担比率（分子）の構造'!M$41</f>
        <v>4371</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913799</v>
      </c>
      <c r="S5" s="613"/>
      <c r="T5" s="613"/>
      <c r="U5" s="613"/>
      <c r="V5" s="613"/>
      <c r="W5" s="613"/>
      <c r="X5" s="613"/>
      <c r="Y5" s="614"/>
      <c r="Z5" s="615">
        <v>13.7</v>
      </c>
      <c r="AA5" s="615"/>
      <c r="AB5" s="615"/>
      <c r="AC5" s="615"/>
      <c r="AD5" s="616">
        <v>913799</v>
      </c>
      <c r="AE5" s="616"/>
      <c r="AF5" s="616"/>
      <c r="AG5" s="616"/>
      <c r="AH5" s="616"/>
      <c r="AI5" s="616"/>
      <c r="AJ5" s="616"/>
      <c r="AK5" s="616"/>
      <c r="AL5" s="617">
        <v>26.2</v>
      </c>
      <c r="AM5" s="618"/>
      <c r="AN5" s="618"/>
      <c r="AO5" s="619"/>
      <c r="AP5" s="609" t="s">
        <v>206</v>
      </c>
      <c r="AQ5" s="610"/>
      <c r="AR5" s="610"/>
      <c r="AS5" s="610"/>
      <c r="AT5" s="610"/>
      <c r="AU5" s="610"/>
      <c r="AV5" s="610"/>
      <c r="AW5" s="610"/>
      <c r="AX5" s="610"/>
      <c r="AY5" s="610"/>
      <c r="AZ5" s="610"/>
      <c r="BA5" s="610"/>
      <c r="BB5" s="610"/>
      <c r="BC5" s="610"/>
      <c r="BD5" s="610"/>
      <c r="BE5" s="610"/>
      <c r="BF5" s="611"/>
      <c r="BG5" s="623">
        <v>909681</v>
      </c>
      <c r="BH5" s="624"/>
      <c r="BI5" s="624"/>
      <c r="BJ5" s="624"/>
      <c r="BK5" s="624"/>
      <c r="BL5" s="624"/>
      <c r="BM5" s="624"/>
      <c r="BN5" s="625"/>
      <c r="BO5" s="626">
        <v>99.5</v>
      </c>
      <c r="BP5" s="626"/>
      <c r="BQ5" s="626"/>
      <c r="BR5" s="626"/>
      <c r="BS5" s="627">
        <v>88338</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62442</v>
      </c>
      <c r="S6" s="624"/>
      <c r="T6" s="624"/>
      <c r="U6" s="624"/>
      <c r="V6" s="624"/>
      <c r="W6" s="624"/>
      <c r="X6" s="624"/>
      <c r="Y6" s="625"/>
      <c r="Z6" s="626">
        <v>0.9</v>
      </c>
      <c r="AA6" s="626"/>
      <c r="AB6" s="626"/>
      <c r="AC6" s="626"/>
      <c r="AD6" s="627">
        <v>62442</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909681</v>
      </c>
      <c r="BH6" s="624"/>
      <c r="BI6" s="624"/>
      <c r="BJ6" s="624"/>
      <c r="BK6" s="624"/>
      <c r="BL6" s="624"/>
      <c r="BM6" s="624"/>
      <c r="BN6" s="625"/>
      <c r="BO6" s="626">
        <v>99.5</v>
      </c>
      <c r="BP6" s="626"/>
      <c r="BQ6" s="626"/>
      <c r="BR6" s="626"/>
      <c r="BS6" s="627">
        <v>88338</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86930</v>
      </c>
      <c r="CS6" s="624"/>
      <c r="CT6" s="624"/>
      <c r="CU6" s="624"/>
      <c r="CV6" s="624"/>
      <c r="CW6" s="624"/>
      <c r="CX6" s="624"/>
      <c r="CY6" s="625"/>
      <c r="CZ6" s="626">
        <v>1.4</v>
      </c>
      <c r="DA6" s="626"/>
      <c r="DB6" s="626"/>
      <c r="DC6" s="626"/>
      <c r="DD6" s="632" t="s">
        <v>213</v>
      </c>
      <c r="DE6" s="624"/>
      <c r="DF6" s="624"/>
      <c r="DG6" s="624"/>
      <c r="DH6" s="624"/>
      <c r="DI6" s="624"/>
      <c r="DJ6" s="624"/>
      <c r="DK6" s="624"/>
      <c r="DL6" s="624"/>
      <c r="DM6" s="624"/>
      <c r="DN6" s="624"/>
      <c r="DO6" s="624"/>
      <c r="DP6" s="625"/>
      <c r="DQ6" s="632">
        <v>86930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578</v>
      </c>
      <c r="S7" s="624"/>
      <c r="T7" s="624"/>
      <c r="U7" s="624"/>
      <c r="V7" s="624"/>
      <c r="W7" s="624"/>
      <c r="X7" s="624"/>
      <c r="Y7" s="625"/>
      <c r="Z7" s="626">
        <v>0</v>
      </c>
      <c r="AA7" s="626"/>
      <c r="AB7" s="626"/>
      <c r="AC7" s="626"/>
      <c r="AD7" s="627">
        <v>578</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163259</v>
      </c>
      <c r="BH7" s="624"/>
      <c r="BI7" s="624"/>
      <c r="BJ7" s="624"/>
      <c r="BK7" s="624"/>
      <c r="BL7" s="624"/>
      <c r="BM7" s="624"/>
      <c r="BN7" s="625"/>
      <c r="BO7" s="626">
        <v>17.899999999999999</v>
      </c>
      <c r="BP7" s="626"/>
      <c r="BQ7" s="626"/>
      <c r="BR7" s="626"/>
      <c r="BS7" s="627" t="s">
        <v>213</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1332047</v>
      </c>
      <c r="CS7" s="624"/>
      <c r="CT7" s="624"/>
      <c r="CU7" s="624"/>
      <c r="CV7" s="624"/>
      <c r="CW7" s="624"/>
      <c r="CX7" s="624"/>
      <c r="CY7" s="625"/>
      <c r="CZ7" s="626">
        <v>21</v>
      </c>
      <c r="DA7" s="626"/>
      <c r="DB7" s="626"/>
      <c r="DC7" s="626"/>
      <c r="DD7" s="632">
        <v>217105</v>
      </c>
      <c r="DE7" s="624"/>
      <c r="DF7" s="624"/>
      <c r="DG7" s="624"/>
      <c r="DH7" s="624"/>
      <c r="DI7" s="624"/>
      <c r="DJ7" s="624"/>
      <c r="DK7" s="624"/>
      <c r="DL7" s="624"/>
      <c r="DM7" s="624"/>
      <c r="DN7" s="624"/>
      <c r="DO7" s="624"/>
      <c r="DP7" s="625"/>
      <c r="DQ7" s="632">
        <v>861689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1447</v>
      </c>
      <c r="S8" s="624"/>
      <c r="T8" s="624"/>
      <c r="U8" s="624"/>
      <c r="V8" s="624"/>
      <c r="W8" s="624"/>
      <c r="X8" s="624"/>
      <c r="Y8" s="625"/>
      <c r="Z8" s="626">
        <v>0</v>
      </c>
      <c r="AA8" s="626"/>
      <c r="AB8" s="626"/>
      <c r="AC8" s="626"/>
      <c r="AD8" s="627">
        <v>1447</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7242</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1099656</v>
      </c>
      <c r="CS8" s="624"/>
      <c r="CT8" s="624"/>
      <c r="CU8" s="624"/>
      <c r="CV8" s="624"/>
      <c r="CW8" s="624"/>
      <c r="CX8" s="624"/>
      <c r="CY8" s="625"/>
      <c r="CZ8" s="626">
        <v>17.399999999999999</v>
      </c>
      <c r="DA8" s="626"/>
      <c r="DB8" s="626"/>
      <c r="DC8" s="626"/>
      <c r="DD8" s="632">
        <v>8031</v>
      </c>
      <c r="DE8" s="624"/>
      <c r="DF8" s="624"/>
      <c r="DG8" s="624"/>
      <c r="DH8" s="624"/>
      <c r="DI8" s="624"/>
      <c r="DJ8" s="624"/>
      <c r="DK8" s="624"/>
      <c r="DL8" s="624"/>
      <c r="DM8" s="624"/>
      <c r="DN8" s="624"/>
      <c r="DO8" s="624"/>
      <c r="DP8" s="625"/>
      <c r="DQ8" s="632">
        <v>584504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1175</v>
      </c>
      <c r="S9" s="624"/>
      <c r="T9" s="624"/>
      <c r="U9" s="624"/>
      <c r="V9" s="624"/>
      <c r="W9" s="624"/>
      <c r="X9" s="624"/>
      <c r="Y9" s="625"/>
      <c r="Z9" s="626">
        <v>0</v>
      </c>
      <c r="AA9" s="626"/>
      <c r="AB9" s="626"/>
      <c r="AC9" s="626"/>
      <c r="AD9" s="627">
        <v>1175</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124212</v>
      </c>
      <c r="BH9" s="624"/>
      <c r="BI9" s="624"/>
      <c r="BJ9" s="624"/>
      <c r="BK9" s="624"/>
      <c r="BL9" s="624"/>
      <c r="BM9" s="624"/>
      <c r="BN9" s="625"/>
      <c r="BO9" s="626">
        <v>13.6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466865</v>
      </c>
      <c r="CS9" s="624"/>
      <c r="CT9" s="624"/>
      <c r="CU9" s="624"/>
      <c r="CV9" s="624"/>
      <c r="CW9" s="624"/>
      <c r="CX9" s="624"/>
      <c r="CY9" s="625"/>
      <c r="CZ9" s="626">
        <v>7.4</v>
      </c>
      <c r="DA9" s="626"/>
      <c r="DB9" s="626"/>
      <c r="DC9" s="626"/>
      <c r="DD9" s="632">
        <v>9481</v>
      </c>
      <c r="DE9" s="624"/>
      <c r="DF9" s="624"/>
      <c r="DG9" s="624"/>
      <c r="DH9" s="624"/>
      <c r="DI9" s="624"/>
      <c r="DJ9" s="624"/>
      <c r="DK9" s="624"/>
      <c r="DL9" s="624"/>
      <c r="DM9" s="624"/>
      <c r="DN9" s="624"/>
      <c r="DO9" s="624"/>
      <c r="DP9" s="625"/>
      <c r="DQ9" s="632">
        <v>366884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86953</v>
      </c>
      <c r="S10" s="624"/>
      <c r="T10" s="624"/>
      <c r="U10" s="624"/>
      <c r="V10" s="624"/>
      <c r="W10" s="624"/>
      <c r="X10" s="624"/>
      <c r="Y10" s="625"/>
      <c r="Z10" s="626">
        <v>1.3</v>
      </c>
      <c r="AA10" s="626"/>
      <c r="AB10" s="626"/>
      <c r="AC10" s="626"/>
      <c r="AD10" s="627">
        <v>86953</v>
      </c>
      <c r="AE10" s="627"/>
      <c r="AF10" s="627"/>
      <c r="AG10" s="627"/>
      <c r="AH10" s="627"/>
      <c r="AI10" s="627"/>
      <c r="AJ10" s="627"/>
      <c r="AK10" s="627"/>
      <c r="AL10" s="628">
        <v>2.5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10724</v>
      </c>
      <c r="BH10" s="624"/>
      <c r="BI10" s="624"/>
      <c r="BJ10" s="624"/>
      <c r="BK10" s="624"/>
      <c r="BL10" s="624"/>
      <c r="BM10" s="624"/>
      <c r="BN10" s="625"/>
      <c r="BO10" s="626">
        <v>1.2</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39451</v>
      </c>
      <c r="CS10" s="624"/>
      <c r="CT10" s="624"/>
      <c r="CU10" s="624"/>
      <c r="CV10" s="624"/>
      <c r="CW10" s="624"/>
      <c r="CX10" s="624"/>
      <c r="CY10" s="625"/>
      <c r="CZ10" s="626">
        <v>0.6</v>
      </c>
      <c r="DA10" s="626"/>
      <c r="DB10" s="626"/>
      <c r="DC10" s="626"/>
      <c r="DD10" s="632" t="s">
        <v>108</v>
      </c>
      <c r="DE10" s="624"/>
      <c r="DF10" s="624"/>
      <c r="DG10" s="624"/>
      <c r="DH10" s="624"/>
      <c r="DI10" s="624"/>
      <c r="DJ10" s="624"/>
      <c r="DK10" s="624"/>
      <c r="DL10" s="624"/>
      <c r="DM10" s="624"/>
      <c r="DN10" s="624"/>
      <c r="DO10" s="624"/>
      <c r="DP10" s="625"/>
      <c r="DQ10" s="632">
        <v>12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21081</v>
      </c>
      <c r="BH11" s="624"/>
      <c r="BI11" s="624"/>
      <c r="BJ11" s="624"/>
      <c r="BK11" s="624"/>
      <c r="BL11" s="624"/>
      <c r="BM11" s="624"/>
      <c r="BN11" s="625"/>
      <c r="BO11" s="626">
        <v>2.2999999999999998</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581229</v>
      </c>
      <c r="CS11" s="624"/>
      <c r="CT11" s="624"/>
      <c r="CU11" s="624"/>
      <c r="CV11" s="624"/>
      <c r="CW11" s="624"/>
      <c r="CX11" s="624"/>
      <c r="CY11" s="625"/>
      <c r="CZ11" s="626">
        <v>9.1999999999999993</v>
      </c>
      <c r="DA11" s="626"/>
      <c r="DB11" s="626"/>
      <c r="DC11" s="626"/>
      <c r="DD11" s="632">
        <v>141887</v>
      </c>
      <c r="DE11" s="624"/>
      <c r="DF11" s="624"/>
      <c r="DG11" s="624"/>
      <c r="DH11" s="624"/>
      <c r="DI11" s="624"/>
      <c r="DJ11" s="624"/>
      <c r="DK11" s="624"/>
      <c r="DL11" s="624"/>
      <c r="DM11" s="624"/>
      <c r="DN11" s="624"/>
      <c r="DO11" s="624"/>
      <c r="DP11" s="625"/>
      <c r="DQ11" s="632">
        <v>430495</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709798</v>
      </c>
      <c r="BH12" s="624"/>
      <c r="BI12" s="624"/>
      <c r="BJ12" s="624"/>
      <c r="BK12" s="624"/>
      <c r="BL12" s="624"/>
      <c r="BM12" s="624"/>
      <c r="BN12" s="625"/>
      <c r="BO12" s="626">
        <v>77.7</v>
      </c>
      <c r="BP12" s="626"/>
      <c r="BQ12" s="626"/>
      <c r="BR12" s="626"/>
      <c r="BS12" s="632">
        <v>88338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406754</v>
      </c>
      <c r="CS12" s="624"/>
      <c r="CT12" s="624"/>
      <c r="CU12" s="624"/>
      <c r="CV12" s="624"/>
      <c r="CW12" s="624"/>
      <c r="CX12" s="624"/>
      <c r="CY12" s="625"/>
      <c r="CZ12" s="626">
        <v>6.4</v>
      </c>
      <c r="DA12" s="626"/>
      <c r="DB12" s="626"/>
      <c r="DC12" s="626"/>
      <c r="DD12" s="632">
        <v>116048</v>
      </c>
      <c r="DE12" s="624"/>
      <c r="DF12" s="624"/>
      <c r="DG12" s="624"/>
      <c r="DH12" s="624"/>
      <c r="DI12" s="624"/>
      <c r="DJ12" s="624"/>
      <c r="DK12" s="624"/>
      <c r="DL12" s="624"/>
      <c r="DM12" s="624"/>
      <c r="DN12" s="624"/>
      <c r="DO12" s="624"/>
      <c r="DP12" s="625"/>
      <c r="DQ12" s="632">
        <v>203698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11371</v>
      </c>
      <c r="S13" s="624"/>
      <c r="T13" s="624"/>
      <c r="U13" s="624"/>
      <c r="V13" s="624"/>
      <c r="W13" s="624"/>
      <c r="X13" s="624"/>
      <c r="Y13" s="625"/>
      <c r="Z13" s="626">
        <v>0.2</v>
      </c>
      <c r="AA13" s="626"/>
      <c r="AB13" s="626"/>
      <c r="AC13" s="626"/>
      <c r="AD13" s="627">
        <v>11371</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700965</v>
      </c>
      <c r="BH13" s="624"/>
      <c r="BI13" s="624"/>
      <c r="BJ13" s="624"/>
      <c r="BK13" s="624"/>
      <c r="BL13" s="624"/>
      <c r="BM13" s="624"/>
      <c r="BN13" s="625"/>
      <c r="BO13" s="626">
        <v>76.7</v>
      </c>
      <c r="BP13" s="626"/>
      <c r="BQ13" s="626"/>
      <c r="BR13" s="626"/>
      <c r="BS13" s="632">
        <v>88338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681941</v>
      </c>
      <c r="CS13" s="624"/>
      <c r="CT13" s="624"/>
      <c r="CU13" s="624"/>
      <c r="CV13" s="624"/>
      <c r="CW13" s="624"/>
      <c r="CX13" s="624"/>
      <c r="CY13" s="625"/>
      <c r="CZ13" s="626">
        <v>10.8</v>
      </c>
      <c r="DA13" s="626"/>
      <c r="DB13" s="626"/>
      <c r="DC13" s="626"/>
      <c r="DD13" s="632">
        <v>359250</v>
      </c>
      <c r="DE13" s="624"/>
      <c r="DF13" s="624"/>
      <c r="DG13" s="624"/>
      <c r="DH13" s="624"/>
      <c r="DI13" s="624"/>
      <c r="DJ13" s="624"/>
      <c r="DK13" s="624"/>
      <c r="DL13" s="624"/>
      <c r="DM13" s="624"/>
      <c r="DN13" s="624"/>
      <c r="DO13" s="624"/>
      <c r="DP13" s="625"/>
      <c r="DQ13" s="632">
        <v>328023</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10695</v>
      </c>
      <c r="BH14" s="624"/>
      <c r="BI14" s="624"/>
      <c r="BJ14" s="624"/>
      <c r="BK14" s="624"/>
      <c r="BL14" s="624"/>
      <c r="BM14" s="624"/>
      <c r="BN14" s="625"/>
      <c r="BO14" s="626">
        <v>1.2</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293689</v>
      </c>
      <c r="CS14" s="624"/>
      <c r="CT14" s="624"/>
      <c r="CU14" s="624"/>
      <c r="CV14" s="624"/>
      <c r="CW14" s="624"/>
      <c r="CX14" s="624"/>
      <c r="CY14" s="625"/>
      <c r="CZ14" s="626">
        <v>4.5999999999999996</v>
      </c>
      <c r="DA14" s="626"/>
      <c r="DB14" s="626"/>
      <c r="DC14" s="626"/>
      <c r="DD14" s="632">
        <v>13193</v>
      </c>
      <c r="DE14" s="624"/>
      <c r="DF14" s="624"/>
      <c r="DG14" s="624"/>
      <c r="DH14" s="624"/>
      <c r="DI14" s="624"/>
      <c r="DJ14" s="624"/>
      <c r="DK14" s="624"/>
      <c r="DL14" s="624"/>
      <c r="DM14" s="624"/>
      <c r="DN14" s="624"/>
      <c r="DO14" s="624"/>
      <c r="DP14" s="625"/>
      <c r="DQ14" s="632">
        <v>202469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699</v>
      </c>
      <c r="S15" s="624"/>
      <c r="T15" s="624"/>
      <c r="U15" s="624"/>
      <c r="V15" s="624"/>
      <c r="W15" s="624"/>
      <c r="X15" s="624"/>
      <c r="Y15" s="625"/>
      <c r="Z15" s="626">
        <v>0</v>
      </c>
      <c r="AA15" s="626"/>
      <c r="AB15" s="626"/>
      <c r="AC15" s="626"/>
      <c r="AD15" s="627">
        <v>699</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25929</v>
      </c>
      <c r="BH15" s="624"/>
      <c r="BI15" s="624"/>
      <c r="BJ15" s="624"/>
      <c r="BK15" s="624"/>
      <c r="BL15" s="624"/>
      <c r="BM15" s="624"/>
      <c r="BN15" s="625"/>
      <c r="BO15" s="626">
        <v>2.8</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533084</v>
      </c>
      <c r="CS15" s="624"/>
      <c r="CT15" s="624"/>
      <c r="CU15" s="624"/>
      <c r="CV15" s="624"/>
      <c r="CW15" s="624"/>
      <c r="CX15" s="624"/>
      <c r="CY15" s="625"/>
      <c r="CZ15" s="626">
        <v>8.4</v>
      </c>
      <c r="DA15" s="626"/>
      <c r="DB15" s="626"/>
      <c r="DC15" s="626"/>
      <c r="DD15" s="632">
        <v>115321</v>
      </c>
      <c r="DE15" s="624"/>
      <c r="DF15" s="624"/>
      <c r="DG15" s="624"/>
      <c r="DH15" s="624"/>
      <c r="DI15" s="624"/>
      <c r="DJ15" s="624"/>
      <c r="DK15" s="624"/>
      <c r="DL15" s="624"/>
      <c r="DM15" s="624"/>
      <c r="DN15" s="624"/>
      <c r="DO15" s="624"/>
      <c r="DP15" s="625"/>
      <c r="DQ15" s="632">
        <v>396672</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2668487</v>
      </c>
      <c r="S16" s="624"/>
      <c r="T16" s="624"/>
      <c r="U16" s="624"/>
      <c r="V16" s="624"/>
      <c r="W16" s="624"/>
      <c r="X16" s="624"/>
      <c r="Y16" s="625"/>
      <c r="Z16" s="626">
        <v>40</v>
      </c>
      <c r="AA16" s="626"/>
      <c r="AB16" s="626"/>
      <c r="AC16" s="626"/>
      <c r="AD16" s="627">
        <v>2380762</v>
      </c>
      <c r="AE16" s="627"/>
      <c r="AF16" s="627"/>
      <c r="AG16" s="627"/>
      <c r="AH16" s="627"/>
      <c r="AI16" s="627"/>
      <c r="AJ16" s="627"/>
      <c r="AK16" s="627"/>
      <c r="AL16" s="628">
        <v>68.3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395698</v>
      </c>
      <c r="CS16" s="624"/>
      <c r="CT16" s="624"/>
      <c r="CU16" s="624"/>
      <c r="CV16" s="624"/>
      <c r="CW16" s="624"/>
      <c r="CX16" s="624"/>
      <c r="CY16" s="625"/>
      <c r="CZ16" s="626">
        <v>6.2</v>
      </c>
      <c r="DA16" s="626"/>
      <c r="DB16" s="626"/>
      <c r="DC16" s="626"/>
      <c r="DD16" s="632" t="s">
        <v>108</v>
      </c>
      <c r="DE16" s="624"/>
      <c r="DF16" s="624"/>
      <c r="DG16" s="624"/>
      <c r="DH16" s="624"/>
      <c r="DI16" s="624"/>
      <c r="DJ16" s="624"/>
      <c r="DK16" s="624"/>
      <c r="DL16" s="624"/>
      <c r="DM16" s="624"/>
      <c r="DN16" s="624"/>
      <c r="DO16" s="624"/>
      <c r="DP16" s="625"/>
      <c r="DQ16" s="632">
        <v>20580</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2380762</v>
      </c>
      <c r="S17" s="624"/>
      <c r="T17" s="624"/>
      <c r="U17" s="624"/>
      <c r="V17" s="624"/>
      <c r="W17" s="624"/>
      <c r="X17" s="624"/>
      <c r="Y17" s="625"/>
      <c r="Z17" s="626">
        <v>35.700000000000003</v>
      </c>
      <c r="AA17" s="626"/>
      <c r="AB17" s="626"/>
      <c r="AC17" s="626"/>
      <c r="AD17" s="627">
        <v>2380762</v>
      </c>
      <c r="AE17" s="627"/>
      <c r="AF17" s="627"/>
      <c r="AG17" s="627"/>
      <c r="AH17" s="627"/>
      <c r="AI17" s="627"/>
      <c r="AJ17" s="627"/>
      <c r="AK17" s="627"/>
      <c r="AL17" s="628">
        <v>68.3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420535</v>
      </c>
      <c r="CS17" s="624"/>
      <c r="CT17" s="624"/>
      <c r="CU17" s="624"/>
      <c r="CV17" s="624"/>
      <c r="CW17" s="624"/>
      <c r="CX17" s="624"/>
      <c r="CY17" s="625"/>
      <c r="CZ17" s="626">
        <v>6.6</v>
      </c>
      <c r="DA17" s="626"/>
      <c r="DB17" s="626"/>
      <c r="DC17" s="626"/>
      <c r="DD17" s="632" t="s">
        <v>108</v>
      </c>
      <c r="DE17" s="624"/>
      <c r="DF17" s="624"/>
      <c r="DG17" s="624"/>
      <c r="DH17" s="624"/>
      <c r="DI17" s="624"/>
      <c r="DJ17" s="624"/>
      <c r="DK17" s="624"/>
      <c r="DL17" s="624"/>
      <c r="DM17" s="624"/>
      <c r="DN17" s="624"/>
      <c r="DO17" s="624"/>
      <c r="DP17" s="625"/>
      <c r="DQ17" s="632">
        <v>417089</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257884</v>
      </c>
      <c r="S18" s="624"/>
      <c r="T18" s="624"/>
      <c r="U18" s="624"/>
      <c r="V18" s="624"/>
      <c r="W18" s="624"/>
      <c r="X18" s="624"/>
      <c r="Y18" s="625"/>
      <c r="Z18" s="626">
        <v>3.9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29841</v>
      </c>
      <c r="S19" s="624"/>
      <c r="T19" s="624"/>
      <c r="U19" s="624"/>
      <c r="V19" s="624"/>
      <c r="W19" s="624"/>
      <c r="X19" s="624"/>
      <c r="Y19" s="625"/>
      <c r="Z19" s="626">
        <v>0.4</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4118</v>
      </c>
      <c r="BH19" s="624"/>
      <c r="BI19" s="624"/>
      <c r="BJ19" s="624"/>
      <c r="BK19" s="624"/>
      <c r="BL19" s="624"/>
      <c r="BM19" s="624"/>
      <c r="BN19" s="625"/>
      <c r="BO19" s="626">
        <v>0.5</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3746951</v>
      </c>
      <c r="S20" s="624"/>
      <c r="T20" s="624"/>
      <c r="U20" s="624"/>
      <c r="V20" s="624"/>
      <c r="W20" s="624"/>
      <c r="X20" s="624"/>
      <c r="Y20" s="625"/>
      <c r="Z20" s="626">
        <v>56.1</v>
      </c>
      <c r="AA20" s="626"/>
      <c r="AB20" s="626"/>
      <c r="AC20" s="626"/>
      <c r="AD20" s="627">
        <v>3459226</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4118</v>
      </c>
      <c r="BH20" s="624"/>
      <c r="BI20" s="624"/>
      <c r="BJ20" s="624"/>
      <c r="BK20" s="624"/>
      <c r="BL20" s="624"/>
      <c r="BM20" s="624"/>
      <c r="BN20" s="625"/>
      <c r="BO20" s="626">
        <v>0.5</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6337879</v>
      </c>
      <c r="CS20" s="624"/>
      <c r="CT20" s="624"/>
      <c r="CU20" s="624"/>
      <c r="CV20" s="624"/>
      <c r="CW20" s="624"/>
      <c r="CX20" s="624"/>
      <c r="CY20" s="625"/>
      <c r="CZ20" s="626">
        <v>100</v>
      </c>
      <c r="DA20" s="626"/>
      <c r="DB20" s="626"/>
      <c r="DC20" s="626"/>
      <c r="DD20" s="632">
        <v>980316</v>
      </c>
      <c r="DE20" s="624"/>
      <c r="DF20" s="624"/>
      <c r="DG20" s="624"/>
      <c r="DH20" s="624"/>
      <c r="DI20" s="624"/>
      <c r="DJ20" s="624"/>
      <c r="DK20" s="624"/>
      <c r="DL20" s="624"/>
      <c r="DM20" s="624"/>
      <c r="DN20" s="624"/>
      <c r="DO20" s="624"/>
      <c r="DP20" s="625"/>
      <c r="DQ20" s="632">
        <v>3899045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889</v>
      </c>
      <c r="S21" s="624"/>
      <c r="T21" s="624"/>
      <c r="U21" s="624"/>
      <c r="V21" s="624"/>
      <c r="W21" s="624"/>
      <c r="X21" s="624"/>
      <c r="Y21" s="625"/>
      <c r="Z21" s="626">
        <v>0</v>
      </c>
      <c r="AA21" s="626"/>
      <c r="AB21" s="626"/>
      <c r="AC21" s="626"/>
      <c r="AD21" s="627">
        <v>889</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4118</v>
      </c>
      <c r="BH21" s="624"/>
      <c r="BI21" s="624"/>
      <c r="BJ21" s="624"/>
      <c r="BK21" s="624"/>
      <c r="BL21" s="624"/>
      <c r="BM21" s="624"/>
      <c r="BN21" s="625"/>
      <c r="BO21" s="626">
        <v>0.5</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7880</v>
      </c>
      <c r="S22" s="624"/>
      <c r="T22" s="624"/>
      <c r="U22" s="624"/>
      <c r="V22" s="624"/>
      <c r="W22" s="624"/>
      <c r="X22" s="624"/>
      <c r="Y22" s="625"/>
      <c r="Z22" s="626">
        <v>0.1</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46175</v>
      </c>
      <c r="S23" s="624"/>
      <c r="T23" s="624"/>
      <c r="U23" s="624"/>
      <c r="V23" s="624"/>
      <c r="W23" s="624"/>
      <c r="X23" s="624"/>
      <c r="Y23" s="625"/>
      <c r="Z23" s="626">
        <v>0.7</v>
      </c>
      <c r="AA23" s="626"/>
      <c r="AB23" s="626"/>
      <c r="AC23" s="626"/>
      <c r="AD23" s="627">
        <v>17225</v>
      </c>
      <c r="AE23" s="627"/>
      <c r="AF23" s="627"/>
      <c r="AG23" s="627"/>
      <c r="AH23" s="627"/>
      <c r="AI23" s="627"/>
      <c r="AJ23" s="627"/>
      <c r="AK23" s="627"/>
      <c r="AL23" s="628">
        <v>0.5</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3623</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1427909</v>
      </c>
      <c r="CS24" s="613"/>
      <c r="CT24" s="613"/>
      <c r="CU24" s="613"/>
      <c r="CV24" s="613"/>
      <c r="CW24" s="613"/>
      <c r="CX24" s="613"/>
      <c r="CY24" s="614"/>
      <c r="CZ24" s="652">
        <v>22.5</v>
      </c>
      <c r="DA24" s="653"/>
      <c r="DB24" s="653"/>
      <c r="DC24" s="654"/>
      <c r="DD24" s="651">
        <v>1264053</v>
      </c>
      <c r="DE24" s="613"/>
      <c r="DF24" s="613"/>
      <c r="DG24" s="613"/>
      <c r="DH24" s="613"/>
      <c r="DI24" s="613"/>
      <c r="DJ24" s="613"/>
      <c r="DK24" s="614"/>
      <c r="DL24" s="651">
        <v>1246085</v>
      </c>
      <c r="DM24" s="613"/>
      <c r="DN24" s="613"/>
      <c r="DO24" s="613"/>
      <c r="DP24" s="613"/>
      <c r="DQ24" s="613"/>
      <c r="DR24" s="613"/>
      <c r="DS24" s="613"/>
      <c r="DT24" s="613"/>
      <c r="DU24" s="613"/>
      <c r="DV24" s="614"/>
      <c r="DW24" s="617">
        <v>33.9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258333</v>
      </c>
      <c r="S25" s="624"/>
      <c r="T25" s="624"/>
      <c r="U25" s="624"/>
      <c r="V25" s="624"/>
      <c r="W25" s="624"/>
      <c r="X25" s="624"/>
      <c r="Y25" s="625"/>
      <c r="Z25" s="626">
        <v>3.9</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831045</v>
      </c>
      <c r="CS25" s="643"/>
      <c r="CT25" s="643"/>
      <c r="CU25" s="643"/>
      <c r="CV25" s="643"/>
      <c r="CW25" s="643"/>
      <c r="CX25" s="643"/>
      <c r="CY25" s="644"/>
      <c r="CZ25" s="657">
        <v>13.1</v>
      </c>
      <c r="DA25" s="658"/>
      <c r="DB25" s="658"/>
      <c r="DC25" s="659"/>
      <c r="DD25" s="632">
        <v>783542</v>
      </c>
      <c r="DE25" s="643"/>
      <c r="DF25" s="643"/>
      <c r="DG25" s="643"/>
      <c r="DH25" s="643"/>
      <c r="DI25" s="643"/>
      <c r="DJ25" s="643"/>
      <c r="DK25" s="644"/>
      <c r="DL25" s="632">
        <v>773975</v>
      </c>
      <c r="DM25" s="643"/>
      <c r="DN25" s="643"/>
      <c r="DO25" s="643"/>
      <c r="DP25" s="643"/>
      <c r="DQ25" s="643"/>
      <c r="DR25" s="643"/>
      <c r="DS25" s="643"/>
      <c r="DT25" s="643"/>
      <c r="DU25" s="643"/>
      <c r="DV25" s="644"/>
      <c r="DW25" s="628">
        <v>21.1</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489339</v>
      </c>
      <c r="CS26" s="624"/>
      <c r="CT26" s="624"/>
      <c r="CU26" s="624"/>
      <c r="CV26" s="624"/>
      <c r="CW26" s="624"/>
      <c r="CX26" s="624"/>
      <c r="CY26" s="625"/>
      <c r="CZ26" s="657">
        <v>7.7</v>
      </c>
      <c r="DA26" s="658"/>
      <c r="DB26" s="658"/>
      <c r="DC26" s="659"/>
      <c r="DD26" s="632">
        <v>446849</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722096</v>
      </c>
      <c r="S27" s="624"/>
      <c r="T27" s="624"/>
      <c r="U27" s="624"/>
      <c r="V27" s="624"/>
      <c r="W27" s="624"/>
      <c r="X27" s="624"/>
      <c r="Y27" s="625"/>
      <c r="Z27" s="626">
        <v>10.8</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913799</v>
      </c>
      <c r="BH27" s="624"/>
      <c r="BI27" s="624"/>
      <c r="BJ27" s="624"/>
      <c r="BK27" s="624"/>
      <c r="BL27" s="624"/>
      <c r="BM27" s="624"/>
      <c r="BN27" s="625"/>
      <c r="BO27" s="626">
        <v>100</v>
      </c>
      <c r="BP27" s="626"/>
      <c r="BQ27" s="626"/>
      <c r="BR27" s="626"/>
      <c r="BS27" s="632">
        <v>88338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176329</v>
      </c>
      <c r="CS27" s="643"/>
      <c r="CT27" s="643"/>
      <c r="CU27" s="643"/>
      <c r="CV27" s="643"/>
      <c r="CW27" s="643"/>
      <c r="CX27" s="643"/>
      <c r="CY27" s="644"/>
      <c r="CZ27" s="657">
        <v>2.8</v>
      </c>
      <c r="DA27" s="658"/>
      <c r="DB27" s="658"/>
      <c r="DC27" s="659"/>
      <c r="DD27" s="632">
        <v>63422</v>
      </c>
      <c r="DE27" s="643"/>
      <c r="DF27" s="643"/>
      <c r="DG27" s="643"/>
      <c r="DH27" s="643"/>
      <c r="DI27" s="643"/>
      <c r="DJ27" s="643"/>
      <c r="DK27" s="644"/>
      <c r="DL27" s="632">
        <v>55021</v>
      </c>
      <c r="DM27" s="643"/>
      <c r="DN27" s="643"/>
      <c r="DO27" s="643"/>
      <c r="DP27" s="643"/>
      <c r="DQ27" s="643"/>
      <c r="DR27" s="643"/>
      <c r="DS27" s="643"/>
      <c r="DT27" s="643"/>
      <c r="DU27" s="643"/>
      <c r="DV27" s="644"/>
      <c r="DW27" s="628">
        <v>1.5</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111351</v>
      </c>
      <c r="S28" s="624"/>
      <c r="T28" s="624"/>
      <c r="U28" s="624"/>
      <c r="V28" s="624"/>
      <c r="W28" s="624"/>
      <c r="X28" s="624"/>
      <c r="Y28" s="625"/>
      <c r="Z28" s="626">
        <v>1.7</v>
      </c>
      <c r="AA28" s="626"/>
      <c r="AB28" s="626"/>
      <c r="AC28" s="626"/>
      <c r="AD28" s="627">
        <v>8599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420535</v>
      </c>
      <c r="CS28" s="624"/>
      <c r="CT28" s="624"/>
      <c r="CU28" s="624"/>
      <c r="CV28" s="624"/>
      <c r="CW28" s="624"/>
      <c r="CX28" s="624"/>
      <c r="CY28" s="625"/>
      <c r="CZ28" s="657">
        <v>6.6</v>
      </c>
      <c r="DA28" s="658"/>
      <c r="DB28" s="658"/>
      <c r="DC28" s="659"/>
      <c r="DD28" s="632">
        <v>417089</v>
      </c>
      <c r="DE28" s="624"/>
      <c r="DF28" s="624"/>
      <c r="DG28" s="624"/>
      <c r="DH28" s="624"/>
      <c r="DI28" s="624"/>
      <c r="DJ28" s="624"/>
      <c r="DK28" s="625"/>
      <c r="DL28" s="632">
        <v>417089</v>
      </c>
      <c r="DM28" s="624"/>
      <c r="DN28" s="624"/>
      <c r="DO28" s="624"/>
      <c r="DP28" s="624"/>
      <c r="DQ28" s="624"/>
      <c r="DR28" s="624"/>
      <c r="DS28" s="624"/>
      <c r="DT28" s="624"/>
      <c r="DU28" s="624"/>
      <c r="DV28" s="625"/>
      <c r="DW28" s="628">
        <v>11.4</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14399</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419809</v>
      </c>
      <c r="CS29" s="643"/>
      <c r="CT29" s="643"/>
      <c r="CU29" s="643"/>
      <c r="CV29" s="643"/>
      <c r="CW29" s="643"/>
      <c r="CX29" s="643"/>
      <c r="CY29" s="644"/>
      <c r="CZ29" s="657">
        <v>6.6</v>
      </c>
      <c r="DA29" s="658"/>
      <c r="DB29" s="658"/>
      <c r="DC29" s="659"/>
      <c r="DD29" s="632">
        <v>416363</v>
      </c>
      <c r="DE29" s="643"/>
      <c r="DF29" s="643"/>
      <c r="DG29" s="643"/>
      <c r="DH29" s="643"/>
      <c r="DI29" s="643"/>
      <c r="DJ29" s="643"/>
      <c r="DK29" s="644"/>
      <c r="DL29" s="632">
        <v>416363</v>
      </c>
      <c r="DM29" s="643"/>
      <c r="DN29" s="643"/>
      <c r="DO29" s="643"/>
      <c r="DP29" s="643"/>
      <c r="DQ29" s="643"/>
      <c r="DR29" s="643"/>
      <c r="DS29" s="643"/>
      <c r="DT29" s="643"/>
      <c r="DU29" s="643"/>
      <c r="DV29" s="644"/>
      <c r="DW29" s="628">
        <v>11.3</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515214</v>
      </c>
      <c r="S30" s="624"/>
      <c r="T30" s="624"/>
      <c r="U30" s="624"/>
      <c r="V30" s="624"/>
      <c r="W30" s="624"/>
      <c r="X30" s="624"/>
      <c r="Y30" s="625"/>
      <c r="Z30" s="626">
        <v>7.7</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99.9</v>
      </c>
      <c r="BH30" s="682"/>
      <c r="BI30" s="682"/>
      <c r="BJ30" s="682"/>
      <c r="BK30" s="682"/>
      <c r="BL30" s="682"/>
      <c r="BM30" s="618">
        <v>99.2</v>
      </c>
      <c r="BN30" s="682"/>
      <c r="BO30" s="682"/>
      <c r="BP30" s="682"/>
      <c r="BQ30" s="683"/>
      <c r="BR30" s="681">
        <v>99.8</v>
      </c>
      <c r="BS30" s="682"/>
      <c r="BT30" s="682"/>
      <c r="BU30" s="682"/>
      <c r="BV30" s="682"/>
      <c r="BW30" s="682"/>
      <c r="BX30" s="618">
        <v>99.2</v>
      </c>
      <c r="BY30" s="682"/>
      <c r="BZ30" s="682"/>
      <c r="CA30" s="682"/>
      <c r="CB30" s="683"/>
      <c r="CD30" s="686"/>
      <c r="CE30" s="687"/>
      <c r="CF30" s="637" t="s">
        <v>290</v>
      </c>
      <c r="CG30" s="638"/>
      <c r="CH30" s="638"/>
      <c r="CI30" s="638"/>
      <c r="CJ30" s="638"/>
      <c r="CK30" s="638"/>
      <c r="CL30" s="638"/>
      <c r="CM30" s="638"/>
      <c r="CN30" s="638"/>
      <c r="CO30" s="638"/>
      <c r="CP30" s="638"/>
      <c r="CQ30" s="639"/>
      <c r="CR30" s="623">
        <v>384863</v>
      </c>
      <c r="CS30" s="624"/>
      <c r="CT30" s="624"/>
      <c r="CU30" s="624"/>
      <c r="CV30" s="624"/>
      <c r="CW30" s="624"/>
      <c r="CX30" s="624"/>
      <c r="CY30" s="625"/>
      <c r="CZ30" s="657">
        <v>6.1</v>
      </c>
      <c r="DA30" s="658"/>
      <c r="DB30" s="658"/>
      <c r="DC30" s="659"/>
      <c r="DD30" s="632">
        <v>381947</v>
      </c>
      <c r="DE30" s="624"/>
      <c r="DF30" s="624"/>
      <c r="DG30" s="624"/>
      <c r="DH30" s="624"/>
      <c r="DI30" s="624"/>
      <c r="DJ30" s="624"/>
      <c r="DK30" s="625"/>
      <c r="DL30" s="632">
        <v>381947</v>
      </c>
      <c r="DM30" s="624"/>
      <c r="DN30" s="624"/>
      <c r="DO30" s="624"/>
      <c r="DP30" s="624"/>
      <c r="DQ30" s="624"/>
      <c r="DR30" s="624"/>
      <c r="DS30" s="624"/>
      <c r="DT30" s="624"/>
      <c r="DU30" s="624"/>
      <c r="DV30" s="625"/>
      <c r="DW30" s="628">
        <v>10.4</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249366</v>
      </c>
      <c r="S31" s="624"/>
      <c r="T31" s="624"/>
      <c r="U31" s="624"/>
      <c r="V31" s="624"/>
      <c r="W31" s="624"/>
      <c r="X31" s="624"/>
      <c r="Y31" s="625"/>
      <c r="Z31" s="626">
        <v>3.7</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100</v>
      </c>
      <c r="BH31" s="643"/>
      <c r="BI31" s="643"/>
      <c r="BJ31" s="643"/>
      <c r="BK31" s="643"/>
      <c r="BL31" s="643"/>
      <c r="BM31" s="629">
        <v>100</v>
      </c>
      <c r="BN31" s="679"/>
      <c r="BO31" s="679"/>
      <c r="BP31" s="679"/>
      <c r="BQ31" s="680"/>
      <c r="BR31" s="678">
        <v>100</v>
      </c>
      <c r="BS31" s="643"/>
      <c r="BT31" s="643"/>
      <c r="BU31" s="643"/>
      <c r="BV31" s="643"/>
      <c r="BW31" s="643"/>
      <c r="BX31" s="629">
        <v>100</v>
      </c>
      <c r="BY31" s="679"/>
      <c r="BZ31" s="679"/>
      <c r="CA31" s="679"/>
      <c r="CB31" s="680"/>
      <c r="CD31" s="686"/>
      <c r="CE31" s="687"/>
      <c r="CF31" s="637" t="s">
        <v>294</v>
      </c>
      <c r="CG31" s="638"/>
      <c r="CH31" s="638"/>
      <c r="CI31" s="638"/>
      <c r="CJ31" s="638"/>
      <c r="CK31" s="638"/>
      <c r="CL31" s="638"/>
      <c r="CM31" s="638"/>
      <c r="CN31" s="638"/>
      <c r="CO31" s="638"/>
      <c r="CP31" s="638"/>
      <c r="CQ31" s="639"/>
      <c r="CR31" s="623">
        <v>34946</v>
      </c>
      <c r="CS31" s="643"/>
      <c r="CT31" s="643"/>
      <c r="CU31" s="643"/>
      <c r="CV31" s="643"/>
      <c r="CW31" s="643"/>
      <c r="CX31" s="643"/>
      <c r="CY31" s="644"/>
      <c r="CZ31" s="657">
        <v>0.6</v>
      </c>
      <c r="DA31" s="658"/>
      <c r="DB31" s="658"/>
      <c r="DC31" s="659"/>
      <c r="DD31" s="632">
        <v>34416</v>
      </c>
      <c r="DE31" s="643"/>
      <c r="DF31" s="643"/>
      <c r="DG31" s="643"/>
      <c r="DH31" s="643"/>
      <c r="DI31" s="643"/>
      <c r="DJ31" s="643"/>
      <c r="DK31" s="644"/>
      <c r="DL31" s="632">
        <v>34416</v>
      </c>
      <c r="DM31" s="643"/>
      <c r="DN31" s="643"/>
      <c r="DO31" s="643"/>
      <c r="DP31" s="643"/>
      <c r="DQ31" s="643"/>
      <c r="DR31" s="643"/>
      <c r="DS31" s="643"/>
      <c r="DT31" s="643"/>
      <c r="DU31" s="643"/>
      <c r="DV31" s="644"/>
      <c r="DW31" s="628">
        <v>0.9</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68175</v>
      </c>
      <c r="S32" s="624"/>
      <c r="T32" s="624"/>
      <c r="U32" s="624"/>
      <c r="V32" s="624"/>
      <c r="W32" s="624"/>
      <c r="X32" s="624"/>
      <c r="Y32" s="625"/>
      <c r="Z32" s="626">
        <v>1</v>
      </c>
      <c r="AA32" s="626"/>
      <c r="AB32" s="626"/>
      <c r="AC32" s="626"/>
      <c r="AD32" s="627">
        <v>572</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99.8</v>
      </c>
      <c r="BH32" s="691"/>
      <c r="BI32" s="691"/>
      <c r="BJ32" s="691"/>
      <c r="BK32" s="691"/>
      <c r="BL32" s="691"/>
      <c r="BM32" s="692">
        <v>99</v>
      </c>
      <c r="BN32" s="691"/>
      <c r="BO32" s="691"/>
      <c r="BP32" s="691"/>
      <c r="BQ32" s="693"/>
      <c r="BR32" s="690">
        <v>99.8</v>
      </c>
      <c r="BS32" s="691"/>
      <c r="BT32" s="691"/>
      <c r="BU32" s="691"/>
      <c r="BV32" s="691"/>
      <c r="BW32" s="691"/>
      <c r="BX32" s="692">
        <v>98.9</v>
      </c>
      <c r="BY32" s="691"/>
      <c r="BZ32" s="691"/>
      <c r="CA32" s="691"/>
      <c r="CB32" s="693"/>
      <c r="CD32" s="688"/>
      <c r="CE32" s="689"/>
      <c r="CF32" s="637" t="s">
        <v>297</v>
      </c>
      <c r="CG32" s="638"/>
      <c r="CH32" s="638"/>
      <c r="CI32" s="638"/>
      <c r="CJ32" s="638"/>
      <c r="CK32" s="638"/>
      <c r="CL32" s="638"/>
      <c r="CM32" s="638"/>
      <c r="CN32" s="638"/>
      <c r="CO32" s="638"/>
      <c r="CP32" s="638"/>
      <c r="CQ32" s="639"/>
      <c r="CR32" s="623">
        <v>726</v>
      </c>
      <c r="CS32" s="624"/>
      <c r="CT32" s="624"/>
      <c r="CU32" s="624"/>
      <c r="CV32" s="624"/>
      <c r="CW32" s="624"/>
      <c r="CX32" s="624"/>
      <c r="CY32" s="625"/>
      <c r="CZ32" s="657">
        <v>0</v>
      </c>
      <c r="DA32" s="658"/>
      <c r="DB32" s="658"/>
      <c r="DC32" s="659"/>
      <c r="DD32" s="632">
        <v>726</v>
      </c>
      <c r="DE32" s="624"/>
      <c r="DF32" s="624"/>
      <c r="DG32" s="624"/>
      <c r="DH32" s="624"/>
      <c r="DI32" s="624"/>
      <c r="DJ32" s="624"/>
      <c r="DK32" s="625"/>
      <c r="DL32" s="632">
        <v>726</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930100</v>
      </c>
      <c r="S33" s="624"/>
      <c r="T33" s="624"/>
      <c r="U33" s="624"/>
      <c r="V33" s="624"/>
      <c r="W33" s="624"/>
      <c r="X33" s="624"/>
      <c r="Y33" s="625"/>
      <c r="Z33" s="626">
        <v>13.9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3533956</v>
      </c>
      <c r="CS33" s="643"/>
      <c r="CT33" s="643"/>
      <c r="CU33" s="643"/>
      <c r="CV33" s="643"/>
      <c r="CW33" s="643"/>
      <c r="CX33" s="643"/>
      <c r="CY33" s="644"/>
      <c r="CZ33" s="657">
        <v>55.8</v>
      </c>
      <c r="DA33" s="658"/>
      <c r="DB33" s="658"/>
      <c r="DC33" s="659"/>
      <c r="DD33" s="632">
        <v>2376548</v>
      </c>
      <c r="DE33" s="643"/>
      <c r="DF33" s="643"/>
      <c r="DG33" s="643"/>
      <c r="DH33" s="643"/>
      <c r="DI33" s="643"/>
      <c r="DJ33" s="643"/>
      <c r="DK33" s="644"/>
      <c r="DL33" s="632">
        <v>1453319</v>
      </c>
      <c r="DM33" s="643"/>
      <c r="DN33" s="643"/>
      <c r="DO33" s="643"/>
      <c r="DP33" s="643"/>
      <c r="DQ33" s="643"/>
      <c r="DR33" s="643"/>
      <c r="DS33" s="643"/>
      <c r="DT33" s="643"/>
      <c r="DU33" s="643"/>
      <c r="DV33" s="644"/>
      <c r="DW33" s="628">
        <v>39.6</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1006932</v>
      </c>
      <c r="CS34" s="624"/>
      <c r="CT34" s="624"/>
      <c r="CU34" s="624"/>
      <c r="CV34" s="624"/>
      <c r="CW34" s="624"/>
      <c r="CX34" s="624"/>
      <c r="CY34" s="625"/>
      <c r="CZ34" s="657">
        <v>15.9</v>
      </c>
      <c r="DA34" s="658"/>
      <c r="DB34" s="658"/>
      <c r="DC34" s="659"/>
      <c r="DD34" s="632">
        <v>773876</v>
      </c>
      <c r="DE34" s="624"/>
      <c r="DF34" s="624"/>
      <c r="DG34" s="624"/>
      <c r="DH34" s="624"/>
      <c r="DI34" s="624"/>
      <c r="DJ34" s="624"/>
      <c r="DK34" s="625"/>
      <c r="DL34" s="632">
        <v>600585</v>
      </c>
      <c r="DM34" s="624"/>
      <c r="DN34" s="624"/>
      <c r="DO34" s="624"/>
      <c r="DP34" s="624"/>
      <c r="DQ34" s="624"/>
      <c r="DR34" s="624"/>
      <c r="DS34" s="624"/>
      <c r="DT34" s="624"/>
      <c r="DU34" s="624"/>
      <c r="DV34" s="625"/>
      <c r="DW34" s="628">
        <v>16.3</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188000</v>
      </c>
      <c r="S35" s="624"/>
      <c r="T35" s="624"/>
      <c r="U35" s="624"/>
      <c r="V35" s="624"/>
      <c r="W35" s="624"/>
      <c r="X35" s="624"/>
      <c r="Y35" s="625"/>
      <c r="Z35" s="626">
        <v>2.8</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763208</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22</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193882</v>
      </c>
      <c r="CS35" s="643"/>
      <c r="CT35" s="643"/>
      <c r="CU35" s="643"/>
      <c r="CV35" s="643"/>
      <c r="CW35" s="643"/>
      <c r="CX35" s="643"/>
      <c r="CY35" s="644"/>
      <c r="CZ35" s="657">
        <v>3.1</v>
      </c>
      <c r="DA35" s="658"/>
      <c r="DB35" s="658"/>
      <c r="DC35" s="659"/>
      <c r="DD35" s="632">
        <v>189395</v>
      </c>
      <c r="DE35" s="643"/>
      <c r="DF35" s="643"/>
      <c r="DG35" s="643"/>
      <c r="DH35" s="643"/>
      <c r="DI35" s="643"/>
      <c r="DJ35" s="643"/>
      <c r="DK35" s="644"/>
      <c r="DL35" s="632">
        <v>189395</v>
      </c>
      <c r="DM35" s="643"/>
      <c r="DN35" s="643"/>
      <c r="DO35" s="643"/>
      <c r="DP35" s="643"/>
      <c r="DQ35" s="643"/>
      <c r="DR35" s="643"/>
      <c r="DS35" s="643"/>
      <c r="DT35" s="643"/>
      <c r="DU35" s="643"/>
      <c r="DV35" s="644"/>
      <c r="DW35" s="628">
        <v>5.2</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6674552</v>
      </c>
      <c r="S36" s="696"/>
      <c r="T36" s="696"/>
      <c r="U36" s="696"/>
      <c r="V36" s="696"/>
      <c r="W36" s="696"/>
      <c r="X36" s="696"/>
      <c r="Y36" s="697"/>
      <c r="Z36" s="698">
        <v>100</v>
      </c>
      <c r="AA36" s="698"/>
      <c r="AB36" s="698"/>
      <c r="AC36" s="698"/>
      <c r="AD36" s="699">
        <v>3486511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224598</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-35596</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1180539</v>
      </c>
      <c r="CS36" s="624"/>
      <c r="CT36" s="624"/>
      <c r="CU36" s="624"/>
      <c r="CV36" s="624"/>
      <c r="CW36" s="624"/>
      <c r="CX36" s="624"/>
      <c r="CY36" s="625"/>
      <c r="CZ36" s="657">
        <v>18.600000000000001</v>
      </c>
      <c r="DA36" s="658"/>
      <c r="DB36" s="658"/>
      <c r="DC36" s="659"/>
      <c r="DD36" s="632">
        <v>554723</v>
      </c>
      <c r="DE36" s="624"/>
      <c r="DF36" s="624"/>
      <c r="DG36" s="624"/>
      <c r="DH36" s="624"/>
      <c r="DI36" s="624"/>
      <c r="DJ36" s="624"/>
      <c r="DK36" s="625"/>
      <c r="DL36" s="632">
        <v>437196</v>
      </c>
      <c r="DM36" s="624"/>
      <c r="DN36" s="624"/>
      <c r="DO36" s="624"/>
      <c r="DP36" s="624"/>
      <c r="DQ36" s="624"/>
      <c r="DR36" s="624"/>
      <c r="DS36" s="624"/>
      <c r="DT36" s="624"/>
      <c r="DU36" s="624"/>
      <c r="DV36" s="625"/>
      <c r="DW36" s="628">
        <v>11.9</v>
      </c>
      <c r="DX36" s="655"/>
      <c r="DY36" s="655"/>
      <c r="DZ36" s="655"/>
      <c r="EA36" s="655"/>
      <c r="EB36" s="655"/>
      <c r="EC36" s="656"/>
    </row>
    <row r="37" spans="2:133" ht="11.25" customHeight="1">
      <c r="AQ37" s="702" t="s">
        <v>312</v>
      </c>
      <c r="AR37" s="703"/>
      <c r="AS37" s="703"/>
      <c r="AT37" s="703"/>
      <c r="AU37" s="703"/>
      <c r="AV37" s="703"/>
      <c r="AW37" s="703"/>
      <c r="AX37" s="703"/>
      <c r="AY37" s="704"/>
      <c r="AZ37" s="623">
        <v>123165</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708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390750</v>
      </c>
      <c r="CS37" s="643"/>
      <c r="CT37" s="643"/>
      <c r="CU37" s="643"/>
      <c r="CV37" s="643"/>
      <c r="CW37" s="643"/>
      <c r="CX37" s="643"/>
      <c r="CY37" s="644"/>
      <c r="CZ37" s="657">
        <v>6.2</v>
      </c>
      <c r="DA37" s="658"/>
      <c r="DB37" s="658"/>
      <c r="DC37" s="659"/>
      <c r="DD37" s="632">
        <v>313050</v>
      </c>
      <c r="DE37" s="643"/>
      <c r="DF37" s="643"/>
      <c r="DG37" s="643"/>
      <c r="DH37" s="643"/>
      <c r="DI37" s="643"/>
      <c r="DJ37" s="643"/>
      <c r="DK37" s="644"/>
      <c r="DL37" s="632">
        <v>312535</v>
      </c>
      <c r="DM37" s="643"/>
      <c r="DN37" s="643"/>
      <c r="DO37" s="643"/>
      <c r="DP37" s="643"/>
      <c r="DQ37" s="643"/>
      <c r="DR37" s="643"/>
      <c r="DS37" s="643"/>
      <c r="DT37" s="643"/>
      <c r="DU37" s="643"/>
      <c r="DV37" s="644"/>
      <c r="DW37" s="628">
        <v>8.5</v>
      </c>
      <c r="DX37" s="655"/>
      <c r="DY37" s="655"/>
      <c r="DZ37" s="655"/>
      <c r="EA37" s="655"/>
      <c r="EB37" s="655"/>
      <c r="EC37" s="656"/>
    </row>
    <row r="38" spans="2:133" ht="11.25" customHeight="1">
      <c r="AQ38" s="702" t="s">
        <v>315</v>
      </c>
      <c r="AR38" s="703"/>
      <c r="AS38" s="703"/>
      <c r="AT38" s="703"/>
      <c r="AU38" s="703"/>
      <c r="AV38" s="703"/>
      <c r="AW38" s="703"/>
      <c r="AX38" s="703"/>
      <c r="AY38" s="704"/>
      <c r="AZ38" s="623">
        <v>23420</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1107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763208</v>
      </c>
      <c r="CS38" s="624"/>
      <c r="CT38" s="624"/>
      <c r="CU38" s="624"/>
      <c r="CV38" s="624"/>
      <c r="CW38" s="624"/>
      <c r="CX38" s="624"/>
      <c r="CY38" s="625"/>
      <c r="CZ38" s="657">
        <v>12</v>
      </c>
      <c r="DA38" s="658"/>
      <c r="DB38" s="658"/>
      <c r="DC38" s="659"/>
      <c r="DD38" s="632">
        <v>601667</v>
      </c>
      <c r="DE38" s="624"/>
      <c r="DF38" s="624"/>
      <c r="DG38" s="624"/>
      <c r="DH38" s="624"/>
      <c r="DI38" s="624"/>
      <c r="DJ38" s="624"/>
      <c r="DK38" s="625"/>
      <c r="DL38" s="632">
        <v>226143</v>
      </c>
      <c r="DM38" s="624"/>
      <c r="DN38" s="624"/>
      <c r="DO38" s="624"/>
      <c r="DP38" s="624"/>
      <c r="DQ38" s="624"/>
      <c r="DR38" s="624"/>
      <c r="DS38" s="624"/>
      <c r="DT38" s="624"/>
      <c r="DU38" s="624"/>
      <c r="DV38" s="625"/>
      <c r="DW38" s="628">
        <v>6.2</v>
      </c>
      <c r="DX38" s="655"/>
      <c r="DY38" s="655"/>
      <c r="DZ38" s="655"/>
      <c r="EA38" s="655"/>
      <c r="EB38" s="655"/>
      <c r="EC38" s="656"/>
    </row>
    <row r="39" spans="2:133" ht="11.25" customHeight="1">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355395</v>
      </c>
      <c r="CS39" s="643"/>
      <c r="CT39" s="643"/>
      <c r="CU39" s="643"/>
      <c r="CV39" s="643"/>
      <c r="CW39" s="643"/>
      <c r="CX39" s="643"/>
      <c r="CY39" s="644"/>
      <c r="CZ39" s="657">
        <v>5.6</v>
      </c>
      <c r="DA39" s="658"/>
      <c r="DB39" s="658"/>
      <c r="DC39" s="659"/>
      <c r="DD39" s="632">
        <v>255887</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146884</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34000</v>
      </c>
      <c r="CS40" s="624"/>
      <c r="CT40" s="624"/>
      <c r="CU40" s="624"/>
      <c r="CV40" s="624"/>
      <c r="CW40" s="624"/>
      <c r="CX40" s="624"/>
      <c r="CY40" s="625"/>
      <c r="CZ40" s="657">
        <v>0.5</v>
      </c>
      <c r="DA40" s="658"/>
      <c r="DB40" s="658"/>
      <c r="DC40" s="659"/>
      <c r="DD40" s="632">
        <v>1000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245141</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304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1376014</v>
      </c>
      <c r="CS42" s="624"/>
      <c r="CT42" s="624"/>
      <c r="CU42" s="624"/>
      <c r="CV42" s="624"/>
      <c r="CW42" s="624"/>
      <c r="CX42" s="624"/>
      <c r="CY42" s="625"/>
      <c r="CZ42" s="657">
        <v>21.7</v>
      </c>
      <c r="DA42" s="706"/>
      <c r="DB42" s="706"/>
      <c r="DC42" s="707"/>
      <c r="DD42" s="632">
        <v>258444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32235</v>
      </c>
      <c r="CS43" s="643"/>
      <c r="CT43" s="643"/>
      <c r="CU43" s="643"/>
      <c r="CV43" s="643"/>
      <c r="CW43" s="643"/>
      <c r="CX43" s="643"/>
      <c r="CY43" s="644"/>
      <c r="CZ43" s="657">
        <v>0.5</v>
      </c>
      <c r="DA43" s="658"/>
      <c r="DB43" s="658"/>
      <c r="DC43" s="659"/>
      <c r="DD43" s="632">
        <v>32235</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980316</v>
      </c>
      <c r="CS44" s="624"/>
      <c r="CT44" s="624"/>
      <c r="CU44" s="624"/>
      <c r="CV44" s="624"/>
      <c r="CW44" s="624"/>
      <c r="CX44" s="624"/>
      <c r="CY44" s="625"/>
      <c r="CZ44" s="657">
        <v>15.5</v>
      </c>
      <c r="DA44" s="706"/>
      <c r="DB44" s="706"/>
      <c r="DC44" s="707"/>
      <c r="DD44" s="632">
        <v>237864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248369</v>
      </c>
      <c r="CS45" s="643"/>
      <c r="CT45" s="643"/>
      <c r="CU45" s="643"/>
      <c r="CV45" s="643"/>
      <c r="CW45" s="643"/>
      <c r="CX45" s="643"/>
      <c r="CY45" s="644"/>
      <c r="CZ45" s="657">
        <v>3.9</v>
      </c>
      <c r="DA45" s="658"/>
      <c r="DB45" s="658"/>
      <c r="DC45" s="659"/>
      <c r="DD45" s="632">
        <v>19466</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728947</v>
      </c>
      <c r="CS46" s="624"/>
      <c r="CT46" s="624"/>
      <c r="CU46" s="624"/>
      <c r="CV46" s="624"/>
      <c r="CW46" s="624"/>
      <c r="CX46" s="624"/>
      <c r="CY46" s="625"/>
      <c r="CZ46" s="657">
        <v>11.5</v>
      </c>
      <c r="DA46" s="706"/>
      <c r="DB46" s="706"/>
      <c r="DC46" s="707"/>
      <c r="DD46" s="632">
        <v>218098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395698</v>
      </c>
      <c r="CS47" s="643"/>
      <c r="CT47" s="643"/>
      <c r="CU47" s="643"/>
      <c r="CV47" s="643"/>
      <c r="CW47" s="643"/>
      <c r="CX47" s="643"/>
      <c r="CY47" s="644"/>
      <c r="CZ47" s="657">
        <v>6.2</v>
      </c>
      <c r="DA47" s="658"/>
      <c r="DB47" s="658"/>
      <c r="DC47" s="659"/>
      <c r="DD47" s="632">
        <v>20580</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6337879</v>
      </c>
      <c r="CS49" s="691"/>
      <c r="CT49" s="691"/>
      <c r="CU49" s="691"/>
      <c r="CV49" s="691"/>
      <c r="CW49" s="691"/>
      <c r="CX49" s="691"/>
      <c r="CY49" s="718"/>
      <c r="CZ49" s="719">
        <v>100</v>
      </c>
      <c r="DA49" s="720"/>
      <c r="DB49" s="720"/>
      <c r="DC49" s="721"/>
      <c r="DD49" s="722">
        <v>3899045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6664</v>
      </c>
      <c r="R7" s="753"/>
      <c r="S7" s="753"/>
      <c r="T7" s="753"/>
      <c r="U7" s="753"/>
      <c r="V7" s="753">
        <v>6328</v>
      </c>
      <c r="W7" s="753"/>
      <c r="X7" s="753"/>
      <c r="Y7" s="753"/>
      <c r="Z7" s="753"/>
      <c r="AA7" s="753">
        <v>336</v>
      </c>
      <c r="AB7" s="753"/>
      <c r="AC7" s="753"/>
      <c r="AD7" s="753"/>
      <c r="AE7" s="754"/>
      <c r="AF7" s="755">
        <v>119</v>
      </c>
      <c r="AG7" s="756"/>
      <c r="AH7" s="756"/>
      <c r="AI7" s="756"/>
      <c r="AJ7" s="757"/>
      <c r="AK7" s="792">
        <v>505</v>
      </c>
      <c r="AL7" s="793"/>
      <c r="AM7" s="793"/>
      <c r="AN7" s="793"/>
      <c r="AO7" s="793"/>
      <c r="AP7" s="793">
        <v>4328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534</v>
      </c>
      <c r="BT7" s="797"/>
      <c r="BU7" s="797"/>
      <c r="BV7" s="797"/>
      <c r="BW7" s="797"/>
      <c r="BX7" s="797"/>
      <c r="BY7" s="797"/>
      <c r="BZ7" s="797"/>
      <c r="CA7" s="797"/>
      <c r="CB7" s="797"/>
      <c r="CC7" s="797"/>
      <c r="CD7" s="797"/>
      <c r="CE7" s="797"/>
      <c r="CF7" s="797"/>
      <c r="CG7" s="798"/>
      <c r="CH7" s="789">
        <v>0</v>
      </c>
      <c r="CI7" s="790"/>
      <c r="CJ7" s="790"/>
      <c r="CK7" s="790"/>
      <c r="CL7" s="791"/>
      <c r="CM7" s="789">
        <v>8</v>
      </c>
      <c r="CN7" s="790"/>
      <c r="CO7" s="790"/>
      <c r="CP7" s="790"/>
      <c r="CQ7" s="791"/>
      <c r="CR7" s="789">
        <v>1</v>
      </c>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46</v>
      </c>
      <c r="R8" s="777"/>
      <c r="S8" s="777"/>
      <c r="T8" s="777"/>
      <c r="U8" s="777"/>
      <c r="V8" s="777">
        <v>46</v>
      </c>
      <c r="W8" s="777"/>
      <c r="X8" s="777"/>
      <c r="Y8" s="777"/>
      <c r="Z8" s="777"/>
      <c r="AA8" s="777" t="s">
        <v>538</v>
      </c>
      <c r="AB8" s="777"/>
      <c r="AC8" s="777"/>
      <c r="AD8" s="777"/>
      <c r="AE8" s="778"/>
      <c r="AF8" s="779" t="s">
        <v>108</v>
      </c>
      <c r="AG8" s="780"/>
      <c r="AH8" s="780"/>
      <c r="AI8" s="780"/>
      <c r="AJ8" s="781"/>
      <c r="AK8" s="782">
        <v>46</v>
      </c>
      <c r="AL8" s="783"/>
      <c r="AM8" s="783"/>
      <c r="AN8" s="783"/>
      <c r="AO8" s="783"/>
      <c r="AP8" s="783">
        <v>3</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535</v>
      </c>
      <c r="BT8" s="787"/>
      <c r="BU8" s="787"/>
      <c r="BV8" s="787"/>
      <c r="BW8" s="787"/>
      <c r="BX8" s="787"/>
      <c r="BY8" s="787"/>
      <c r="BZ8" s="787"/>
      <c r="CA8" s="787"/>
      <c r="CB8" s="787"/>
      <c r="CC8" s="787"/>
      <c r="CD8" s="787"/>
      <c r="CE8" s="787"/>
      <c r="CF8" s="787"/>
      <c r="CG8" s="788"/>
      <c r="CH8" s="799">
        <v>-2</v>
      </c>
      <c r="CI8" s="800"/>
      <c r="CJ8" s="800"/>
      <c r="CK8" s="800"/>
      <c r="CL8" s="801"/>
      <c r="CM8" s="799">
        <v>25</v>
      </c>
      <c r="CN8" s="800"/>
      <c r="CO8" s="800"/>
      <c r="CP8" s="800"/>
      <c r="CQ8" s="801"/>
      <c r="CR8" s="799">
        <v>20</v>
      </c>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87</v>
      </c>
      <c r="R9" s="777"/>
      <c r="S9" s="777"/>
      <c r="T9" s="777"/>
      <c r="U9" s="777"/>
      <c r="V9" s="777">
        <v>87</v>
      </c>
      <c r="W9" s="777"/>
      <c r="X9" s="777"/>
      <c r="Y9" s="777"/>
      <c r="Z9" s="777"/>
      <c r="AA9" s="777" t="s">
        <v>538</v>
      </c>
      <c r="AB9" s="777"/>
      <c r="AC9" s="777"/>
      <c r="AD9" s="777"/>
      <c r="AE9" s="778"/>
      <c r="AF9" s="779" t="s">
        <v>108</v>
      </c>
      <c r="AG9" s="780"/>
      <c r="AH9" s="780"/>
      <c r="AI9" s="780"/>
      <c r="AJ9" s="781"/>
      <c r="AK9" s="782">
        <v>87</v>
      </c>
      <c r="AL9" s="783"/>
      <c r="AM9" s="783"/>
      <c r="AN9" s="783"/>
      <c r="AO9" s="783"/>
      <c r="AP9" s="783">
        <v>40</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536</v>
      </c>
      <c r="BT9" s="787"/>
      <c r="BU9" s="787"/>
      <c r="BV9" s="787"/>
      <c r="BW9" s="787"/>
      <c r="BX9" s="787"/>
      <c r="BY9" s="787"/>
      <c r="BZ9" s="787"/>
      <c r="CA9" s="787"/>
      <c r="CB9" s="787"/>
      <c r="CC9" s="787"/>
      <c r="CD9" s="787"/>
      <c r="CE9" s="787"/>
      <c r="CF9" s="787"/>
      <c r="CG9" s="788"/>
      <c r="CH9" s="799">
        <v>7</v>
      </c>
      <c r="CI9" s="800"/>
      <c r="CJ9" s="800"/>
      <c r="CK9" s="800"/>
      <c r="CL9" s="801"/>
      <c r="CM9" s="799">
        <v>35</v>
      </c>
      <c r="CN9" s="800"/>
      <c r="CO9" s="800"/>
      <c r="CP9" s="800"/>
      <c r="CQ9" s="801"/>
      <c r="CR9" s="799">
        <v>30</v>
      </c>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537</v>
      </c>
      <c r="BT10" s="787"/>
      <c r="BU10" s="787"/>
      <c r="BV10" s="787"/>
      <c r="BW10" s="787"/>
      <c r="BX10" s="787"/>
      <c r="BY10" s="787"/>
      <c r="BZ10" s="787"/>
      <c r="CA10" s="787"/>
      <c r="CB10" s="787"/>
      <c r="CC10" s="787"/>
      <c r="CD10" s="787"/>
      <c r="CE10" s="787"/>
      <c r="CF10" s="787"/>
      <c r="CG10" s="788"/>
      <c r="CH10" s="799">
        <v>9</v>
      </c>
      <c r="CI10" s="800"/>
      <c r="CJ10" s="800"/>
      <c r="CK10" s="800"/>
      <c r="CL10" s="801"/>
      <c r="CM10" s="799">
        <v>86</v>
      </c>
      <c r="CN10" s="800"/>
      <c r="CO10" s="800"/>
      <c r="CP10" s="800"/>
      <c r="CQ10" s="801"/>
      <c r="CR10" s="799">
        <v>25</v>
      </c>
      <c r="CS10" s="800"/>
      <c r="CT10" s="800"/>
      <c r="CU10" s="800"/>
      <c r="CV10" s="801"/>
      <c r="CW10" s="799">
        <v>1</v>
      </c>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119</v>
      </c>
      <c r="AG23" s="812"/>
      <c r="AH23" s="812"/>
      <c r="AI23" s="812"/>
      <c r="AJ23" s="815"/>
      <c r="AK23" s="816"/>
      <c r="AL23" s="817"/>
      <c r="AM23" s="817"/>
      <c r="AN23" s="817"/>
      <c r="AO23" s="817"/>
      <c r="AP23" s="812"/>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634</v>
      </c>
      <c r="R28" s="841"/>
      <c r="S28" s="841"/>
      <c r="T28" s="841"/>
      <c r="U28" s="841"/>
      <c r="V28" s="841">
        <v>634</v>
      </c>
      <c r="W28" s="841"/>
      <c r="X28" s="841"/>
      <c r="Y28" s="841"/>
      <c r="Z28" s="841"/>
      <c r="AA28" s="841">
        <v>0</v>
      </c>
      <c r="AB28" s="841"/>
      <c r="AC28" s="841"/>
      <c r="AD28" s="841"/>
      <c r="AE28" s="842"/>
      <c r="AF28" s="843">
        <v>0</v>
      </c>
      <c r="AG28" s="841"/>
      <c r="AH28" s="841"/>
      <c r="AI28" s="841"/>
      <c r="AJ28" s="844"/>
      <c r="AK28" s="845">
        <v>47</v>
      </c>
      <c r="AL28" s="836"/>
      <c r="AM28" s="836"/>
      <c r="AN28" s="836"/>
      <c r="AO28" s="836"/>
      <c r="AP28" s="836" t="s">
        <v>538</v>
      </c>
      <c r="AQ28" s="836"/>
      <c r="AR28" s="836"/>
      <c r="AS28" s="836"/>
      <c r="AT28" s="836"/>
      <c r="AU28" s="836" t="s">
        <v>538</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453</v>
      </c>
      <c r="R29" s="777"/>
      <c r="S29" s="777"/>
      <c r="T29" s="777"/>
      <c r="U29" s="777"/>
      <c r="V29" s="777">
        <v>452</v>
      </c>
      <c r="W29" s="777"/>
      <c r="X29" s="777"/>
      <c r="Y29" s="777"/>
      <c r="Z29" s="777"/>
      <c r="AA29" s="777">
        <v>1</v>
      </c>
      <c r="AB29" s="777"/>
      <c r="AC29" s="777"/>
      <c r="AD29" s="777"/>
      <c r="AE29" s="778"/>
      <c r="AF29" s="779">
        <v>1</v>
      </c>
      <c r="AG29" s="780"/>
      <c r="AH29" s="780"/>
      <c r="AI29" s="780"/>
      <c r="AJ29" s="781"/>
      <c r="AK29" s="848">
        <v>165</v>
      </c>
      <c r="AL29" s="849"/>
      <c r="AM29" s="849"/>
      <c r="AN29" s="849"/>
      <c r="AO29" s="849"/>
      <c r="AP29" s="849">
        <v>212</v>
      </c>
      <c r="AQ29" s="849"/>
      <c r="AR29" s="849"/>
      <c r="AS29" s="849"/>
      <c r="AT29" s="849"/>
      <c r="AU29" s="849">
        <v>212</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135</v>
      </c>
      <c r="R30" s="777"/>
      <c r="S30" s="777"/>
      <c r="T30" s="777"/>
      <c r="U30" s="777"/>
      <c r="V30" s="777">
        <v>135</v>
      </c>
      <c r="W30" s="777"/>
      <c r="X30" s="777"/>
      <c r="Y30" s="777"/>
      <c r="Z30" s="777"/>
      <c r="AA30" s="777">
        <v>0</v>
      </c>
      <c r="AB30" s="777"/>
      <c r="AC30" s="777"/>
      <c r="AD30" s="777"/>
      <c r="AE30" s="778"/>
      <c r="AF30" s="779">
        <v>0</v>
      </c>
      <c r="AG30" s="780"/>
      <c r="AH30" s="780"/>
      <c r="AI30" s="780"/>
      <c r="AJ30" s="781"/>
      <c r="AK30" s="848">
        <v>100</v>
      </c>
      <c r="AL30" s="849"/>
      <c r="AM30" s="849"/>
      <c r="AN30" s="849"/>
      <c r="AO30" s="849"/>
      <c r="AP30" s="849" t="s">
        <v>538</v>
      </c>
      <c r="AQ30" s="849"/>
      <c r="AR30" s="849"/>
      <c r="AS30" s="849"/>
      <c r="AT30" s="849"/>
      <c r="AU30" s="849" t="s">
        <v>538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647</v>
      </c>
      <c r="R31" s="777"/>
      <c r="S31" s="777"/>
      <c r="T31" s="777"/>
      <c r="U31" s="777"/>
      <c r="V31" s="777">
        <v>633</v>
      </c>
      <c r="W31" s="777"/>
      <c r="X31" s="777"/>
      <c r="Y31" s="777"/>
      <c r="Z31" s="777"/>
      <c r="AA31" s="777">
        <v>14</v>
      </c>
      <c r="AB31" s="777"/>
      <c r="AC31" s="777"/>
      <c r="AD31" s="777"/>
      <c r="AE31" s="778"/>
      <c r="AF31" s="779">
        <v>14</v>
      </c>
      <c r="AG31" s="780"/>
      <c r="AH31" s="780"/>
      <c r="AI31" s="780"/>
      <c r="AJ31" s="781"/>
      <c r="AK31" s="848">
        <v>88</v>
      </c>
      <c r="AL31" s="849"/>
      <c r="AM31" s="849"/>
      <c r="AN31" s="849"/>
      <c r="AO31" s="849"/>
      <c r="AP31" s="849" t="s">
        <v>538</v>
      </c>
      <c r="AQ31" s="849"/>
      <c r="AR31" s="849"/>
      <c r="AS31" s="849"/>
      <c r="AT31" s="849"/>
      <c r="AU31" s="849" t="s">
        <v>538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243</v>
      </c>
      <c r="R32" s="777"/>
      <c r="S32" s="777"/>
      <c r="T32" s="777"/>
      <c r="U32" s="777"/>
      <c r="V32" s="777">
        <v>243</v>
      </c>
      <c r="W32" s="777"/>
      <c r="X32" s="777"/>
      <c r="Y32" s="777"/>
      <c r="Z32" s="777"/>
      <c r="AA32" s="777" t="s">
        <v>538</v>
      </c>
      <c r="AB32" s="777"/>
      <c r="AC32" s="777"/>
      <c r="AD32" s="777"/>
      <c r="AE32" s="778"/>
      <c r="AF32" s="779" t="s">
        <v>108</v>
      </c>
      <c r="AG32" s="780"/>
      <c r="AH32" s="780"/>
      <c r="AI32" s="780"/>
      <c r="AJ32" s="781"/>
      <c r="AK32" s="848">
        <v>32</v>
      </c>
      <c r="AL32" s="849"/>
      <c r="AM32" s="849"/>
      <c r="AN32" s="849"/>
      <c r="AO32" s="849"/>
      <c r="AP32" s="849">
        <v>71</v>
      </c>
      <c r="AQ32" s="849"/>
      <c r="AR32" s="849"/>
      <c r="AS32" s="849"/>
      <c r="AT32" s="849"/>
      <c r="AU32" s="849">
        <v>71</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12</v>
      </c>
      <c r="R33" s="777"/>
      <c r="S33" s="777"/>
      <c r="T33" s="777"/>
      <c r="U33" s="777"/>
      <c r="V33" s="777">
        <v>12</v>
      </c>
      <c r="W33" s="777"/>
      <c r="X33" s="777"/>
      <c r="Y33" s="777"/>
      <c r="Z33" s="777"/>
      <c r="AA33" s="777" t="s">
        <v>538</v>
      </c>
      <c r="AB33" s="777"/>
      <c r="AC33" s="777"/>
      <c r="AD33" s="777"/>
      <c r="AE33" s="778"/>
      <c r="AF33" s="779" t="s">
        <v>108</v>
      </c>
      <c r="AG33" s="780"/>
      <c r="AH33" s="780"/>
      <c r="AI33" s="780"/>
      <c r="AJ33" s="781"/>
      <c r="AK33" s="848">
        <v>9</v>
      </c>
      <c r="AL33" s="849"/>
      <c r="AM33" s="849"/>
      <c r="AN33" s="849"/>
      <c r="AO33" s="849"/>
      <c r="AP33" s="849" t="s">
        <v>538</v>
      </c>
      <c r="AQ33" s="849"/>
      <c r="AR33" s="849"/>
      <c r="AS33" s="849"/>
      <c r="AT33" s="849"/>
      <c r="AU33" s="849" t="s">
        <v>538</v>
      </c>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10</v>
      </c>
      <c r="R34" s="777"/>
      <c r="S34" s="777"/>
      <c r="T34" s="777"/>
      <c r="U34" s="777"/>
      <c r="V34" s="777">
        <v>10</v>
      </c>
      <c r="W34" s="777"/>
      <c r="X34" s="777"/>
      <c r="Y34" s="777"/>
      <c r="Z34" s="777"/>
      <c r="AA34" s="777" t="s">
        <v>538</v>
      </c>
      <c r="AB34" s="777"/>
      <c r="AC34" s="777"/>
      <c r="AD34" s="777"/>
      <c r="AE34" s="778"/>
      <c r="AF34" s="779" t="s">
        <v>108</v>
      </c>
      <c r="AG34" s="780"/>
      <c r="AH34" s="780"/>
      <c r="AI34" s="780"/>
      <c r="AJ34" s="781"/>
      <c r="AK34" s="848">
        <v>7</v>
      </c>
      <c r="AL34" s="849"/>
      <c r="AM34" s="849"/>
      <c r="AN34" s="849"/>
      <c r="AO34" s="849"/>
      <c r="AP34" s="849" t="s">
        <v>538</v>
      </c>
      <c r="AQ34" s="849"/>
      <c r="AR34" s="849"/>
      <c r="AS34" s="849"/>
      <c r="AT34" s="849"/>
      <c r="AU34" s="849" t="s">
        <v>538</v>
      </c>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347</v>
      </c>
      <c r="R35" s="777"/>
      <c r="S35" s="777"/>
      <c r="T35" s="777"/>
      <c r="U35" s="777"/>
      <c r="V35" s="777">
        <v>347</v>
      </c>
      <c r="W35" s="777"/>
      <c r="X35" s="777"/>
      <c r="Y35" s="777"/>
      <c r="Z35" s="777"/>
      <c r="AA35" s="777">
        <v>0</v>
      </c>
      <c r="AB35" s="777"/>
      <c r="AC35" s="777"/>
      <c r="AD35" s="777"/>
      <c r="AE35" s="778"/>
      <c r="AF35" s="779">
        <v>0</v>
      </c>
      <c r="AG35" s="780"/>
      <c r="AH35" s="780"/>
      <c r="AI35" s="780"/>
      <c r="AJ35" s="781"/>
      <c r="AK35" s="848">
        <v>126</v>
      </c>
      <c r="AL35" s="849"/>
      <c r="AM35" s="849"/>
      <c r="AN35" s="849"/>
      <c r="AO35" s="849"/>
      <c r="AP35" s="849">
        <v>777</v>
      </c>
      <c r="AQ35" s="849"/>
      <c r="AR35" s="849"/>
      <c r="AS35" s="849"/>
      <c r="AT35" s="849"/>
      <c r="AU35" s="849">
        <v>438</v>
      </c>
      <c r="AV35" s="849"/>
      <c r="AW35" s="849"/>
      <c r="AX35" s="849"/>
      <c r="AY35" s="849"/>
      <c r="AZ35" s="850"/>
      <c r="BA35" s="850"/>
      <c r="BB35" s="850"/>
      <c r="BC35" s="850"/>
      <c r="BD35" s="850"/>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327</v>
      </c>
      <c r="R36" s="777"/>
      <c r="S36" s="777"/>
      <c r="T36" s="777"/>
      <c r="U36" s="777"/>
      <c r="V36" s="777">
        <v>326</v>
      </c>
      <c r="W36" s="777"/>
      <c r="X36" s="777"/>
      <c r="Y36" s="777"/>
      <c r="Z36" s="777"/>
      <c r="AA36" s="777">
        <v>1</v>
      </c>
      <c r="AB36" s="777"/>
      <c r="AC36" s="777"/>
      <c r="AD36" s="777"/>
      <c r="AE36" s="778"/>
      <c r="AF36" s="779">
        <v>1</v>
      </c>
      <c r="AG36" s="780"/>
      <c r="AH36" s="780"/>
      <c r="AI36" s="780"/>
      <c r="AJ36" s="781"/>
      <c r="AK36" s="848">
        <v>233</v>
      </c>
      <c r="AL36" s="849"/>
      <c r="AM36" s="849"/>
      <c r="AN36" s="849"/>
      <c r="AO36" s="849"/>
      <c r="AP36" s="849">
        <v>1798</v>
      </c>
      <c r="AQ36" s="849"/>
      <c r="AR36" s="849"/>
      <c r="AS36" s="849"/>
      <c r="AT36" s="849"/>
      <c r="AU36" s="849">
        <v>1798</v>
      </c>
      <c r="AV36" s="849"/>
      <c r="AW36" s="849"/>
      <c r="AX36" s="849"/>
      <c r="AY36" s="849"/>
      <c r="AZ36" s="850"/>
      <c r="BA36" s="850"/>
      <c r="BB36" s="850"/>
      <c r="BC36" s="850"/>
      <c r="BD36" s="850"/>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390</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10258</v>
      </c>
      <c r="R68" s="884"/>
      <c r="S68" s="884"/>
      <c r="T68" s="884"/>
      <c r="U68" s="884"/>
      <c r="V68" s="884">
        <v>8973</v>
      </c>
      <c r="W68" s="884"/>
      <c r="X68" s="884"/>
      <c r="Y68" s="884"/>
      <c r="Z68" s="884"/>
      <c r="AA68" s="884">
        <v>1285</v>
      </c>
      <c r="AB68" s="884"/>
      <c r="AC68" s="884"/>
      <c r="AD68" s="884"/>
      <c r="AE68" s="884"/>
      <c r="AF68" s="884" t="s">
        <v>538</v>
      </c>
      <c r="AG68" s="884"/>
      <c r="AH68" s="884"/>
      <c r="AI68" s="884"/>
      <c r="AJ68" s="884"/>
      <c r="AK68" s="884">
        <v>16</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1171</v>
      </c>
      <c r="R69" s="849"/>
      <c r="S69" s="849"/>
      <c r="T69" s="849"/>
      <c r="U69" s="849"/>
      <c r="V69" s="849">
        <v>1170</v>
      </c>
      <c r="W69" s="849"/>
      <c r="X69" s="849"/>
      <c r="Y69" s="849"/>
      <c r="Z69" s="849"/>
      <c r="AA69" s="849">
        <v>1</v>
      </c>
      <c r="AB69" s="849"/>
      <c r="AC69" s="849"/>
      <c r="AD69" s="849"/>
      <c r="AE69" s="849"/>
      <c r="AF69" s="849" t="s">
        <v>538</v>
      </c>
      <c r="AG69" s="849"/>
      <c r="AH69" s="849"/>
      <c r="AI69" s="849"/>
      <c r="AJ69" s="849"/>
      <c r="AK69" s="849" t="s">
        <v>538</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v>
      </c>
      <c r="R70" s="849"/>
      <c r="S70" s="849"/>
      <c r="T70" s="849"/>
      <c r="U70" s="849"/>
      <c r="V70" s="849">
        <v>0</v>
      </c>
      <c r="W70" s="849"/>
      <c r="X70" s="849"/>
      <c r="Y70" s="849"/>
      <c r="Z70" s="849"/>
      <c r="AA70" s="849">
        <v>1</v>
      </c>
      <c r="AB70" s="849"/>
      <c r="AC70" s="849"/>
      <c r="AD70" s="849"/>
      <c r="AE70" s="849"/>
      <c r="AF70" s="849" t="s">
        <v>538</v>
      </c>
      <c r="AG70" s="849"/>
      <c r="AH70" s="849"/>
      <c r="AI70" s="849"/>
      <c r="AJ70" s="849"/>
      <c r="AK70" s="849" t="s">
        <v>538</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47</v>
      </c>
      <c r="R71" s="849"/>
      <c r="S71" s="849"/>
      <c r="T71" s="849"/>
      <c r="U71" s="849"/>
      <c r="V71" s="849">
        <v>34</v>
      </c>
      <c r="W71" s="849"/>
      <c r="X71" s="849"/>
      <c r="Y71" s="849"/>
      <c r="Z71" s="849"/>
      <c r="AA71" s="849">
        <v>13</v>
      </c>
      <c r="AB71" s="849"/>
      <c r="AC71" s="849"/>
      <c r="AD71" s="849"/>
      <c r="AE71" s="849"/>
      <c r="AF71" s="849" t="s">
        <v>538</v>
      </c>
      <c r="AG71" s="849"/>
      <c r="AH71" s="849"/>
      <c r="AI71" s="849"/>
      <c r="AJ71" s="849"/>
      <c r="AK71" s="849" t="s">
        <v>538</v>
      </c>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28</v>
      </c>
      <c r="R72" s="849"/>
      <c r="S72" s="849"/>
      <c r="T72" s="849"/>
      <c r="U72" s="849"/>
      <c r="V72" s="849">
        <v>22</v>
      </c>
      <c r="W72" s="849"/>
      <c r="X72" s="849"/>
      <c r="Y72" s="849"/>
      <c r="Z72" s="849"/>
      <c r="AA72" s="849">
        <v>6</v>
      </c>
      <c r="AB72" s="849"/>
      <c r="AC72" s="849"/>
      <c r="AD72" s="849"/>
      <c r="AE72" s="849"/>
      <c r="AF72" s="849" t="s">
        <v>538</v>
      </c>
      <c r="AG72" s="849"/>
      <c r="AH72" s="849"/>
      <c r="AI72" s="849"/>
      <c r="AJ72" s="849"/>
      <c r="AK72" s="849">
        <v>12</v>
      </c>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1233</v>
      </c>
      <c r="R73" s="849"/>
      <c r="S73" s="849"/>
      <c r="T73" s="849"/>
      <c r="U73" s="849"/>
      <c r="V73" s="849">
        <v>1213</v>
      </c>
      <c r="W73" s="849"/>
      <c r="X73" s="849"/>
      <c r="Y73" s="849"/>
      <c r="Z73" s="849"/>
      <c r="AA73" s="849">
        <v>20</v>
      </c>
      <c r="AB73" s="849"/>
      <c r="AC73" s="849"/>
      <c r="AD73" s="849"/>
      <c r="AE73" s="849"/>
      <c r="AF73" s="849">
        <v>20</v>
      </c>
      <c r="AG73" s="849"/>
      <c r="AH73" s="849"/>
      <c r="AI73" s="849"/>
      <c r="AJ73" s="849"/>
      <c r="AK73" s="849">
        <v>5</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6</v>
      </c>
      <c r="R74" s="849"/>
      <c r="S74" s="849"/>
      <c r="T74" s="849"/>
      <c r="U74" s="849"/>
      <c r="V74" s="849">
        <v>6</v>
      </c>
      <c r="W74" s="849"/>
      <c r="X74" s="849"/>
      <c r="Y74" s="849"/>
      <c r="Z74" s="849"/>
      <c r="AA74" s="849">
        <v>0</v>
      </c>
      <c r="AB74" s="849"/>
      <c r="AC74" s="849"/>
      <c r="AD74" s="849"/>
      <c r="AE74" s="849"/>
      <c r="AF74" s="849">
        <v>0</v>
      </c>
      <c r="AG74" s="849"/>
      <c r="AH74" s="849"/>
      <c r="AI74" s="849"/>
      <c r="AJ74" s="849"/>
      <c r="AK74" s="849" t="s">
        <v>538</v>
      </c>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46</v>
      </c>
      <c r="R75" s="898"/>
      <c r="S75" s="898"/>
      <c r="T75" s="898"/>
      <c r="U75" s="848"/>
      <c r="V75" s="899">
        <v>40</v>
      </c>
      <c r="W75" s="898"/>
      <c r="X75" s="898"/>
      <c r="Y75" s="898"/>
      <c r="Z75" s="848"/>
      <c r="AA75" s="899">
        <v>6</v>
      </c>
      <c r="AB75" s="898"/>
      <c r="AC75" s="898"/>
      <c r="AD75" s="898"/>
      <c r="AE75" s="848"/>
      <c r="AF75" s="899">
        <v>6</v>
      </c>
      <c r="AG75" s="898"/>
      <c r="AH75" s="898"/>
      <c r="AI75" s="898"/>
      <c r="AJ75" s="848"/>
      <c r="AK75" s="899" t="s">
        <v>538</v>
      </c>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4</v>
      </c>
      <c r="R76" s="898"/>
      <c r="S76" s="898"/>
      <c r="T76" s="898"/>
      <c r="U76" s="848"/>
      <c r="V76" s="899">
        <v>4</v>
      </c>
      <c r="W76" s="898"/>
      <c r="X76" s="898"/>
      <c r="Y76" s="898"/>
      <c r="Z76" s="848"/>
      <c r="AA76" s="899">
        <v>0</v>
      </c>
      <c r="AB76" s="898"/>
      <c r="AC76" s="898"/>
      <c r="AD76" s="898"/>
      <c r="AE76" s="848"/>
      <c r="AF76" s="899">
        <v>0</v>
      </c>
      <c r="AG76" s="898"/>
      <c r="AH76" s="898"/>
      <c r="AI76" s="898"/>
      <c r="AJ76" s="848"/>
      <c r="AK76" s="899">
        <v>2</v>
      </c>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1104</v>
      </c>
      <c r="R77" s="898"/>
      <c r="S77" s="898"/>
      <c r="T77" s="898"/>
      <c r="U77" s="848"/>
      <c r="V77" s="899">
        <v>1055</v>
      </c>
      <c r="W77" s="898"/>
      <c r="X77" s="898"/>
      <c r="Y77" s="898"/>
      <c r="Z77" s="848"/>
      <c r="AA77" s="899">
        <v>49</v>
      </c>
      <c r="AB77" s="898"/>
      <c r="AC77" s="898"/>
      <c r="AD77" s="898"/>
      <c r="AE77" s="848"/>
      <c r="AF77" s="899" t="s">
        <v>538</v>
      </c>
      <c r="AG77" s="898"/>
      <c r="AH77" s="898"/>
      <c r="AI77" s="898"/>
      <c r="AJ77" s="848"/>
      <c r="AK77" s="899" t="s">
        <v>538</v>
      </c>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729</v>
      </c>
      <c r="R78" s="849"/>
      <c r="S78" s="849"/>
      <c r="T78" s="849"/>
      <c r="U78" s="849"/>
      <c r="V78" s="849">
        <v>688</v>
      </c>
      <c r="W78" s="849"/>
      <c r="X78" s="849"/>
      <c r="Y78" s="849"/>
      <c r="Z78" s="849"/>
      <c r="AA78" s="849">
        <v>41</v>
      </c>
      <c r="AB78" s="849"/>
      <c r="AC78" s="849"/>
      <c r="AD78" s="849"/>
      <c r="AE78" s="849"/>
      <c r="AF78" s="849">
        <v>41</v>
      </c>
      <c r="AG78" s="849"/>
      <c r="AH78" s="849"/>
      <c r="AI78" s="849"/>
      <c r="AJ78" s="849"/>
      <c r="AK78" s="849">
        <v>0</v>
      </c>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550</v>
      </c>
      <c r="C79" s="892"/>
      <c r="D79" s="892"/>
      <c r="E79" s="892"/>
      <c r="F79" s="892"/>
      <c r="G79" s="892"/>
      <c r="H79" s="892"/>
      <c r="I79" s="892"/>
      <c r="J79" s="892"/>
      <c r="K79" s="892"/>
      <c r="L79" s="892"/>
      <c r="M79" s="892"/>
      <c r="N79" s="892"/>
      <c r="O79" s="892"/>
      <c r="P79" s="893"/>
      <c r="Q79" s="894">
        <v>250943</v>
      </c>
      <c r="R79" s="849"/>
      <c r="S79" s="849"/>
      <c r="T79" s="849"/>
      <c r="U79" s="849"/>
      <c r="V79" s="849">
        <v>239378</v>
      </c>
      <c r="W79" s="849"/>
      <c r="X79" s="849"/>
      <c r="Y79" s="849"/>
      <c r="Z79" s="849"/>
      <c r="AA79" s="849">
        <v>11565</v>
      </c>
      <c r="AB79" s="849"/>
      <c r="AC79" s="849"/>
      <c r="AD79" s="849"/>
      <c r="AE79" s="849"/>
      <c r="AF79" s="849">
        <v>11565</v>
      </c>
      <c r="AG79" s="849"/>
      <c r="AH79" s="849"/>
      <c r="AI79" s="849"/>
      <c r="AJ79" s="849"/>
      <c r="AK79" s="849">
        <v>726</v>
      </c>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387453</v>
      </c>
      <c r="AB110" s="920"/>
      <c r="AC110" s="920"/>
      <c r="AD110" s="920"/>
      <c r="AE110" s="921"/>
      <c r="AF110" s="922">
        <v>412235</v>
      </c>
      <c r="AG110" s="920"/>
      <c r="AH110" s="920"/>
      <c r="AI110" s="920"/>
      <c r="AJ110" s="921"/>
      <c r="AK110" s="922">
        <v>416603</v>
      </c>
      <c r="AL110" s="920"/>
      <c r="AM110" s="920"/>
      <c r="AN110" s="920"/>
      <c r="AO110" s="921"/>
      <c r="AP110" s="923">
        <v>14</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3601866</v>
      </c>
      <c r="BR110" s="957"/>
      <c r="BS110" s="957"/>
      <c r="BT110" s="957"/>
      <c r="BU110" s="957"/>
      <c r="BV110" s="957">
        <v>3826150</v>
      </c>
      <c r="BW110" s="957"/>
      <c r="BX110" s="957"/>
      <c r="BY110" s="957"/>
      <c r="BZ110" s="957"/>
      <c r="CA110" s="957">
        <v>4371387</v>
      </c>
      <c r="CB110" s="957"/>
      <c r="CC110" s="957"/>
      <c r="CD110" s="957"/>
      <c r="CE110" s="957"/>
      <c r="CF110" s="971">
        <v>146.6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108</v>
      </c>
      <c r="BR111" s="950"/>
      <c r="BS111" s="950"/>
      <c r="BT111" s="950"/>
      <c r="BU111" s="950"/>
      <c r="BV111" s="950" t="s">
        <v>108</v>
      </c>
      <c r="BW111" s="950"/>
      <c r="BX111" s="950"/>
      <c r="BY111" s="950"/>
      <c r="BZ111" s="950"/>
      <c r="CA111" s="950" t="s">
        <v>108</v>
      </c>
      <c r="CB111" s="950"/>
      <c r="CC111" s="950"/>
      <c r="CD111" s="950"/>
      <c r="CE111" s="950"/>
      <c r="CF111" s="944" t="s">
        <v>108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108</v>
      </c>
      <c r="DH111" s="950"/>
      <c r="DI111" s="950"/>
      <c r="DJ111" s="950"/>
      <c r="DK111" s="950"/>
      <c r="DL111" s="950" t="s">
        <v>108</v>
      </c>
      <c r="DM111" s="950"/>
      <c r="DN111" s="950"/>
      <c r="DO111" s="950"/>
      <c r="DP111" s="950"/>
      <c r="DQ111" s="950" t="s">
        <v>108</v>
      </c>
      <c r="DR111" s="950"/>
      <c r="DS111" s="950"/>
      <c r="DT111" s="950"/>
      <c r="DU111" s="950"/>
      <c r="DV111" s="951" t="s">
        <v>108</v>
      </c>
      <c r="DW111" s="951"/>
      <c r="DX111" s="951"/>
      <c r="DY111" s="951"/>
      <c r="DZ111" s="952"/>
    </row>
    <row r="112" spans="1:131" s="197"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2684295</v>
      </c>
      <c r="BR112" s="950"/>
      <c r="BS112" s="950"/>
      <c r="BT112" s="950"/>
      <c r="BU112" s="950"/>
      <c r="BV112" s="950">
        <v>2549648</v>
      </c>
      <c r="BW112" s="950"/>
      <c r="BX112" s="950"/>
      <c r="BY112" s="950"/>
      <c r="BZ112" s="950"/>
      <c r="CA112" s="950">
        <v>2313440</v>
      </c>
      <c r="CB112" s="950"/>
      <c r="CC112" s="950"/>
      <c r="CD112" s="950"/>
      <c r="CE112" s="950"/>
      <c r="CF112" s="944">
        <v>77.599999999999994</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265570</v>
      </c>
      <c r="AB113" s="964"/>
      <c r="AC113" s="964"/>
      <c r="AD113" s="964"/>
      <c r="AE113" s="965"/>
      <c r="AF113" s="966">
        <v>242355</v>
      </c>
      <c r="AG113" s="964"/>
      <c r="AH113" s="964"/>
      <c r="AI113" s="964"/>
      <c r="AJ113" s="965"/>
      <c r="AK113" s="966">
        <v>238635</v>
      </c>
      <c r="AL113" s="964"/>
      <c r="AM113" s="964"/>
      <c r="AN113" s="964"/>
      <c r="AO113" s="965"/>
      <c r="AP113" s="967">
        <v>8</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t="s">
        <v>108</v>
      </c>
      <c r="BR113" s="950"/>
      <c r="BS113" s="950"/>
      <c r="BT113" s="950"/>
      <c r="BU113" s="950"/>
      <c r="BV113" s="950" t="s">
        <v>108</v>
      </c>
      <c r="BW113" s="950"/>
      <c r="BX113" s="950"/>
      <c r="BY113" s="950"/>
      <c r="BZ113" s="950"/>
      <c r="CA113" s="950" t="s">
        <v>108</v>
      </c>
      <c r="CB113" s="950"/>
      <c r="CC113" s="950"/>
      <c r="CD113" s="950"/>
      <c r="CE113" s="950"/>
      <c r="CF113" s="944" t="s">
        <v>108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108</v>
      </c>
      <c r="AB114" s="989"/>
      <c r="AC114" s="989"/>
      <c r="AD114" s="989"/>
      <c r="AE114" s="990"/>
      <c r="AF114" s="991" t="s">
        <v>108</v>
      </c>
      <c r="AG114" s="989"/>
      <c r="AH114" s="989"/>
      <c r="AI114" s="989"/>
      <c r="AJ114" s="990"/>
      <c r="AK114" s="991" t="s">
        <v>108</v>
      </c>
      <c r="AL114" s="989"/>
      <c r="AM114" s="989"/>
      <c r="AN114" s="989"/>
      <c r="AO114" s="990"/>
      <c r="AP114" s="992" t="s">
        <v>108</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756093</v>
      </c>
      <c r="BR114" s="950"/>
      <c r="BS114" s="950"/>
      <c r="BT114" s="950"/>
      <c r="BU114" s="950"/>
      <c r="BV114" s="950">
        <v>739006</v>
      </c>
      <c r="BW114" s="950"/>
      <c r="BX114" s="950"/>
      <c r="BY114" s="950"/>
      <c r="BZ114" s="950"/>
      <c r="CA114" s="950">
        <v>663633</v>
      </c>
      <c r="CB114" s="950"/>
      <c r="CC114" s="950"/>
      <c r="CD114" s="950"/>
      <c r="CE114" s="950"/>
      <c r="CF114" s="944">
        <v>22.3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2327</v>
      </c>
      <c r="AB115" s="964"/>
      <c r="AC115" s="964"/>
      <c r="AD115" s="964"/>
      <c r="AE115" s="965"/>
      <c r="AF115" s="966">
        <v>2325</v>
      </c>
      <c r="AG115" s="964"/>
      <c r="AH115" s="964"/>
      <c r="AI115" s="964"/>
      <c r="AJ115" s="965"/>
      <c r="AK115" s="966">
        <v>2528</v>
      </c>
      <c r="AL115" s="964"/>
      <c r="AM115" s="964"/>
      <c r="AN115" s="964"/>
      <c r="AO115" s="965"/>
      <c r="AP115" s="967">
        <v>0.1</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v>6</v>
      </c>
      <c r="AG116" s="989"/>
      <c r="AH116" s="989"/>
      <c r="AI116" s="989"/>
      <c r="AJ116" s="990"/>
      <c r="AK116" s="991">
        <v>6</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655350</v>
      </c>
      <c r="AB117" s="996"/>
      <c r="AC117" s="996"/>
      <c r="AD117" s="996"/>
      <c r="AE117" s="997"/>
      <c r="AF117" s="995">
        <v>656921</v>
      </c>
      <c r="AG117" s="996"/>
      <c r="AH117" s="996"/>
      <c r="AI117" s="996"/>
      <c r="AJ117" s="997"/>
      <c r="AK117" s="995">
        <v>657772</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430</v>
      </c>
      <c r="BP118" s="1024"/>
      <c r="BQ118" s="1015">
        <v>7042254</v>
      </c>
      <c r="BR118" s="1016"/>
      <c r="BS118" s="1016"/>
      <c r="BT118" s="1016"/>
      <c r="BU118" s="1016"/>
      <c r="BV118" s="1016">
        <v>7114804</v>
      </c>
      <c r="BW118" s="1016"/>
      <c r="BX118" s="1016"/>
      <c r="BY118" s="1016"/>
      <c r="BZ118" s="1016"/>
      <c r="CA118" s="1016">
        <v>7348460</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5373563</v>
      </c>
      <c r="BR119" s="957"/>
      <c r="BS119" s="957"/>
      <c r="BT119" s="957"/>
      <c r="BU119" s="957"/>
      <c r="BV119" s="957">
        <v>5278513</v>
      </c>
      <c r="BW119" s="957"/>
      <c r="BX119" s="957"/>
      <c r="BY119" s="957"/>
      <c r="BZ119" s="957"/>
      <c r="CA119" s="957">
        <v>5593274</v>
      </c>
      <c r="CB119" s="957"/>
      <c r="CC119" s="957"/>
      <c r="CD119" s="957"/>
      <c r="CE119" s="957"/>
      <c r="CF119" s="971">
        <v>187.5</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33050</v>
      </c>
      <c r="BR120" s="950"/>
      <c r="BS120" s="950"/>
      <c r="BT120" s="950"/>
      <c r="BU120" s="950"/>
      <c r="BV120" s="950">
        <v>30421</v>
      </c>
      <c r="BW120" s="950"/>
      <c r="BX120" s="950"/>
      <c r="BY120" s="950"/>
      <c r="BZ120" s="950"/>
      <c r="CA120" s="950">
        <v>58506</v>
      </c>
      <c r="CB120" s="950"/>
      <c r="CC120" s="950"/>
      <c r="CD120" s="950"/>
      <c r="CE120" s="950"/>
      <c r="CF120" s="944">
        <v>2</v>
      </c>
      <c r="CG120" s="945"/>
      <c r="CH120" s="945"/>
      <c r="CI120" s="945"/>
      <c r="CJ120" s="945"/>
      <c r="CK120" s="1043" t="s">
        <v>436</v>
      </c>
      <c r="CL120" s="1044"/>
      <c r="CM120" s="1044"/>
      <c r="CN120" s="1044"/>
      <c r="CO120" s="1045"/>
      <c r="CP120" s="1051" t="s">
        <v>386</v>
      </c>
      <c r="CQ120" s="1052"/>
      <c r="CR120" s="1052"/>
      <c r="CS120" s="1052"/>
      <c r="CT120" s="1052"/>
      <c r="CU120" s="1052"/>
      <c r="CV120" s="1052"/>
      <c r="CW120" s="1052"/>
      <c r="CX120" s="1052"/>
      <c r="CY120" s="1052"/>
      <c r="CZ120" s="1052"/>
      <c r="DA120" s="1052"/>
      <c r="DB120" s="1052"/>
      <c r="DC120" s="1052"/>
      <c r="DD120" s="1052"/>
      <c r="DE120" s="1052"/>
      <c r="DF120" s="1053"/>
      <c r="DG120" s="956">
        <v>2097572</v>
      </c>
      <c r="DH120" s="957"/>
      <c r="DI120" s="957"/>
      <c r="DJ120" s="957"/>
      <c r="DK120" s="957"/>
      <c r="DL120" s="957">
        <v>1949169</v>
      </c>
      <c r="DM120" s="957"/>
      <c r="DN120" s="957"/>
      <c r="DO120" s="957"/>
      <c r="DP120" s="957"/>
      <c r="DQ120" s="957">
        <v>1798198</v>
      </c>
      <c r="DR120" s="957"/>
      <c r="DS120" s="957"/>
      <c r="DT120" s="957"/>
      <c r="DU120" s="957"/>
      <c r="DV120" s="958">
        <v>60.3</v>
      </c>
      <c r="DW120" s="958"/>
      <c r="DX120" s="958"/>
      <c r="DY120" s="958"/>
      <c r="DZ120" s="959"/>
    </row>
    <row r="121" spans="1:130" s="197" customFormat="1" ht="26.25" customHeight="1">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5532879</v>
      </c>
      <c r="BR121" s="1016"/>
      <c r="BS121" s="1016"/>
      <c r="BT121" s="1016"/>
      <c r="BU121" s="1016"/>
      <c r="BV121" s="1016">
        <v>5619608</v>
      </c>
      <c r="BW121" s="1016"/>
      <c r="BX121" s="1016"/>
      <c r="BY121" s="1016"/>
      <c r="BZ121" s="1016"/>
      <c r="CA121" s="1016">
        <v>5897756</v>
      </c>
      <c r="CB121" s="1016"/>
      <c r="CC121" s="1016"/>
      <c r="CD121" s="1016"/>
      <c r="CE121" s="1016"/>
      <c r="CF121" s="1054">
        <v>197.7</v>
      </c>
      <c r="CG121" s="1055"/>
      <c r="CH121" s="1055"/>
      <c r="CI121" s="1055"/>
      <c r="CJ121" s="1055"/>
      <c r="CK121" s="1046"/>
      <c r="CL121" s="1047"/>
      <c r="CM121" s="1047"/>
      <c r="CN121" s="1047"/>
      <c r="CO121" s="1048"/>
      <c r="CP121" s="1037" t="s">
        <v>384</v>
      </c>
      <c r="CQ121" s="1038"/>
      <c r="CR121" s="1038"/>
      <c r="CS121" s="1038"/>
      <c r="CT121" s="1038"/>
      <c r="CU121" s="1038"/>
      <c r="CV121" s="1038"/>
      <c r="CW121" s="1038"/>
      <c r="CX121" s="1038"/>
      <c r="CY121" s="1038"/>
      <c r="CZ121" s="1038"/>
      <c r="DA121" s="1038"/>
      <c r="DB121" s="1038"/>
      <c r="DC121" s="1038"/>
      <c r="DD121" s="1038"/>
      <c r="DE121" s="1038"/>
      <c r="DF121" s="1039"/>
      <c r="DG121" s="949">
        <v>468641</v>
      </c>
      <c r="DH121" s="950"/>
      <c r="DI121" s="950"/>
      <c r="DJ121" s="950"/>
      <c r="DK121" s="950"/>
      <c r="DL121" s="950">
        <v>511239</v>
      </c>
      <c r="DM121" s="950"/>
      <c r="DN121" s="950"/>
      <c r="DO121" s="950"/>
      <c r="DP121" s="950"/>
      <c r="DQ121" s="950">
        <v>458147</v>
      </c>
      <c r="DR121" s="950"/>
      <c r="DS121" s="950"/>
      <c r="DT121" s="950"/>
      <c r="DU121" s="950"/>
      <c r="DV121" s="951">
        <v>15.4</v>
      </c>
      <c r="DW121" s="951"/>
      <c r="DX121" s="951"/>
      <c r="DY121" s="951"/>
      <c r="DZ121" s="952"/>
    </row>
    <row r="122" spans="1:130" s="197" customFormat="1" ht="26.25" customHeight="1">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439</v>
      </c>
      <c r="BP122" s="1024"/>
      <c r="BQ122" s="1064">
        <v>10939492</v>
      </c>
      <c r="BR122" s="1065"/>
      <c r="BS122" s="1065"/>
      <c r="BT122" s="1065"/>
      <c r="BU122" s="1065"/>
      <c r="BV122" s="1065">
        <v>10928542</v>
      </c>
      <c r="BW122" s="1065"/>
      <c r="BX122" s="1065"/>
      <c r="BY122" s="1065"/>
      <c r="BZ122" s="1065"/>
      <c r="CA122" s="1065">
        <v>11549536</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v>107401</v>
      </c>
      <c r="DH122" s="950"/>
      <c r="DI122" s="950"/>
      <c r="DJ122" s="950"/>
      <c r="DK122" s="950"/>
      <c r="DL122" s="950">
        <v>80585</v>
      </c>
      <c r="DM122" s="950"/>
      <c r="DN122" s="950"/>
      <c r="DO122" s="950"/>
      <c r="DP122" s="950"/>
      <c r="DQ122" s="950">
        <v>50311</v>
      </c>
      <c r="DR122" s="950"/>
      <c r="DS122" s="950"/>
      <c r="DT122" s="950"/>
      <c r="DU122" s="950"/>
      <c r="DV122" s="951">
        <v>1.7</v>
      </c>
      <c r="DW122" s="951"/>
      <c r="DX122" s="951"/>
      <c r="DY122" s="951"/>
      <c r="DZ122" s="952"/>
    </row>
    <row r="123" spans="1:130" s="197" customFormat="1" ht="26.25" customHeight="1" thickBot="1">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381</v>
      </c>
      <c r="CQ123" s="1038"/>
      <c r="CR123" s="1038"/>
      <c r="CS123" s="1038"/>
      <c r="CT123" s="1038"/>
      <c r="CU123" s="1038"/>
      <c r="CV123" s="1038"/>
      <c r="CW123" s="1038"/>
      <c r="CX123" s="1038"/>
      <c r="CY123" s="1038"/>
      <c r="CZ123" s="1038"/>
      <c r="DA123" s="1038"/>
      <c r="DB123" s="1038"/>
      <c r="DC123" s="1038"/>
      <c r="DD123" s="1038"/>
      <c r="DE123" s="1038"/>
      <c r="DF123" s="1039"/>
      <c r="DG123" s="988">
        <v>10681</v>
      </c>
      <c r="DH123" s="989"/>
      <c r="DI123" s="989"/>
      <c r="DJ123" s="989"/>
      <c r="DK123" s="990"/>
      <c r="DL123" s="991">
        <v>8665</v>
      </c>
      <c r="DM123" s="989"/>
      <c r="DN123" s="989"/>
      <c r="DO123" s="989"/>
      <c r="DP123" s="990"/>
      <c r="DQ123" s="991">
        <v>6784</v>
      </c>
      <c r="DR123" s="989"/>
      <c r="DS123" s="989"/>
      <c r="DT123" s="989"/>
      <c r="DU123" s="990"/>
      <c r="DV123" s="992">
        <v>0.2</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108</v>
      </c>
      <c r="DH124" s="1028"/>
      <c r="DI124" s="1028"/>
      <c r="DJ124" s="1028"/>
      <c r="DK124" s="1029"/>
      <c r="DL124" s="1030" t="s">
        <v>108</v>
      </c>
      <c r="DM124" s="1028"/>
      <c r="DN124" s="1028"/>
      <c r="DO124" s="1028"/>
      <c r="DP124" s="1029"/>
      <c r="DQ124" s="1030" t="s">
        <v>108</v>
      </c>
      <c r="DR124" s="1028"/>
      <c r="DS124" s="1028"/>
      <c r="DT124" s="1028"/>
      <c r="DU124" s="1029"/>
      <c r="DV124" s="1031" t="s">
        <v>108</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108</v>
      </c>
      <c r="AB126" s="989"/>
      <c r="AC126" s="989"/>
      <c r="AD126" s="989"/>
      <c r="AE126" s="990"/>
      <c r="AF126" s="991" t="s">
        <v>108</v>
      </c>
      <c r="AG126" s="989"/>
      <c r="AH126" s="989"/>
      <c r="AI126" s="989"/>
      <c r="AJ126" s="990"/>
      <c r="AK126" s="991" t="s">
        <v>108</v>
      </c>
      <c r="AL126" s="989"/>
      <c r="AM126" s="989"/>
      <c r="AN126" s="989"/>
      <c r="AO126" s="990"/>
      <c r="AP126" s="992" t="s">
        <v>108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2327</v>
      </c>
      <c r="AB127" s="989"/>
      <c r="AC127" s="989"/>
      <c r="AD127" s="989"/>
      <c r="AE127" s="990"/>
      <c r="AF127" s="991">
        <v>2325</v>
      </c>
      <c r="AG127" s="989"/>
      <c r="AH127" s="989"/>
      <c r="AI127" s="989"/>
      <c r="AJ127" s="990"/>
      <c r="AK127" s="991">
        <v>2528</v>
      </c>
      <c r="AL127" s="989"/>
      <c r="AM127" s="989"/>
      <c r="AN127" s="989"/>
      <c r="AO127" s="990"/>
      <c r="AP127" s="992">
        <v>0.1</v>
      </c>
      <c r="AQ127" s="993"/>
      <c r="AR127" s="993"/>
      <c r="AS127" s="993"/>
      <c r="AT127" s="994"/>
      <c r="AU127" s="233"/>
      <c r="AV127" s="233"/>
      <c r="AW127" s="233"/>
      <c r="AX127" s="916" t="s">
        <v>450</v>
      </c>
      <c r="AY127" s="917"/>
      <c r="AZ127" s="917"/>
      <c r="BA127" s="917"/>
      <c r="BB127" s="917"/>
      <c r="BC127" s="917"/>
      <c r="BD127" s="917"/>
      <c r="BE127" s="918"/>
      <c r="BF127" s="1071" t="s">
        <v>108</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452</v>
      </c>
      <c r="DM127" s="1078"/>
      <c r="DN127" s="1078"/>
      <c r="DO127" s="1078"/>
      <c r="DP127" s="1078"/>
      <c r="DQ127" s="1078" t="s">
        <v>452</v>
      </c>
      <c r="DR127" s="1078"/>
      <c r="DS127" s="1078"/>
      <c r="DT127" s="1078"/>
      <c r="DU127" s="1078"/>
      <c r="DV127" s="1079" t="s">
        <v>452</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3206</v>
      </c>
      <c r="AB128" s="1120"/>
      <c r="AC128" s="1120"/>
      <c r="AD128" s="1120"/>
      <c r="AE128" s="1121"/>
      <c r="AF128" s="1122">
        <v>3206</v>
      </c>
      <c r="AG128" s="1120"/>
      <c r="AH128" s="1120"/>
      <c r="AI128" s="1120"/>
      <c r="AJ128" s="1121"/>
      <c r="AK128" s="1122">
        <v>3206</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108</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456</v>
      </c>
      <c r="X129" s="1091"/>
      <c r="Y129" s="1091"/>
      <c r="Z129" s="1092"/>
      <c r="AA129" s="988">
        <v>3629356</v>
      </c>
      <c r="AB129" s="989"/>
      <c r="AC129" s="989"/>
      <c r="AD129" s="989"/>
      <c r="AE129" s="990"/>
      <c r="AF129" s="991">
        <v>3447459</v>
      </c>
      <c r="AG129" s="989"/>
      <c r="AH129" s="989"/>
      <c r="AI129" s="989"/>
      <c r="AJ129" s="990"/>
      <c r="AK129" s="991">
        <v>3560122</v>
      </c>
      <c r="AL129" s="989"/>
      <c r="AM129" s="989"/>
      <c r="AN129" s="989"/>
      <c r="AO129" s="990"/>
      <c r="AP129" s="1093"/>
      <c r="AQ129" s="1094"/>
      <c r="AR129" s="1094"/>
      <c r="AS129" s="1094"/>
      <c r="AT129" s="1095"/>
      <c r="AU129" s="235"/>
      <c r="AV129" s="235"/>
      <c r="AW129" s="235"/>
      <c r="AX129" s="1084" t="s">
        <v>457</v>
      </c>
      <c r="AY129" s="980"/>
      <c r="AZ129" s="980"/>
      <c r="BA129" s="980"/>
      <c r="BB129" s="980"/>
      <c r="BC129" s="980"/>
      <c r="BD129" s="980"/>
      <c r="BE129" s="981"/>
      <c r="BF129" s="1085">
        <v>2.9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459</v>
      </c>
      <c r="X130" s="1091"/>
      <c r="Y130" s="1091"/>
      <c r="Z130" s="1092"/>
      <c r="AA130" s="988">
        <v>555993</v>
      </c>
      <c r="AB130" s="989"/>
      <c r="AC130" s="989"/>
      <c r="AD130" s="989"/>
      <c r="AE130" s="990"/>
      <c r="AF130" s="991">
        <v>563765</v>
      </c>
      <c r="AG130" s="989"/>
      <c r="AH130" s="989"/>
      <c r="AI130" s="989"/>
      <c r="AJ130" s="990"/>
      <c r="AK130" s="991">
        <v>577534</v>
      </c>
      <c r="AL130" s="989"/>
      <c r="AM130" s="989"/>
      <c r="AN130" s="989"/>
      <c r="AO130" s="990"/>
      <c r="AP130" s="1093"/>
      <c r="AQ130" s="1094"/>
      <c r="AR130" s="1094"/>
      <c r="AS130" s="1094"/>
      <c r="AT130" s="1095"/>
      <c r="AU130" s="235"/>
      <c r="AV130" s="235"/>
      <c r="AW130" s="235"/>
      <c r="AX130" s="1143" t="s">
        <v>460</v>
      </c>
      <c r="AY130" s="1075"/>
      <c r="AZ130" s="1075"/>
      <c r="BA130" s="1075"/>
      <c r="BB130" s="1075"/>
      <c r="BC130" s="1075"/>
      <c r="BD130" s="1075"/>
      <c r="BE130" s="1076"/>
      <c r="BF130" s="1105" t="s">
        <v>108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461</v>
      </c>
      <c r="X131" s="1114"/>
      <c r="Y131" s="1114"/>
      <c r="Z131" s="1115"/>
      <c r="AA131" s="1027">
        <v>3073363</v>
      </c>
      <c r="AB131" s="1028"/>
      <c r="AC131" s="1028"/>
      <c r="AD131" s="1028"/>
      <c r="AE131" s="1029"/>
      <c r="AF131" s="1030">
        <v>2883694</v>
      </c>
      <c r="AG131" s="1028"/>
      <c r="AH131" s="1028"/>
      <c r="AI131" s="1028"/>
      <c r="AJ131" s="1029"/>
      <c r="AK131" s="1030">
        <v>2982588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463</v>
      </c>
      <c r="W132" s="1131"/>
      <c r="X132" s="1131"/>
      <c r="Y132" s="1131"/>
      <c r="Z132" s="1132"/>
      <c r="AA132" s="1133">
        <v>3.128527284</v>
      </c>
      <c r="AB132" s="1134"/>
      <c r="AC132" s="1134"/>
      <c r="AD132" s="1134"/>
      <c r="AE132" s="1135"/>
      <c r="AF132" s="1136">
        <v>3.1192630010000002</v>
      </c>
      <c r="AG132" s="1134"/>
      <c r="AH132" s="1134"/>
      <c r="AI132" s="1134"/>
      <c r="AJ132" s="1135"/>
      <c r="AK132" s="1136">
        <v>2.58272346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464</v>
      </c>
      <c r="W133" s="1138"/>
      <c r="X133" s="1138"/>
      <c r="Y133" s="1138"/>
      <c r="Z133" s="1139"/>
      <c r="AA133" s="1140">
        <v>3.7</v>
      </c>
      <c r="AB133" s="1141"/>
      <c r="AC133" s="1141"/>
      <c r="AD133" s="1141"/>
      <c r="AE133" s="1142"/>
      <c r="AF133" s="1140">
        <v>3.5</v>
      </c>
      <c r="AG133" s="1141"/>
      <c r="AH133" s="1141"/>
      <c r="AI133" s="1141"/>
      <c r="AJ133" s="1142"/>
      <c r="AK133" s="1140">
        <v>2.9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H32" sqref="AH3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7" t="s">
        <v>467</v>
      </c>
      <c r="L7" s="254"/>
      <c r="M7" s="255" t="s">
        <v>468</v>
      </c>
      <c r="N7" s="256"/>
    </row>
    <row r="8" spans="1:16">
      <c r="A8" s="248"/>
      <c r="B8" s="244"/>
      <c r="C8" s="244"/>
      <c r="D8" s="244"/>
      <c r="E8" s="244"/>
      <c r="F8" s="244"/>
      <c r="G8" s="257"/>
      <c r="H8" s="258"/>
      <c r="I8" s="258"/>
      <c r="J8" s="259"/>
      <c r="K8" s="1148"/>
      <c r="L8" s="260" t="s">
        <v>469</v>
      </c>
      <c r="M8" s="261" t="s">
        <v>470</v>
      </c>
      <c r="N8" s="262" t="s">
        <v>471</v>
      </c>
    </row>
    <row r="9" spans="1:16">
      <c r="A9" s="248"/>
      <c r="B9" s="244"/>
      <c r="C9" s="244"/>
      <c r="D9" s="244"/>
      <c r="E9" s="244"/>
      <c r="F9" s="244"/>
      <c r="G9" s="1149" t="s">
        <v>472</v>
      </c>
      <c r="H9" s="1150"/>
      <c r="I9" s="1150"/>
      <c r="J9" s="1151"/>
      <c r="K9" s="263">
        <v>831045</v>
      </c>
      <c r="L9" s="264">
        <v>181253</v>
      </c>
      <c r="M9" s="265">
        <v>149112</v>
      </c>
      <c r="N9" s="266">
        <v>21.6</v>
      </c>
    </row>
    <row r="10" spans="1:16">
      <c r="A10" s="248"/>
      <c r="B10" s="244"/>
      <c r="C10" s="244"/>
      <c r="D10" s="244"/>
      <c r="E10" s="244"/>
      <c r="F10" s="244"/>
      <c r="G10" s="1149" t="s">
        <v>473</v>
      </c>
      <c r="H10" s="1150"/>
      <c r="I10" s="1150"/>
      <c r="J10" s="1151"/>
      <c r="K10" s="267">
        <v>71122</v>
      </c>
      <c r="L10" s="268">
        <v>15512</v>
      </c>
      <c r="M10" s="269">
        <v>16878</v>
      </c>
      <c r="N10" s="270">
        <v>-8.1</v>
      </c>
    </row>
    <row r="11" spans="1:16" ht="13.5" customHeight="1">
      <c r="A11" s="248"/>
      <c r="B11" s="244"/>
      <c r="C11" s="244"/>
      <c r="D11" s="244"/>
      <c r="E11" s="244"/>
      <c r="F11" s="244"/>
      <c r="G11" s="1149" t="s">
        <v>474</v>
      </c>
      <c r="H11" s="1150"/>
      <c r="I11" s="1150"/>
      <c r="J11" s="1151"/>
      <c r="K11" s="267">
        <v>180943</v>
      </c>
      <c r="L11" s="268">
        <v>39464</v>
      </c>
      <c r="M11" s="269">
        <v>25471</v>
      </c>
      <c r="N11" s="270">
        <v>54.9</v>
      </c>
    </row>
    <row r="12" spans="1:16" ht="13.5" customHeight="1">
      <c r="A12" s="248"/>
      <c r="B12" s="244"/>
      <c r="C12" s="244"/>
      <c r="D12" s="244"/>
      <c r="E12" s="244"/>
      <c r="F12" s="244"/>
      <c r="G12" s="1149" t="s">
        <v>475</v>
      </c>
      <c r="H12" s="1150"/>
      <c r="I12" s="1150"/>
      <c r="J12" s="1151"/>
      <c r="K12" s="267" t="s">
        <v>476</v>
      </c>
      <c r="L12" s="268" t="s">
        <v>476</v>
      </c>
      <c r="M12" s="269">
        <v>1933</v>
      </c>
      <c r="N12" s="270" t="s">
        <v>476</v>
      </c>
    </row>
    <row r="13" spans="1:16" ht="13.5" customHeight="1">
      <c r="A13" s="248"/>
      <c r="B13" s="244"/>
      <c r="C13" s="244"/>
      <c r="D13" s="244"/>
      <c r="E13" s="244"/>
      <c r="F13" s="244"/>
      <c r="G13" s="1149" t="s">
        <v>477</v>
      </c>
      <c r="H13" s="1150"/>
      <c r="I13" s="1150"/>
      <c r="J13" s="1151"/>
      <c r="K13" s="267" t="s">
        <v>476</v>
      </c>
      <c r="L13" s="268" t="s">
        <v>476</v>
      </c>
      <c r="M13" s="269" t="s">
        <v>476</v>
      </c>
      <c r="N13" s="270" t="s">
        <v>476</v>
      </c>
    </row>
    <row r="14" spans="1:16" ht="13.5" customHeight="1">
      <c r="A14" s="248"/>
      <c r="B14" s="244"/>
      <c r="C14" s="244"/>
      <c r="D14" s="244"/>
      <c r="E14" s="244"/>
      <c r="F14" s="244"/>
      <c r="G14" s="1149" t="s">
        <v>478</v>
      </c>
      <c r="H14" s="1150"/>
      <c r="I14" s="1150"/>
      <c r="J14" s="1151"/>
      <c r="K14" s="267">
        <v>33537</v>
      </c>
      <c r="L14" s="268">
        <v>7315</v>
      </c>
      <c r="M14" s="269">
        <v>7468</v>
      </c>
      <c r="N14" s="270">
        <v>-2</v>
      </c>
    </row>
    <row r="15" spans="1:16" ht="13.5" customHeight="1">
      <c r="A15" s="248"/>
      <c r="B15" s="244"/>
      <c r="C15" s="244"/>
      <c r="D15" s="244"/>
      <c r="E15" s="244"/>
      <c r="F15" s="244"/>
      <c r="G15" s="1149" t="s">
        <v>479</v>
      </c>
      <c r="H15" s="1150"/>
      <c r="I15" s="1150"/>
      <c r="J15" s="1151"/>
      <c r="K15" s="267">
        <v>32235</v>
      </c>
      <c r="L15" s="268">
        <v>7031</v>
      </c>
      <c r="M15" s="269">
        <v>4077</v>
      </c>
      <c r="N15" s="270">
        <v>72.5</v>
      </c>
    </row>
    <row r="16" spans="1:16">
      <c r="A16" s="248"/>
      <c r="B16" s="244"/>
      <c r="C16" s="244"/>
      <c r="D16" s="244"/>
      <c r="E16" s="244"/>
      <c r="F16" s="244"/>
      <c r="G16" s="1152" t="s">
        <v>480</v>
      </c>
      <c r="H16" s="1153"/>
      <c r="I16" s="1153"/>
      <c r="J16" s="1154"/>
      <c r="K16" s="268">
        <v>-81275</v>
      </c>
      <c r="L16" s="268">
        <v>-17726</v>
      </c>
      <c r="M16" s="269">
        <v>-15449</v>
      </c>
      <c r="N16" s="270">
        <v>14.7</v>
      </c>
    </row>
    <row r="17" spans="1:16">
      <c r="A17" s="248"/>
      <c r="B17" s="244"/>
      <c r="C17" s="244"/>
      <c r="D17" s="244"/>
      <c r="E17" s="244"/>
      <c r="F17" s="244"/>
      <c r="G17" s="1152" t="s">
        <v>167</v>
      </c>
      <c r="H17" s="1153"/>
      <c r="I17" s="1153"/>
      <c r="J17" s="1154"/>
      <c r="K17" s="268">
        <v>1067607</v>
      </c>
      <c r="L17" s="268">
        <v>232848</v>
      </c>
      <c r="M17" s="269">
        <v>189490</v>
      </c>
      <c r="N17" s="270">
        <v>22.9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44" t="s">
        <v>485</v>
      </c>
      <c r="H21" s="1145"/>
      <c r="I21" s="1145"/>
      <c r="J21" s="1146"/>
      <c r="K21" s="280">
        <v>18.760000000000002</v>
      </c>
      <c r="L21" s="281">
        <v>16.760000000000002</v>
      </c>
      <c r="M21" s="282">
        <v>2</v>
      </c>
      <c r="N21" s="249"/>
      <c r="O21" s="283"/>
      <c r="P21" s="279"/>
    </row>
    <row r="22" spans="1:16" s="284" customFormat="1">
      <c r="A22" s="279"/>
      <c r="B22" s="249"/>
      <c r="C22" s="249"/>
      <c r="D22" s="249"/>
      <c r="E22" s="249"/>
      <c r="F22" s="249"/>
      <c r="G22" s="1144" t="s">
        <v>486</v>
      </c>
      <c r="H22" s="1145"/>
      <c r="I22" s="1145"/>
      <c r="J22" s="1146"/>
      <c r="K22" s="285">
        <v>99.6</v>
      </c>
      <c r="L22" s="286">
        <v>94.9</v>
      </c>
      <c r="M22" s="287">
        <v>4.7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7" t="s">
        <v>467</v>
      </c>
      <c r="L30" s="254"/>
      <c r="M30" s="255" t="s">
        <v>468</v>
      </c>
      <c r="N30" s="256"/>
    </row>
    <row r="31" spans="1:16">
      <c r="A31" s="248"/>
      <c r="B31" s="244"/>
      <c r="C31" s="244"/>
      <c r="D31" s="244"/>
      <c r="E31" s="244"/>
      <c r="F31" s="244"/>
      <c r="G31" s="257"/>
      <c r="H31" s="258"/>
      <c r="I31" s="258"/>
      <c r="J31" s="259"/>
      <c r="K31" s="1148"/>
      <c r="L31" s="260" t="s">
        <v>469</v>
      </c>
      <c r="M31" s="261" t="s">
        <v>470</v>
      </c>
      <c r="N31" s="262" t="s">
        <v>471</v>
      </c>
    </row>
    <row r="32" spans="1:16" ht="27" customHeight="1">
      <c r="A32" s="248"/>
      <c r="B32" s="244"/>
      <c r="C32" s="244"/>
      <c r="D32" s="244"/>
      <c r="E32" s="244"/>
      <c r="F32" s="244"/>
      <c r="G32" s="1160" t="s">
        <v>490</v>
      </c>
      <c r="H32" s="1161"/>
      <c r="I32" s="1161"/>
      <c r="J32" s="1162"/>
      <c r="K32" s="294">
        <v>416603</v>
      </c>
      <c r="L32" s="294">
        <v>90862</v>
      </c>
      <c r="M32" s="295">
        <v>106256</v>
      </c>
      <c r="N32" s="296">
        <v>-14.5</v>
      </c>
    </row>
    <row r="33" spans="1:16" ht="13.5" customHeight="1">
      <c r="A33" s="248"/>
      <c r="B33" s="244"/>
      <c r="C33" s="244"/>
      <c r="D33" s="244"/>
      <c r="E33" s="244"/>
      <c r="F33" s="244"/>
      <c r="G33" s="1160" t="s">
        <v>491</v>
      </c>
      <c r="H33" s="1161"/>
      <c r="I33" s="1161"/>
      <c r="J33" s="1162"/>
      <c r="K33" s="294" t="s">
        <v>476</v>
      </c>
      <c r="L33" s="294" t="s">
        <v>476</v>
      </c>
      <c r="M33" s="295" t="s">
        <v>476</v>
      </c>
      <c r="N33" s="296" t="s">
        <v>476</v>
      </c>
    </row>
    <row r="34" spans="1:16" ht="27" customHeight="1">
      <c r="A34" s="248"/>
      <c r="B34" s="244"/>
      <c r="C34" s="244"/>
      <c r="D34" s="244"/>
      <c r="E34" s="244"/>
      <c r="F34" s="244"/>
      <c r="G34" s="1160" t="s">
        <v>492</v>
      </c>
      <c r="H34" s="1161"/>
      <c r="I34" s="1161"/>
      <c r="J34" s="1162"/>
      <c r="K34" s="294" t="s">
        <v>476</v>
      </c>
      <c r="L34" s="294" t="s">
        <v>476</v>
      </c>
      <c r="M34" s="295" t="s">
        <v>476</v>
      </c>
      <c r="N34" s="296" t="s">
        <v>476</v>
      </c>
    </row>
    <row r="35" spans="1:16" ht="27" customHeight="1">
      <c r="A35" s="248"/>
      <c r="B35" s="244"/>
      <c r="C35" s="244"/>
      <c r="D35" s="244"/>
      <c r="E35" s="244"/>
      <c r="F35" s="244"/>
      <c r="G35" s="1160" t="s">
        <v>493</v>
      </c>
      <c r="H35" s="1161"/>
      <c r="I35" s="1161"/>
      <c r="J35" s="1162"/>
      <c r="K35" s="294">
        <v>238635</v>
      </c>
      <c r="L35" s="294">
        <v>52047</v>
      </c>
      <c r="M35" s="295">
        <v>30126</v>
      </c>
      <c r="N35" s="296">
        <v>72.8</v>
      </c>
    </row>
    <row r="36" spans="1:16" ht="27" customHeight="1">
      <c r="A36" s="248"/>
      <c r="B36" s="244"/>
      <c r="C36" s="244"/>
      <c r="D36" s="244"/>
      <c r="E36" s="244"/>
      <c r="F36" s="244"/>
      <c r="G36" s="1160" t="s">
        <v>494</v>
      </c>
      <c r="H36" s="1161"/>
      <c r="I36" s="1161"/>
      <c r="J36" s="1162"/>
      <c r="K36" s="294" t="s">
        <v>476</v>
      </c>
      <c r="L36" s="294" t="s">
        <v>476</v>
      </c>
      <c r="M36" s="295">
        <v>4934</v>
      </c>
      <c r="N36" s="296" t="s">
        <v>476</v>
      </c>
    </row>
    <row r="37" spans="1:16" ht="13.5" customHeight="1">
      <c r="A37" s="248"/>
      <c r="B37" s="244"/>
      <c r="C37" s="244"/>
      <c r="D37" s="244"/>
      <c r="E37" s="244"/>
      <c r="F37" s="244"/>
      <c r="G37" s="1160" t="s">
        <v>495</v>
      </c>
      <c r="H37" s="1161"/>
      <c r="I37" s="1161"/>
      <c r="J37" s="1162"/>
      <c r="K37" s="294">
        <v>2528</v>
      </c>
      <c r="L37" s="294">
        <v>551</v>
      </c>
      <c r="M37" s="295">
        <v>1289</v>
      </c>
      <c r="N37" s="296">
        <v>-57.3</v>
      </c>
    </row>
    <row r="38" spans="1:16" ht="27" customHeight="1">
      <c r="A38" s="248"/>
      <c r="B38" s="244"/>
      <c r="C38" s="244"/>
      <c r="D38" s="244"/>
      <c r="E38" s="244"/>
      <c r="F38" s="244"/>
      <c r="G38" s="1163" t="s">
        <v>496</v>
      </c>
      <c r="H38" s="1164"/>
      <c r="I38" s="1164"/>
      <c r="J38" s="1165"/>
      <c r="K38" s="297">
        <v>6</v>
      </c>
      <c r="L38" s="297">
        <v>1</v>
      </c>
      <c r="M38" s="298">
        <v>42</v>
      </c>
      <c r="N38" s="299">
        <v>-97.6</v>
      </c>
      <c r="O38" s="293"/>
    </row>
    <row r="39" spans="1:16">
      <c r="A39" s="248"/>
      <c r="B39" s="244"/>
      <c r="C39" s="244"/>
      <c r="D39" s="244"/>
      <c r="E39" s="244"/>
      <c r="F39" s="244"/>
      <c r="G39" s="1163" t="s">
        <v>497</v>
      </c>
      <c r="H39" s="1164"/>
      <c r="I39" s="1164"/>
      <c r="J39" s="1165"/>
      <c r="K39" s="300">
        <v>-3206</v>
      </c>
      <c r="L39" s="300">
        <v>-699</v>
      </c>
      <c r="M39" s="301">
        <v>-6102</v>
      </c>
      <c r="N39" s="302">
        <v>-88.5</v>
      </c>
      <c r="O39" s="293"/>
    </row>
    <row r="40" spans="1:16" ht="27" customHeight="1">
      <c r="A40" s="248"/>
      <c r="B40" s="244"/>
      <c r="C40" s="244"/>
      <c r="D40" s="244"/>
      <c r="E40" s="244"/>
      <c r="F40" s="244"/>
      <c r="G40" s="1160" t="s">
        <v>498</v>
      </c>
      <c r="H40" s="1161"/>
      <c r="I40" s="1161"/>
      <c r="J40" s="1162"/>
      <c r="K40" s="300">
        <v>-577534</v>
      </c>
      <c r="L40" s="300">
        <v>-125962</v>
      </c>
      <c r="M40" s="301">
        <v>-103856</v>
      </c>
      <c r="N40" s="302">
        <v>21.3</v>
      </c>
      <c r="O40" s="293"/>
    </row>
    <row r="41" spans="1:16">
      <c r="A41" s="248"/>
      <c r="B41" s="244"/>
      <c r="C41" s="244"/>
      <c r="D41" s="244"/>
      <c r="E41" s="244"/>
      <c r="F41" s="244"/>
      <c r="G41" s="1166" t="s">
        <v>278</v>
      </c>
      <c r="H41" s="1167"/>
      <c r="I41" s="1167"/>
      <c r="J41" s="1168"/>
      <c r="K41" s="294">
        <v>77032</v>
      </c>
      <c r="L41" s="300">
        <v>16801</v>
      </c>
      <c r="M41" s="301">
        <v>32689</v>
      </c>
      <c r="N41" s="302">
        <v>-48.6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55" t="s">
        <v>467</v>
      </c>
      <c r="J49" s="1157" t="s">
        <v>502</v>
      </c>
      <c r="K49" s="1158"/>
      <c r="L49" s="1158"/>
      <c r="M49" s="1158"/>
      <c r="N49" s="1159"/>
    </row>
    <row r="50" spans="1:14">
      <c r="A50" s="248"/>
      <c r="B50" s="244"/>
      <c r="C50" s="244"/>
      <c r="D50" s="244"/>
      <c r="E50" s="244"/>
      <c r="F50" s="244"/>
      <c r="G50" s="312"/>
      <c r="H50" s="313"/>
      <c r="I50" s="1156"/>
      <c r="J50" s="314" t="s">
        <v>503</v>
      </c>
      <c r="K50" s="315" t="s">
        <v>504</v>
      </c>
      <c r="L50" s="316" t="s">
        <v>505</v>
      </c>
      <c r="M50" s="317" t="s">
        <v>506</v>
      </c>
      <c r="N50" s="318" t="s">
        <v>507</v>
      </c>
    </row>
    <row r="51" spans="1:14">
      <c r="A51" s="248"/>
      <c r="B51" s="244"/>
      <c r="C51" s="244"/>
      <c r="D51" s="244"/>
      <c r="E51" s="244"/>
      <c r="F51" s="244"/>
      <c r="G51" s="310" t="s">
        <v>508</v>
      </c>
      <c r="H51" s="311"/>
      <c r="I51" s="319">
        <v>531303</v>
      </c>
      <c r="J51" s="320">
        <v>107966</v>
      </c>
      <c r="K51" s="321">
        <v>-43.7</v>
      </c>
      <c r="L51" s="322">
        <v>201428</v>
      </c>
      <c r="M51" s="323">
        <v>4.5999999999999996</v>
      </c>
      <c r="N51" s="324">
        <v>-48.3</v>
      </c>
    </row>
    <row r="52" spans="1:14">
      <c r="A52" s="248"/>
      <c r="B52" s="244"/>
      <c r="C52" s="244"/>
      <c r="D52" s="244"/>
      <c r="E52" s="244"/>
      <c r="F52" s="244"/>
      <c r="G52" s="325"/>
      <c r="H52" s="326" t="s">
        <v>509</v>
      </c>
      <c r="I52" s="327">
        <v>291276</v>
      </c>
      <c r="J52" s="328">
        <v>59190</v>
      </c>
      <c r="K52" s="329">
        <v>-26.3</v>
      </c>
      <c r="L52" s="330">
        <v>118373</v>
      </c>
      <c r="M52" s="331">
        <v>43.9</v>
      </c>
      <c r="N52" s="332">
        <v>-70.2</v>
      </c>
    </row>
    <row r="53" spans="1:14">
      <c r="A53" s="248"/>
      <c r="B53" s="244"/>
      <c r="C53" s="244"/>
      <c r="D53" s="244"/>
      <c r="E53" s="244"/>
      <c r="F53" s="244"/>
      <c r="G53" s="310" t="s">
        <v>510</v>
      </c>
      <c r="H53" s="311"/>
      <c r="I53" s="319">
        <v>415128</v>
      </c>
      <c r="J53" s="320">
        <v>86108</v>
      </c>
      <c r="K53" s="321">
        <v>-20.2</v>
      </c>
      <c r="L53" s="322">
        <v>221823</v>
      </c>
      <c r="M53" s="323">
        <v>10.1</v>
      </c>
      <c r="N53" s="324">
        <v>-30.3</v>
      </c>
    </row>
    <row r="54" spans="1:14">
      <c r="A54" s="248"/>
      <c r="B54" s="244"/>
      <c r="C54" s="244"/>
      <c r="D54" s="244"/>
      <c r="E54" s="244"/>
      <c r="F54" s="244"/>
      <c r="G54" s="325"/>
      <c r="H54" s="326" t="s">
        <v>509</v>
      </c>
      <c r="I54" s="327">
        <v>223072</v>
      </c>
      <c r="J54" s="328">
        <v>46271</v>
      </c>
      <c r="K54" s="329">
        <v>-21.8</v>
      </c>
      <c r="L54" s="330">
        <v>104431</v>
      </c>
      <c r="M54" s="331">
        <v>-11.8</v>
      </c>
      <c r="N54" s="332">
        <v>-10</v>
      </c>
    </row>
    <row r="55" spans="1:14">
      <c r="A55" s="248"/>
      <c r="B55" s="244"/>
      <c r="C55" s="244"/>
      <c r="D55" s="244"/>
      <c r="E55" s="244"/>
      <c r="F55" s="244"/>
      <c r="G55" s="310" t="s">
        <v>511</v>
      </c>
      <c r="H55" s="311"/>
      <c r="I55" s="319">
        <v>474898</v>
      </c>
      <c r="J55" s="320">
        <v>98916</v>
      </c>
      <c r="K55" s="321">
        <v>14.9</v>
      </c>
      <c r="L55" s="322">
        <v>263041</v>
      </c>
      <c r="M55" s="323">
        <v>18.600000000000001</v>
      </c>
      <c r="N55" s="324">
        <v>-3.7</v>
      </c>
    </row>
    <row r="56" spans="1:14">
      <c r="A56" s="248"/>
      <c r="B56" s="244"/>
      <c r="C56" s="244"/>
      <c r="D56" s="244"/>
      <c r="E56" s="244"/>
      <c r="F56" s="244"/>
      <c r="G56" s="325"/>
      <c r="H56" s="326" t="s">
        <v>509</v>
      </c>
      <c r="I56" s="327">
        <v>341806</v>
      </c>
      <c r="J56" s="328">
        <v>71195</v>
      </c>
      <c r="K56" s="329">
        <v>53.9</v>
      </c>
      <c r="L56" s="330">
        <v>103171</v>
      </c>
      <c r="M56" s="331">
        <v>-1.2</v>
      </c>
      <c r="N56" s="332">
        <v>55.1</v>
      </c>
    </row>
    <row r="57" spans="1:14">
      <c r="A57" s="248"/>
      <c r="B57" s="244"/>
      <c r="C57" s="244"/>
      <c r="D57" s="244"/>
      <c r="E57" s="244"/>
      <c r="F57" s="244"/>
      <c r="G57" s="310" t="s">
        <v>512</v>
      </c>
      <c r="H57" s="311"/>
      <c r="I57" s="319">
        <v>745949</v>
      </c>
      <c r="J57" s="320">
        <v>159732</v>
      </c>
      <c r="K57" s="321">
        <v>61.5</v>
      </c>
      <c r="L57" s="322">
        <v>272886</v>
      </c>
      <c r="M57" s="323">
        <v>3.7</v>
      </c>
      <c r="N57" s="324">
        <v>57.8</v>
      </c>
    </row>
    <row r="58" spans="1:14">
      <c r="A58" s="248"/>
      <c r="B58" s="244"/>
      <c r="C58" s="244"/>
      <c r="D58" s="244"/>
      <c r="E58" s="244"/>
      <c r="F58" s="244"/>
      <c r="G58" s="325"/>
      <c r="H58" s="326" t="s">
        <v>509</v>
      </c>
      <c r="I58" s="327">
        <v>372940</v>
      </c>
      <c r="J58" s="328">
        <v>79859</v>
      </c>
      <c r="K58" s="329">
        <v>12.2</v>
      </c>
      <c r="L58" s="330">
        <v>125724</v>
      </c>
      <c r="M58" s="331">
        <v>21.9</v>
      </c>
      <c r="N58" s="332">
        <v>-9.6999999999999993</v>
      </c>
    </row>
    <row r="59" spans="1:14">
      <c r="A59" s="248"/>
      <c r="B59" s="244"/>
      <c r="C59" s="244"/>
      <c r="D59" s="244"/>
      <c r="E59" s="244"/>
      <c r="F59" s="244"/>
      <c r="G59" s="310" t="s">
        <v>513</v>
      </c>
      <c r="H59" s="311"/>
      <c r="I59" s="319">
        <v>980316</v>
      </c>
      <c r="J59" s="320">
        <v>213809</v>
      </c>
      <c r="K59" s="321">
        <v>33.9</v>
      </c>
      <c r="L59" s="322">
        <v>245039</v>
      </c>
      <c r="M59" s="323">
        <v>-10.199999999999999</v>
      </c>
      <c r="N59" s="324">
        <v>44.1</v>
      </c>
    </row>
    <row r="60" spans="1:14">
      <c r="A60" s="248"/>
      <c r="B60" s="244"/>
      <c r="C60" s="244"/>
      <c r="D60" s="244"/>
      <c r="E60" s="244"/>
      <c r="F60" s="244"/>
      <c r="G60" s="325"/>
      <c r="H60" s="326" t="s">
        <v>509</v>
      </c>
      <c r="I60" s="333">
        <v>728947</v>
      </c>
      <c r="J60" s="328">
        <v>158985</v>
      </c>
      <c r="K60" s="329">
        <v>99.1</v>
      </c>
      <c r="L60" s="330">
        <v>108922</v>
      </c>
      <c r="M60" s="331">
        <v>-13.4</v>
      </c>
      <c r="N60" s="332">
        <v>112.5</v>
      </c>
    </row>
    <row r="61" spans="1:14">
      <c r="A61" s="248"/>
      <c r="B61" s="244"/>
      <c r="C61" s="244"/>
      <c r="D61" s="244"/>
      <c r="E61" s="244"/>
      <c r="F61" s="244"/>
      <c r="G61" s="310" t="s">
        <v>514</v>
      </c>
      <c r="H61" s="334"/>
      <c r="I61" s="335">
        <v>629519</v>
      </c>
      <c r="J61" s="336">
        <v>133306</v>
      </c>
      <c r="K61" s="337">
        <v>9.3000000000000007</v>
      </c>
      <c r="L61" s="338">
        <v>240843</v>
      </c>
      <c r="M61" s="339">
        <v>5.4</v>
      </c>
      <c r="N61" s="324">
        <v>3.9</v>
      </c>
    </row>
    <row r="62" spans="1:14">
      <c r="A62" s="248"/>
      <c r="B62" s="244"/>
      <c r="C62" s="244"/>
      <c r="D62" s="244"/>
      <c r="E62" s="244"/>
      <c r="F62" s="244"/>
      <c r="G62" s="325"/>
      <c r="H62" s="326" t="s">
        <v>509</v>
      </c>
      <c r="I62" s="327">
        <v>391608</v>
      </c>
      <c r="J62" s="328">
        <v>83100</v>
      </c>
      <c r="K62" s="329">
        <v>23.4</v>
      </c>
      <c r="L62" s="330">
        <v>112124</v>
      </c>
      <c r="M62" s="331">
        <v>7.9</v>
      </c>
      <c r="N62" s="332">
        <v>15.5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27.25</v>
      </c>
      <c r="G47" s="12">
        <v>27.99</v>
      </c>
      <c r="H47" s="12">
        <v>30.86</v>
      </c>
      <c r="I47" s="12">
        <v>34.58</v>
      </c>
      <c r="J47" s="13">
        <v>35.21</v>
      </c>
    </row>
    <row r="48" spans="2:10" ht="57.75" customHeight="1">
      <c r="B48" s="14"/>
      <c r="C48" s="1171" t="s">
        <v>4</v>
      </c>
      <c r="D48" s="1171"/>
      <c r="E48" s="1172"/>
      <c r="F48" s="15">
        <v>20.54</v>
      </c>
      <c r="G48" s="16">
        <v>4.9800000000000004</v>
      </c>
      <c r="H48" s="16">
        <v>3.22</v>
      </c>
      <c r="I48" s="16">
        <v>3.07</v>
      </c>
      <c r="J48" s="17">
        <v>3.35</v>
      </c>
    </row>
    <row r="49" spans="2:10" ht="57.75" customHeight="1" thickBot="1">
      <c r="B49" s="18"/>
      <c r="C49" s="1173" t="s">
        <v>5</v>
      </c>
      <c r="D49" s="1173"/>
      <c r="E49" s="1174"/>
      <c r="F49" s="19">
        <v>19.82</v>
      </c>
      <c r="G49" s="20" t="s">
        <v>521</v>
      </c>
      <c r="H49" s="20" t="s">
        <v>522</v>
      </c>
      <c r="I49" s="20" t="s">
        <v>523</v>
      </c>
      <c r="J49" s="21">
        <v>0.41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2017-03-03T07:15:54Z</cp:lastPrinted>
  <dcterms:created xsi:type="dcterms:W3CDTF">2017-02-15T16:11:02Z</dcterms:created>
  <dcterms:modified xsi:type="dcterms:W3CDTF">2017-05-23T04:28:12Z</dcterms:modified>
  <cp:category/>
</cp:coreProperties>
</file>