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<sst xmlns="http://schemas.openxmlformats.org/spreadsheetml/2006/main" count="1004" uniqueCount="557">
  <si>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</si>
  <si>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</si>
  <si>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</si>
  <si>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</si>
  <si>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</si>
  <si>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</si>
  <si>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</si>
  <si>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</si>
  <si>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</si>
  <si>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</si>
  <si>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</si>
  <si>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</si>
  <si>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</si>
  <si>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</si>
  <si>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</si>
  <si>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</si>
  <si>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</si>
  <si>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</si>
  <si>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</si>
  <si>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</si>
  <si>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</si>
  <si>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</si>
  <si>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</si>
  <si>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</si>
  <si>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</si>
  <si>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</si>
  <si>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</si>
  <si>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</si>
  <si>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</si>
  <si>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</si>
  <si>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</si>
  <si>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</si>
  <si>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</si>
  <si>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</si>
  <si>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</si>
  <si>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</si>
  <si>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</si>
  <si>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</si>
  <si>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</si>
  <si>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</si>
  <si>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</si>
  <si>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</si>
  <si>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</si>
  <si>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</si>
  <si>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</si>
  <si>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</si>
  <si>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</si>
  <si>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</si>
  <si>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</si>
  <si>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</si>
  <si>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</si>
  <si>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</si>
  <si>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</si>
  <si>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</si>
  <si>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</si>
  <si>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</si>
  <si>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</si>
  <si>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</si>
  <si>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</si>
  <si>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</si>
  <si>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</si>
  <si>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</si>
  <si>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</si>
  <si>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</si>
  <si>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</si>
  <si>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</si>
  <si>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</si>
  <si>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</si>
  <si>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</si>
  <si>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</si>
  <si>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</si>
  <si>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</si>
  <si>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</si>
  <si>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</si>
  <si>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</si>
  <si>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</si>
  <si>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</si>
  <si>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</si>
  <si>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</si>
  <si>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</si>
  <si>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北塩原村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</si>
  <si>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</si>
  <si>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</si>
  <si>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</si>
  <si>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</si>
  <si>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</si>
  <si>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</si>
  <si>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</si>
  <si>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</si>
  <si>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</si>
  <si>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</si>
  <si>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</si>
  <si>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</si>
  <si>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</si>
  <si>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</si>
  <si>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</si>
  <si>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</si>
  <si>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</si>
  <si>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</si>
  <si>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</si>
  <si>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</si>
  <si>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</si>
  <si>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</si>
  <si>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</si>
  <si>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</si>
  <si>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</si>
  <si>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</si>
  <si>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</si>
  <si>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</si>
  <si>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</si>
  <si>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</si>
  <si>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</si>
  <si>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</si>
  <si>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</si>
  <si>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</si>
  <si>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</si>
  <si>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</si>
  <si>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</si>
  <si>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</si>
  <si>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</si>
  <si>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</si>
  <si>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</si>
  <si>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</si>
  <si>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</si>
  <si>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</si>
  <si>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</si>
  <si>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</si>
  <si>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</si>
  <si>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</si>
  <si>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</si>
  <si>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</si>
  <si>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</si>
  <si>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</si>
  <si>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</si>
  <si>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</si>
  <si>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</si>
  <si>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</si>
  <si>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</si>
  <si>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</si>
  <si>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</si>
  <si>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</si>
  <si>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</si>
  <si>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</si>
  <si>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</si>
  <si>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</si>
  <si>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</si>
  <si>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</si>
  <si>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</si>
  <si>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</si>
  <si>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</si>
  <si>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</si>
  <si>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</si>
  <si>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</si>
  <si>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</si>
  <si>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</si>
  <si>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</si>
  <si>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</si>
  <si>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</si>
  <si>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</si>
  <si>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</si>
  <si>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</si>
  <si>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</si>
  <si>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</si>
  <si>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</si>
  <si>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</si>
  <si>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</si>
  <si>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</si>
  <si>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</si>
  <si>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</si>
  <si>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</si>
  <si>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</si>
  <si>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</si>
  <si>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</si>
  <si>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</si>
  <si>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</si>
  <si>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</si>
  <si>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</si>
  <si>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</si>
  <si>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</si>
  <si>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</si>
  <si>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</si>
  <si>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</si>
  <si>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</si>
  <si>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</si>
  <si>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</si>
  <si>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</si>
  <si>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</si>
  <si>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</si>
  <si>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</si>
  <si>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</si>
  <si>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</si>
  <si>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</si>
  <si>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</si>
  <si>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</si>
  <si>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</si>
  <si>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福島県北塩原村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</si>
  <si>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</si>
  <si>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</si>
  <si>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</si>
  <si>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</si>
  <si>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</si>
  <si>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</si>
  <si>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</si>
  <si>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</si>
  <si>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</si>
  <si>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</si>
  <si>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</si>
  <si>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</si>
  <si>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</si>
  <si>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</si>
  <si>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</si>
  <si>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</si>
  <si>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</si>
  <si>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</si>
  <si>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</si>
  <si>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</si>
  <si>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</si>
  <si>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</si>
  <si>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</si>
  <si>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</si>
  <si>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</si>
  <si>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</si>
  <si>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</si>
  <si>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</si>
  <si>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</si>
  <si>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</si>
  <si>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</si>
  <si>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</si>
  <si>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</si>
  <si>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</si>
  <si>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</si>
  <si>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</si>
  <si>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</si>
  <si>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</si>
  <si>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</si>
  <si>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</si>
  <si>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</si>
  <si>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</si>
  <si>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</si>
  <si>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</si>
  <si>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</si>
  <si>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</si>
  <si>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</si>
  <si>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</si>
  <si>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</si>
  <si>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</si>
  <si>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</si>
  <si>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</si>
  <si>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</si>
  <si>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</si>
  <si>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</si>
  <si>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</si>
  <si>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</si>
  <si>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</si>
  <si>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</si>
  <si>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</si>
  <si>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</si>
  <si>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</si>
  <si>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</si>
  <si>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</si>
  <si>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</si>
  <si>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</si>
  <si>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</si>
  <si>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</si>
  <si>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</si>
  <si>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</si>
  <si>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</si>
  <si>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</si>
  <si>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</si>
  <si>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</si>
  <si>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</si>
  <si>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</si>
  <si>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</si>
  <si>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</si>
  <si>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</si>
  <si>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</si>
  <si>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</si>
  <si>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</si>
  <si>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</si>
  <si>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</si>
  <si>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</si>
  <si>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</si>
  <si>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</si>
  <si>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</si>
  <si>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</si>
  <si>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</si>
  <si>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</si>
  <si>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</si>
  <si>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</si>
  <si>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</si>
  <si>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</si>
  <si>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</si>
  <si>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</si>
  <si>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</si>
  <si>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</si>
  <si>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</si>
  <si>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</si>
  <si>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</si>
  <si>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</si>
  <si>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</si>
  <si>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</si>
  <si>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</si>
  <si>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</si>
  <si>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</si>
  <si>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</si>
  <si>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</si>
  <si>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</si>
  <si>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</si>
  <si>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</si>
  <si>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</si>
  <si>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</si>
  <si>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</si>
  <si>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</si>
  <si>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</si>
  <si>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</si>
  <si>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</si>
  <si>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</si>
  <si>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</si>
  <si>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</si>
  <si>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</si>
  <si>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</si>
  <si>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</si>
  <si>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</si>
  <si>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</si>
  <si>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</si>
  <si>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</si>
  <si>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</si>
  <si>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</si>
  <si>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</si>
  <si>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</si>
  <si>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</si>
  <si>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</si>
  <si>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</si>
  <si>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</si>
  <si>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</si>
  <si>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</si>
  <si>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</si>
  <si>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</si>
  <si>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</si>
  <si>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</si>
  <si>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</si>
  <si>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</si>
  <si>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</si>
  <si>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</si>
  <si>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</si>
  <si>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福島県北塩原村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</si>
  <si>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</si>
  <si>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</si>
  <si>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</si>
  <si>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</si>
  <si>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</si>
  <si>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</si>
  <si>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</si>
  <si>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</si>
  <si>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</si>
  <si>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</si>
  <si>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</si>
  <si>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</si>
  <si>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</si>
  <si>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</si>
  <si>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</si>
  <si>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</si>
  <si>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</si>
  <si>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</si>
  <si>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</si>
  <si>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</si>
  <si>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</si>
  <si>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</si>
  <si>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</si>
  <si>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</si>
  <si>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</si>
  <si>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</si>
  <si>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</si>
  <si>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</si>
  <si>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</si>
  <si>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</si>
  <si>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</si>
  <si>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</si>
  <si>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</si>
  <si>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</si>
  <si>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介護保険事業特別会計（保険事業勘定）</t>
    <phoneticPr fontId="5"/>
  </si>
  <si>
    <t>介護保険事業特別会計（介護サービス事業勘定）</t>
    <phoneticPr fontId="5"/>
  </si>
  <si>
    <t>後期高齢者医療特別会計</t>
    <phoneticPr fontId="5"/>
  </si>
  <si>
    <t>簡易水道事業費特別会計</t>
    <phoneticPr fontId="5"/>
  </si>
  <si>
    <t>法非適用企業</t>
    <phoneticPr fontId="5"/>
  </si>
  <si>
    <t>特定環境保全下水道事業特別会計</t>
    <phoneticPr fontId="5"/>
  </si>
  <si>
    <t>簡易排水施設事業特別会計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</si>
  <si>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</si>
  <si>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</si>
  <si>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</si>
  <si>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</si>
  <si>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</si>
  <si>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</si>
  <si>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</si>
  <si>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</si>
  <si>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</si>
  <si>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</si>
  <si>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</si>
  <si>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</si>
  <si>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</si>
  <si>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</si>
  <si>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</si>
  <si>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</si>
  <si>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</si>
  <si>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</si>
  <si>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</si>
  <si>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</si>
  <si>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</si>
  <si>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</si>
  <si>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</si>
  <si>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</si>
  <si>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</si>
  <si>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</si>
  <si>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</si>
  <si>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</si>
  <si>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</si>
  <si>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</si>
  <si>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</si>
  <si>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</si>
  <si>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</si>
  <si>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</si>
  <si>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</si>
  <si>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</si>
  <si>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</si>
  <si>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</si>
  <si>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</si>
  <si>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</si>
  <si>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</si>
  <si>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</si>
  <si>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</si>
  <si>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</si>
  <si>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</si>
  <si>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</si>
  <si>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</si>
  <si>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</si>
  <si>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</si>
  <si>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</si>
  <si>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</si>
  <si>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</si>
  <si>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</si>
  <si>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</si>
  <si>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</si>
  <si>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</si>
  <si>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</si>
  <si>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</si>
  <si>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</si>
  <si>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</si>
  <si>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</si>
  <si>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</si>
  <si>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</si>
  <si>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</si>
  <si>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</si>
  <si>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</si>
  <si>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</si>
  <si>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</si>
  <si>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</si>
  <si>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</si>
  <si>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</si>
  <si>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</si>
  <si>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</si>
  <si>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</si>
  <si>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</si>
  <si>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</si>
  <si>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</si>
  <si>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</si>
  <si>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</si>
  <si>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</si>
  <si>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</si>
  <si>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</si>
  <si>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</si>
  <si>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</si>
  <si>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</si>
  <si>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</si>
  <si>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</si>
  <si>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</si>
  <si>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</si>
  <si>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</si>
  <si>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</si>
  <si>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</si>
  <si>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</si>
  <si>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</si>
  <si>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</si>
  <si>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</si>
  <si>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</si>
  <si>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</si>
  <si>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</si>
  <si>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</si>
  <si>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</si>
  <si>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</si>
  <si>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</si>
  <si>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</si>
  <si>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</si>
  <si>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</si>
  <si>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</si>
  <si>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</si>
  <si>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</si>
  <si>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</si>
  <si>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</si>
  <si>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</si>
  <si>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</si>
  <si>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</si>
  <si>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</si>
  <si>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</si>
  <si>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</si>
  <si>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</si>
  <si>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</si>
  <si>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</si>
  <si>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</si>
  <si>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</si>
  <si>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</si>
  <si>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</si>
  <si>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</si>
  <si>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</si>
  <si>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</si>
  <si>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</si>
  <si>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</si>
  <si>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</si>
  <si>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</si>
  <si>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</si>
  <si>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</si>
  <si>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</si>
  <si>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0.13</t>
  </si>
  <si>
    <t>一般会計</t>
  </si>
  <si>
    <t>国民健康保険事業費特別会計</t>
  </si>
  <si>
    <t>介護保険事業特別会計（保険事業勘定）</t>
  </si>
  <si>
    <t>特定環境保全下水道事業特別会計</t>
  </si>
  <si>
    <t>簡易水道事業費特別会計</t>
  </si>
  <si>
    <t>農業集落排水事業特別会計</t>
  </si>
  <si>
    <t>簡易排水施設事業特別会計</t>
  </si>
  <si>
    <t>後期高齢者医療特別会計</t>
  </si>
  <si>
    <t>その他会計（赤字）</t>
  </si>
  <si>
    <t>その他会計（黒字）</t>
  </si>
  <si>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</si>
  <si>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</si>
  <si>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福島県市町村総合事務組合消防賞じゃつ金特別会計</t>
    <rPh sb="12" eb="14">
      <t>ショウボウ</t>
    </rPh>
    <rPh sb="14" eb="15">
      <t>ショウ</t>
    </rPh>
    <rPh sb="18" eb="19">
      <t>キン</t>
    </rPh>
    <rPh sb="19" eb="21">
      <t>トクベツ</t>
    </rPh>
    <rPh sb="21" eb="23">
      <t>カイケイ</t>
    </rPh>
    <phoneticPr fontId="2"/>
  </si>
  <si>
    <t>福島県総合事務組合非常勤職員公務災害補償特別会計</t>
    <rPh sb="0" eb="3">
      <t>フクシマケン</t>
    </rPh>
    <rPh sb="3" eb="5">
      <t>ソウゴウ</t>
    </rPh>
    <rPh sb="5" eb="7">
      <t>ジム</t>
    </rPh>
    <rPh sb="7" eb="9">
      <t>クミアイ</t>
    </rPh>
    <rPh sb="9" eb="12">
      <t>ヒジョウキン</t>
    </rPh>
    <rPh sb="12" eb="14">
      <t>ショクイン</t>
    </rPh>
    <rPh sb="14" eb="16">
      <t>コウム</t>
    </rPh>
    <rPh sb="16" eb="18">
      <t>サイガイ</t>
    </rPh>
    <rPh sb="18" eb="20">
      <t>ホショウ</t>
    </rPh>
    <rPh sb="20" eb="22">
      <t>トクベツ</t>
    </rPh>
    <rPh sb="22" eb="24">
      <t>カイケイ</t>
    </rPh>
    <phoneticPr fontId="2"/>
  </si>
  <si>
    <t>福島県総合事務組合自治会館管理特別会計</t>
    <rPh sb="0" eb="3">
      <t>フクシマケン</t>
    </rPh>
    <rPh sb="3" eb="5">
      <t>ソウゴウ</t>
    </rPh>
    <rPh sb="5" eb="7">
      <t>ジム</t>
    </rPh>
    <rPh sb="7" eb="9">
      <t>クミアイ</t>
    </rPh>
    <rPh sb="9" eb="11">
      <t>ジチ</t>
    </rPh>
    <rPh sb="11" eb="13">
      <t>カイカン</t>
    </rPh>
    <rPh sb="13" eb="15">
      <t>カンリ</t>
    </rPh>
    <rPh sb="15" eb="17">
      <t>トクベツ</t>
    </rPh>
    <rPh sb="17" eb="19">
      <t>カイケイ</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</si>
  <si>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3" eb="15">
      <t>イッパン</t>
    </rPh>
    <rPh sb="15" eb="17">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</si>
  <si>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3" eb="16">
      <t>キタカタ</t>
    </rPh>
    <rPh sb="19" eb="21">
      <t>トクベツ</t>
    </rPh>
    <rPh sb="21" eb="23">
      <t>カイケイ</t>
    </rPh>
    <phoneticPr fontId="2"/>
  </si>
  <si>
    <t>喜多方地方広域市町村圏組合ふるさと市町村圏事業特別会計</t>
    <rPh sb="0" eb="3">
      <t>キタカタ</t>
    </rPh>
    <rPh sb="3" eb="5">
      <t>チホウ</t>
    </rPh>
    <rPh sb="5" eb="7">
      <t>コウイキ</t>
    </rPh>
    <rPh sb="7" eb="10">
      <t>シチョウソン</t>
    </rPh>
    <rPh sb="10" eb="11">
      <t>ケン</t>
    </rPh>
    <rPh sb="11" eb="13">
      <t>クミアイ</t>
    </rPh>
    <rPh sb="17" eb="20">
      <t>シチョウソン</t>
    </rPh>
    <rPh sb="20" eb="21">
      <t>ケン</t>
    </rPh>
    <rPh sb="21" eb="23">
      <t>ジギョウ</t>
    </rPh>
    <rPh sb="23" eb="25">
      <t>トクベツ</t>
    </rPh>
    <rPh sb="25" eb="27">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</si>
  <si>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3" eb="15">
      <t>カイゴ</t>
    </rPh>
    <rPh sb="15" eb="17">
      <t>ホケン</t>
    </rPh>
    <rPh sb="17" eb="19">
      <t>ジギョウ</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</si>
  <si>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</si>
  <si>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</si>
  <si>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㈱ラビスパ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</si>
  <si>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</si>
  <si>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</si>
  <si>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</si>
  <si>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</si>
  <si>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</si>
  <si>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</si>
  <si>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</si>
  <si>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</si>
  <si>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</si>
  <si>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</si>
  <si>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</si>
  <si>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</si>
  <si>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・将来負担比率については、前年度比6.3ポイントの減となった。
　主要因は、地方債の計画的な償還及び発行額抑制により、公営企業債等の繰入見込額が減となったことによるものに加え、各基金への積立による充当可能基金の増も数値の改善に寄与した。
・実質公債費比率（単年度）については、前年度比0.6ポイントの減となり、3ヵ年平均は、前年度比0.6ポイントの減少した。また、類似団体（単年度）との比較については、3.7ポイント上回り、
　3ヵ年平均で3.2ポイント上回った。　主要因は、一部事務組合等の起こした地方債に充てたとみとめられる負担金の減及び普通交付税の増による。　
</t>
    <rPh sb="1" eb="3">
      <t>ショウライ</t>
    </rPh>
    <rPh sb="3" eb="5">
      <t>フタン</t>
    </rPh>
    <rPh sb="5" eb="7">
      <t>ヒリツ</t>
    </rPh>
    <rPh sb="13" eb="16">
      <t>ゼンネンド</t>
    </rPh>
    <rPh sb="25" eb="26">
      <t>ゲン</t>
    </rPh>
    <rPh sb="33" eb="34">
      <t>シュ</t>
    </rPh>
    <rPh sb="34" eb="36">
      <t>ヨウイン</t>
    </rPh>
    <rPh sb="38" eb="41">
      <t>チホウサイ</t>
    </rPh>
    <rPh sb="42" eb="45">
      <t>ケイカクテキ</t>
    </rPh>
    <rPh sb="46" eb="48">
      <t>ショウカン</t>
    </rPh>
    <rPh sb="48" eb="49">
      <t>オヨ</t>
    </rPh>
    <rPh sb="50" eb="52">
      <t>ハッコウ</t>
    </rPh>
    <rPh sb="52" eb="53">
      <t>ガク</t>
    </rPh>
    <rPh sb="53" eb="55">
      <t>ヨクセイ</t>
    </rPh>
    <rPh sb="59" eb="61">
      <t>コウエイ</t>
    </rPh>
    <rPh sb="61" eb="63">
      <t>キギョウ</t>
    </rPh>
    <rPh sb="63" eb="64">
      <t>サイ</t>
    </rPh>
    <rPh sb="64" eb="65">
      <t>トウ</t>
    </rPh>
    <rPh sb="66" eb="68">
      <t>クリイレ</t>
    </rPh>
    <rPh sb="68" eb="70">
      <t>ミコミ</t>
    </rPh>
    <rPh sb="70" eb="71">
      <t>ガク</t>
    </rPh>
    <rPh sb="72" eb="73">
      <t>ゲン</t>
    </rPh>
    <rPh sb="85" eb="86">
      <t>クワ</t>
    </rPh>
    <rPh sb="88" eb="89">
      <t>カク</t>
    </rPh>
    <rPh sb="89" eb="91">
      <t>キキン</t>
    </rPh>
    <rPh sb="93" eb="94">
      <t>ツミ</t>
    </rPh>
    <rPh sb="94" eb="95">
      <t>タ</t>
    </rPh>
    <rPh sb="98" eb="100">
      <t>ジュウトウ</t>
    </rPh>
    <rPh sb="100" eb="102">
      <t>カノウ</t>
    </rPh>
    <rPh sb="102" eb="104">
      <t>キキン</t>
    </rPh>
    <rPh sb="105" eb="106">
      <t>ゾウ</t>
    </rPh>
    <rPh sb="107" eb="109">
      <t>スウチ</t>
    </rPh>
    <rPh sb="110" eb="112">
      <t>カイゼン</t>
    </rPh>
    <rPh sb="113" eb="115">
      <t>キヨ</t>
    </rPh>
    <rPh sb="120" eb="122">
      <t>ジッシツ</t>
    </rPh>
    <rPh sb="122" eb="124">
      <t>コウサイ</t>
    </rPh>
    <rPh sb="124" eb="125">
      <t>ヒ</t>
    </rPh>
    <rPh sb="125" eb="127">
      <t>ヒリツ</t>
    </rPh>
    <rPh sb="128" eb="131">
      <t>タンネンド</t>
    </rPh>
    <rPh sb="138" eb="141">
      <t>ゼンネンド</t>
    </rPh>
    <rPh sb="141" eb="142">
      <t>ヒ</t>
    </rPh>
    <rPh sb="150" eb="151">
      <t>ゲン</t>
    </rPh>
    <rPh sb="157" eb="158">
      <t>ネン</t>
    </rPh>
    <rPh sb="158" eb="160">
      <t>ヘイキン</t>
    </rPh>
    <rPh sb="162" eb="165">
      <t>ゼンネンド</t>
    </rPh>
    <rPh sb="165" eb="166">
      <t>ヒ</t>
    </rPh>
    <rPh sb="174" eb="175">
      <t>ゲン</t>
    </rPh>
    <rPh sb="175" eb="176">
      <t>ショウ</t>
    </rPh>
    <rPh sb="182" eb="184">
      <t>ルイジ</t>
    </rPh>
    <rPh sb="184" eb="186">
      <t>ダンタイ</t>
    </rPh>
    <rPh sb="187" eb="190">
      <t>タンネンド</t>
    </rPh>
    <rPh sb="193" eb="195">
      <t>ヒカク</t>
    </rPh>
    <rPh sb="208" eb="210">
      <t>ウワマワ</t>
    </rPh>
    <rPh sb="216" eb="217">
      <t>ネン</t>
    </rPh>
    <rPh sb="217" eb="219">
      <t>ヘイキン</t>
    </rPh>
    <rPh sb="227" eb="229">
      <t>ウワマワ</t>
    </rPh>
    <rPh sb="233" eb="234">
      <t>シュ</t>
    </rPh>
    <rPh sb="234" eb="236">
      <t>ヨウイン</t>
    </rPh>
    <rPh sb="238" eb="240">
      <t>イチブ</t>
    </rPh>
    <rPh sb="240" eb="242">
      <t>ジム</t>
    </rPh>
    <rPh sb="242" eb="244">
      <t>クミアイ</t>
    </rPh>
    <rPh sb="244" eb="245">
      <t>トウ</t>
    </rPh>
    <rPh sb="246" eb="247">
      <t>オ</t>
    </rPh>
    <rPh sb="250" eb="253">
      <t>チホウサイ</t>
    </rPh>
    <rPh sb="254" eb="255">
      <t>ア</t>
    </rPh>
    <rPh sb="264" eb="267">
      <t>フタンキン</t>
    </rPh>
    <rPh sb="268" eb="269">
      <t>ゲン</t>
    </rPh>
    <rPh sb="269" eb="270">
      <t>オヨ</t>
    </rPh>
    <rPh sb="271" eb="273">
      <t>フツウ</t>
    </rPh>
    <rPh sb="273" eb="276">
      <t>コウフゼイ</t>
    </rPh>
    <rPh sb="277" eb="278">
      <t>ゾウ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</si>
</sst>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130891</c:v>
                </c:pt>
                <c:pt idx="1">
                  <c:v>131679</c:v>
                </c:pt>
                <c:pt idx="2">
                  <c:v>165536</c:v>
                </c:pt>
                <c:pt idx="3">
                  <c:v>157186</c:v>
                </c:pt>
                <c:pt idx="4">
                  <c:v>236246</c:v>
                </c:pt>
              </c:numCache>
            </c:numRef>
          </c:val>
          <c:smooth val="0"/>
        </c:ser>
        <c:dLbls>
          <c:showLegendKey val="0"/>
          <c:showVal val="0"/>
          <c:showCatName val="0"/>
          <c:showSerName val="0"/>
          <c:showPercent val="0"/>
          <c:showBubbleSize val="0"/>
        </c:dLbls>
        <c:marker val="1"/>
        <c:smooth val="0"/>
        <c:axId val="109562112"/>
        <c:axId val="109568384"/>
      </c:lineChart>
      <c:catAx>
        <c:axId val="109562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68384"/>
        <c:crosses val="autoZero"/>
        <c:auto val="1"/>
        <c:lblAlgn val="ctr"/>
        <c:lblOffset val="100"/>
        <c:tickLblSkip val="1"/>
        <c:tickMarkSkip val="1"/>
        <c:noMultiLvlLbl val="0"/>
      </c:catAx>
      <c:valAx>
        <c:axId val="1095683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62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9.4</c:v>
                </c:pt>
                <c:pt idx="1">
                  <c:v>9.91</c:v>
                </c:pt>
                <c:pt idx="2">
                  <c:v>12.74</c:v>
                </c:pt>
                <c:pt idx="3">
                  <c:v>10.4</c:v>
                </c:pt>
                <c:pt idx="4">
                  <c:v>12.34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33.15</c:v>
                </c:pt>
                <c:pt idx="1">
                  <c:v>32.06</c:v>
                </c:pt>
                <c:pt idx="2">
                  <c:v>32.520000000000003</c:v>
                </c:pt>
                <c:pt idx="3">
                  <c:v>36.11</c:v>
                </c:pt>
                <c:pt idx="4">
                  <c:v>35.200000000000003</c:v>
                </c:pt>
              </c:numCache>
            </c:numRef>
          </c:val>
        </c:ser>
        <c:dLbls>
          <c:showLegendKey val="0"/>
          <c:showVal val="0"/>
          <c:showCatName val="0"/>
          <c:showSerName val="0"/>
          <c:showPercent val="0"/>
          <c:showBubbleSize val="0"/>
        </c:dLbls>
        <c:gapWidth val="250"/>
        <c:overlap val="100"/>
        <c:axId val="107527168"/>
        <c:axId val="10753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5.27</c:v>
                </c:pt>
                <c:pt idx="1">
                  <c:v>0.93</c:v>
                </c:pt>
                <c:pt idx="2">
                  <c:v>2.76</c:v>
                </c:pt>
                <c:pt idx="3">
                  <c:v>-0.13</c:v>
                </c:pt>
                <c:pt idx="4">
                  <c:v>2.2799999999999998</c:v>
                </c:pt>
              </c:numCache>
            </c:numRef>
          </c:val>
          <c:smooth val="0"/>
        </c:ser>
        <c:dLbls>
          <c:showLegendKey val="0"/>
          <c:showVal val="0"/>
          <c:showCatName val="0"/>
          <c:showSerName val="0"/>
          <c:showPercent val="0"/>
          <c:showBubbleSize val="0"/>
        </c:dLbls>
        <c:marker val="1"/>
        <c:smooth val="0"/>
        <c:axId val="107527168"/>
        <c:axId val="107537536"/>
      </c:lineChart>
      <c:catAx>
        <c:axId val="10752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537536"/>
        <c:crosses val="autoZero"/>
        <c:auto val="1"/>
        <c:lblAlgn val="ctr"/>
        <c:lblOffset val="100"/>
        <c:tickLblSkip val="1"/>
        <c:tickMarkSkip val="1"/>
        <c:noMultiLvlLbl val="0"/>
      </c:catAx>
      <c:valAx>
        <c:axId val="10753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2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簡易排水施設事業特別会計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簡易水道事業費特別会計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0.14000000000000001</c:v>
                </c:pt>
                <c:pt idx="8">
                  <c:v>#N/A</c:v>
                </c:pt>
                <c:pt idx="9">
                  <c:v>0.05</c:v>
                </c:pt>
              </c:numCache>
            </c:numRef>
          </c:val>
        </c:ser>
        <c:ser>
          <c:idx val="6"/>
          <c:order val="6"/>
          <c:tx>
            <c:strRef>
              <c:f>データシート!$A$33</c:f>
              <c:strCache>
                <c:ptCount val="1"/>
                <c:pt idx="0">
                  <c:v>特定環境保全下水道事業特別会計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0.05</c:v>
                </c:pt>
                <c:pt idx="4">
                  <c:v>#N/A</c:v>
                </c:pt>
                <c:pt idx="5">
                  <c:v>7.0000000000000007E-2</c:v>
                </c:pt>
                <c:pt idx="6">
                  <c:v>#N/A</c:v>
                </c:pt>
                <c:pt idx="7">
                  <c:v>0.05</c:v>
                </c:pt>
                <c:pt idx="8">
                  <c:v>#N/A</c:v>
                </c:pt>
                <c:pt idx="9">
                  <c:v>0.06</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0.38</c:v>
                </c:pt>
                <c:pt idx="4">
                  <c:v>#N/A</c:v>
                </c:pt>
                <c:pt idx="5">
                  <c:v>0.28000000000000003</c:v>
                </c:pt>
                <c:pt idx="6">
                  <c:v>#N/A</c:v>
                </c:pt>
                <c:pt idx="7">
                  <c:v>0.13</c:v>
                </c:pt>
                <c:pt idx="8">
                  <c:v>#N/A</c:v>
                </c:pt>
                <c:pt idx="9">
                  <c:v>0.31</c:v>
                </c:pt>
              </c:numCache>
            </c:numRef>
          </c:val>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1.59</c:v>
                </c:pt>
                <c:pt idx="2">
                  <c:v>#N/A</c:v>
                </c:pt>
                <c:pt idx="3">
                  <c:v>0.08</c:v>
                </c:pt>
                <c:pt idx="4">
                  <c:v>#N/A</c:v>
                </c:pt>
                <c:pt idx="5">
                  <c:v>1.31</c:v>
                </c:pt>
                <c:pt idx="6">
                  <c:v>#N/A</c:v>
                </c:pt>
                <c:pt idx="7">
                  <c:v>2.11</c:v>
                </c:pt>
                <c:pt idx="8">
                  <c:v>#N/A</c:v>
                </c:pt>
                <c:pt idx="9">
                  <c:v>1.33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9.39</c:v>
                </c:pt>
                <c:pt idx="2">
                  <c:v>#N/A</c:v>
                </c:pt>
                <c:pt idx="3">
                  <c:v>9.91</c:v>
                </c:pt>
                <c:pt idx="4">
                  <c:v>#N/A</c:v>
                </c:pt>
                <c:pt idx="5">
                  <c:v>12.74</c:v>
                </c:pt>
                <c:pt idx="6">
                  <c:v>#N/A</c:v>
                </c:pt>
                <c:pt idx="7">
                  <c:v>10.4</c:v>
                </c:pt>
                <c:pt idx="8">
                  <c:v>#N/A</c:v>
                </c:pt>
                <c:pt idx="9">
                  <c:v>12.34</c:v>
                </c:pt>
              </c:numCache>
            </c:numRef>
          </c:val>
        </c:ser>
        <c:dLbls>
          <c:showLegendKey val="0"/>
          <c:showVal val="0"/>
          <c:showCatName val="0"/>
          <c:showSerName val="0"/>
          <c:showPercent val="0"/>
          <c:showBubbleSize val="0"/>
        </c:dLbls>
        <c:gapWidth val="150"/>
        <c:overlap val="100"/>
        <c:axId val="125604992"/>
        <c:axId val="125606528"/>
      </c:barChart>
      <c:catAx>
        <c:axId val="12560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06528"/>
        <c:crosses val="autoZero"/>
        <c:auto val="1"/>
        <c:lblAlgn val="ctr"/>
        <c:lblOffset val="100"/>
        <c:tickLblSkip val="1"/>
        <c:tickMarkSkip val="1"/>
        <c:noMultiLvlLbl val="0"/>
      </c:catAx>
      <c:valAx>
        <c:axId val="12560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0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444</c:v>
                </c:pt>
                <c:pt idx="5">
                  <c:v>442</c:v>
                </c:pt>
                <c:pt idx="8">
                  <c:v>409</c:v>
                </c:pt>
                <c:pt idx="11">
                  <c:v>406</c:v>
                </c:pt>
                <c:pt idx="14">
                  <c:v>404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3</c:v>
                </c:pt>
                <c:pt idx="9">
                  <c:v>11</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8</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202</c:v>
                </c:pt>
                <c:pt idx="3">
                  <c:v>198</c:v>
                </c:pt>
                <c:pt idx="6">
                  <c:v>181</c:v>
                </c:pt>
                <c:pt idx="9">
                  <c:v>171</c:v>
                </c:pt>
                <c:pt idx="12">
                  <c:v>154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425</c:v>
                </c:pt>
                <c:pt idx="3">
                  <c:v>418</c:v>
                </c:pt>
                <c:pt idx="6">
                  <c:v>389</c:v>
                </c:pt>
                <c:pt idx="9">
                  <c:v>395</c:v>
                </c:pt>
                <c:pt idx="12">
                  <c:v>392</c:v>
                </c:pt>
              </c:numCache>
            </c:numRef>
          </c:val>
        </c:ser>
        <c:dLbls>
          <c:showLegendKey val="0"/>
          <c:showVal val="0"/>
          <c:showCatName val="0"/>
          <c:showSerName val="0"/>
          <c:showPercent val="0"/>
          <c:showBubbleSize val="0"/>
        </c:dLbls>
        <c:gapWidth val="100"/>
        <c:overlap val="100"/>
        <c:axId val="107893504"/>
        <c:axId val="10789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206</c:v>
                </c:pt>
                <c:pt idx="2">
                  <c:v>#N/A</c:v>
                </c:pt>
                <c:pt idx="3">
                  <c:v>#N/A</c:v>
                </c:pt>
                <c:pt idx="4">
                  <c:v>187</c:v>
                </c:pt>
                <c:pt idx="5">
                  <c:v>#N/A</c:v>
                </c:pt>
                <c:pt idx="6">
                  <c:v>#N/A</c:v>
                </c:pt>
                <c:pt idx="7">
                  <c:v>171</c:v>
                </c:pt>
                <c:pt idx="8">
                  <c:v>#N/A</c:v>
                </c:pt>
                <c:pt idx="9">
                  <c:v>#N/A</c:v>
                </c:pt>
                <c:pt idx="10">
                  <c:v>178</c:v>
                </c:pt>
                <c:pt idx="11">
                  <c:v>#N/A</c:v>
                </c:pt>
                <c:pt idx="12">
                  <c:v>#N/A</c:v>
                </c:pt>
                <c:pt idx="13">
                  <c:v>155</c:v>
                </c:pt>
                <c:pt idx="14">
                  <c:v>#N/A</c:v>
                </c:pt>
              </c:numCache>
            </c:numRef>
          </c:val>
          <c:smooth val="0"/>
        </c:ser>
        <c:dLbls>
          <c:showLegendKey val="0"/>
          <c:showVal val="0"/>
          <c:showCatName val="0"/>
          <c:showSerName val="0"/>
          <c:showPercent val="0"/>
          <c:showBubbleSize val="0"/>
        </c:dLbls>
        <c:marker val="1"/>
        <c:smooth val="0"/>
        <c:axId val="107893504"/>
        <c:axId val="107895424"/>
      </c:lineChart>
      <c:catAx>
        <c:axId val="1078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95424"/>
        <c:crosses val="autoZero"/>
        <c:auto val="1"/>
        <c:lblAlgn val="ctr"/>
        <c:lblOffset val="100"/>
        <c:tickLblSkip val="1"/>
        <c:tickMarkSkip val="1"/>
        <c:noMultiLvlLbl val="0"/>
      </c:catAx>
      <c:valAx>
        <c:axId val="10789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9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4064</c:v>
                </c:pt>
                <c:pt idx="5">
                  <c:v>4070</c:v>
                </c:pt>
                <c:pt idx="8">
                  <c:v>4066</c:v>
                </c:pt>
                <c:pt idx="11">
                  <c:v>4074</c:v>
                </c:pt>
                <c:pt idx="14">
                  <c:v>4244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383</c:v>
                </c:pt>
                <c:pt idx="5">
                  <c:v>315</c:v>
                </c:pt>
                <c:pt idx="8">
                  <c:v>254</c:v>
                </c:pt>
                <c:pt idx="11">
                  <c:v>218</c:v>
                </c:pt>
                <c:pt idx="14">
                  <c:v>187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1148</c:v>
                </c:pt>
                <c:pt idx="5">
                  <c:v>1301</c:v>
                </c:pt>
                <c:pt idx="8">
                  <c:v>1489</c:v>
                </c:pt>
                <c:pt idx="11">
                  <c:v>1519</c:v>
                </c:pt>
                <c:pt idx="14">
                  <c:v>1603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535</c:v>
                </c:pt>
                <c:pt idx="3">
                  <c:v>514</c:v>
                </c:pt>
                <c:pt idx="6">
                  <c:v>507</c:v>
                </c:pt>
                <c:pt idx="9">
                  <c:v>452</c:v>
                </c:pt>
                <c:pt idx="12">
                  <c:v>443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53</c:v>
                </c:pt>
                <c:pt idx="3">
                  <c:v>42</c:v>
                </c:pt>
                <c:pt idx="6">
                  <c:v>29</c:v>
                </c:pt>
                <c:pt idx="9">
                  <c:v>18</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2193</c:v>
                </c:pt>
                <c:pt idx="3">
                  <c:v>2175</c:v>
                </c:pt>
                <c:pt idx="6">
                  <c:v>2188</c:v>
                </c:pt>
                <c:pt idx="9">
                  <c:v>2080</c:v>
                </c:pt>
                <c:pt idx="12">
                  <c:v>1919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53</c:v>
                </c:pt>
                <c:pt idx="3">
                  <c:v>38</c:v>
                </c:pt>
                <c:pt idx="6">
                  <c:v>27</c:v>
                </c:pt>
                <c:pt idx="9">
                  <c:v>16</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3736</c:v>
                </c:pt>
                <c:pt idx="3">
                  <c:v>3829</c:v>
                </c:pt>
                <c:pt idx="6">
                  <c:v>3887</c:v>
                </c:pt>
                <c:pt idx="9">
                  <c:v>3909</c:v>
                </c:pt>
                <c:pt idx="12">
                  <c:v>4243</c:v>
                </c:pt>
              </c:numCache>
            </c:numRef>
          </c:val>
        </c:ser>
        <c:dLbls>
          <c:showLegendKey val="0"/>
          <c:showVal val="0"/>
          <c:showCatName val="0"/>
          <c:showSerName val="0"/>
          <c:showPercent val="0"/>
          <c:showBubbleSize val="0"/>
        </c:dLbls>
        <c:gapWidth val="100"/>
        <c:overlap val="100"/>
        <c:axId val="111833472"/>
        <c:axId val="111835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976</c:v>
                </c:pt>
                <c:pt idx="2">
                  <c:v>#N/A</c:v>
                </c:pt>
                <c:pt idx="3">
                  <c:v>#N/A</c:v>
                </c:pt>
                <c:pt idx="4">
                  <c:v>912</c:v>
                </c:pt>
                <c:pt idx="5">
                  <c:v>#N/A</c:v>
                </c:pt>
                <c:pt idx="6">
                  <c:v>#N/A</c:v>
                </c:pt>
                <c:pt idx="7">
                  <c:v>829</c:v>
                </c:pt>
                <c:pt idx="8">
                  <c:v>#N/A</c:v>
                </c:pt>
                <c:pt idx="9">
                  <c:v>#N/A</c:v>
                </c:pt>
                <c:pt idx="10">
                  <c:v>666</c:v>
                </c:pt>
                <c:pt idx="11">
                  <c:v>#N/A</c:v>
                </c:pt>
                <c:pt idx="12">
                  <c:v>#N/A</c:v>
                </c:pt>
                <c:pt idx="13">
                  <c:v>583</c:v>
                </c:pt>
                <c:pt idx="14">
                  <c:v>#N/A</c:v>
                </c:pt>
              </c:numCache>
            </c:numRef>
          </c:val>
          <c:smooth val="0"/>
        </c:ser>
        <c:dLbls>
          <c:showLegendKey val="0"/>
          <c:showVal val="0"/>
          <c:showCatName val="0"/>
          <c:showSerName val="0"/>
          <c:showPercent val="0"/>
          <c:showBubbleSize val="0"/>
        </c:dLbls>
        <c:marker val="1"/>
        <c:smooth val="0"/>
        <c:axId val="111833472"/>
        <c:axId val="111835392"/>
      </c:lineChart>
      <c:catAx>
        <c:axId val="11183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835392"/>
        <c:crosses val="autoZero"/>
        <c:auto val="1"/>
        <c:lblAlgn val="ctr"/>
        <c:lblOffset val="100"/>
        <c:tickLblSkip val="1"/>
        <c:tickMarkSkip val="1"/>
        <c:noMultiLvlLbl val="0"/>
      </c:catAx>
      <c:valAx>
        <c:axId val="11183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3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{72C9507A-B2E2-4CAD-910A-EB6FDED92AEC}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{54AF5465-7F81-406D-8BE9-05E5F1977081}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{B282BD53-E284-4CDD-A3CB-3C6E25414CD4}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{9A69759B-CFCE-45B1-8075-124EA9F543E5}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{180CCEB1-655C-4995-803D-6C1C5EE8A55B}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{9DDC7574-B7CF-41BA-BCF8-28F302725B74}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{FE1010CF-E8F2-4B93-A6A7-D84731D91EE7}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{CD74A248-A40D-4680-8117-330178432F9F}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{EC8D4C22-8D1A-49D3-A0F5-84699F4D9F6D}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{AC2B835F-D37F-4B9B-84B7-DF51149672D2}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1681920"/>
        <c:axId val="111683840"/>
      </c:scatterChart>
      <c:valAx>
        <c:axId val="111681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683840"/>
        <c:crosses val="autoZero"/>
        <c:crossBetween val="midCat"/>
      </c:valAx>
      <c:valAx>
        <c:axId val="111683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681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{C764CA48-CC15-433F-8F69-B61D7F539EC2}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{626E13DE-1AB7-4CAE-8320-84CD8804E4FE}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{DC76B2F7-574D-41C2-A1E0-5513B113DB0C}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{8170CCCA-0442-4DB2-9208-17DF2185B02E}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{1EF0095E-3C07-4DA7-84E2-9F4C4D4C16F4}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11.9</c:v>
                </c:pt>
                <c:pt idx="2">
                  <c:v>11.4</c:v>
                </c:pt>
                <c:pt idx="3">
                  <c:v>10.7</c:v>
                </c:pt>
                <c:pt idx="4">
                  <c:v>10.1</c:v>
                </c:pt>
              </c:numCache>
            </c:numRef>
          </c:xVal>
          <c:yVal>
            <c:numRef>
              <c:f>公会計指標分析・財政指標組合せ分析表!$K$73:$O$73</c:f>
              <c:numCache>
                <c:formatCode>#,##0.0;"▲ "#,##0.0</c:formatCode>
                <c:ptCount val="5"/>
                <c:pt idx="0">
                  <c:v>61.2</c:v>
                </c:pt>
                <c:pt idx="1">
                  <c:v>54.6</c:v>
                </c:pt>
                <c:pt idx="2">
                  <c:v>49.4</c:v>
                </c:pt>
                <c:pt idx="3">
                  <c:v>41.1</c:v>
                </c:pt>
                <c:pt idx="4">
                  <c:v>34.799999999999997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{D470FED5-D589-4FD2-A2C5-B51C7C423D8E}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{793174A5-7CCE-46B5-9228-6296181D1A24}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{DB4F1E86-67E6-48E0-BCFF-0ED83D81D481}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{FEB17372-C9CF-4821-92E0-3D917F49B86D}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{610394C1-3ED8-4AAC-B94B-227E436B7F3A}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5910400"/>
        <c:axId val="126039552"/>
      </c:scatterChart>
      <c:valAx>
        <c:axId val="125910400"/>
        <c:scaling>
          <c:orientation val="minMax"/>
          <c:max val="13.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39552"/>
        <c:crosses val="autoZero"/>
        <c:crossBetween val="midCat"/>
      </c:valAx>
      <c:valAx>
        <c:axId val="126039552"/>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10400"/>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総合振興計画、過疎計画及び重点事業等に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よる重点選別主義による事業実施により、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一般会計及び企業会計はほぼ横ばいの推移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である。</a:t>
          </a:r>
        </a:p>
        <a:p>
          <a:r>
            <a:rPr kumimoji="1" lang="ja-JP" altLang="en-US" sz="1400">
              <a:latin typeface="ＭＳ ゴシック" pitchFamily="49" charset="-128"/>
              <a:ea typeface="ＭＳ ゴシック" pitchFamily="49" charset="-128"/>
            </a:rPr>
            <a:t>福祉、観光、産業、文教施設など概ね必要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水準に達していることから地方債の残高は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減少傾向である。</a:t>
          </a:r>
        </a:p>
        <a:p>
          <a:r>
            <a:rPr kumimoji="1" lang="ja-JP" altLang="en-US" sz="1400">
              <a:latin typeface="ＭＳ ゴシック" pitchFamily="49" charset="-128"/>
              <a:ea typeface="ＭＳ ゴシック" pitchFamily="49" charset="-128"/>
            </a:rPr>
            <a:t>債務負担行為において、新たな設定予定は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なく今後も減少していく見込み。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地方債の計画的な償還を図っている。</a:t>
          </a:r>
        </a:p>
        <a:p>
          <a:r>
            <a:rPr kumimoji="1" lang="ja-JP" altLang="en-US" sz="1400">
              <a:latin typeface="ＭＳ ゴシック" pitchFamily="49" charset="-128"/>
              <a:ea typeface="ＭＳ ゴシック" pitchFamily="49" charset="-128"/>
            </a:rPr>
            <a:t>公営企業債繰入見込みについては、原発事故に</a:t>
          </a:r>
        </a:p>
        <a:p>
          <a:r>
            <a:rPr kumimoji="1" lang="ja-JP" altLang="en-US" sz="1400">
              <a:latin typeface="ＭＳ ゴシック" pitchFamily="49" charset="-128"/>
              <a:ea typeface="ＭＳ ゴシック" pitchFamily="49" charset="-128"/>
            </a:rPr>
            <a:t>よる風評被害に伴う観光客入込等の影響により</a:t>
          </a:r>
        </a:p>
        <a:p>
          <a:r>
            <a:rPr kumimoji="1" lang="ja-JP" altLang="en-US" sz="1400">
              <a:latin typeface="ＭＳ ゴシック" pitchFamily="49" charset="-128"/>
              <a:ea typeface="ＭＳ ゴシック" pitchFamily="49" charset="-128"/>
            </a:rPr>
            <a:t>上下水道使用料金の落ち込み等により前年比</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また、充当可能基金においては、平成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a:t>
          </a:r>
        </a:p>
        <a:p>
          <a:r>
            <a:rPr kumimoji="1" lang="ja-JP" altLang="en-US" sz="1400">
              <a:latin typeface="ＭＳ ゴシック" pitchFamily="49" charset="-128"/>
              <a:ea typeface="ＭＳ ゴシック" pitchFamily="49" charset="-128"/>
            </a:rPr>
            <a:t>には、</a:t>
          </a:r>
          <a:r>
            <a:rPr kumimoji="1" lang="en-US" altLang="ja-JP" sz="1400">
              <a:latin typeface="ＭＳ ゴシック" pitchFamily="49" charset="-128"/>
              <a:ea typeface="ＭＳ ゴシック" pitchFamily="49" charset="-128"/>
            </a:rPr>
            <a:t>1,603</a:t>
          </a:r>
          <a:r>
            <a:rPr kumimoji="1" lang="ja-JP" altLang="en-US" sz="1400">
              <a:latin typeface="ＭＳ ゴシック" pitchFamily="49" charset="-128"/>
              <a:ea typeface="ＭＳ ゴシック" pitchFamily="49" charset="-128"/>
            </a:rPr>
            <a:t>百万円となり数値減の主要因と</a:t>
          </a:r>
        </a:p>
        <a:p>
          <a:r>
            <a:rPr kumimoji="1" lang="ja-JP" altLang="en-US" sz="1400">
              <a:latin typeface="ＭＳ ゴシック" pitchFamily="49" charset="-128"/>
              <a:ea typeface="ＭＳ ゴシック" pitchFamily="49" charset="-128"/>
            </a:rPr>
            <a:t>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2,954
2,933
234.08
3,611,588
3,339,316
254,833
2,064,440
4,243,229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2,954
2,933
234.08
3,611,588
3,339,316
254,833
2,064,440
4,243,229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2,954
2,933
234.08
3,611,588
3,339,316
254,833
2,064,440
4,243,229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2,954
2,933
234.08
3,611,588
3,339,316
254,833
2,064,440
4,243,229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年度の同指数は、</a:t>
          </a:r>
          <a:r>
            <a:rPr kumimoji="1" lang="en-US" altLang="ja-JP" sz="1300">
              <a:latin typeface="ＭＳ Ｐゴシック"/>
            </a:rPr>
            <a:t>0.25(</a:t>
          </a:r>
          <a:r>
            <a:rPr kumimoji="1" lang="ja-JP" altLang="en-US" sz="1300">
              <a:latin typeface="ＭＳ Ｐゴシック"/>
            </a:rPr>
            <a:t>前年度比</a:t>
          </a:r>
          <a:r>
            <a:rPr kumimoji="1" lang="en-US" altLang="ja-JP" sz="1300">
              <a:latin typeface="ＭＳ Ｐゴシック"/>
            </a:rPr>
            <a:t>±0)</a:t>
          </a:r>
          <a:r>
            <a:rPr kumimoji="1" lang="ja-JP" altLang="en-US" sz="1300">
              <a:latin typeface="ＭＳ Ｐゴシック"/>
            </a:rPr>
            <a:t>であり、同指数は、</a:t>
          </a:r>
          <a:r>
            <a:rPr kumimoji="1" lang="en-US" altLang="ja-JP" sz="1300">
              <a:latin typeface="ＭＳ Ｐゴシック"/>
            </a:rPr>
            <a:t>0.30</a:t>
          </a:r>
          <a:r>
            <a:rPr kumimoji="1" lang="ja-JP" altLang="en-US" sz="1300">
              <a:latin typeface="ＭＳ Ｐゴシック"/>
            </a:rPr>
            <a:t>を</a:t>
          </a:r>
        </a:p>
        <a:p>
          <a:r>
            <a:rPr kumimoji="1" lang="ja-JP" altLang="en-US" sz="1300">
              <a:latin typeface="ＭＳ Ｐゴシック"/>
            </a:rPr>
            <a:t>下回る状況が続いている。また、類似団体平均と比較すると</a:t>
          </a:r>
          <a:r>
            <a:rPr kumimoji="1" lang="en-US" altLang="ja-JP" sz="1300">
              <a:latin typeface="ＭＳ Ｐゴシック"/>
            </a:rPr>
            <a:t>-0.03</a:t>
          </a:r>
          <a:r>
            <a:rPr kumimoji="1" lang="ja-JP" altLang="en-US" sz="1300">
              <a:latin typeface="ＭＳ Ｐゴシック"/>
            </a:rPr>
            <a:t>である。</a:t>
          </a:r>
        </a:p>
        <a:p>
          <a:r>
            <a:rPr kumimoji="1" lang="ja-JP" altLang="en-US" sz="1300">
              <a:latin typeface="ＭＳ Ｐゴシック"/>
            </a:rPr>
            <a:t>　個人景気が回復基調や給与所得が微増したため、市町村民税等が増</a:t>
          </a:r>
        </a:p>
        <a:p>
          <a:r>
            <a:rPr kumimoji="1" lang="ja-JP" altLang="en-US" sz="1300">
              <a:latin typeface="ＭＳ Ｐゴシック"/>
            </a:rPr>
            <a:t>加傾向であったが、一方で、新規の設備投資が少なかったため、固定資</a:t>
          </a:r>
        </a:p>
        <a:p>
          <a:r>
            <a:rPr kumimoji="1" lang="ja-JP" altLang="en-US" sz="1300">
              <a:latin typeface="ＭＳ Ｐゴシック"/>
            </a:rPr>
            <a:t>産税における償却資産の減少等の影響が大きい。</a:t>
          </a:r>
        </a:p>
        <a:p>
          <a:r>
            <a:rPr kumimoji="1" lang="ja-JP" altLang="en-US" sz="1300">
              <a:latin typeface="ＭＳ Ｐゴシック"/>
            </a:rPr>
            <a:t>　このため、村税担当職員以外に、国民健康保険税や上下水道使用料</a:t>
          </a:r>
        </a:p>
        <a:p>
          <a:r>
            <a:rPr kumimoji="1" lang="ja-JP" altLang="en-US" sz="1300">
              <a:latin typeface="ＭＳ Ｐゴシック"/>
            </a:rPr>
            <a:t>の担当課による訪問を行うなど、歳入財源の確保に努めていく。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36406</xdr:rowOff>
    </xdr:from>
    <xdr:to>
      <xdr:col>6</xdr:col>
      <xdr:colOff>0</xdr:colOff>
      <xdr:row>44</xdr:row>
      <xdr:rowOff>44450</xdr:rowOff>
    </xdr:to>
    <xdr:cxnSp macro="">
      <xdr:nvCxnSpPr>
        <xdr:cNvPr id="70" name="直線コネクタ 69"/>
        <xdr:cNvCxnSpPr/>
      </xdr:nvCxnSpPr>
      <xdr:spPr>
        <a:xfrm>
          <a:off x="3225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28363</xdr:rowOff>
    </xdr:from>
    <xdr:to>
      <xdr:col>4</xdr:col>
      <xdr:colOff>482600</xdr:colOff>
      <xdr:row>44</xdr:row>
      <xdr:rowOff>36406</xdr:rowOff>
    </xdr:to>
    <xdr:cxnSp macro="">
      <xdr:nvCxnSpPr>
        <xdr:cNvPr id="73" name="直線コネクタ 72"/>
        <xdr:cNvCxnSpPr/>
      </xdr:nvCxnSpPr>
      <xdr:spPr>
        <a:xfrm>
          <a:off x="2336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75" name="テキスト ボックス 74"/>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28363</xdr:rowOff>
    </xdr:to>
    <xdr:cxnSp macro="">
      <xdr:nvCxnSpPr>
        <xdr:cNvPr id="76" name="直線コネクタ 75"/>
        <xdr:cNvCxnSpPr/>
      </xdr:nvCxnSpPr>
      <xdr:spPr>
        <a:xfrm>
          <a:off x="1447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105427</xdr:rowOff>
    </xdr:from>
    <xdr:ext cx="736600" cy="259045"/>
    <xdr:sp macro="" textlink="">
      <xdr:nvSpPr>
        <xdr:cNvPr id="89" name="テキスト ボックス 88"/>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90" name="円/楕円 89"/>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91" name="テキスト ボックス 90"/>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149013</xdr:rowOff>
    </xdr:from>
    <xdr:to>
      <xdr:col>3</xdr:col>
      <xdr:colOff>330200</xdr:colOff>
      <xdr:row>44</xdr:row>
      <xdr:rowOff>79163</xdr:rowOff>
    </xdr:to>
    <xdr:sp macro="" textlink="">
      <xdr:nvSpPr>
        <xdr:cNvPr id="92" name="円/楕円 91"/>
        <xdr:cNvSpPr/>
      </xdr:nvSpPr>
      <xdr:spPr>
        <a:xfrm>
          <a:off x="2286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89340</xdr:rowOff>
    </xdr:from>
    <xdr:ext cx="762000" cy="259045"/>
    <xdr:sp macro="" textlink="">
      <xdr:nvSpPr>
        <xdr:cNvPr id="93" name="テキスト ボックス 92"/>
        <xdr:cNvSpPr txBox="1"/>
      </xdr:nvSpPr>
      <xdr:spPr>
        <a:xfrm>
          <a:off x="1955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4" name="円/楕円 93"/>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81297</xdr:rowOff>
    </xdr:from>
    <xdr:ext cx="762000" cy="259045"/>
    <xdr:sp macro="" textlink="">
      <xdr:nvSpPr>
        <xdr:cNvPr id="95" name="テキスト ボックス 94"/>
        <xdr:cNvSpPr txBox="1"/>
      </xdr:nvSpPr>
      <xdr:spPr>
        <a:xfrm>
          <a:off x="1066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12</a:t>
          </a:r>
          <a:r>
            <a:rPr kumimoji="1" lang="ja-JP" altLang="en-US" sz="1300">
              <a:latin typeface="ＭＳ Ｐゴシック"/>
            </a:rPr>
            <a:t>年度から取り組んだ財政改革により、職員の減、公債費の削減</a:t>
          </a:r>
        </a:p>
        <a:p>
          <a:r>
            <a:rPr kumimoji="1" lang="en-US" altLang="ja-JP" sz="1300">
              <a:latin typeface="ＭＳ Ｐゴシック"/>
            </a:rPr>
            <a:t>(</a:t>
          </a:r>
          <a:r>
            <a:rPr kumimoji="1" lang="ja-JP" altLang="en-US" sz="1300">
              <a:latin typeface="ＭＳ Ｐゴシック"/>
            </a:rPr>
            <a:t>繰上償還</a:t>
          </a:r>
          <a:r>
            <a:rPr kumimoji="1" lang="en-US" altLang="ja-JP" sz="1300">
              <a:latin typeface="ＭＳ Ｐゴシック"/>
            </a:rPr>
            <a:t>)</a:t>
          </a:r>
          <a:r>
            <a:rPr kumimoji="1" lang="ja-JP" altLang="en-US" sz="1300">
              <a:latin typeface="ＭＳ Ｐゴシック"/>
            </a:rPr>
            <a:t>等に取り組んだ結果後年度からの経常経費削減が図られた。</a:t>
          </a:r>
        </a:p>
        <a:p>
          <a:r>
            <a:rPr kumimoji="1" lang="ja-JP" altLang="en-US" sz="1300">
              <a:latin typeface="ＭＳ Ｐゴシック"/>
            </a:rPr>
            <a:t>　また、平成</a:t>
          </a:r>
          <a:r>
            <a:rPr kumimoji="1" lang="en-US" altLang="ja-JP" sz="1300">
              <a:latin typeface="ＭＳ Ｐゴシック"/>
            </a:rPr>
            <a:t>27</a:t>
          </a:r>
          <a:r>
            <a:rPr kumimoji="1" lang="ja-JP" altLang="en-US" sz="1300">
              <a:latin typeface="ＭＳ Ｐゴシック"/>
            </a:rPr>
            <a:t>年度においては、物件費、補助費等の削減により</a:t>
          </a:r>
          <a:r>
            <a:rPr kumimoji="1" lang="en-US" altLang="ja-JP" sz="1300">
              <a:latin typeface="ＭＳ Ｐゴシック"/>
            </a:rPr>
            <a:t>82.9%</a:t>
          </a:r>
          <a:r>
            <a:rPr kumimoji="1" lang="ja-JP" altLang="en-US" sz="1300">
              <a:latin typeface="ＭＳ Ｐゴシック"/>
            </a:rPr>
            <a:t>とな</a:t>
          </a:r>
        </a:p>
        <a:p>
          <a:r>
            <a:rPr kumimoji="1" lang="ja-JP" altLang="en-US" sz="1300">
              <a:latin typeface="ＭＳ Ｐゴシック"/>
            </a:rPr>
            <a:t>り前年度比△</a:t>
          </a:r>
          <a:r>
            <a:rPr kumimoji="1" lang="en-US" altLang="ja-JP" sz="1300">
              <a:latin typeface="ＭＳ Ｐゴシック"/>
            </a:rPr>
            <a:t>4.0%</a:t>
          </a:r>
          <a:r>
            <a:rPr kumimoji="1" lang="ja-JP" altLang="en-US" sz="1300">
              <a:latin typeface="ＭＳ Ｐゴシック"/>
            </a:rPr>
            <a:t>となった。</a:t>
          </a:r>
        </a:p>
        <a:p>
          <a:r>
            <a:rPr kumimoji="1" lang="ja-JP" altLang="en-US" sz="1300">
              <a:latin typeface="ＭＳ Ｐゴシック"/>
            </a:rPr>
            <a:t>　引き続き公債費の削減に取り組むとともに、村税、上下水道料金の徴収</a:t>
          </a:r>
        </a:p>
        <a:p>
          <a:r>
            <a:rPr kumimoji="1" lang="ja-JP" altLang="en-US" sz="1300">
              <a:latin typeface="ＭＳ Ｐゴシック"/>
            </a:rPr>
            <a:t>対策を図り、上下水道特別会計への繰出金の抑制を図る。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133477</xdr:rowOff>
    </xdr:from>
    <xdr:to>
      <xdr:col>7</xdr:col>
      <xdr:colOff>152400</xdr:colOff>
      <xdr:row>65</xdr:row>
      <xdr:rowOff>58547</xdr:rowOff>
    </xdr:to>
    <xdr:cxnSp macro="">
      <xdr:nvCxnSpPr>
        <xdr:cNvPr id="128" name="直線コネクタ 127"/>
        <xdr:cNvCxnSpPr/>
      </xdr:nvCxnSpPr>
      <xdr:spPr>
        <a:xfrm flipV="1">
          <a:off x="4114800" y="1110627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85217</xdr:rowOff>
    </xdr:from>
    <xdr:to>
      <xdr:col>6</xdr:col>
      <xdr:colOff>0</xdr:colOff>
      <xdr:row>65</xdr:row>
      <xdr:rowOff>58547</xdr:rowOff>
    </xdr:to>
    <xdr:cxnSp macro="">
      <xdr:nvCxnSpPr>
        <xdr:cNvPr id="131" name="直線コネクタ 130"/>
        <xdr:cNvCxnSpPr/>
      </xdr:nvCxnSpPr>
      <xdr:spPr>
        <a:xfrm>
          <a:off x="3225800" y="1105801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85217</xdr:rowOff>
    </xdr:from>
    <xdr:to>
      <xdr:col>4</xdr:col>
      <xdr:colOff>482600</xdr:colOff>
      <xdr:row>64</xdr:row>
      <xdr:rowOff>147955</xdr:rowOff>
    </xdr:to>
    <xdr:cxnSp macro="">
      <xdr:nvCxnSpPr>
        <xdr:cNvPr id="134" name="直線コネクタ 133"/>
        <xdr:cNvCxnSpPr/>
      </xdr:nvCxnSpPr>
      <xdr:spPr>
        <a:xfrm flipV="1">
          <a:off x="2336800" y="1105801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147955</xdr:rowOff>
    </xdr:from>
    <xdr:to>
      <xdr:col>3</xdr:col>
      <xdr:colOff>279400</xdr:colOff>
      <xdr:row>65</xdr:row>
      <xdr:rowOff>53721</xdr:rowOff>
    </xdr:to>
    <xdr:cxnSp macro="">
      <xdr:nvCxnSpPr>
        <xdr:cNvPr id="137" name="直線コネクタ 136"/>
        <xdr:cNvCxnSpPr/>
      </xdr:nvCxnSpPr>
      <xdr:spPr>
        <a:xfrm flipV="1">
          <a:off x="1447800" y="11120755"/>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82677</xdr:rowOff>
    </xdr:from>
    <xdr:to>
      <xdr:col>7</xdr:col>
      <xdr:colOff>203200</xdr:colOff>
      <xdr:row>65</xdr:row>
      <xdr:rowOff>12827</xdr:rowOff>
    </xdr:to>
    <xdr:sp macro="" textlink="">
      <xdr:nvSpPr>
        <xdr:cNvPr id="147" name="円/楕円 146"/>
        <xdr:cNvSpPr/>
      </xdr:nvSpPr>
      <xdr:spPr>
        <a:xfrm>
          <a:off x="49022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54754</xdr:rowOff>
    </xdr:from>
    <xdr:ext cx="762000" cy="259045"/>
    <xdr:sp macro="" textlink="">
      <xdr:nvSpPr>
        <xdr:cNvPr id="148" name="財政構造の弾力性該当値テキスト"/>
        <xdr:cNvSpPr txBox="1"/>
      </xdr:nvSpPr>
      <xdr:spPr>
        <a:xfrm>
          <a:off x="5041900" y="1102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7747</xdr:rowOff>
    </xdr:from>
    <xdr:to>
      <xdr:col>6</xdr:col>
      <xdr:colOff>50800</xdr:colOff>
      <xdr:row>65</xdr:row>
      <xdr:rowOff>109347</xdr:rowOff>
    </xdr:to>
    <xdr:sp macro="" textlink="">
      <xdr:nvSpPr>
        <xdr:cNvPr id="149" name="円/楕円 148"/>
        <xdr:cNvSpPr/>
      </xdr:nvSpPr>
      <xdr:spPr>
        <a:xfrm>
          <a:off x="4064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94124</xdr:rowOff>
    </xdr:from>
    <xdr:ext cx="736600" cy="259045"/>
    <xdr:sp macro="" textlink="">
      <xdr:nvSpPr>
        <xdr:cNvPr id="150" name="テキスト ボックス 149"/>
        <xdr:cNvSpPr txBox="1"/>
      </xdr:nvSpPr>
      <xdr:spPr>
        <a:xfrm>
          <a:off x="3733800" y="11238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34417</xdr:rowOff>
    </xdr:from>
    <xdr:to>
      <xdr:col>4</xdr:col>
      <xdr:colOff>533400</xdr:colOff>
      <xdr:row>64</xdr:row>
      <xdr:rowOff>136017</xdr:rowOff>
    </xdr:to>
    <xdr:sp macro="" textlink="">
      <xdr:nvSpPr>
        <xdr:cNvPr id="151" name="円/楕円 150"/>
        <xdr:cNvSpPr/>
      </xdr:nvSpPr>
      <xdr:spPr>
        <a:xfrm>
          <a:off x="3175000" y="11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120794</xdr:rowOff>
    </xdr:from>
    <xdr:ext cx="762000" cy="259045"/>
    <xdr:sp macro="" textlink="">
      <xdr:nvSpPr>
        <xdr:cNvPr id="152" name="テキスト ボックス 151"/>
        <xdr:cNvSpPr txBox="1"/>
      </xdr:nvSpPr>
      <xdr:spPr>
        <a:xfrm>
          <a:off x="2844800" y="1109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97155</xdr:rowOff>
    </xdr:from>
    <xdr:to>
      <xdr:col>3</xdr:col>
      <xdr:colOff>330200</xdr:colOff>
      <xdr:row>65</xdr:row>
      <xdr:rowOff>27305</xdr:rowOff>
    </xdr:to>
    <xdr:sp macro="" textlink="">
      <xdr:nvSpPr>
        <xdr:cNvPr id="153" name="円/楕円 152"/>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12082</xdr:rowOff>
    </xdr:from>
    <xdr:ext cx="762000" cy="259045"/>
    <xdr:sp macro="" textlink="">
      <xdr:nvSpPr>
        <xdr:cNvPr id="154" name="テキスト ボックス 153"/>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2921</xdr:rowOff>
    </xdr:from>
    <xdr:to>
      <xdr:col>2</xdr:col>
      <xdr:colOff>127000</xdr:colOff>
      <xdr:row>65</xdr:row>
      <xdr:rowOff>104521</xdr:rowOff>
    </xdr:to>
    <xdr:sp macro="" textlink="">
      <xdr:nvSpPr>
        <xdr:cNvPr id="155" name="円/楕円 154"/>
        <xdr:cNvSpPr/>
      </xdr:nvSpPr>
      <xdr:spPr>
        <a:xfrm>
          <a:off x="1397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89298</xdr:rowOff>
    </xdr:from>
    <xdr:ext cx="762000" cy="259045"/>
    <xdr:sp macro="" textlink="">
      <xdr:nvSpPr>
        <xdr:cNvPr id="156" name="テキスト ボックス 155"/>
        <xdr:cNvSpPr txBox="1"/>
      </xdr:nvSpPr>
      <xdr:spPr>
        <a:xfrm>
          <a:off x="1066800" y="112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[340,802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効果的な行財政運営を図ってきた結果、類似団体と比較し、２</a:t>
          </a:r>
          <a:r>
            <a:rPr kumimoji="1" lang="en-US" altLang="ja-JP" sz="1300">
              <a:latin typeface="ＭＳ Ｐゴシック"/>
            </a:rPr>
            <a:t>/</a:t>
          </a:r>
          <a:r>
            <a:rPr kumimoji="1" lang="ja-JP" altLang="en-US" sz="1300">
              <a:latin typeface="ＭＳ Ｐゴシック"/>
            </a:rPr>
            <a:t>３程度の</a:t>
          </a:r>
        </a:p>
        <a:p>
          <a:r>
            <a:rPr kumimoji="1" lang="ja-JP" altLang="en-US" sz="1300">
              <a:latin typeface="ＭＳ Ｐゴシック"/>
            </a:rPr>
            <a:t>数値となっている。</a:t>
          </a:r>
        </a:p>
        <a:p>
          <a:r>
            <a:rPr kumimoji="1" lang="ja-JP" altLang="en-US" sz="1300">
              <a:latin typeface="ＭＳ Ｐゴシック"/>
            </a:rPr>
            <a:t>　今後も、効果的な行財政運営に努めていく。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166565</xdr:rowOff>
    </xdr:from>
    <xdr:to>
      <xdr:col>7</xdr:col>
      <xdr:colOff>152400</xdr:colOff>
      <xdr:row>82</xdr:row>
      <xdr:rowOff>15884</xdr:rowOff>
    </xdr:to>
    <xdr:cxnSp macro="">
      <xdr:nvCxnSpPr>
        <xdr:cNvPr id="190" name="直線コネクタ 189"/>
        <xdr:cNvCxnSpPr/>
      </xdr:nvCxnSpPr>
      <xdr:spPr>
        <a:xfrm>
          <a:off x="4114800" y="14054015"/>
          <a:ext cx="8382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139046</xdr:rowOff>
    </xdr:from>
    <xdr:to>
      <xdr:col>6</xdr:col>
      <xdr:colOff>0</xdr:colOff>
      <xdr:row>81</xdr:row>
      <xdr:rowOff>166565</xdr:rowOff>
    </xdr:to>
    <xdr:cxnSp macro="">
      <xdr:nvCxnSpPr>
        <xdr:cNvPr id="193" name="直線コネクタ 192"/>
        <xdr:cNvCxnSpPr/>
      </xdr:nvCxnSpPr>
      <xdr:spPr>
        <a:xfrm>
          <a:off x="3225800" y="14026496"/>
          <a:ext cx="889000" cy="2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121117</xdr:rowOff>
    </xdr:from>
    <xdr:to>
      <xdr:col>4</xdr:col>
      <xdr:colOff>482600</xdr:colOff>
      <xdr:row>81</xdr:row>
      <xdr:rowOff>139046</xdr:rowOff>
    </xdr:to>
    <xdr:cxnSp macro="">
      <xdr:nvCxnSpPr>
        <xdr:cNvPr id="196" name="直線コネクタ 195"/>
        <xdr:cNvCxnSpPr/>
      </xdr:nvCxnSpPr>
      <xdr:spPr>
        <a:xfrm>
          <a:off x="2336800" y="14008567"/>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119439</xdr:rowOff>
    </xdr:from>
    <xdr:to>
      <xdr:col>3</xdr:col>
      <xdr:colOff>279400</xdr:colOff>
      <xdr:row>81</xdr:row>
      <xdr:rowOff>121117</xdr:rowOff>
    </xdr:to>
    <xdr:cxnSp macro="">
      <xdr:nvCxnSpPr>
        <xdr:cNvPr id="199" name="直線コネクタ 198"/>
        <xdr:cNvCxnSpPr/>
      </xdr:nvCxnSpPr>
      <xdr:spPr>
        <a:xfrm>
          <a:off x="1447800" y="14006889"/>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136534</xdr:rowOff>
    </xdr:from>
    <xdr:to>
      <xdr:col>7</xdr:col>
      <xdr:colOff>203200</xdr:colOff>
      <xdr:row>82</xdr:row>
      <xdr:rowOff>66684</xdr:rowOff>
    </xdr:to>
    <xdr:sp macro="" textlink="">
      <xdr:nvSpPr>
        <xdr:cNvPr id="209" name="円/楕円 208"/>
        <xdr:cNvSpPr/>
      </xdr:nvSpPr>
      <xdr:spPr>
        <a:xfrm>
          <a:off x="4902200" y="140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57811</xdr:rowOff>
    </xdr:from>
    <xdr:ext cx="762000" cy="259045"/>
    <xdr:sp macro="" textlink="">
      <xdr:nvSpPr>
        <xdr:cNvPr id="210" name="人件費・物件費等の状況該当値テキスト"/>
        <xdr:cNvSpPr txBox="1"/>
      </xdr:nvSpPr>
      <xdr:spPr>
        <a:xfrm>
          <a:off x="5041900" y="1394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340,802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115765</xdr:rowOff>
    </xdr:from>
    <xdr:to>
      <xdr:col>6</xdr:col>
      <xdr:colOff>50800</xdr:colOff>
      <xdr:row>82</xdr:row>
      <xdr:rowOff>45915</xdr:rowOff>
    </xdr:to>
    <xdr:sp macro="" textlink="">
      <xdr:nvSpPr>
        <xdr:cNvPr id="211" name="円/楕円 210"/>
        <xdr:cNvSpPr/>
      </xdr:nvSpPr>
      <xdr:spPr>
        <a:xfrm>
          <a:off x="4064000" y="140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56092</xdr:rowOff>
    </xdr:from>
    <xdr:ext cx="736600" cy="259045"/>
    <xdr:sp macro="" textlink="">
      <xdr:nvSpPr>
        <xdr:cNvPr id="212" name="テキスト ボックス 211"/>
        <xdr:cNvSpPr txBox="1"/>
      </xdr:nvSpPr>
      <xdr:spPr>
        <a:xfrm>
          <a:off x="3733800" y="1377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314,979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88246</xdr:rowOff>
    </xdr:from>
    <xdr:to>
      <xdr:col>4</xdr:col>
      <xdr:colOff>533400</xdr:colOff>
      <xdr:row>82</xdr:row>
      <xdr:rowOff>18396</xdr:rowOff>
    </xdr:to>
    <xdr:sp macro="" textlink="">
      <xdr:nvSpPr>
        <xdr:cNvPr id="213" name="円/楕円 212"/>
        <xdr:cNvSpPr/>
      </xdr:nvSpPr>
      <xdr:spPr>
        <a:xfrm>
          <a:off x="3175000" y="139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28573</xdr:rowOff>
    </xdr:from>
    <xdr:ext cx="762000" cy="259045"/>
    <xdr:sp macro="" textlink="">
      <xdr:nvSpPr>
        <xdr:cNvPr id="214" name="テキスト ボックス 213"/>
        <xdr:cNvSpPr txBox="1"/>
      </xdr:nvSpPr>
      <xdr:spPr>
        <a:xfrm>
          <a:off x="2844800" y="1374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70317</xdr:rowOff>
    </xdr:from>
    <xdr:to>
      <xdr:col>3</xdr:col>
      <xdr:colOff>330200</xdr:colOff>
      <xdr:row>82</xdr:row>
      <xdr:rowOff>467</xdr:rowOff>
    </xdr:to>
    <xdr:sp macro="" textlink="">
      <xdr:nvSpPr>
        <xdr:cNvPr id="215" name="円/楕円 214"/>
        <xdr:cNvSpPr/>
      </xdr:nvSpPr>
      <xdr:spPr>
        <a:xfrm>
          <a:off x="2286000" y="1395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10644</xdr:rowOff>
    </xdr:from>
    <xdr:ext cx="762000" cy="259045"/>
    <xdr:sp macro="" textlink="">
      <xdr:nvSpPr>
        <xdr:cNvPr id="216" name="テキスト ボックス 215"/>
        <xdr:cNvSpPr txBox="1"/>
      </xdr:nvSpPr>
      <xdr:spPr>
        <a:xfrm>
          <a:off x="1955800" y="1372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68639</xdr:rowOff>
    </xdr:from>
    <xdr:to>
      <xdr:col>2</xdr:col>
      <xdr:colOff>127000</xdr:colOff>
      <xdr:row>81</xdr:row>
      <xdr:rowOff>170239</xdr:rowOff>
    </xdr:to>
    <xdr:sp macro="" textlink="">
      <xdr:nvSpPr>
        <xdr:cNvPr id="217" name="円/楕円 216"/>
        <xdr:cNvSpPr/>
      </xdr:nvSpPr>
      <xdr:spPr>
        <a:xfrm>
          <a:off x="1397000" y="139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8966</xdr:rowOff>
    </xdr:from>
    <xdr:ext cx="762000" cy="259045"/>
    <xdr:sp macro="" textlink="">
      <xdr:nvSpPr>
        <xdr:cNvPr id="218" name="テキスト ボックス 217"/>
        <xdr:cNvSpPr txBox="1"/>
      </xdr:nvSpPr>
      <xdr:spPr>
        <a:xfrm>
          <a:off x="1066800" y="1372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256,389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0.4</a:t>
          </a:r>
          <a:r>
            <a:rPr kumimoji="1" lang="ja-JP" altLang="en-US" sz="1300">
              <a:latin typeface="ＭＳ Ｐゴシック"/>
            </a:rPr>
            <a:t>ポイントの減。類似団体とは</a:t>
          </a:r>
          <a:r>
            <a:rPr kumimoji="1" lang="en-US" altLang="ja-JP" sz="1300">
              <a:latin typeface="ＭＳ Ｐゴシック"/>
            </a:rPr>
            <a:t>1.8</a:t>
          </a:r>
          <a:r>
            <a:rPr kumimoji="1" lang="ja-JP" altLang="en-US" sz="1300">
              <a:latin typeface="ＭＳ Ｐゴシック"/>
            </a:rPr>
            <a:t>ポイント上回っている。</a:t>
          </a:r>
        </a:p>
        <a:p>
          <a:r>
            <a:rPr kumimoji="1" lang="ja-JP" altLang="en-US" sz="1300">
              <a:latin typeface="ＭＳ Ｐゴシック"/>
            </a:rPr>
            <a:t>これは、国家公務員給与が影響している。</a:t>
          </a:r>
        </a:p>
        <a:p>
          <a:r>
            <a:rPr kumimoji="1" lang="ja-JP" altLang="en-US" sz="1300">
              <a:latin typeface="ＭＳ Ｐゴシック"/>
            </a:rPr>
            <a:t>また、平成</a:t>
          </a:r>
          <a:r>
            <a:rPr kumimoji="1" lang="en-US" altLang="ja-JP" sz="1300">
              <a:latin typeface="ＭＳ Ｐゴシック"/>
            </a:rPr>
            <a:t>27</a:t>
          </a:r>
          <a:r>
            <a:rPr kumimoji="1" lang="ja-JP" altLang="en-US" sz="1300">
              <a:latin typeface="ＭＳ Ｐゴシック"/>
            </a:rPr>
            <a:t>年度中退職者</a:t>
          </a:r>
          <a:r>
            <a:rPr kumimoji="1" lang="en-US" altLang="ja-JP" sz="1300">
              <a:latin typeface="ＭＳ Ｐゴシック"/>
            </a:rPr>
            <a:t>4</a:t>
          </a:r>
          <a:r>
            <a:rPr kumimoji="1" lang="ja-JP" altLang="en-US" sz="1300">
              <a:latin typeface="ＭＳ Ｐゴシック"/>
            </a:rPr>
            <a:t>人、平成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日付採用が</a:t>
          </a:r>
          <a:r>
            <a:rPr kumimoji="1" lang="en-US" altLang="ja-JP" sz="1300">
              <a:latin typeface="ＭＳ Ｐゴシック"/>
            </a:rPr>
            <a:t>4</a:t>
          </a:r>
          <a:r>
            <a:rPr kumimoji="1" lang="ja-JP" altLang="en-US" sz="1300">
              <a:latin typeface="ＭＳ Ｐゴシック"/>
            </a:rPr>
            <a:t>名と</a:t>
          </a:r>
        </a:p>
        <a:p>
          <a:r>
            <a:rPr kumimoji="1" lang="ja-JP" altLang="en-US" sz="1300">
              <a:latin typeface="ＭＳ Ｐゴシック"/>
            </a:rPr>
            <a:t>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85</xdr:row>
      <xdr:rowOff>113792</xdr:rowOff>
    </xdr:to>
    <xdr:cxnSp macro="">
      <xdr:nvCxnSpPr>
        <xdr:cNvPr id="250" name="直線コネクタ 249"/>
        <xdr:cNvCxnSpPr/>
      </xdr:nvCxnSpPr>
      <xdr:spPr>
        <a:xfrm flipV="1">
          <a:off x="16179800" y="14667737"/>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113792</xdr:rowOff>
    </xdr:to>
    <xdr:cxnSp macro="">
      <xdr:nvCxnSpPr>
        <xdr:cNvPr id="253" name="直線コネクタ 252"/>
        <xdr:cNvCxnSpPr/>
      </xdr:nvCxnSpPr>
      <xdr:spPr>
        <a:xfrm>
          <a:off x="15290800" y="1467256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87</xdr:row>
      <xdr:rowOff>166624</xdr:rowOff>
    </xdr:to>
    <xdr:cxnSp macro="">
      <xdr:nvCxnSpPr>
        <xdr:cNvPr id="256" name="直線コネクタ 255"/>
        <xdr:cNvCxnSpPr/>
      </xdr:nvCxnSpPr>
      <xdr:spPr>
        <a:xfrm flipV="1">
          <a:off x="14401800" y="1467256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166624</xdr:rowOff>
    </xdr:from>
    <xdr:to>
      <xdr:col>21</xdr:col>
      <xdr:colOff>0</xdr:colOff>
      <xdr:row>88</xdr:row>
      <xdr:rowOff>43435</xdr:rowOff>
    </xdr:to>
    <xdr:cxnSp macro="">
      <xdr:nvCxnSpPr>
        <xdr:cNvPr id="259" name="直線コネクタ 258"/>
        <xdr:cNvCxnSpPr/>
      </xdr:nvCxnSpPr>
      <xdr:spPr>
        <a:xfrm flipV="1">
          <a:off x="13512800" y="1508277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69" name="円/楕円 268"/>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70" name="給与水準   （国との比較）該当値テキスト"/>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62992</xdr:rowOff>
    </xdr:from>
    <xdr:to>
      <xdr:col>23</xdr:col>
      <xdr:colOff>457200</xdr:colOff>
      <xdr:row>85</xdr:row>
      <xdr:rowOff>164592</xdr:rowOff>
    </xdr:to>
    <xdr:sp macro="" textlink="">
      <xdr:nvSpPr>
        <xdr:cNvPr id="271" name="円/楕円 270"/>
        <xdr:cNvSpPr/>
      </xdr:nvSpPr>
      <xdr:spPr>
        <a:xfrm>
          <a:off x="16129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149369</xdr:rowOff>
    </xdr:from>
    <xdr:ext cx="736600" cy="259045"/>
    <xdr:sp macro="" textlink="">
      <xdr:nvSpPr>
        <xdr:cNvPr id="272" name="テキスト ボックス 271"/>
        <xdr:cNvSpPr txBox="1"/>
      </xdr:nvSpPr>
      <xdr:spPr>
        <a:xfrm>
          <a:off x="15798800" y="1472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3" name="円/楕円 272"/>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134890</xdr:rowOff>
    </xdr:from>
    <xdr:ext cx="762000" cy="259045"/>
    <xdr:sp macro="" textlink="">
      <xdr:nvSpPr>
        <xdr:cNvPr id="274" name="テキスト ボックス 273"/>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115824</xdr:rowOff>
    </xdr:from>
    <xdr:to>
      <xdr:col>21</xdr:col>
      <xdr:colOff>50800</xdr:colOff>
      <xdr:row>88</xdr:row>
      <xdr:rowOff>45974</xdr:rowOff>
    </xdr:to>
    <xdr:sp macro="" textlink="">
      <xdr:nvSpPr>
        <xdr:cNvPr id="275" name="円/楕円 274"/>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76" name="テキスト ボックス 275"/>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164085</xdr:rowOff>
    </xdr:from>
    <xdr:to>
      <xdr:col>19</xdr:col>
      <xdr:colOff>533400</xdr:colOff>
      <xdr:row>88</xdr:row>
      <xdr:rowOff>94235</xdr:rowOff>
    </xdr:to>
    <xdr:sp macro="" textlink="">
      <xdr:nvSpPr>
        <xdr:cNvPr id="277" name="円/楕円 276"/>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79012</xdr:rowOff>
    </xdr:from>
    <xdr:ext cx="762000" cy="259045"/>
    <xdr:sp macro="" textlink="">
      <xdr:nvSpPr>
        <xdr:cNvPr id="278" name="テキスト ボックス 277"/>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村の面積は、広大で、地区が点在している。</a:t>
          </a:r>
        </a:p>
        <a:p>
          <a:r>
            <a:rPr kumimoji="1" lang="ja-JP" altLang="en-US" sz="1300">
              <a:latin typeface="ＭＳ Ｐゴシック"/>
            </a:rPr>
            <a:t>このため、出張所や学校等の教育施設を各地に配置していたが、平成</a:t>
          </a:r>
        </a:p>
        <a:p>
          <a:r>
            <a:rPr kumimoji="1" lang="en-US" altLang="ja-JP" sz="1300">
              <a:latin typeface="ＭＳ Ｐゴシック"/>
            </a:rPr>
            <a:t>12</a:t>
          </a:r>
          <a:r>
            <a:rPr kumimoji="1" lang="ja-JP" altLang="en-US" sz="1300">
              <a:latin typeface="ＭＳ Ｐゴシック"/>
            </a:rPr>
            <a:t>年度以降の機構改革による課の統合、支所の廃止、幼稚園、小学校の</a:t>
          </a:r>
        </a:p>
        <a:p>
          <a:r>
            <a:rPr kumimoji="1" lang="ja-JP" altLang="en-US" sz="1300">
              <a:latin typeface="ＭＳ Ｐゴシック"/>
            </a:rPr>
            <a:t>統廃合、職員定数の削減に取り組んできた。</a:t>
          </a:r>
        </a:p>
        <a:p>
          <a:r>
            <a:rPr kumimoji="1" lang="ja-JP" altLang="en-US" sz="1300">
              <a:latin typeface="ＭＳ Ｐゴシック"/>
            </a:rPr>
            <a:t>今後も行政課題に的確に対応できる組織力の強化、職員の能力向上を</a:t>
          </a:r>
        </a:p>
        <a:p>
          <a:r>
            <a:rPr kumimoji="1" lang="ja-JP" altLang="en-US" sz="1300">
              <a:latin typeface="ＭＳ Ｐゴシック"/>
            </a:rPr>
            <a:t>図り、職員定数の適正化を推進する。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81904</xdr:rowOff>
    </xdr:from>
    <xdr:to>
      <xdr:col>24</xdr:col>
      <xdr:colOff>558800</xdr:colOff>
      <xdr:row>60</xdr:row>
      <xdr:rowOff>105230</xdr:rowOff>
    </xdr:to>
    <xdr:cxnSp macro="">
      <xdr:nvCxnSpPr>
        <xdr:cNvPr id="312" name="直線コネクタ 311"/>
        <xdr:cNvCxnSpPr/>
      </xdr:nvCxnSpPr>
      <xdr:spPr>
        <a:xfrm>
          <a:off x="16179800" y="10368904"/>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77280</xdr:rowOff>
    </xdr:from>
    <xdr:to>
      <xdr:col>23</xdr:col>
      <xdr:colOff>406400</xdr:colOff>
      <xdr:row>60</xdr:row>
      <xdr:rowOff>81904</xdr:rowOff>
    </xdr:to>
    <xdr:cxnSp macro="">
      <xdr:nvCxnSpPr>
        <xdr:cNvPr id="315" name="直線コネクタ 314"/>
        <xdr:cNvCxnSpPr/>
      </xdr:nvCxnSpPr>
      <xdr:spPr>
        <a:xfrm>
          <a:off x="15290800" y="10364280"/>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7" name="テキスト ボックス 316"/>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67628</xdr:rowOff>
    </xdr:from>
    <xdr:to>
      <xdr:col>22</xdr:col>
      <xdr:colOff>203200</xdr:colOff>
      <xdr:row>60</xdr:row>
      <xdr:rowOff>77280</xdr:rowOff>
    </xdr:to>
    <xdr:cxnSp macro="">
      <xdr:nvCxnSpPr>
        <xdr:cNvPr id="318" name="直線コネクタ 317"/>
        <xdr:cNvCxnSpPr/>
      </xdr:nvCxnSpPr>
      <xdr:spPr>
        <a:xfrm>
          <a:off x="14401800" y="103546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0" name="テキスト ボックス 319"/>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60188</xdr:rowOff>
    </xdr:from>
    <xdr:to>
      <xdr:col>21</xdr:col>
      <xdr:colOff>0</xdr:colOff>
      <xdr:row>60</xdr:row>
      <xdr:rowOff>67628</xdr:rowOff>
    </xdr:to>
    <xdr:cxnSp macro="">
      <xdr:nvCxnSpPr>
        <xdr:cNvPr id="321" name="直線コネクタ 320"/>
        <xdr:cNvCxnSpPr/>
      </xdr:nvCxnSpPr>
      <xdr:spPr>
        <a:xfrm>
          <a:off x="13512800" y="10347188"/>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3" name="テキスト ボックス 322"/>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5" name="テキスト ボックス 324"/>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54430</xdr:rowOff>
    </xdr:from>
    <xdr:to>
      <xdr:col>24</xdr:col>
      <xdr:colOff>609600</xdr:colOff>
      <xdr:row>60</xdr:row>
      <xdr:rowOff>156030</xdr:rowOff>
    </xdr:to>
    <xdr:sp macro="" textlink="">
      <xdr:nvSpPr>
        <xdr:cNvPr id="331" name="円/楕円 330"/>
        <xdr:cNvSpPr/>
      </xdr:nvSpPr>
      <xdr:spPr>
        <a:xfrm>
          <a:off x="16967200" y="1034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70957</xdr:rowOff>
    </xdr:from>
    <xdr:ext cx="762000" cy="259045"/>
    <xdr:sp macro="" textlink="">
      <xdr:nvSpPr>
        <xdr:cNvPr id="332" name="定員管理の状況該当値テキスト"/>
        <xdr:cNvSpPr txBox="1"/>
      </xdr:nvSpPr>
      <xdr:spPr>
        <a:xfrm>
          <a:off x="17106900" y="101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31104</xdr:rowOff>
    </xdr:from>
    <xdr:to>
      <xdr:col>23</xdr:col>
      <xdr:colOff>457200</xdr:colOff>
      <xdr:row>60</xdr:row>
      <xdr:rowOff>132704</xdr:rowOff>
    </xdr:to>
    <xdr:sp macro="" textlink="">
      <xdr:nvSpPr>
        <xdr:cNvPr id="333" name="円/楕円 332"/>
        <xdr:cNvSpPr/>
      </xdr:nvSpPr>
      <xdr:spPr>
        <a:xfrm>
          <a:off x="16129000" y="103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142881</xdr:rowOff>
    </xdr:from>
    <xdr:ext cx="736600" cy="259045"/>
    <xdr:sp macro="" textlink="">
      <xdr:nvSpPr>
        <xdr:cNvPr id="334" name="テキスト ボックス 333"/>
        <xdr:cNvSpPr txBox="1"/>
      </xdr:nvSpPr>
      <xdr:spPr>
        <a:xfrm>
          <a:off x="15798800" y="1008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26480</xdr:rowOff>
    </xdr:from>
    <xdr:to>
      <xdr:col>22</xdr:col>
      <xdr:colOff>254000</xdr:colOff>
      <xdr:row>60</xdr:row>
      <xdr:rowOff>128080</xdr:rowOff>
    </xdr:to>
    <xdr:sp macro="" textlink="">
      <xdr:nvSpPr>
        <xdr:cNvPr id="335" name="円/楕円 334"/>
        <xdr:cNvSpPr/>
      </xdr:nvSpPr>
      <xdr:spPr>
        <a:xfrm>
          <a:off x="15240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138257</xdr:rowOff>
    </xdr:from>
    <xdr:ext cx="762000" cy="259045"/>
    <xdr:sp macro="" textlink="">
      <xdr:nvSpPr>
        <xdr:cNvPr id="336" name="テキスト ボックス 335"/>
        <xdr:cNvSpPr txBox="1"/>
      </xdr:nvSpPr>
      <xdr:spPr>
        <a:xfrm>
          <a:off x="14909800" y="100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16828</xdr:rowOff>
    </xdr:from>
    <xdr:to>
      <xdr:col>21</xdr:col>
      <xdr:colOff>50800</xdr:colOff>
      <xdr:row>60</xdr:row>
      <xdr:rowOff>118428</xdr:rowOff>
    </xdr:to>
    <xdr:sp macro="" textlink="">
      <xdr:nvSpPr>
        <xdr:cNvPr id="337" name="円/楕円 336"/>
        <xdr:cNvSpPr/>
      </xdr:nvSpPr>
      <xdr:spPr>
        <a:xfrm>
          <a:off x="14351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128605</xdr:rowOff>
    </xdr:from>
    <xdr:ext cx="762000" cy="259045"/>
    <xdr:sp macro="" textlink="">
      <xdr:nvSpPr>
        <xdr:cNvPr id="338" name="テキスト ボックス 337"/>
        <xdr:cNvSpPr txBox="1"/>
      </xdr:nvSpPr>
      <xdr:spPr>
        <a:xfrm>
          <a:off x="14020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9388</xdr:rowOff>
    </xdr:from>
    <xdr:to>
      <xdr:col>19</xdr:col>
      <xdr:colOff>533400</xdr:colOff>
      <xdr:row>60</xdr:row>
      <xdr:rowOff>110988</xdr:rowOff>
    </xdr:to>
    <xdr:sp macro="" textlink="">
      <xdr:nvSpPr>
        <xdr:cNvPr id="339" name="円/楕円 338"/>
        <xdr:cNvSpPr/>
      </xdr:nvSpPr>
      <xdr:spPr>
        <a:xfrm>
          <a:off x="13462000" y="102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121165</xdr:rowOff>
    </xdr:from>
    <xdr:ext cx="762000" cy="259045"/>
    <xdr:sp macro="" textlink="">
      <xdr:nvSpPr>
        <xdr:cNvPr id="340" name="テキスト ボックス 339"/>
        <xdr:cNvSpPr txBox="1"/>
      </xdr:nvSpPr>
      <xdr:spPr>
        <a:xfrm>
          <a:off x="13131800" y="1006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a:t>
          </a:r>
          <a:r>
            <a:rPr kumimoji="1" lang="ja-JP" altLang="en-US" sz="1300">
              <a:latin typeface="ＭＳ Ｐゴシック"/>
            </a:rPr>
            <a:t>単年度</a:t>
          </a:r>
          <a:r>
            <a:rPr kumimoji="1" lang="en-US" altLang="ja-JP" sz="1300">
              <a:latin typeface="ＭＳ Ｐゴシック"/>
            </a:rPr>
            <a:t>)</a:t>
          </a:r>
          <a:r>
            <a:rPr kumimoji="1" lang="ja-JP" altLang="en-US" sz="1300">
              <a:latin typeface="ＭＳ Ｐゴシック"/>
            </a:rPr>
            <a:t>は、前年度比</a:t>
          </a:r>
          <a:r>
            <a:rPr kumimoji="1" lang="en-US" altLang="ja-JP" sz="1300">
              <a:latin typeface="ＭＳ Ｐゴシック"/>
            </a:rPr>
            <a:t>0.6</a:t>
          </a:r>
          <a:r>
            <a:rPr kumimoji="1" lang="ja-JP" altLang="en-US" sz="1300">
              <a:latin typeface="ＭＳ Ｐゴシック"/>
            </a:rPr>
            <a:t>ポイントの減。実質公債比率</a:t>
          </a:r>
        </a:p>
        <a:p>
          <a:r>
            <a:rPr kumimoji="1" lang="en-US" altLang="ja-JP" sz="1300">
              <a:latin typeface="ＭＳ Ｐゴシック"/>
            </a:rPr>
            <a:t>(3</a:t>
          </a:r>
          <a:r>
            <a:rPr kumimoji="1" lang="ja-JP" altLang="en-US" sz="1300">
              <a:latin typeface="ＭＳ Ｐゴシック"/>
            </a:rPr>
            <a:t>ヵ年平均</a:t>
          </a:r>
          <a:r>
            <a:rPr kumimoji="1" lang="en-US" altLang="ja-JP" sz="1300">
              <a:latin typeface="ＭＳ Ｐゴシック"/>
            </a:rPr>
            <a:t>)</a:t>
          </a:r>
          <a:r>
            <a:rPr kumimoji="1" lang="ja-JP" altLang="en-US" sz="1300">
              <a:latin typeface="ＭＳ Ｐゴシック"/>
            </a:rPr>
            <a:t>は、前年度比</a:t>
          </a:r>
          <a:r>
            <a:rPr kumimoji="1" lang="en-US" altLang="ja-JP" sz="1300">
              <a:latin typeface="ＭＳ Ｐゴシック"/>
            </a:rPr>
            <a:t>0.6</a:t>
          </a:r>
          <a:r>
            <a:rPr kumimoji="1" lang="ja-JP" altLang="en-US" sz="1300">
              <a:latin typeface="ＭＳ Ｐゴシック"/>
            </a:rPr>
            <a:t>ポイント減少した。</a:t>
          </a:r>
        </a:p>
        <a:p>
          <a:r>
            <a:rPr kumimoji="1" lang="ja-JP" altLang="en-US" sz="1300">
              <a:latin typeface="ＭＳ Ｐゴシック"/>
            </a:rPr>
            <a:t>数値増の主要因は、一部事務組合等の起こした地方債に充てたと認め</a:t>
          </a:r>
        </a:p>
        <a:p>
          <a:r>
            <a:rPr kumimoji="1" lang="ja-JP" altLang="en-US" sz="1300">
              <a:latin typeface="ＭＳ Ｐゴシック"/>
            </a:rPr>
            <a:t>られる負担金の減及び普通交付税の増による。</a:t>
          </a:r>
        </a:p>
        <a:p>
          <a:r>
            <a:rPr kumimoji="1" lang="ja-JP" altLang="en-US" sz="1300">
              <a:latin typeface="ＭＳ Ｐゴシック"/>
            </a:rPr>
            <a:t>しかしながら、原発事故起因の風評被害</a:t>
          </a:r>
          <a:r>
            <a:rPr kumimoji="1" lang="en-US" altLang="ja-JP" sz="1300">
              <a:latin typeface="ＭＳ Ｐゴシック"/>
            </a:rPr>
            <a:t>(</a:t>
          </a:r>
          <a:r>
            <a:rPr kumimoji="1" lang="ja-JP" altLang="en-US" sz="1300">
              <a:latin typeface="ＭＳ Ｐゴシック"/>
            </a:rPr>
            <a:t>観光客数</a:t>
          </a:r>
          <a:r>
            <a:rPr kumimoji="1" lang="en-US" altLang="ja-JP" sz="1300">
              <a:latin typeface="ＭＳ Ｐゴシック"/>
            </a:rPr>
            <a:t>)</a:t>
          </a:r>
          <a:r>
            <a:rPr kumimoji="1" lang="ja-JP" altLang="en-US" sz="1300">
              <a:latin typeface="ＭＳ Ｐゴシック"/>
            </a:rPr>
            <a:t>により料金収入は</a:t>
          </a:r>
        </a:p>
        <a:p>
          <a:r>
            <a:rPr kumimoji="1" lang="ja-JP" altLang="en-US" sz="1300">
              <a:latin typeface="ＭＳ Ｐゴシック"/>
            </a:rPr>
            <a:t>震災前と比べて回復傾向にあるものの、まだまだである。</a:t>
          </a:r>
        </a:p>
        <a:p>
          <a:r>
            <a:rPr kumimoji="1" lang="ja-JP" altLang="en-US" sz="1300">
              <a:latin typeface="ＭＳ Ｐゴシック"/>
            </a:rPr>
            <a:t>その影響は</a:t>
          </a:r>
          <a:r>
            <a:rPr kumimoji="1" lang="en-US" altLang="ja-JP" sz="1300">
              <a:latin typeface="ＭＳ Ｐゴシック"/>
            </a:rPr>
            <a:t>(H27</a:t>
          </a:r>
          <a:r>
            <a:rPr kumimoji="1" lang="ja-JP" altLang="en-US" sz="1300">
              <a:latin typeface="ＭＳ Ｐゴシック"/>
            </a:rPr>
            <a:t>収入額・</a:t>
          </a:r>
          <a:r>
            <a:rPr kumimoji="1" lang="en-US" altLang="ja-JP" sz="1300">
              <a:latin typeface="ＭＳ Ｐゴシック"/>
            </a:rPr>
            <a:t>H22</a:t>
          </a:r>
          <a:r>
            <a:rPr kumimoji="1" lang="ja-JP" altLang="en-US" sz="1300">
              <a:latin typeface="ＭＳ Ｐゴシック"/>
            </a:rPr>
            <a:t>比</a:t>
          </a:r>
          <a:r>
            <a:rPr kumimoji="1" lang="en-US" altLang="ja-JP" sz="1300">
              <a:latin typeface="ＭＳ Ｐゴシック"/>
            </a:rPr>
            <a:t>:</a:t>
          </a:r>
          <a:r>
            <a:rPr kumimoji="1" lang="ja-JP" altLang="en-US" sz="1300">
              <a:latin typeface="ＭＳ Ｐゴシック"/>
            </a:rPr>
            <a:t>簡水△</a:t>
          </a:r>
          <a:r>
            <a:rPr kumimoji="1" lang="en-US" altLang="ja-JP" sz="1300">
              <a:latin typeface="ＭＳ Ｐゴシック"/>
            </a:rPr>
            <a:t>17,396</a:t>
          </a:r>
          <a:r>
            <a:rPr kumimoji="1" lang="ja-JP" altLang="en-US" sz="1300">
              <a:latin typeface="ＭＳ Ｐゴシック"/>
            </a:rPr>
            <a:t>千円、特環下水</a:t>
          </a:r>
        </a:p>
        <a:p>
          <a:r>
            <a:rPr kumimoji="1" lang="ja-JP" altLang="en-US" sz="1300">
              <a:latin typeface="ＭＳ Ｐゴシック"/>
            </a:rPr>
            <a:t>△</a:t>
          </a:r>
          <a:r>
            <a:rPr kumimoji="1" lang="en-US" altLang="ja-JP" sz="1300">
              <a:latin typeface="ＭＳ Ｐゴシック"/>
            </a:rPr>
            <a:t>30,724</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、公債費充当繰出額に影響し、実質公債費率の減少となる</a:t>
          </a:r>
        </a:p>
        <a:p>
          <a:r>
            <a:rPr kumimoji="1" lang="ja-JP" altLang="en-US" sz="1300">
              <a:latin typeface="ＭＳ Ｐゴシック"/>
            </a:rPr>
            <a:t>動きを妨げている。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134801</xdr:rowOff>
    </xdr:from>
    <xdr:to>
      <xdr:col>24</xdr:col>
      <xdr:colOff>558800</xdr:colOff>
      <xdr:row>42</xdr:row>
      <xdr:rowOff>4717</xdr:rowOff>
    </xdr:to>
    <xdr:cxnSp macro="">
      <xdr:nvCxnSpPr>
        <xdr:cNvPr id="375" name="直線コネクタ 374"/>
        <xdr:cNvCxnSpPr/>
      </xdr:nvCxnSpPr>
      <xdr:spPr>
        <a:xfrm flipV="1">
          <a:off x="16179800" y="716425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6"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4717</xdr:rowOff>
    </xdr:from>
    <xdr:to>
      <xdr:col>23</xdr:col>
      <xdr:colOff>406400</xdr:colOff>
      <xdr:row>42</xdr:row>
      <xdr:rowOff>52977</xdr:rowOff>
    </xdr:to>
    <xdr:cxnSp macro="">
      <xdr:nvCxnSpPr>
        <xdr:cNvPr id="378" name="直線コネクタ 377"/>
        <xdr:cNvCxnSpPr/>
      </xdr:nvCxnSpPr>
      <xdr:spPr>
        <a:xfrm flipV="1">
          <a:off x="15290800" y="72056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0" name="テキスト ボックス 379"/>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52977</xdr:rowOff>
    </xdr:from>
    <xdr:to>
      <xdr:col>22</xdr:col>
      <xdr:colOff>203200</xdr:colOff>
      <xdr:row>42</xdr:row>
      <xdr:rowOff>87449</xdr:rowOff>
    </xdr:to>
    <xdr:cxnSp macro="">
      <xdr:nvCxnSpPr>
        <xdr:cNvPr id="381" name="直線コネクタ 380"/>
        <xdr:cNvCxnSpPr/>
      </xdr:nvCxnSpPr>
      <xdr:spPr>
        <a:xfrm flipV="1">
          <a:off x="14401800" y="72538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3" name="テキスト ボックス 382"/>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87449</xdr:rowOff>
    </xdr:from>
    <xdr:to>
      <xdr:col>21</xdr:col>
      <xdr:colOff>0</xdr:colOff>
      <xdr:row>42</xdr:row>
      <xdr:rowOff>128815</xdr:rowOff>
    </xdr:to>
    <xdr:cxnSp macro="">
      <xdr:nvCxnSpPr>
        <xdr:cNvPr id="384" name="直線コネクタ 383"/>
        <xdr:cNvCxnSpPr/>
      </xdr:nvCxnSpPr>
      <xdr:spPr>
        <a:xfrm flipV="1">
          <a:off x="13512800" y="72883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6" name="テキスト ボックス 385"/>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88" name="テキスト ボックス 387"/>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84001</xdr:rowOff>
    </xdr:from>
    <xdr:to>
      <xdr:col>24</xdr:col>
      <xdr:colOff>609600</xdr:colOff>
      <xdr:row>42</xdr:row>
      <xdr:rowOff>14151</xdr:rowOff>
    </xdr:to>
    <xdr:sp macro="" textlink="">
      <xdr:nvSpPr>
        <xdr:cNvPr id="394" name="円/楕円 393"/>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56078</xdr:rowOff>
    </xdr:from>
    <xdr:ext cx="762000" cy="259045"/>
    <xdr:sp macro="" textlink="">
      <xdr:nvSpPr>
        <xdr:cNvPr id="395" name="公債費負担の状況該当値テキスト"/>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125367</xdr:rowOff>
    </xdr:from>
    <xdr:to>
      <xdr:col>23</xdr:col>
      <xdr:colOff>457200</xdr:colOff>
      <xdr:row>42</xdr:row>
      <xdr:rowOff>55517</xdr:rowOff>
    </xdr:to>
    <xdr:sp macro="" textlink="">
      <xdr:nvSpPr>
        <xdr:cNvPr id="396" name="円/楕円 395"/>
        <xdr:cNvSpPr/>
      </xdr:nvSpPr>
      <xdr:spPr>
        <a:xfrm>
          <a:off x="16129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40294</xdr:rowOff>
    </xdr:from>
    <xdr:ext cx="736600" cy="259045"/>
    <xdr:sp macro="" textlink="">
      <xdr:nvSpPr>
        <xdr:cNvPr id="397" name="テキスト ボックス 396"/>
        <xdr:cNvSpPr txBox="1"/>
      </xdr:nvSpPr>
      <xdr:spPr>
        <a:xfrm>
          <a:off x="15798800" y="724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2177</xdr:rowOff>
    </xdr:from>
    <xdr:to>
      <xdr:col>22</xdr:col>
      <xdr:colOff>254000</xdr:colOff>
      <xdr:row>42</xdr:row>
      <xdr:rowOff>103777</xdr:rowOff>
    </xdr:to>
    <xdr:sp macro="" textlink="">
      <xdr:nvSpPr>
        <xdr:cNvPr id="398" name="円/楕円 397"/>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88554</xdr:rowOff>
    </xdr:from>
    <xdr:ext cx="762000" cy="259045"/>
    <xdr:sp macro="" textlink="">
      <xdr:nvSpPr>
        <xdr:cNvPr id="399" name="テキスト ボックス 398"/>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36649</xdr:rowOff>
    </xdr:from>
    <xdr:to>
      <xdr:col>21</xdr:col>
      <xdr:colOff>50800</xdr:colOff>
      <xdr:row>42</xdr:row>
      <xdr:rowOff>138249</xdr:rowOff>
    </xdr:to>
    <xdr:sp macro="" textlink="">
      <xdr:nvSpPr>
        <xdr:cNvPr id="400" name="円/楕円 399"/>
        <xdr:cNvSpPr/>
      </xdr:nvSpPr>
      <xdr:spPr>
        <a:xfrm>
          <a:off x="14351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123026</xdr:rowOff>
    </xdr:from>
    <xdr:ext cx="762000" cy="259045"/>
    <xdr:sp macro="" textlink="">
      <xdr:nvSpPr>
        <xdr:cNvPr id="401" name="テキスト ボックス 400"/>
        <xdr:cNvSpPr txBox="1"/>
      </xdr:nvSpPr>
      <xdr:spPr>
        <a:xfrm>
          <a:off x="14020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402" name="円/楕円 401"/>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403" name="テキスト ボックス 402"/>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6.3</a:t>
          </a:r>
          <a:r>
            <a:rPr kumimoji="1" lang="ja-JP" altLang="en-US" sz="1300">
              <a:latin typeface="ＭＳ Ｐゴシック"/>
            </a:rPr>
            <a:t>ポイントの減となった。</a:t>
          </a:r>
        </a:p>
        <a:p>
          <a:r>
            <a:rPr kumimoji="1" lang="ja-JP" altLang="en-US" sz="1300">
              <a:latin typeface="ＭＳ Ｐゴシック"/>
            </a:rPr>
            <a:t>　主要因は、地方債の計画的な償還及び発行額抑制により、公営企業債</a:t>
          </a:r>
        </a:p>
        <a:p>
          <a:r>
            <a:rPr kumimoji="1" lang="ja-JP" altLang="en-US" sz="1300">
              <a:latin typeface="ＭＳ Ｐゴシック"/>
            </a:rPr>
            <a:t>等の繰入見込額が減となったことによるものに加え、各基金への積立によ</a:t>
          </a:r>
        </a:p>
        <a:p>
          <a:r>
            <a:rPr kumimoji="1" lang="ja-JP" altLang="en-US" sz="1300">
              <a:latin typeface="ＭＳ Ｐゴシック"/>
            </a:rPr>
            <a:t>る充当可能基金の増も数値の改善に寄与した。</a:t>
          </a:r>
        </a:p>
        <a:p>
          <a:r>
            <a:rPr kumimoji="1" lang="ja-JP" altLang="en-US" sz="1300">
              <a:latin typeface="ＭＳ Ｐゴシック"/>
            </a:rPr>
            <a:t>　今後も国県補助事業や地方交付税措置率の高い地方債を有効に活用</a:t>
          </a:r>
        </a:p>
        <a:p>
          <a:r>
            <a:rPr kumimoji="1" lang="ja-JP" altLang="en-US" sz="1300">
              <a:latin typeface="ＭＳ Ｐゴシック"/>
            </a:rPr>
            <a:t>していく。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47295</xdr:rowOff>
    </xdr:from>
    <xdr:to>
      <xdr:col>24</xdr:col>
      <xdr:colOff>558800</xdr:colOff>
      <xdr:row>15</xdr:row>
      <xdr:rowOff>77699</xdr:rowOff>
    </xdr:to>
    <xdr:cxnSp macro="">
      <xdr:nvCxnSpPr>
        <xdr:cNvPr id="435" name="直線コネクタ 434"/>
        <xdr:cNvCxnSpPr/>
      </xdr:nvCxnSpPr>
      <xdr:spPr>
        <a:xfrm flipV="1">
          <a:off x="16179800" y="2619045"/>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7" name="フローチャート :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77699</xdr:rowOff>
    </xdr:from>
    <xdr:to>
      <xdr:col>23</xdr:col>
      <xdr:colOff>406400</xdr:colOff>
      <xdr:row>15</xdr:row>
      <xdr:rowOff>117754</xdr:rowOff>
    </xdr:to>
    <xdr:cxnSp macro="">
      <xdr:nvCxnSpPr>
        <xdr:cNvPr id="438" name="直線コネクタ 437"/>
        <xdr:cNvCxnSpPr/>
      </xdr:nvCxnSpPr>
      <xdr:spPr>
        <a:xfrm flipV="1">
          <a:off x="15290800" y="2649449"/>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117754</xdr:rowOff>
    </xdr:from>
    <xdr:to>
      <xdr:col>22</xdr:col>
      <xdr:colOff>203200</xdr:colOff>
      <xdr:row>15</xdr:row>
      <xdr:rowOff>142850</xdr:rowOff>
    </xdr:to>
    <xdr:cxnSp macro="">
      <xdr:nvCxnSpPr>
        <xdr:cNvPr id="441" name="直線コネクタ 440"/>
        <xdr:cNvCxnSpPr/>
      </xdr:nvCxnSpPr>
      <xdr:spPr>
        <a:xfrm flipV="1">
          <a:off x="14401800" y="2689504"/>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2" name="フローチャート :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142850</xdr:rowOff>
    </xdr:from>
    <xdr:to>
      <xdr:col>21</xdr:col>
      <xdr:colOff>0</xdr:colOff>
      <xdr:row>16</xdr:row>
      <xdr:rowOff>3251</xdr:rowOff>
    </xdr:to>
    <xdr:cxnSp macro="">
      <xdr:nvCxnSpPr>
        <xdr:cNvPr id="444" name="直線コネクタ 443"/>
        <xdr:cNvCxnSpPr/>
      </xdr:nvCxnSpPr>
      <xdr:spPr>
        <a:xfrm flipV="1">
          <a:off x="13512800" y="2714600"/>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167945</xdr:rowOff>
    </xdr:from>
    <xdr:to>
      <xdr:col>24</xdr:col>
      <xdr:colOff>609600</xdr:colOff>
      <xdr:row>15</xdr:row>
      <xdr:rowOff>98095</xdr:rowOff>
    </xdr:to>
    <xdr:sp macro="" textlink="">
      <xdr:nvSpPr>
        <xdr:cNvPr id="454" name="円/楕円 453"/>
        <xdr:cNvSpPr/>
      </xdr:nvSpPr>
      <xdr:spPr>
        <a:xfrm>
          <a:off x="16967200" y="25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140022</xdr:rowOff>
    </xdr:from>
    <xdr:ext cx="762000" cy="259045"/>
    <xdr:sp macro="" textlink="">
      <xdr:nvSpPr>
        <xdr:cNvPr id="455" name="将来負担の状況該当値テキスト"/>
        <xdr:cNvSpPr txBox="1"/>
      </xdr:nvSpPr>
      <xdr:spPr>
        <a:xfrm>
          <a:off x="17106900" y="254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26899</xdr:rowOff>
    </xdr:from>
    <xdr:to>
      <xdr:col>23</xdr:col>
      <xdr:colOff>457200</xdr:colOff>
      <xdr:row>15</xdr:row>
      <xdr:rowOff>128499</xdr:rowOff>
    </xdr:to>
    <xdr:sp macro="" textlink="">
      <xdr:nvSpPr>
        <xdr:cNvPr id="456" name="円/楕円 455"/>
        <xdr:cNvSpPr/>
      </xdr:nvSpPr>
      <xdr:spPr>
        <a:xfrm>
          <a:off x="16129000" y="25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113276</xdr:rowOff>
    </xdr:from>
    <xdr:ext cx="736600" cy="259045"/>
    <xdr:sp macro="" textlink="">
      <xdr:nvSpPr>
        <xdr:cNvPr id="457" name="テキスト ボックス 456"/>
        <xdr:cNvSpPr txBox="1"/>
      </xdr:nvSpPr>
      <xdr:spPr>
        <a:xfrm>
          <a:off x="15798800" y="268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66954</xdr:rowOff>
    </xdr:from>
    <xdr:to>
      <xdr:col>22</xdr:col>
      <xdr:colOff>254000</xdr:colOff>
      <xdr:row>15</xdr:row>
      <xdr:rowOff>168554</xdr:rowOff>
    </xdr:to>
    <xdr:sp macro="" textlink="">
      <xdr:nvSpPr>
        <xdr:cNvPr id="458" name="円/楕円 457"/>
        <xdr:cNvSpPr/>
      </xdr:nvSpPr>
      <xdr:spPr>
        <a:xfrm>
          <a:off x="15240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153331</xdr:rowOff>
    </xdr:from>
    <xdr:ext cx="762000" cy="259045"/>
    <xdr:sp macro="" textlink="">
      <xdr:nvSpPr>
        <xdr:cNvPr id="459" name="テキスト ボックス 458"/>
        <xdr:cNvSpPr txBox="1"/>
      </xdr:nvSpPr>
      <xdr:spPr>
        <a:xfrm>
          <a:off x="14909800" y="27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60" name="円/楕円 459"/>
        <xdr:cNvSpPr/>
      </xdr:nvSpPr>
      <xdr:spPr>
        <a:xfrm>
          <a:off x="14351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61" name="テキスト ボックス 460"/>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123901</xdr:rowOff>
    </xdr:from>
    <xdr:to>
      <xdr:col>19</xdr:col>
      <xdr:colOff>533400</xdr:colOff>
      <xdr:row>16</xdr:row>
      <xdr:rowOff>54051</xdr:rowOff>
    </xdr:to>
    <xdr:sp macro="" textlink="">
      <xdr:nvSpPr>
        <xdr:cNvPr id="462" name="円/楕円 461"/>
        <xdr:cNvSpPr/>
      </xdr:nvSpPr>
      <xdr:spPr>
        <a:xfrm>
          <a:off x="13462000" y="269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38828</xdr:rowOff>
    </xdr:from>
    <xdr:ext cx="762000" cy="259045"/>
    <xdr:sp macro="" textlink="">
      <xdr:nvSpPr>
        <xdr:cNvPr id="463" name="テキスト ボックス 462"/>
        <xdr:cNvSpPr txBox="1"/>
      </xdr:nvSpPr>
      <xdr:spPr>
        <a:xfrm>
          <a:off x="13131800" y="278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2,954
2,933
234.08
3,611,588
3,339,316
254,833
2,064,440
4,243,229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12</a:t>
          </a:r>
          <a:r>
            <a:rPr kumimoji="1" lang="ja-JP" altLang="en-US" sz="1300">
              <a:latin typeface="ＭＳ Ｐゴシック"/>
            </a:rPr>
            <a:t>年度からの行財改革に取り組み、機構改革による課の</a:t>
          </a:r>
        </a:p>
        <a:p>
          <a:r>
            <a:rPr kumimoji="1" lang="ja-JP" altLang="en-US" sz="1300">
              <a:latin typeface="ＭＳ Ｐゴシック"/>
            </a:rPr>
            <a:t>統合、支所廃止、幼稚園、小学校の統廃合、職員定数の見直し</a:t>
          </a:r>
        </a:p>
        <a:p>
          <a:r>
            <a:rPr kumimoji="1" lang="ja-JP" altLang="en-US" sz="1300">
              <a:latin typeface="ＭＳ Ｐゴシック"/>
            </a:rPr>
            <a:t>を行った。</a:t>
          </a:r>
        </a:p>
        <a:p>
          <a:r>
            <a:rPr kumimoji="1" lang="ja-JP" altLang="en-US" sz="1300">
              <a:latin typeface="ＭＳ Ｐゴシック"/>
            </a:rPr>
            <a:t>引き続き、人件費支出の適正化を図る。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46990</xdr:rowOff>
    </xdr:to>
    <xdr:cxnSp macro="">
      <xdr:nvCxnSpPr>
        <xdr:cNvPr id="67" name="直線コネクタ 66"/>
        <xdr:cNvCxnSpPr/>
      </xdr:nvCxnSpPr>
      <xdr:spPr>
        <a:xfrm flipV="1">
          <a:off x="3987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46990</xdr:rowOff>
    </xdr:to>
    <xdr:cxnSp macro="">
      <xdr:nvCxnSpPr>
        <xdr:cNvPr id="70" name="直線コネクタ 69"/>
        <xdr:cNvCxnSpPr/>
      </xdr:nvCxnSpPr>
      <xdr:spPr>
        <a:xfrm>
          <a:off x="3098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36</xdr:row>
      <xdr:rowOff>159657</xdr:rowOff>
    </xdr:to>
    <xdr:cxnSp macro="">
      <xdr:nvCxnSpPr>
        <xdr:cNvPr id="73" name="直線コネクタ 72"/>
        <xdr:cNvCxnSpPr/>
      </xdr:nvCxnSpPr>
      <xdr:spPr>
        <a:xfrm flipV="1">
          <a:off x="2209800" y="63220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159657</xdr:rowOff>
    </xdr:from>
    <xdr:to>
      <xdr:col>3</xdr:col>
      <xdr:colOff>142875</xdr:colOff>
      <xdr:row>37</xdr:row>
      <xdr:rowOff>50256</xdr:rowOff>
    </xdr:to>
    <xdr:cxnSp macro="">
      <xdr:nvCxnSpPr>
        <xdr:cNvPr id="76" name="直線コネクタ 75"/>
        <xdr:cNvCxnSpPr/>
      </xdr:nvCxnSpPr>
      <xdr:spPr>
        <a:xfrm flipV="1">
          <a:off x="1320800" y="63318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6" name="円/楕円 85"/>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7"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8" name="円/楕円 87"/>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89" name="テキスト ボックス 88"/>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90" name="円/楕円 89"/>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91" name="テキスト ボックス 90"/>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108857</xdr:rowOff>
    </xdr:from>
    <xdr:to>
      <xdr:col>3</xdr:col>
      <xdr:colOff>193675</xdr:colOff>
      <xdr:row>37</xdr:row>
      <xdr:rowOff>39007</xdr:rowOff>
    </xdr:to>
    <xdr:sp macro="" textlink="">
      <xdr:nvSpPr>
        <xdr:cNvPr id="92" name="円/楕円 91"/>
        <xdr:cNvSpPr/>
      </xdr:nvSpPr>
      <xdr:spPr>
        <a:xfrm>
          <a:off x="2159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49184</xdr:rowOff>
    </xdr:from>
    <xdr:ext cx="762000" cy="259045"/>
    <xdr:sp macro="" textlink="">
      <xdr:nvSpPr>
        <xdr:cNvPr id="93" name="テキスト ボックス 92"/>
        <xdr:cNvSpPr txBox="1"/>
      </xdr:nvSpPr>
      <xdr:spPr>
        <a:xfrm>
          <a:off x="1828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170906</xdr:rowOff>
    </xdr:from>
    <xdr:to>
      <xdr:col>1</xdr:col>
      <xdr:colOff>676275</xdr:colOff>
      <xdr:row>37</xdr:row>
      <xdr:rowOff>101056</xdr:rowOff>
    </xdr:to>
    <xdr:sp macro="" textlink="">
      <xdr:nvSpPr>
        <xdr:cNvPr id="94" name="円/楕円 93"/>
        <xdr:cNvSpPr/>
      </xdr:nvSpPr>
      <xdr:spPr>
        <a:xfrm>
          <a:off x="1270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111233</xdr:rowOff>
    </xdr:from>
    <xdr:ext cx="762000" cy="259045"/>
    <xdr:sp macro="" textlink="">
      <xdr:nvSpPr>
        <xdr:cNvPr id="95" name="テキスト ボックス 94"/>
        <xdr:cNvSpPr txBox="1"/>
      </xdr:nvSpPr>
      <xdr:spPr>
        <a:xfrm>
          <a:off x="939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同指数前年度比</a:t>
          </a:r>
          <a:r>
            <a:rPr kumimoji="1" lang="en-US" altLang="ja-JP" sz="1300">
              <a:latin typeface="ＭＳ Ｐゴシック"/>
            </a:rPr>
            <a:t>0.4</a:t>
          </a:r>
          <a:r>
            <a:rPr kumimoji="1" lang="ja-JP" altLang="en-US" sz="1300">
              <a:latin typeface="ＭＳ Ｐゴシック"/>
            </a:rPr>
            <a:t>ポイントの増、類似団体平均を</a:t>
          </a:r>
          <a:r>
            <a:rPr kumimoji="1" lang="en-US" altLang="ja-JP" sz="1300">
              <a:latin typeface="ＭＳ Ｐゴシック"/>
            </a:rPr>
            <a:t>3.5</a:t>
          </a:r>
          <a:r>
            <a:rPr kumimoji="1" lang="ja-JP" altLang="en-US" sz="1300">
              <a:latin typeface="ＭＳ Ｐゴシック"/>
            </a:rPr>
            <a:t>ポイント</a:t>
          </a:r>
        </a:p>
        <a:p>
          <a:r>
            <a:rPr kumimoji="1" lang="ja-JP" altLang="en-US" sz="1300">
              <a:latin typeface="ＭＳ Ｐゴシック"/>
            </a:rPr>
            <a:t>下回っている。</a:t>
          </a:r>
        </a:p>
        <a:p>
          <a:r>
            <a:rPr kumimoji="1" lang="ja-JP" altLang="en-US" sz="1300">
              <a:latin typeface="ＭＳ Ｐゴシック"/>
            </a:rPr>
            <a:t>職員旅費の県内日当廃止、</a:t>
          </a:r>
          <a:r>
            <a:rPr kumimoji="1" lang="en-US" altLang="ja-JP" sz="1300">
              <a:latin typeface="ＭＳ Ｐゴシック"/>
            </a:rPr>
            <a:t>OA</a:t>
          </a:r>
          <a:r>
            <a:rPr kumimoji="1" lang="ja-JP" altLang="en-US" sz="1300">
              <a:latin typeface="ＭＳ Ｐゴシック"/>
            </a:rPr>
            <a:t>機器等の長期契約締結、施設</a:t>
          </a:r>
        </a:p>
        <a:p>
          <a:r>
            <a:rPr kumimoji="1" lang="ja-JP" altLang="en-US" sz="1300">
              <a:latin typeface="ＭＳ Ｐゴシック"/>
            </a:rPr>
            <a:t>の光熱水費、燃料費等の削減等を徹底したほか、機構改革、</a:t>
          </a:r>
        </a:p>
        <a:p>
          <a:r>
            <a:rPr kumimoji="1" lang="ja-JP" altLang="en-US" sz="1300">
              <a:latin typeface="ＭＳ Ｐゴシック"/>
            </a:rPr>
            <a:t>幼稚園及び小学校の統廃合等に取り組んだ結果である。</a:t>
          </a:r>
        </a:p>
        <a:p>
          <a:r>
            <a:rPr kumimoji="1" lang="ja-JP" altLang="en-US" sz="1300">
              <a:latin typeface="ＭＳ Ｐゴシック"/>
            </a:rPr>
            <a:t>引き続き、物件費支出の削減を図る。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170434</xdr:rowOff>
    </xdr:from>
    <xdr:to>
      <xdr:col>24</xdr:col>
      <xdr:colOff>31750</xdr:colOff>
      <xdr:row>16</xdr:row>
      <xdr:rowOff>17272</xdr:rowOff>
    </xdr:to>
    <xdr:cxnSp macro="">
      <xdr:nvCxnSpPr>
        <xdr:cNvPr id="125" name="直線コネクタ 124"/>
        <xdr:cNvCxnSpPr/>
      </xdr:nvCxnSpPr>
      <xdr:spPr>
        <a:xfrm>
          <a:off x="15671800" y="2742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165862</xdr:rowOff>
    </xdr:from>
    <xdr:to>
      <xdr:col>22</xdr:col>
      <xdr:colOff>565150</xdr:colOff>
      <xdr:row>15</xdr:row>
      <xdr:rowOff>170434</xdr:rowOff>
    </xdr:to>
    <xdr:cxnSp macro="">
      <xdr:nvCxnSpPr>
        <xdr:cNvPr id="128" name="直線コネクタ 127"/>
        <xdr:cNvCxnSpPr/>
      </xdr:nvCxnSpPr>
      <xdr:spPr>
        <a:xfrm>
          <a:off x="14782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120142</xdr:rowOff>
    </xdr:from>
    <xdr:to>
      <xdr:col>21</xdr:col>
      <xdr:colOff>361950</xdr:colOff>
      <xdr:row>15</xdr:row>
      <xdr:rowOff>165862</xdr:rowOff>
    </xdr:to>
    <xdr:cxnSp macro="">
      <xdr:nvCxnSpPr>
        <xdr:cNvPr id="131" name="直線コネクタ 130"/>
        <xdr:cNvCxnSpPr/>
      </xdr:nvCxnSpPr>
      <xdr:spPr>
        <a:xfrm>
          <a:off x="13893800" y="2691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120142</xdr:rowOff>
    </xdr:to>
    <xdr:cxnSp macro="">
      <xdr:nvCxnSpPr>
        <xdr:cNvPr id="134" name="直線コネクタ 133"/>
        <xdr:cNvCxnSpPr/>
      </xdr:nvCxnSpPr>
      <xdr:spPr>
        <a:xfrm>
          <a:off x="13004800" y="2691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137922</xdr:rowOff>
    </xdr:from>
    <xdr:to>
      <xdr:col>24</xdr:col>
      <xdr:colOff>82550</xdr:colOff>
      <xdr:row>16</xdr:row>
      <xdr:rowOff>68072</xdr:rowOff>
    </xdr:to>
    <xdr:sp macro="" textlink="">
      <xdr:nvSpPr>
        <xdr:cNvPr id="144" name="円/楕円 143"/>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154449</xdr:rowOff>
    </xdr:from>
    <xdr:ext cx="762000" cy="259045"/>
    <xdr:sp macro="" textlink="">
      <xdr:nvSpPr>
        <xdr:cNvPr id="145"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119634</xdr:rowOff>
    </xdr:from>
    <xdr:to>
      <xdr:col>22</xdr:col>
      <xdr:colOff>615950</xdr:colOff>
      <xdr:row>16</xdr:row>
      <xdr:rowOff>49784</xdr:rowOff>
    </xdr:to>
    <xdr:sp macro="" textlink="">
      <xdr:nvSpPr>
        <xdr:cNvPr id="146" name="円/楕円 145"/>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59961</xdr:rowOff>
    </xdr:from>
    <xdr:ext cx="736600" cy="259045"/>
    <xdr:sp macro="" textlink="">
      <xdr:nvSpPr>
        <xdr:cNvPr id="147" name="テキスト ボックス 146"/>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8" name="円/楕円 147"/>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9" name="テキスト ボックス 148"/>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69342</xdr:rowOff>
    </xdr:from>
    <xdr:to>
      <xdr:col>20</xdr:col>
      <xdr:colOff>209550</xdr:colOff>
      <xdr:row>15</xdr:row>
      <xdr:rowOff>170942</xdr:rowOff>
    </xdr:to>
    <xdr:sp macro="" textlink="">
      <xdr:nvSpPr>
        <xdr:cNvPr id="150" name="円/楕円 149"/>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9669</xdr:rowOff>
    </xdr:from>
    <xdr:ext cx="762000" cy="259045"/>
    <xdr:sp macro="" textlink="">
      <xdr:nvSpPr>
        <xdr:cNvPr id="151" name="テキスト ボックス 150"/>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52" name="円/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53" name="テキスト ボックス 152"/>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同指数は、類似団体平均よりも</a:t>
          </a:r>
          <a:r>
            <a:rPr kumimoji="1" lang="en-US" altLang="ja-JP" sz="1300">
              <a:latin typeface="ＭＳ Ｐゴシック"/>
            </a:rPr>
            <a:t>0.3</a:t>
          </a:r>
          <a:r>
            <a:rPr kumimoji="1" lang="ja-JP" altLang="en-US" sz="1300">
              <a:latin typeface="ＭＳ Ｐゴシック"/>
            </a:rPr>
            <a:t>ポイント下回っているものの</a:t>
          </a:r>
        </a:p>
        <a:p>
          <a:r>
            <a:rPr kumimoji="1" lang="ja-JP" altLang="en-US" sz="1300">
              <a:latin typeface="ＭＳ Ｐゴシック"/>
            </a:rPr>
            <a:t>年々増加傾向のある障害福祉費の的確な予算執行に努める。</a:t>
          </a:r>
        </a:p>
        <a:p>
          <a:r>
            <a:rPr kumimoji="1" lang="ja-JP" altLang="en-US" sz="1300">
              <a:latin typeface="ＭＳ Ｐゴシック"/>
            </a:rPr>
            <a:t>今後も保健、医療、福祉の連携により扶助費支出の適正化を</a:t>
          </a:r>
        </a:p>
        <a:p>
          <a:r>
            <a:rPr kumimoji="1" lang="ja-JP" altLang="en-US" sz="1300">
              <a:latin typeface="ＭＳ Ｐゴシック"/>
            </a:rPr>
            <a:t>図る。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88900</xdr:rowOff>
    </xdr:to>
    <xdr:cxnSp macro="">
      <xdr:nvCxnSpPr>
        <xdr:cNvPr id="185" name="直線コネクタ 184"/>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127000</xdr:rowOff>
    </xdr:to>
    <xdr:cxnSp macro="">
      <xdr:nvCxnSpPr>
        <xdr:cNvPr id="188" name="直線コネクタ 187"/>
        <xdr:cNvCxnSpPr/>
      </xdr:nvCxnSpPr>
      <xdr:spPr>
        <a:xfrm flipV="1">
          <a:off x="3098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55</xdr:row>
      <xdr:rowOff>165100</xdr:rowOff>
    </xdr:to>
    <xdr:cxnSp macro="">
      <xdr:nvCxnSpPr>
        <xdr:cNvPr id="191" name="直線コネクタ 190"/>
        <xdr:cNvCxnSpPr/>
      </xdr:nvCxnSpPr>
      <xdr:spPr>
        <a:xfrm flipV="1">
          <a:off x="2209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xdr:rowOff>
    </xdr:to>
    <xdr:cxnSp macro="">
      <xdr:nvCxnSpPr>
        <xdr:cNvPr id="194" name="直線コネクタ 193"/>
        <xdr:cNvCxnSpPr/>
      </xdr:nvCxnSpPr>
      <xdr:spPr>
        <a:xfrm flipV="1">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4" name="円/楕円 203"/>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5"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6" name="円/楕円 205"/>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7" name="テキスト ボックス 206"/>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8" name="円/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09" name="テキスト ボックス 208"/>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0" name="円/楕円 209"/>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1" name="テキスト ボックス 210"/>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2" name="円/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3" name="テキスト ボックス 21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維持補修費と繰出金の合計である。</a:t>
          </a:r>
        </a:p>
        <a:p>
          <a:r>
            <a:rPr kumimoji="1" lang="ja-JP" altLang="en-US" sz="1300">
              <a:latin typeface="ＭＳ Ｐゴシック"/>
            </a:rPr>
            <a:t>同指数前年度比</a:t>
          </a:r>
          <a:r>
            <a:rPr kumimoji="1" lang="en-US" altLang="ja-JP" sz="1300">
              <a:latin typeface="ＭＳ Ｐゴシック"/>
            </a:rPr>
            <a:t>0.2</a:t>
          </a:r>
          <a:r>
            <a:rPr kumimoji="1" lang="ja-JP" altLang="en-US" sz="1300">
              <a:latin typeface="ＭＳ Ｐゴシック"/>
            </a:rPr>
            <a:t>ポイントの減、類似団体平均を</a:t>
          </a:r>
          <a:r>
            <a:rPr kumimoji="1" lang="en-US" altLang="ja-JP" sz="1300">
              <a:latin typeface="ＭＳ Ｐゴシック"/>
            </a:rPr>
            <a:t>4.2</a:t>
          </a:r>
          <a:r>
            <a:rPr kumimoji="1" lang="ja-JP" altLang="en-US" sz="1300">
              <a:latin typeface="ＭＳ Ｐゴシック"/>
            </a:rPr>
            <a:t>ポイント</a:t>
          </a:r>
        </a:p>
        <a:p>
          <a:r>
            <a:rPr kumimoji="1" lang="ja-JP" altLang="en-US" sz="1300">
              <a:latin typeface="ＭＳ Ｐゴシック"/>
            </a:rPr>
            <a:t>上回っている。</a:t>
          </a:r>
        </a:p>
        <a:p>
          <a:r>
            <a:rPr kumimoji="1" lang="ja-JP" altLang="en-US" sz="1300">
              <a:latin typeface="ＭＳ Ｐゴシック"/>
            </a:rPr>
            <a:t>特別会計に対する繰出金の影響が大きい。</a:t>
          </a:r>
        </a:p>
        <a:p>
          <a:r>
            <a:rPr kumimoji="1" lang="ja-JP" altLang="en-US" sz="1300">
              <a:latin typeface="ＭＳ Ｐゴシック"/>
            </a:rPr>
            <a:t>今後も徴収率向上を強化し、普通会計の負担削減を図る。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56134</xdr:rowOff>
    </xdr:from>
    <xdr:to>
      <xdr:col>24</xdr:col>
      <xdr:colOff>31750</xdr:colOff>
      <xdr:row>57</xdr:row>
      <xdr:rowOff>65278</xdr:rowOff>
    </xdr:to>
    <xdr:cxnSp macro="">
      <xdr:nvCxnSpPr>
        <xdr:cNvPr id="243" name="直線コネクタ 242"/>
        <xdr:cNvCxnSpPr/>
      </xdr:nvCxnSpPr>
      <xdr:spPr>
        <a:xfrm flipV="1">
          <a:off x="15671800" y="98287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168148</xdr:rowOff>
    </xdr:from>
    <xdr:to>
      <xdr:col>22</xdr:col>
      <xdr:colOff>565150</xdr:colOff>
      <xdr:row>57</xdr:row>
      <xdr:rowOff>65278</xdr:rowOff>
    </xdr:to>
    <xdr:cxnSp macro="">
      <xdr:nvCxnSpPr>
        <xdr:cNvPr id="246" name="直線コネクタ 245"/>
        <xdr:cNvCxnSpPr/>
      </xdr:nvCxnSpPr>
      <xdr:spPr>
        <a:xfrm>
          <a:off x="14782800" y="9769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168148</xdr:rowOff>
    </xdr:from>
    <xdr:to>
      <xdr:col>21</xdr:col>
      <xdr:colOff>361950</xdr:colOff>
      <xdr:row>57</xdr:row>
      <xdr:rowOff>110998</xdr:rowOff>
    </xdr:to>
    <xdr:cxnSp macro="">
      <xdr:nvCxnSpPr>
        <xdr:cNvPr id="249" name="直線コネクタ 248"/>
        <xdr:cNvCxnSpPr/>
      </xdr:nvCxnSpPr>
      <xdr:spPr>
        <a:xfrm flipV="1">
          <a:off x="13893800" y="97693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110998</xdr:rowOff>
    </xdr:to>
    <xdr:cxnSp macro="">
      <xdr:nvCxnSpPr>
        <xdr:cNvPr id="252" name="直線コネクタ 251"/>
        <xdr:cNvCxnSpPr/>
      </xdr:nvCxnSpPr>
      <xdr:spPr>
        <a:xfrm>
          <a:off x="13004800" y="9842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62" name="円/楕円 261"/>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148861</xdr:rowOff>
    </xdr:from>
    <xdr:ext cx="762000" cy="259045"/>
    <xdr:sp macro="" textlink="">
      <xdr:nvSpPr>
        <xdr:cNvPr id="263" name="その他該当値テキスト"/>
        <xdr:cNvSpPr txBox="1"/>
      </xdr:nvSpPr>
      <xdr:spPr>
        <a:xfrm>
          <a:off x="165989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4" name="円/楕円 263"/>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5" name="テキスト ボックス 264"/>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117348</xdr:rowOff>
    </xdr:from>
    <xdr:to>
      <xdr:col>21</xdr:col>
      <xdr:colOff>412750</xdr:colOff>
      <xdr:row>57</xdr:row>
      <xdr:rowOff>47498</xdr:rowOff>
    </xdr:to>
    <xdr:sp macro="" textlink="">
      <xdr:nvSpPr>
        <xdr:cNvPr id="266" name="円/楕円 265"/>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67" name="テキスト ボックス 266"/>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68" name="円/楕円 267"/>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69" name="テキスト ボックス 268"/>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0" name="円/楕円 26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1" name="テキスト ボックス 27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同指数は、類似団体平均を</a:t>
          </a:r>
          <a:r>
            <a:rPr kumimoji="1" lang="en-US" altLang="ja-JP" sz="1300">
              <a:latin typeface="ＭＳ Ｐゴシック"/>
            </a:rPr>
            <a:t>3.3</a:t>
          </a:r>
          <a:r>
            <a:rPr kumimoji="1" lang="ja-JP" altLang="en-US" sz="1300">
              <a:latin typeface="ＭＳ Ｐゴシック"/>
            </a:rPr>
            <a:t>ポイント上回っている。</a:t>
          </a:r>
        </a:p>
        <a:p>
          <a:r>
            <a:rPr kumimoji="1" lang="ja-JP" altLang="en-US" sz="1300">
              <a:latin typeface="ＭＳ Ｐゴシック"/>
            </a:rPr>
            <a:t>各種団体への補助等については行政関与の必要性、負担補助</a:t>
          </a:r>
        </a:p>
        <a:p>
          <a:r>
            <a:rPr kumimoji="1" lang="ja-JP" altLang="en-US" sz="1300">
              <a:latin typeface="ＭＳ Ｐゴシック"/>
            </a:rPr>
            <a:t>の妥協性について毎年点検しており、補助費等の縮減に努めて</a:t>
          </a:r>
        </a:p>
        <a:p>
          <a:r>
            <a:rPr kumimoji="1" lang="ja-JP" altLang="en-US" sz="1300">
              <a:latin typeface="ＭＳ Ｐゴシック"/>
            </a:rPr>
            <a:t>いる。</a:t>
          </a:r>
        </a:p>
        <a:p>
          <a:r>
            <a:rPr kumimoji="1" lang="ja-JP" altLang="en-US" sz="1300">
              <a:latin typeface="ＭＳ Ｐゴシック"/>
            </a:rPr>
            <a:t>引き続き、補助費等支出の縮減、適正化を図る。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165862</xdr:rowOff>
    </xdr:to>
    <xdr:cxnSp macro="">
      <xdr:nvCxnSpPr>
        <xdr:cNvPr id="301" name="直線コネクタ 300"/>
        <xdr:cNvCxnSpPr/>
      </xdr:nvCxnSpPr>
      <xdr:spPr>
        <a:xfrm flipV="1">
          <a:off x="15671800" y="64500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165862</xdr:rowOff>
    </xdr:to>
    <xdr:cxnSp macro="">
      <xdr:nvCxnSpPr>
        <xdr:cNvPr id="304" name="直線コネクタ 303"/>
        <xdr:cNvCxnSpPr/>
      </xdr:nvCxnSpPr>
      <xdr:spPr>
        <a:xfrm>
          <a:off x="14782800" y="64226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78994</xdr:rowOff>
    </xdr:to>
    <xdr:cxnSp macro="">
      <xdr:nvCxnSpPr>
        <xdr:cNvPr id="307" name="直線コネクタ 306"/>
        <xdr:cNvCxnSpPr/>
      </xdr:nvCxnSpPr>
      <xdr:spPr>
        <a:xfrm>
          <a:off x="13893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92710</xdr:rowOff>
    </xdr:to>
    <xdr:cxnSp macro="">
      <xdr:nvCxnSpPr>
        <xdr:cNvPr id="310" name="直線コネクタ 309"/>
        <xdr:cNvCxnSpPr/>
      </xdr:nvCxnSpPr>
      <xdr:spPr>
        <a:xfrm flipV="1">
          <a:off x="13004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0" name="円/楕円 319"/>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1"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115062</xdr:rowOff>
    </xdr:from>
    <xdr:to>
      <xdr:col>22</xdr:col>
      <xdr:colOff>615950</xdr:colOff>
      <xdr:row>38</xdr:row>
      <xdr:rowOff>45212</xdr:rowOff>
    </xdr:to>
    <xdr:sp macro="" textlink="">
      <xdr:nvSpPr>
        <xdr:cNvPr id="322" name="円/楕円 321"/>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29989</xdr:rowOff>
    </xdr:from>
    <xdr:ext cx="736600" cy="259045"/>
    <xdr:sp macro="" textlink="">
      <xdr:nvSpPr>
        <xdr:cNvPr id="323" name="テキスト ボックス 322"/>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4" name="円/楕円 323"/>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5" name="テキスト ボックス 324"/>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6" name="円/楕円 325"/>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7" name="テキスト ボックス 326"/>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8" name="円/楕円 327"/>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9" name="テキスト ボックス 328"/>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同指数は、類似団体平均を</a:t>
          </a:r>
          <a:r>
            <a:rPr kumimoji="1" lang="en-US" altLang="ja-JP" sz="1300">
              <a:latin typeface="ＭＳ Ｐゴシック"/>
            </a:rPr>
            <a:t>2.1</a:t>
          </a:r>
          <a:r>
            <a:rPr kumimoji="1" lang="ja-JP" altLang="en-US" sz="1300">
              <a:latin typeface="ＭＳ Ｐゴシック"/>
            </a:rPr>
            <a:t>ポイント上回っている。</a:t>
          </a:r>
        </a:p>
        <a:p>
          <a:r>
            <a:rPr kumimoji="1" lang="ja-JP" altLang="en-US" sz="1300">
              <a:latin typeface="ＭＳ Ｐゴシック"/>
            </a:rPr>
            <a:t>今後も地方交付税措置の高い地方債を有効に活用しつつ、</a:t>
          </a:r>
        </a:p>
        <a:p>
          <a:r>
            <a:rPr kumimoji="1" lang="ja-JP" altLang="en-US" sz="1300">
              <a:latin typeface="ＭＳ Ｐゴシック"/>
            </a:rPr>
            <a:t>地方債発行額の抑制に努め、地方債残高の減少を図る。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27939</xdr:rowOff>
    </xdr:to>
    <xdr:cxnSp macro="">
      <xdr:nvCxnSpPr>
        <xdr:cNvPr id="361" name="直線コネクタ 360"/>
        <xdr:cNvCxnSpPr/>
      </xdr:nvCxnSpPr>
      <xdr:spPr>
        <a:xfrm flipV="1">
          <a:off x="3987800" y="131876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27939</xdr:rowOff>
    </xdr:to>
    <xdr:cxnSp macro="">
      <xdr:nvCxnSpPr>
        <xdr:cNvPr id="364" name="直線コネクタ 363"/>
        <xdr:cNvCxnSpPr/>
      </xdr:nvCxnSpPr>
      <xdr:spPr>
        <a:xfrm>
          <a:off x="3098800" y="13195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43180</xdr:rowOff>
    </xdr:to>
    <xdr:cxnSp macro="">
      <xdr:nvCxnSpPr>
        <xdr:cNvPr id="367" name="直線コネクタ 366"/>
        <xdr:cNvCxnSpPr/>
      </xdr:nvCxnSpPr>
      <xdr:spPr>
        <a:xfrm flipV="1">
          <a:off x="2209800" y="131953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43180</xdr:rowOff>
    </xdr:from>
    <xdr:to>
      <xdr:col>3</xdr:col>
      <xdr:colOff>142875</xdr:colOff>
      <xdr:row>77</xdr:row>
      <xdr:rowOff>85089</xdr:rowOff>
    </xdr:to>
    <xdr:cxnSp macro="">
      <xdr:nvCxnSpPr>
        <xdr:cNvPr id="370" name="直線コネクタ 369"/>
        <xdr:cNvCxnSpPr/>
      </xdr:nvCxnSpPr>
      <xdr:spPr>
        <a:xfrm flipV="1">
          <a:off x="1320800" y="13244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80" name="円/楕円 379"/>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78757</xdr:rowOff>
    </xdr:from>
    <xdr:ext cx="762000" cy="259045"/>
    <xdr:sp macro="" textlink="">
      <xdr:nvSpPr>
        <xdr:cNvPr id="381"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148589</xdr:rowOff>
    </xdr:from>
    <xdr:to>
      <xdr:col>5</xdr:col>
      <xdr:colOff>600075</xdr:colOff>
      <xdr:row>77</xdr:row>
      <xdr:rowOff>78739</xdr:rowOff>
    </xdr:to>
    <xdr:sp macro="" textlink="">
      <xdr:nvSpPr>
        <xdr:cNvPr id="382" name="円/楕円 381"/>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83" name="テキスト ボックス 382"/>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84" name="円/楕円 383"/>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85" name="テキスト ボックス 384"/>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163830</xdr:rowOff>
    </xdr:from>
    <xdr:to>
      <xdr:col>3</xdr:col>
      <xdr:colOff>193675</xdr:colOff>
      <xdr:row>77</xdr:row>
      <xdr:rowOff>93980</xdr:rowOff>
    </xdr:to>
    <xdr:sp macro="" textlink="">
      <xdr:nvSpPr>
        <xdr:cNvPr id="386" name="円/楕円 385"/>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78757</xdr:rowOff>
    </xdr:from>
    <xdr:ext cx="762000" cy="259045"/>
    <xdr:sp macro="" textlink="">
      <xdr:nvSpPr>
        <xdr:cNvPr id="387" name="テキスト ボックス 386"/>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8" name="円/楕円 387"/>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9" name="テキスト ボックス 388"/>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同指数は、類似団体平均</a:t>
          </a:r>
          <a:r>
            <a:rPr kumimoji="1" lang="en-US" altLang="ja-JP" sz="1300">
              <a:latin typeface="ＭＳ Ｐゴシック"/>
            </a:rPr>
            <a:t>1.5</a:t>
          </a:r>
          <a:r>
            <a:rPr kumimoji="1" lang="ja-JP" altLang="en-US" sz="1300">
              <a:latin typeface="ＭＳ Ｐゴシック"/>
            </a:rPr>
            <a:t>ポイント上回っている。</a:t>
          </a:r>
        </a:p>
        <a:p>
          <a:r>
            <a:rPr kumimoji="1" lang="ja-JP" altLang="en-US" sz="1300">
              <a:latin typeface="ＭＳ Ｐゴシック"/>
            </a:rPr>
            <a:t>行政需要に対する財源を確保するため、引き続き計画的な</a:t>
          </a:r>
        </a:p>
        <a:p>
          <a:r>
            <a:rPr kumimoji="1" lang="ja-JP" altLang="en-US" sz="1300">
              <a:latin typeface="ＭＳ Ｐゴシック"/>
            </a:rPr>
            <a:t>事業執行に取り組み、経常経費の削減を目指す。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56787</xdr:rowOff>
    </xdr:from>
    <xdr:to>
      <xdr:col>24</xdr:col>
      <xdr:colOff>31750</xdr:colOff>
      <xdr:row>79</xdr:row>
      <xdr:rowOff>151493</xdr:rowOff>
    </xdr:to>
    <xdr:cxnSp macro="">
      <xdr:nvCxnSpPr>
        <xdr:cNvPr id="424" name="直線コネクタ 423"/>
        <xdr:cNvCxnSpPr/>
      </xdr:nvCxnSpPr>
      <xdr:spPr>
        <a:xfrm flipV="1">
          <a:off x="15671800" y="1360133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156392</xdr:rowOff>
    </xdr:from>
    <xdr:to>
      <xdr:col>22</xdr:col>
      <xdr:colOff>565150</xdr:colOff>
      <xdr:row>79</xdr:row>
      <xdr:rowOff>151493</xdr:rowOff>
    </xdr:to>
    <xdr:cxnSp macro="">
      <xdr:nvCxnSpPr>
        <xdr:cNvPr id="427" name="直線コネクタ 426"/>
        <xdr:cNvCxnSpPr/>
      </xdr:nvCxnSpPr>
      <xdr:spPr>
        <a:xfrm>
          <a:off x="14782800" y="13529492"/>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156392</xdr:rowOff>
    </xdr:from>
    <xdr:to>
      <xdr:col>21</xdr:col>
      <xdr:colOff>361950</xdr:colOff>
      <xdr:row>79</xdr:row>
      <xdr:rowOff>27395</xdr:rowOff>
    </xdr:to>
    <xdr:cxnSp macro="">
      <xdr:nvCxnSpPr>
        <xdr:cNvPr id="430" name="直線コネクタ 429"/>
        <xdr:cNvCxnSpPr/>
      </xdr:nvCxnSpPr>
      <xdr:spPr>
        <a:xfrm flipV="1">
          <a:off x="13893800" y="135294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27395</xdr:rowOff>
    </xdr:from>
    <xdr:to>
      <xdr:col>20</xdr:col>
      <xdr:colOff>158750</xdr:colOff>
      <xdr:row>79</xdr:row>
      <xdr:rowOff>95976</xdr:rowOff>
    </xdr:to>
    <xdr:cxnSp macro="">
      <xdr:nvCxnSpPr>
        <xdr:cNvPr id="433" name="直線コネクタ 432"/>
        <xdr:cNvCxnSpPr/>
      </xdr:nvCxnSpPr>
      <xdr:spPr>
        <a:xfrm flipV="1">
          <a:off x="13004800" y="135719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5987</xdr:rowOff>
    </xdr:from>
    <xdr:to>
      <xdr:col>24</xdr:col>
      <xdr:colOff>82550</xdr:colOff>
      <xdr:row>79</xdr:row>
      <xdr:rowOff>107587</xdr:rowOff>
    </xdr:to>
    <xdr:sp macro="" textlink="">
      <xdr:nvSpPr>
        <xdr:cNvPr id="443" name="円/楕円 442"/>
        <xdr:cNvSpPr/>
      </xdr:nvSpPr>
      <xdr:spPr>
        <a:xfrm>
          <a:off x="164592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149514</xdr:rowOff>
    </xdr:from>
    <xdr:ext cx="762000" cy="259045"/>
    <xdr:sp macro="" textlink="">
      <xdr:nvSpPr>
        <xdr:cNvPr id="444" name="公債費以外該当値テキスト"/>
        <xdr:cNvSpPr txBox="1"/>
      </xdr:nvSpPr>
      <xdr:spPr>
        <a:xfrm>
          <a:off x="165989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100693</xdr:rowOff>
    </xdr:from>
    <xdr:to>
      <xdr:col>22</xdr:col>
      <xdr:colOff>615950</xdr:colOff>
      <xdr:row>80</xdr:row>
      <xdr:rowOff>30843</xdr:rowOff>
    </xdr:to>
    <xdr:sp macro="" textlink="">
      <xdr:nvSpPr>
        <xdr:cNvPr id="445" name="円/楕円 444"/>
        <xdr:cNvSpPr/>
      </xdr:nvSpPr>
      <xdr:spPr>
        <a:xfrm>
          <a:off x="15621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15620</xdr:rowOff>
    </xdr:from>
    <xdr:ext cx="736600" cy="259045"/>
    <xdr:sp macro="" textlink="">
      <xdr:nvSpPr>
        <xdr:cNvPr id="446" name="テキスト ボックス 445"/>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105592</xdr:rowOff>
    </xdr:from>
    <xdr:to>
      <xdr:col>21</xdr:col>
      <xdr:colOff>412750</xdr:colOff>
      <xdr:row>79</xdr:row>
      <xdr:rowOff>35742</xdr:rowOff>
    </xdr:to>
    <xdr:sp macro="" textlink="">
      <xdr:nvSpPr>
        <xdr:cNvPr id="447" name="円/楕円 446"/>
        <xdr:cNvSpPr/>
      </xdr:nvSpPr>
      <xdr:spPr>
        <a:xfrm>
          <a:off x="14732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20519</xdr:rowOff>
    </xdr:from>
    <xdr:ext cx="762000" cy="259045"/>
    <xdr:sp macro="" textlink="">
      <xdr:nvSpPr>
        <xdr:cNvPr id="448" name="テキスト ボックス 447"/>
        <xdr:cNvSpPr txBox="1"/>
      </xdr:nvSpPr>
      <xdr:spPr>
        <a:xfrm>
          <a:off x="14401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148045</xdr:rowOff>
    </xdr:from>
    <xdr:to>
      <xdr:col>20</xdr:col>
      <xdr:colOff>209550</xdr:colOff>
      <xdr:row>79</xdr:row>
      <xdr:rowOff>78195</xdr:rowOff>
    </xdr:to>
    <xdr:sp macro="" textlink="">
      <xdr:nvSpPr>
        <xdr:cNvPr id="449" name="円/楕円 448"/>
        <xdr:cNvSpPr/>
      </xdr:nvSpPr>
      <xdr:spPr>
        <a:xfrm>
          <a:off x="13843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62972</xdr:rowOff>
    </xdr:from>
    <xdr:ext cx="762000" cy="259045"/>
    <xdr:sp macro="" textlink="">
      <xdr:nvSpPr>
        <xdr:cNvPr id="450" name="テキスト ボックス 449"/>
        <xdr:cNvSpPr txBox="1"/>
      </xdr:nvSpPr>
      <xdr:spPr>
        <a:xfrm>
          <a:off x="13512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45176</xdr:rowOff>
    </xdr:from>
    <xdr:to>
      <xdr:col>19</xdr:col>
      <xdr:colOff>6350</xdr:colOff>
      <xdr:row>79</xdr:row>
      <xdr:rowOff>146776</xdr:rowOff>
    </xdr:to>
    <xdr:sp macro="" textlink="">
      <xdr:nvSpPr>
        <xdr:cNvPr id="451" name="円/楕円 450"/>
        <xdr:cNvSpPr/>
      </xdr:nvSpPr>
      <xdr:spPr>
        <a:xfrm>
          <a:off x="12954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131553</xdr:rowOff>
    </xdr:from>
    <xdr:ext cx="762000" cy="259045"/>
    <xdr:sp macro="" textlink="">
      <xdr:nvSpPr>
        <xdr:cNvPr id="452" name="テキスト ボックス 451"/>
        <xdr:cNvSpPr txBox="1"/>
      </xdr:nvSpPr>
      <xdr:spPr>
        <a:xfrm>
          <a:off x="126238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福島県北塩原村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19274</xdr:rowOff>
    </xdr:from>
    <xdr:to>
      <xdr:col>4</xdr:col>
      <xdr:colOff>1117600</xdr:colOff>
      <xdr:row>18</xdr:row>
      <xdr:rowOff>30704</xdr:rowOff>
    </xdr:to>
    <xdr:cxnSp macro="">
      <xdr:nvCxnSpPr>
        <xdr:cNvPr id="49" name="直線コネクタ 48"/>
        <xdr:cNvCxnSpPr/>
      </xdr:nvCxnSpPr>
      <xdr:spPr bwMode="auto">
        <a:xfrm flipV="1">
          <a:off x="5003800" y="3152999"/>
          <a:ext cx="6477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30704</xdr:rowOff>
    </xdr:from>
    <xdr:to>
      <xdr:col>4</xdr:col>
      <xdr:colOff>469900</xdr:colOff>
      <xdr:row>18</xdr:row>
      <xdr:rowOff>58464</xdr:rowOff>
    </xdr:to>
    <xdr:cxnSp macro="">
      <xdr:nvCxnSpPr>
        <xdr:cNvPr id="52" name="直線コネクタ 51"/>
        <xdr:cNvCxnSpPr/>
      </xdr:nvCxnSpPr>
      <xdr:spPr bwMode="auto">
        <a:xfrm flipV="1">
          <a:off x="4305300" y="3164429"/>
          <a:ext cx="698500" cy="27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58464</xdr:rowOff>
    </xdr:from>
    <xdr:to>
      <xdr:col>3</xdr:col>
      <xdr:colOff>904875</xdr:colOff>
      <xdr:row>18</xdr:row>
      <xdr:rowOff>67433</xdr:rowOff>
    </xdr:to>
    <xdr:cxnSp macro="">
      <xdr:nvCxnSpPr>
        <xdr:cNvPr id="55" name="直線コネクタ 54"/>
        <xdr:cNvCxnSpPr/>
      </xdr:nvCxnSpPr>
      <xdr:spPr bwMode="auto">
        <a:xfrm flipV="1">
          <a:off x="3606800" y="3192189"/>
          <a:ext cx="698500" cy="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56086</xdr:rowOff>
    </xdr:from>
    <xdr:to>
      <xdr:col>3</xdr:col>
      <xdr:colOff>206375</xdr:colOff>
      <xdr:row>18</xdr:row>
      <xdr:rowOff>67433</xdr:rowOff>
    </xdr:to>
    <xdr:cxnSp macro="">
      <xdr:nvCxnSpPr>
        <xdr:cNvPr id="58" name="直線コネクタ 57"/>
        <xdr:cNvCxnSpPr/>
      </xdr:nvCxnSpPr>
      <xdr:spPr bwMode="auto">
        <a:xfrm>
          <a:off x="2908300" y="3189811"/>
          <a:ext cx="698500" cy="11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139924</xdr:rowOff>
    </xdr:from>
    <xdr:to>
      <xdr:col>5</xdr:col>
      <xdr:colOff>34925</xdr:colOff>
      <xdr:row>18</xdr:row>
      <xdr:rowOff>70074</xdr:rowOff>
    </xdr:to>
    <xdr:sp macro="" textlink="">
      <xdr:nvSpPr>
        <xdr:cNvPr id="68" name="円/楕円 67"/>
        <xdr:cNvSpPr/>
      </xdr:nvSpPr>
      <xdr:spPr bwMode="auto">
        <a:xfrm>
          <a:off x="5600700" y="310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112001</xdr:rowOff>
    </xdr:from>
    <xdr:ext cx="762000" cy="259045"/>
    <xdr:sp macro="" textlink="">
      <xdr:nvSpPr>
        <xdr:cNvPr id="69" name="人口1人当たり決算額の推移該当値テキスト130"/>
        <xdr:cNvSpPr txBox="1"/>
      </xdr:nvSpPr>
      <xdr:spPr>
        <a:xfrm>
          <a:off x="5740400" y="307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211,549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151354</xdr:rowOff>
    </xdr:from>
    <xdr:to>
      <xdr:col>4</xdr:col>
      <xdr:colOff>520700</xdr:colOff>
      <xdr:row>18</xdr:row>
      <xdr:rowOff>81504</xdr:rowOff>
    </xdr:to>
    <xdr:sp macro="" textlink="">
      <xdr:nvSpPr>
        <xdr:cNvPr id="70" name="円/楕円 69"/>
        <xdr:cNvSpPr/>
      </xdr:nvSpPr>
      <xdr:spPr bwMode="auto">
        <a:xfrm>
          <a:off x="4953000" y="311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66281</xdr:rowOff>
    </xdr:from>
    <xdr:ext cx="736600" cy="259045"/>
    <xdr:sp macro="" textlink="">
      <xdr:nvSpPr>
        <xdr:cNvPr id="71" name="テキスト ボックス 70"/>
        <xdr:cNvSpPr txBox="1"/>
      </xdr:nvSpPr>
      <xdr:spPr>
        <a:xfrm>
          <a:off x="4622800" y="320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7664</xdr:rowOff>
    </xdr:from>
    <xdr:to>
      <xdr:col>3</xdr:col>
      <xdr:colOff>955675</xdr:colOff>
      <xdr:row>18</xdr:row>
      <xdr:rowOff>109264</xdr:rowOff>
    </xdr:to>
    <xdr:sp macro="" textlink="">
      <xdr:nvSpPr>
        <xdr:cNvPr id="72" name="円/楕円 71"/>
        <xdr:cNvSpPr/>
      </xdr:nvSpPr>
      <xdr:spPr bwMode="auto">
        <a:xfrm>
          <a:off x="4254500" y="314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94041</xdr:rowOff>
    </xdr:from>
    <xdr:ext cx="762000" cy="259045"/>
    <xdr:sp macro="" textlink="">
      <xdr:nvSpPr>
        <xdr:cNvPr id="73" name="テキスト ボックス 72"/>
        <xdr:cNvSpPr txBox="1"/>
      </xdr:nvSpPr>
      <xdr:spPr>
        <a:xfrm>
          <a:off x="3924300" y="322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190,977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16633</xdr:rowOff>
    </xdr:from>
    <xdr:to>
      <xdr:col>3</xdr:col>
      <xdr:colOff>257175</xdr:colOff>
      <xdr:row>18</xdr:row>
      <xdr:rowOff>118232</xdr:rowOff>
    </xdr:to>
    <xdr:sp macro="" textlink="">
      <xdr:nvSpPr>
        <xdr:cNvPr id="74" name="円/楕円 73"/>
        <xdr:cNvSpPr/>
      </xdr:nvSpPr>
      <xdr:spPr bwMode="auto">
        <a:xfrm>
          <a:off x="3556000" y="315035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103010</xdr:rowOff>
    </xdr:from>
    <xdr:ext cx="762000" cy="259045"/>
    <xdr:sp macro="" textlink="">
      <xdr:nvSpPr>
        <xdr:cNvPr id="75" name="テキスト ボックス 74"/>
        <xdr:cNvSpPr txBox="1"/>
      </xdr:nvSpPr>
      <xdr:spPr>
        <a:xfrm>
          <a:off x="3225800" y="323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5286</xdr:rowOff>
    </xdr:from>
    <xdr:to>
      <xdr:col>2</xdr:col>
      <xdr:colOff>692150</xdr:colOff>
      <xdr:row>18</xdr:row>
      <xdr:rowOff>106886</xdr:rowOff>
    </xdr:to>
    <xdr:sp macro="" textlink="">
      <xdr:nvSpPr>
        <xdr:cNvPr id="76" name="円/楕円 75"/>
        <xdr:cNvSpPr/>
      </xdr:nvSpPr>
      <xdr:spPr bwMode="auto">
        <a:xfrm>
          <a:off x="2857500" y="313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91663</xdr:rowOff>
    </xdr:from>
    <xdr:ext cx="762000" cy="259045"/>
    <xdr:sp macro="" textlink="">
      <xdr:nvSpPr>
        <xdr:cNvPr id="77" name="テキスト ボックス 76"/>
        <xdr:cNvSpPr txBox="1"/>
      </xdr:nvSpPr>
      <xdr:spPr>
        <a:xfrm>
          <a:off x="2527300" y="32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145430</xdr:rowOff>
    </xdr:from>
    <xdr:to>
      <xdr:col>4</xdr:col>
      <xdr:colOff>1117600</xdr:colOff>
      <xdr:row>35</xdr:row>
      <xdr:rowOff>171175</xdr:rowOff>
    </xdr:to>
    <xdr:cxnSp macro="">
      <xdr:nvCxnSpPr>
        <xdr:cNvPr id="108" name="直線コネクタ 107"/>
        <xdr:cNvCxnSpPr/>
      </xdr:nvCxnSpPr>
      <xdr:spPr bwMode="auto">
        <a:xfrm>
          <a:off x="5003800" y="6755780"/>
          <a:ext cx="647700" cy="2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145430</xdr:rowOff>
    </xdr:from>
    <xdr:to>
      <xdr:col>4</xdr:col>
      <xdr:colOff>469900</xdr:colOff>
      <xdr:row>35</xdr:row>
      <xdr:rowOff>161057</xdr:rowOff>
    </xdr:to>
    <xdr:cxnSp macro="">
      <xdr:nvCxnSpPr>
        <xdr:cNvPr id="111" name="直線コネクタ 110"/>
        <xdr:cNvCxnSpPr/>
      </xdr:nvCxnSpPr>
      <xdr:spPr bwMode="auto">
        <a:xfrm flipV="1">
          <a:off x="4305300" y="6755780"/>
          <a:ext cx="698500" cy="1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142942</xdr:rowOff>
    </xdr:from>
    <xdr:to>
      <xdr:col>3</xdr:col>
      <xdr:colOff>904875</xdr:colOff>
      <xdr:row>35</xdr:row>
      <xdr:rowOff>161057</xdr:rowOff>
    </xdr:to>
    <xdr:cxnSp macro="">
      <xdr:nvCxnSpPr>
        <xdr:cNvPr id="114" name="直線コネクタ 113"/>
        <xdr:cNvCxnSpPr/>
      </xdr:nvCxnSpPr>
      <xdr:spPr bwMode="auto">
        <a:xfrm>
          <a:off x="3606800" y="6753292"/>
          <a:ext cx="698500" cy="1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119840</xdr:rowOff>
    </xdr:from>
    <xdr:to>
      <xdr:col>3</xdr:col>
      <xdr:colOff>206375</xdr:colOff>
      <xdr:row>35</xdr:row>
      <xdr:rowOff>142942</xdr:rowOff>
    </xdr:to>
    <xdr:cxnSp macro="">
      <xdr:nvCxnSpPr>
        <xdr:cNvPr id="117" name="直線コネクタ 116"/>
        <xdr:cNvCxnSpPr/>
      </xdr:nvCxnSpPr>
      <xdr:spPr bwMode="auto">
        <a:xfrm>
          <a:off x="2908300" y="6730190"/>
          <a:ext cx="698500" cy="23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120375</xdr:rowOff>
    </xdr:from>
    <xdr:to>
      <xdr:col>5</xdr:col>
      <xdr:colOff>34925</xdr:colOff>
      <xdr:row>35</xdr:row>
      <xdr:rowOff>221975</xdr:rowOff>
    </xdr:to>
    <xdr:sp macro="" textlink="">
      <xdr:nvSpPr>
        <xdr:cNvPr id="127" name="円/楕円 126"/>
        <xdr:cNvSpPr/>
      </xdr:nvSpPr>
      <xdr:spPr bwMode="auto">
        <a:xfrm>
          <a:off x="5600700" y="673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308352</xdr:rowOff>
    </xdr:from>
    <xdr:ext cx="762000" cy="259045"/>
    <xdr:sp macro="" textlink="">
      <xdr:nvSpPr>
        <xdr:cNvPr id="128" name="人口1人当たり決算額の推移該当値テキスト445"/>
        <xdr:cNvSpPr txBox="1"/>
      </xdr:nvSpPr>
      <xdr:spPr>
        <a:xfrm>
          <a:off x="5740400" y="657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94630</xdr:rowOff>
    </xdr:from>
    <xdr:to>
      <xdr:col>4</xdr:col>
      <xdr:colOff>520700</xdr:colOff>
      <xdr:row>35</xdr:row>
      <xdr:rowOff>196230</xdr:rowOff>
    </xdr:to>
    <xdr:sp macro="" textlink="">
      <xdr:nvSpPr>
        <xdr:cNvPr id="129" name="円/楕円 128"/>
        <xdr:cNvSpPr/>
      </xdr:nvSpPr>
      <xdr:spPr bwMode="auto">
        <a:xfrm>
          <a:off x="4953000" y="670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206407</xdr:rowOff>
    </xdr:from>
    <xdr:ext cx="736600" cy="259045"/>
    <xdr:sp macro="" textlink="">
      <xdr:nvSpPr>
        <xdr:cNvPr id="130" name="テキスト ボックス 129"/>
        <xdr:cNvSpPr txBox="1"/>
      </xdr:nvSpPr>
      <xdr:spPr>
        <a:xfrm>
          <a:off x="4622800" y="647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110257</xdr:rowOff>
    </xdr:from>
    <xdr:to>
      <xdr:col>3</xdr:col>
      <xdr:colOff>955675</xdr:colOff>
      <xdr:row>35</xdr:row>
      <xdr:rowOff>211857</xdr:rowOff>
    </xdr:to>
    <xdr:sp macro="" textlink="">
      <xdr:nvSpPr>
        <xdr:cNvPr id="131" name="円/楕円 130"/>
        <xdr:cNvSpPr/>
      </xdr:nvSpPr>
      <xdr:spPr bwMode="auto">
        <a:xfrm>
          <a:off x="4254500" y="672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222034</xdr:rowOff>
    </xdr:from>
    <xdr:ext cx="762000" cy="259045"/>
    <xdr:sp macro="" textlink="">
      <xdr:nvSpPr>
        <xdr:cNvPr id="132" name="テキスト ボックス 131"/>
        <xdr:cNvSpPr txBox="1"/>
      </xdr:nvSpPr>
      <xdr:spPr>
        <a:xfrm>
          <a:off x="3924300" y="648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92142</xdr:rowOff>
    </xdr:from>
    <xdr:to>
      <xdr:col>3</xdr:col>
      <xdr:colOff>257175</xdr:colOff>
      <xdr:row>35</xdr:row>
      <xdr:rowOff>193742</xdr:rowOff>
    </xdr:to>
    <xdr:sp macro="" textlink="">
      <xdr:nvSpPr>
        <xdr:cNvPr id="133" name="円/楕円 132"/>
        <xdr:cNvSpPr/>
      </xdr:nvSpPr>
      <xdr:spPr bwMode="auto">
        <a:xfrm>
          <a:off x="3556000" y="670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203919</xdr:rowOff>
    </xdr:from>
    <xdr:ext cx="762000" cy="259045"/>
    <xdr:sp macro="" textlink="">
      <xdr:nvSpPr>
        <xdr:cNvPr id="134" name="テキスト ボックス 133"/>
        <xdr:cNvSpPr txBox="1"/>
      </xdr:nvSpPr>
      <xdr:spPr>
        <a:xfrm>
          <a:off x="3225800" y="64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69040</xdr:rowOff>
    </xdr:from>
    <xdr:to>
      <xdr:col>2</xdr:col>
      <xdr:colOff>692150</xdr:colOff>
      <xdr:row>35</xdr:row>
      <xdr:rowOff>170640</xdr:rowOff>
    </xdr:to>
    <xdr:sp macro="" textlink="">
      <xdr:nvSpPr>
        <xdr:cNvPr id="135" name="円/楕円 134"/>
        <xdr:cNvSpPr/>
      </xdr:nvSpPr>
      <xdr:spPr bwMode="auto">
        <a:xfrm>
          <a:off x="2857500" y="667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180817</xdr:rowOff>
    </xdr:from>
    <xdr:ext cx="762000" cy="259045"/>
    <xdr:sp macro="" textlink="">
      <xdr:nvSpPr>
        <xdr:cNvPr id="136" name="テキスト ボックス 135"/>
        <xdr:cNvSpPr txBox="1"/>
      </xdr:nvSpPr>
      <xdr:spPr>
        <a:xfrm>
          <a:off x="2527300" y="644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2,954
2,933
23,408.00
3,611,588
3,339,316
254,833
2,064,440
4,243,229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56366</xdr:rowOff>
    </xdr:from>
    <xdr:to>
      <xdr:col>6</xdr:col>
      <xdr:colOff>511175</xdr:colOff>
      <xdr:row>37</xdr:row>
      <xdr:rowOff>60749</xdr:rowOff>
    </xdr:to>
    <xdr:cxnSp macro="">
      <xdr:nvCxnSpPr>
        <xdr:cNvPr id="60" name="直線コネクタ 59"/>
        <xdr:cNvCxnSpPr/>
      </xdr:nvCxnSpPr>
      <xdr:spPr>
        <a:xfrm>
          <a:off x="3797300" y="6400016"/>
          <a:ext cx="8382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56366</xdr:rowOff>
    </xdr:from>
    <xdr:to>
      <xdr:col>5</xdr:col>
      <xdr:colOff>358775</xdr:colOff>
      <xdr:row>37</xdr:row>
      <xdr:rowOff>84493</xdr:rowOff>
    </xdr:to>
    <xdr:cxnSp macro="">
      <xdr:nvCxnSpPr>
        <xdr:cNvPr id="63" name="直線コネクタ 62"/>
        <xdr:cNvCxnSpPr/>
      </xdr:nvCxnSpPr>
      <xdr:spPr>
        <a:xfrm flipV="1">
          <a:off x="2908300" y="6400016"/>
          <a:ext cx="889000" cy="2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74183</xdr:rowOff>
    </xdr:from>
    <xdr:to>
      <xdr:col>4</xdr:col>
      <xdr:colOff>155575</xdr:colOff>
      <xdr:row>37</xdr:row>
      <xdr:rowOff>84493</xdr:rowOff>
    </xdr:to>
    <xdr:cxnSp macro="">
      <xdr:nvCxnSpPr>
        <xdr:cNvPr id="66" name="直線コネクタ 65"/>
        <xdr:cNvCxnSpPr/>
      </xdr:nvCxnSpPr>
      <xdr:spPr>
        <a:xfrm>
          <a:off x="2019300" y="6417833"/>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52998</xdr:rowOff>
    </xdr:from>
    <xdr:to>
      <xdr:col>2</xdr:col>
      <xdr:colOff>638175</xdr:colOff>
      <xdr:row>37</xdr:row>
      <xdr:rowOff>74183</xdr:rowOff>
    </xdr:to>
    <xdr:cxnSp macro="">
      <xdr:nvCxnSpPr>
        <xdr:cNvPr id="69" name="直線コネクタ 68"/>
        <xdr:cNvCxnSpPr/>
      </xdr:nvCxnSpPr>
      <xdr:spPr>
        <a:xfrm>
          <a:off x="1130300" y="6396648"/>
          <a:ext cx="889000" cy="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9949</xdr:rowOff>
    </xdr:from>
    <xdr:to>
      <xdr:col>6</xdr:col>
      <xdr:colOff>561975</xdr:colOff>
      <xdr:row>37</xdr:row>
      <xdr:rowOff>111549</xdr:rowOff>
    </xdr:to>
    <xdr:sp macro="" textlink="">
      <xdr:nvSpPr>
        <xdr:cNvPr id="79" name="円/楕円 78"/>
        <xdr:cNvSpPr/>
      </xdr:nvSpPr>
      <xdr:spPr>
        <a:xfrm>
          <a:off x="4584700" y="63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159826</xdr:rowOff>
    </xdr:from>
    <xdr:ext cx="599010" cy="259045"/>
    <xdr:sp macro="" textlink="">
      <xdr:nvSpPr>
        <xdr:cNvPr id="80" name="人件費該当値テキスト"/>
        <xdr:cNvSpPr txBox="1"/>
      </xdr:nvSpPr>
      <xdr:spPr>
        <a:xfrm>
          <a:off x="4686300" y="633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5566</xdr:rowOff>
    </xdr:from>
    <xdr:to>
      <xdr:col>5</xdr:col>
      <xdr:colOff>409575</xdr:colOff>
      <xdr:row>37</xdr:row>
      <xdr:rowOff>107166</xdr:rowOff>
    </xdr:to>
    <xdr:sp macro="" textlink="">
      <xdr:nvSpPr>
        <xdr:cNvPr id="81" name="円/楕円 80"/>
        <xdr:cNvSpPr/>
      </xdr:nvSpPr>
      <xdr:spPr>
        <a:xfrm>
          <a:off x="3746500" y="63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98293</xdr:rowOff>
    </xdr:from>
    <xdr:ext cx="599010" cy="259045"/>
    <xdr:sp macro="" textlink="">
      <xdr:nvSpPr>
        <xdr:cNvPr id="82" name="テキスト ボックス 81"/>
        <xdr:cNvSpPr txBox="1"/>
      </xdr:nvSpPr>
      <xdr:spPr>
        <a:xfrm>
          <a:off x="3497794" y="644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33693</xdr:rowOff>
    </xdr:from>
    <xdr:to>
      <xdr:col>4</xdr:col>
      <xdr:colOff>206375</xdr:colOff>
      <xdr:row>37</xdr:row>
      <xdr:rowOff>135293</xdr:rowOff>
    </xdr:to>
    <xdr:sp macro="" textlink="">
      <xdr:nvSpPr>
        <xdr:cNvPr id="83" name="円/楕円 82"/>
        <xdr:cNvSpPr/>
      </xdr:nvSpPr>
      <xdr:spPr>
        <a:xfrm>
          <a:off x="2857500" y="63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126420</xdr:rowOff>
    </xdr:from>
    <xdr:ext cx="599010" cy="259045"/>
    <xdr:sp macro="" textlink="">
      <xdr:nvSpPr>
        <xdr:cNvPr id="84" name="テキスト ボックス 83"/>
        <xdr:cNvSpPr txBox="1"/>
      </xdr:nvSpPr>
      <xdr:spPr>
        <a:xfrm>
          <a:off x="2608794" y="64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23383</xdr:rowOff>
    </xdr:from>
    <xdr:to>
      <xdr:col>3</xdr:col>
      <xdr:colOff>3175</xdr:colOff>
      <xdr:row>37</xdr:row>
      <xdr:rowOff>124983</xdr:rowOff>
    </xdr:to>
    <xdr:sp macro="" textlink="">
      <xdr:nvSpPr>
        <xdr:cNvPr id="85" name="円/楕円 84"/>
        <xdr:cNvSpPr/>
      </xdr:nvSpPr>
      <xdr:spPr>
        <a:xfrm>
          <a:off x="1968500" y="63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116110</xdr:rowOff>
    </xdr:from>
    <xdr:ext cx="599010" cy="259045"/>
    <xdr:sp macro="" textlink="">
      <xdr:nvSpPr>
        <xdr:cNvPr id="86" name="テキスト ボックス 85"/>
        <xdr:cNvSpPr txBox="1"/>
      </xdr:nvSpPr>
      <xdr:spPr>
        <a:xfrm>
          <a:off x="1719794" y="645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2198</xdr:rowOff>
    </xdr:from>
    <xdr:to>
      <xdr:col>1</xdr:col>
      <xdr:colOff>485775</xdr:colOff>
      <xdr:row>37</xdr:row>
      <xdr:rowOff>103798</xdr:rowOff>
    </xdr:to>
    <xdr:sp macro="" textlink="">
      <xdr:nvSpPr>
        <xdr:cNvPr id="87" name="円/楕円 86"/>
        <xdr:cNvSpPr/>
      </xdr:nvSpPr>
      <xdr:spPr>
        <a:xfrm>
          <a:off x="1079500" y="634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94925</xdr:rowOff>
    </xdr:from>
    <xdr:ext cx="599010" cy="259045"/>
    <xdr:sp macro="" textlink="">
      <xdr:nvSpPr>
        <xdr:cNvPr id="88" name="テキスト ボックス 87"/>
        <xdr:cNvSpPr txBox="1"/>
      </xdr:nvSpPr>
      <xdr:spPr>
        <a:xfrm>
          <a:off x="830794" y="643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103237</xdr:rowOff>
    </xdr:from>
    <xdr:to>
      <xdr:col>6</xdr:col>
      <xdr:colOff>511175</xdr:colOff>
      <xdr:row>58</xdr:row>
      <xdr:rowOff>122658</xdr:rowOff>
    </xdr:to>
    <xdr:cxnSp macro="">
      <xdr:nvCxnSpPr>
        <xdr:cNvPr id="117" name="直線コネクタ 116"/>
        <xdr:cNvCxnSpPr/>
      </xdr:nvCxnSpPr>
      <xdr:spPr>
        <a:xfrm flipV="1">
          <a:off x="3797300" y="10047337"/>
          <a:ext cx="838200" cy="1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122658</xdr:rowOff>
    </xdr:from>
    <xdr:to>
      <xdr:col>5</xdr:col>
      <xdr:colOff>358775</xdr:colOff>
      <xdr:row>58</xdr:row>
      <xdr:rowOff>133579</xdr:rowOff>
    </xdr:to>
    <xdr:cxnSp macro="">
      <xdr:nvCxnSpPr>
        <xdr:cNvPr id="120" name="直線コネクタ 119"/>
        <xdr:cNvCxnSpPr/>
      </xdr:nvCxnSpPr>
      <xdr:spPr>
        <a:xfrm flipV="1">
          <a:off x="2908300" y="10066758"/>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133579</xdr:rowOff>
    </xdr:from>
    <xdr:to>
      <xdr:col>4</xdr:col>
      <xdr:colOff>155575</xdr:colOff>
      <xdr:row>58</xdr:row>
      <xdr:rowOff>149595</xdr:rowOff>
    </xdr:to>
    <xdr:cxnSp macro="">
      <xdr:nvCxnSpPr>
        <xdr:cNvPr id="123" name="直線コネクタ 122"/>
        <xdr:cNvCxnSpPr/>
      </xdr:nvCxnSpPr>
      <xdr:spPr>
        <a:xfrm flipV="1">
          <a:off x="2019300" y="10077679"/>
          <a:ext cx="889000" cy="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149595</xdr:rowOff>
    </xdr:from>
    <xdr:to>
      <xdr:col>2</xdr:col>
      <xdr:colOff>638175</xdr:colOff>
      <xdr:row>58</xdr:row>
      <xdr:rowOff>151000</xdr:rowOff>
    </xdr:to>
    <xdr:cxnSp macro="">
      <xdr:nvCxnSpPr>
        <xdr:cNvPr id="126" name="直線コネクタ 125"/>
        <xdr:cNvCxnSpPr/>
      </xdr:nvCxnSpPr>
      <xdr:spPr>
        <a:xfrm flipV="1">
          <a:off x="1130300" y="10093695"/>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52437</xdr:rowOff>
    </xdr:from>
    <xdr:to>
      <xdr:col>6</xdr:col>
      <xdr:colOff>561975</xdr:colOff>
      <xdr:row>58</xdr:row>
      <xdr:rowOff>154037</xdr:rowOff>
    </xdr:to>
    <xdr:sp macro="" textlink="">
      <xdr:nvSpPr>
        <xdr:cNvPr id="136" name="円/楕円 135"/>
        <xdr:cNvSpPr/>
      </xdr:nvSpPr>
      <xdr:spPr>
        <a:xfrm>
          <a:off x="4584700" y="99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138814</xdr:rowOff>
    </xdr:from>
    <xdr:ext cx="599010" cy="259045"/>
    <xdr:sp macro="" textlink="">
      <xdr:nvSpPr>
        <xdr:cNvPr id="137" name="物件費該当値テキスト"/>
        <xdr:cNvSpPr txBox="1"/>
      </xdr:nvSpPr>
      <xdr:spPr>
        <a:xfrm>
          <a:off x="4686300" y="991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71858</xdr:rowOff>
    </xdr:from>
    <xdr:to>
      <xdr:col>5</xdr:col>
      <xdr:colOff>409575</xdr:colOff>
      <xdr:row>59</xdr:row>
      <xdr:rowOff>2008</xdr:rowOff>
    </xdr:to>
    <xdr:sp macro="" textlink="">
      <xdr:nvSpPr>
        <xdr:cNvPr id="138" name="円/楕円 137"/>
        <xdr:cNvSpPr/>
      </xdr:nvSpPr>
      <xdr:spPr>
        <a:xfrm>
          <a:off x="3746500" y="100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164585</xdr:rowOff>
    </xdr:from>
    <xdr:ext cx="599010" cy="259045"/>
    <xdr:sp macro="" textlink="">
      <xdr:nvSpPr>
        <xdr:cNvPr id="139" name="テキスト ボックス 138"/>
        <xdr:cNvSpPr txBox="1"/>
      </xdr:nvSpPr>
      <xdr:spPr>
        <a:xfrm>
          <a:off x="3497794" y="1010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82779</xdr:rowOff>
    </xdr:from>
    <xdr:to>
      <xdr:col>4</xdr:col>
      <xdr:colOff>206375</xdr:colOff>
      <xdr:row>59</xdr:row>
      <xdr:rowOff>12929</xdr:rowOff>
    </xdr:to>
    <xdr:sp macro="" textlink="">
      <xdr:nvSpPr>
        <xdr:cNvPr id="140" name="円/楕円 139"/>
        <xdr:cNvSpPr/>
      </xdr:nvSpPr>
      <xdr:spPr>
        <a:xfrm>
          <a:off x="2857500" y="100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4056</xdr:rowOff>
    </xdr:from>
    <xdr:ext cx="599010" cy="259045"/>
    <xdr:sp macro="" textlink="">
      <xdr:nvSpPr>
        <xdr:cNvPr id="141" name="テキスト ボックス 140"/>
        <xdr:cNvSpPr txBox="1"/>
      </xdr:nvSpPr>
      <xdr:spPr>
        <a:xfrm>
          <a:off x="2608794" y="1011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98795</xdr:rowOff>
    </xdr:from>
    <xdr:to>
      <xdr:col>3</xdr:col>
      <xdr:colOff>3175</xdr:colOff>
      <xdr:row>59</xdr:row>
      <xdr:rowOff>28945</xdr:rowOff>
    </xdr:to>
    <xdr:sp macro="" textlink="">
      <xdr:nvSpPr>
        <xdr:cNvPr id="142" name="円/楕円 141"/>
        <xdr:cNvSpPr/>
      </xdr:nvSpPr>
      <xdr:spPr>
        <a:xfrm>
          <a:off x="1968500" y="100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20072</xdr:rowOff>
    </xdr:from>
    <xdr:ext cx="534377" cy="259045"/>
    <xdr:sp macro="" textlink="">
      <xdr:nvSpPr>
        <xdr:cNvPr id="143" name="テキスト ボックス 142"/>
        <xdr:cNvSpPr txBox="1"/>
      </xdr:nvSpPr>
      <xdr:spPr>
        <a:xfrm>
          <a:off x="1752111" y="1013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100200</xdr:rowOff>
    </xdr:from>
    <xdr:to>
      <xdr:col>1</xdr:col>
      <xdr:colOff>485775</xdr:colOff>
      <xdr:row>59</xdr:row>
      <xdr:rowOff>30350</xdr:rowOff>
    </xdr:to>
    <xdr:sp macro="" textlink="">
      <xdr:nvSpPr>
        <xdr:cNvPr id="144" name="円/楕円 143"/>
        <xdr:cNvSpPr/>
      </xdr:nvSpPr>
      <xdr:spPr>
        <a:xfrm>
          <a:off x="1079500" y="1004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21477</xdr:rowOff>
    </xdr:from>
    <xdr:ext cx="534377" cy="259045"/>
    <xdr:sp macro="" textlink="">
      <xdr:nvSpPr>
        <xdr:cNvPr id="145" name="テキスト ボックス 144"/>
        <xdr:cNvSpPr txBox="1"/>
      </xdr:nvSpPr>
      <xdr:spPr>
        <a:xfrm>
          <a:off x="863111" y="10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144593</xdr:rowOff>
    </xdr:from>
    <xdr:to>
      <xdr:col>6</xdr:col>
      <xdr:colOff>511175</xdr:colOff>
      <xdr:row>77</xdr:row>
      <xdr:rowOff>154367</xdr:rowOff>
    </xdr:to>
    <xdr:cxnSp macro="">
      <xdr:nvCxnSpPr>
        <xdr:cNvPr id="172" name="直線コネクタ 171"/>
        <xdr:cNvCxnSpPr/>
      </xdr:nvCxnSpPr>
      <xdr:spPr>
        <a:xfrm flipV="1">
          <a:off x="3797300" y="13346243"/>
          <a:ext cx="8382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154367</xdr:rowOff>
    </xdr:from>
    <xdr:to>
      <xdr:col>5</xdr:col>
      <xdr:colOff>358775</xdr:colOff>
      <xdr:row>78</xdr:row>
      <xdr:rowOff>15839</xdr:rowOff>
    </xdr:to>
    <xdr:cxnSp macro="">
      <xdr:nvCxnSpPr>
        <xdr:cNvPr id="175" name="直線コネクタ 174"/>
        <xdr:cNvCxnSpPr/>
      </xdr:nvCxnSpPr>
      <xdr:spPr>
        <a:xfrm flipV="1">
          <a:off x="2908300" y="13356017"/>
          <a:ext cx="889000" cy="3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15839</xdr:rowOff>
    </xdr:from>
    <xdr:to>
      <xdr:col>4</xdr:col>
      <xdr:colOff>155575</xdr:colOff>
      <xdr:row>78</xdr:row>
      <xdr:rowOff>29976</xdr:rowOff>
    </xdr:to>
    <xdr:cxnSp macro="">
      <xdr:nvCxnSpPr>
        <xdr:cNvPr id="178" name="直線コネクタ 177"/>
        <xdr:cNvCxnSpPr/>
      </xdr:nvCxnSpPr>
      <xdr:spPr>
        <a:xfrm flipV="1">
          <a:off x="2019300" y="13388939"/>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29976</xdr:rowOff>
    </xdr:from>
    <xdr:to>
      <xdr:col>2</xdr:col>
      <xdr:colOff>638175</xdr:colOff>
      <xdr:row>78</xdr:row>
      <xdr:rowOff>50989</xdr:rowOff>
    </xdr:to>
    <xdr:cxnSp macro="">
      <xdr:nvCxnSpPr>
        <xdr:cNvPr id="181" name="直線コネクタ 180"/>
        <xdr:cNvCxnSpPr/>
      </xdr:nvCxnSpPr>
      <xdr:spPr>
        <a:xfrm flipV="1">
          <a:off x="1130300" y="13403076"/>
          <a:ext cx="8890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93793</xdr:rowOff>
    </xdr:from>
    <xdr:to>
      <xdr:col>6</xdr:col>
      <xdr:colOff>561975</xdr:colOff>
      <xdr:row>78</xdr:row>
      <xdr:rowOff>23943</xdr:rowOff>
    </xdr:to>
    <xdr:sp macro="" textlink="">
      <xdr:nvSpPr>
        <xdr:cNvPr id="191" name="円/楕円 190"/>
        <xdr:cNvSpPr/>
      </xdr:nvSpPr>
      <xdr:spPr>
        <a:xfrm>
          <a:off x="45847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116670</xdr:rowOff>
    </xdr:from>
    <xdr:ext cx="534377" cy="259045"/>
    <xdr:sp macro="" textlink="">
      <xdr:nvSpPr>
        <xdr:cNvPr id="192" name="維持補修費該当値テキスト"/>
        <xdr:cNvSpPr txBox="1"/>
      </xdr:nvSpPr>
      <xdr:spPr>
        <a:xfrm>
          <a:off x="4686300" y="131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36,430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103567</xdr:rowOff>
    </xdr:from>
    <xdr:to>
      <xdr:col>5</xdr:col>
      <xdr:colOff>409575</xdr:colOff>
      <xdr:row>78</xdr:row>
      <xdr:rowOff>33717</xdr:rowOff>
    </xdr:to>
    <xdr:sp macro="" textlink="">
      <xdr:nvSpPr>
        <xdr:cNvPr id="193" name="円/楕円 192"/>
        <xdr:cNvSpPr/>
      </xdr:nvSpPr>
      <xdr:spPr>
        <a:xfrm>
          <a:off x="3746500" y="133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50244</xdr:rowOff>
    </xdr:from>
    <xdr:ext cx="534377" cy="259045"/>
    <xdr:sp macro="" textlink="">
      <xdr:nvSpPr>
        <xdr:cNvPr id="194" name="テキスト ボックス 193"/>
        <xdr:cNvSpPr txBox="1"/>
      </xdr:nvSpPr>
      <xdr:spPr>
        <a:xfrm>
          <a:off x="3530111" y="130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136489</xdr:rowOff>
    </xdr:from>
    <xdr:to>
      <xdr:col>4</xdr:col>
      <xdr:colOff>206375</xdr:colOff>
      <xdr:row>78</xdr:row>
      <xdr:rowOff>66639</xdr:rowOff>
    </xdr:to>
    <xdr:sp macro="" textlink="">
      <xdr:nvSpPr>
        <xdr:cNvPr id="195" name="円/楕円 194"/>
        <xdr:cNvSpPr/>
      </xdr:nvSpPr>
      <xdr:spPr>
        <a:xfrm>
          <a:off x="2857500" y="133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83166</xdr:rowOff>
    </xdr:from>
    <xdr:ext cx="534377" cy="259045"/>
    <xdr:sp macro="" textlink="">
      <xdr:nvSpPr>
        <xdr:cNvPr id="196" name="テキスト ボックス 195"/>
        <xdr:cNvSpPr txBox="1"/>
      </xdr:nvSpPr>
      <xdr:spPr>
        <a:xfrm>
          <a:off x="2641111" y="13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150626</xdr:rowOff>
    </xdr:from>
    <xdr:to>
      <xdr:col>3</xdr:col>
      <xdr:colOff>3175</xdr:colOff>
      <xdr:row>78</xdr:row>
      <xdr:rowOff>80776</xdr:rowOff>
    </xdr:to>
    <xdr:sp macro="" textlink="">
      <xdr:nvSpPr>
        <xdr:cNvPr id="197" name="円/楕円 196"/>
        <xdr:cNvSpPr/>
      </xdr:nvSpPr>
      <xdr:spPr>
        <a:xfrm>
          <a:off x="1968500" y="13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97303</xdr:rowOff>
    </xdr:from>
    <xdr:ext cx="534377" cy="259045"/>
    <xdr:sp macro="" textlink="">
      <xdr:nvSpPr>
        <xdr:cNvPr id="198" name="テキスト ボックス 197"/>
        <xdr:cNvSpPr txBox="1"/>
      </xdr:nvSpPr>
      <xdr:spPr>
        <a:xfrm>
          <a:off x="1752111" y="131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189</xdr:rowOff>
    </xdr:from>
    <xdr:to>
      <xdr:col>1</xdr:col>
      <xdr:colOff>485775</xdr:colOff>
      <xdr:row>78</xdr:row>
      <xdr:rowOff>101789</xdr:rowOff>
    </xdr:to>
    <xdr:sp macro="" textlink="">
      <xdr:nvSpPr>
        <xdr:cNvPr id="199" name="円/楕円 198"/>
        <xdr:cNvSpPr/>
      </xdr:nvSpPr>
      <xdr:spPr>
        <a:xfrm>
          <a:off x="1079500" y="133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118316</xdr:rowOff>
    </xdr:from>
    <xdr:ext cx="534377" cy="259045"/>
    <xdr:sp macro="" textlink="">
      <xdr:nvSpPr>
        <xdr:cNvPr id="200" name="テキスト ボックス 199"/>
        <xdr:cNvSpPr txBox="1"/>
      </xdr:nvSpPr>
      <xdr:spPr>
        <a:xfrm>
          <a:off x="863111" y="131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155854</xdr:rowOff>
    </xdr:from>
    <xdr:to>
      <xdr:col>6</xdr:col>
      <xdr:colOff>511175</xdr:colOff>
      <xdr:row>96</xdr:row>
      <xdr:rowOff>39312</xdr:rowOff>
    </xdr:to>
    <xdr:cxnSp macro="">
      <xdr:nvCxnSpPr>
        <xdr:cNvPr id="231" name="直線コネクタ 230"/>
        <xdr:cNvCxnSpPr/>
      </xdr:nvCxnSpPr>
      <xdr:spPr>
        <a:xfrm>
          <a:off x="3797300" y="16443604"/>
          <a:ext cx="838200" cy="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155854</xdr:rowOff>
    </xdr:from>
    <xdr:to>
      <xdr:col>5</xdr:col>
      <xdr:colOff>358775</xdr:colOff>
      <xdr:row>96</xdr:row>
      <xdr:rowOff>16180</xdr:rowOff>
    </xdr:to>
    <xdr:cxnSp macro="">
      <xdr:nvCxnSpPr>
        <xdr:cNvPr id="234" name="直線コネクタ 233"/>
        <xdr:cNvCxnSpPr/>
      </xdr:nvCxnSpPr>
      <xdr:spPr>
        <a:xfrm flipV="1">
          <a:off x="2908300" y="16443604"/>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43449</xdr:rowOff>
    </xdr:from>
    <xdr:to>
      <xdr:col>4</xdr:col>
      <xdr:colOff>155575</xdr:colOff>
      <xdr:row>96</xdr:row>
      <xdr:rowOff>16180</xdr:rowOff>
    </xdr:to>
    <xdr:cxnSp macro="">
      <xdr:nvCxnSpPr>
        <xdr:cNvPr id="237" name="直線コネクタ 236"/>
        <xdr:cNvCxnSpPr/>
      </xdr:nvCxnSpPr>
      <xdr:spPr>
        <a:xfrm>
          <a:off x="2019300" y="15645399"/>
          <a:ext cx="889000" cy="8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43449</xdr:rowOff>
    </xdr:from>
    <xdr:to>
      <xdr:col>2</xdr:col>
      <xdr:colOff>638175</xdr:colOff>
      <xdr:row>96</xdr:row>
      <xdr:rowOff>4674</xdr:rowOff>
    </xdr:to>
    <xdr:cxnSp macro="">
      <xdr:nvCxnSpPr>
        <xdr:cNvPr id="240" name="直線コネクタ 239"/>
        <xdr:cNvCxnSpPr/>
      </xdr:nvCxnSpPr>
      <xdr:spPr>
        <a:xfrm flipV="1">
          <a:off x="1130300" y="15645399"/>
          <a:ext cx="889000" cy="81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4" name="テキスト ボックス 243"/>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159962</xdr:rowOff>
    </xdr:from>
    <xdr:to>
      <xdr:col>6</xdr:col>
      <xdr:colOff>561975</xdr:colOff>
      <xdr:row>96</xdr:row>
      <xdr:rowOff>90112</xdr:rowOff>
    </xdr:to>
    <xdr:sp macro="" textlink="">
      <xdr:nvSpPr>
        <xdr:cNvPr id="250" name="円/楕円 249"/>
        <xdr:cNvSpPr/>
      </xdr:nvSpPr>
      <xdr:spPr>
        <a:xfrm>
          <a:off x="4584700" y="164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138389</xdr:rowOff>
    </xdr:from>
    <xdr:ext cx="534377" cy="259045"/>
    <xdr:sp macro="" textlink="">
      <xdr:nvSpPr>
        <xdr:cNvPr id="251" name="扶助費該当値テキスト"/>
        <xdr:cNvSpPr txBox="1"/>
      </xdr:nvSpPr>
      <xdr:spPr>
        <a:xfrm>
          <a:off x="4686300" y="164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105054</xdr:rowOff>
    </xdr:from>
    <xdr:to>
      <xdr:col>5</xdr:col>
      <xdr:colOff>409575</xdr:colOff>
      <xdr:row>96</xdr:row>
      <xdr:rowOff>35204</xdr:rowOff>
    </xdr:to>
    <xdr:sp macro="" textlink="">
      <xdr:nvSpPr>
        <xdr:cNvPr id="252" name="円/楕円 251"/>
        <xdr:cNvSpPr/>
      </xdr:nvSpPr>
      <xdr:spPr>
        <a:xfrm>
          <a:off x="3746500" y="163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26331</xdr:rowOff>
    </xdr:from>
    <xdr:ext cx="534377" cy="259045"/>
    <xdr:sp macro="" textlink="">
      <xdr:nvSpPr>
        <xdr:cNvPr id="253" name="テキスト ボックス 252"/>
        <xdr:cNvSpPr txBox="1"/>
      </xdr:nvSpPr>
      <xdr:spPr>
        <a:xfrm>
          <a:off x="3530111" y="164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136830</xdr:rowOff>
    </xdr:from>
    <xdr:to>
      <xdr:col>4</xdr:col>
      <xdr:colOff>206375</xdr:colOff>
      <xdr:row>96</xdr:row>
      <xdr:rowOff>66980</xdr:rowOff>
    </xdr:to>
    <xdr:sp macro="" textlink="">
      <xdr:nvSpPr>
        <xdr:cNvPr id="254" name="円/楕円 253"/>
        <xdr:cNvSpPr/>
      </xdr:nvSpPr>
      <xdr:spPr>
        <a:xfrm>
          <a:off x="2857500" y="164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58107</xdr:rowOff>
    </xdr:from>
    <xdr:ext cx="534377" cy="259045"/>
    <xdr:sp macro="" textlink="">
      <xdr:nvSpPr>
        <xdr:cNvPr id="255" name="テキスト ボックス 254"/>
        <xdr:cNvSpPr txBox="1"/>
      </xdr:nvSpPr>
      <xdr:spPr>
        <a:xfrm>
          <a:off x="2641111" y="165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54,847</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164099</xdr:rowOff>
    </xdr:from>
    <xdr:to>
      <xdr:col>3</xdr:col>
      <xdr:colOff>3175</xdr:colOff>
      <xdr:row>91</xdr:row>
      <xdr:rowOff>94249</xdr:rowOff>
    </xdr:to>
    <xdr:sp macro="" textlink="">
      <xdr:nvSpPr>
        <xdr:cNvPr id="256" name="円/楕円 255"/>
        <xdr:cNvSpPr/>
      </xdr:nvSpPr>
      <xdr:spPr>
        <a:xfrm>
          <a:off x="1968500" y="155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110776</xdr:rowOff>
    </xdr:from>
    <xdr:ext cx="599010" cy="259045"/>
    <xdr:sp macro="" textlink="">
      <xdr:nvSpPr>
        <xdr:cNvPr id="257" name="テキスト ボックス 256"/>
        <xdr:cNvSpPr txBox="1"/>
      </xdr:nvSpPr>
      <xdr:spPr>
        <a:xfrm>
          <a:off x="1719794" y="1536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131,092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125324</xdr:rowOff>
    </xdr:from>
    <xdr:to>
      <xdr:col>1</xdr:col>
      <xdr:colOff>485775</xdr:colOff>
      <xdr:row>96</xdr:row>
      <xdr:rowOff>55474</xdr:rowOff>
    </xdr:to>
    <xdr:sp macro="" textlink="">
      <xdr:nvSpPr>
        <xdr:cNvPr id="258" name="円/楕円 257"/>
        <xdr:cNvSpPr/>
      </xdr:nvSpPr>
      <xdr:spPr>
        <a:xfrm>
          <a:off x="1079500" y="16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72001</xdr:rowOff>
    </xdr:from>
    <xdr:ext cx="534377" cy="259045"/>
    <xdr:sp macro="" textlink="">
      <xdr:nvSpPr>
        <xdr:cNvPr id="259" name="テキスト ボックス 258"/>
        <xdr:cNvSpPr txBox="1"/>
      </xdr:nvSpPr>
      <xdr:spPr>
        <a:xfrm>
          <a:off x="863111" y="161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57456</xdr:rowOff>
    </xdr:from>
    <xdr:to>
      <xdr:col>15</xdr:col>
      <xdr:colOff>180975</xdr:colOff>
      <xdr:row>36</xdr:row>
      <xdr:rowOff>92243</xdr:rowOff>
    </xdr:to>
    <xdr:cxnSp macro="">
      <xdr:nvCxnSpPr>
        <xdr:cNvPr id="290" name="直線コネクタ 289"/>
        <xdr:cNvCxnSpPr/>
      </xdr:nvCxnSpPr>
      <xdr:spPr>
        <a:xfrm flipV="1">
          <a:off x="9639300" y="6229656"/>
          <a:ext cx="838200" cy="3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92243</xdr:rowOff>
    </xdr:from>
    <xdr:to>
      <xdr:col>14</xdr:col>
      <xdr:colOff>28575</xdr:colOff>
      <xdr:row>36</xdr:row>
      <xdr:rowOff>133074</xdr:rowOff>
    </xdr:to>
    <xdr:cxnSp macro="">
      <xdr:nvCxnSpPr>
        <xdr:cNvPr id="293" name="直線コネクタ 292"/>
        <xdr:cNvCxnSpPr/>
      </xdr:nvCxnSpPr>
      <xdr:spPr>
        <a:xfrm flipV="1">
          <a:off x="8750300" y="6264443"/>
          <a:ext cx="889000" cy="4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133074</xdr:rowOff>
    </xdr:from>
    <xdr:to>
      <xdr:col>12</xdr:col>
      <xdr:colOff>511175</xdr:colOff>
      <xdr:row>36</xdr:row>
      <xdr:rowOff>155539</xdr:rowOff>
    </xdr:to>
    <xdr:cxnSp macro="">
      <xdr:nvCxnSpPr>
        <xdr:cNvPr id="296" name="直線コネクタ 295"/>
        <xdr:cNvCxnSpPr/>
      </xdr:nvCxnSpPr>
      <xdr:spPr>
        <a:xfrm flipV="1">
          <a:off x="7861300" y="6305274"/>
          <a:ext cx="889000" cy="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155457</xdr:rowOff>
    </xdr:from>
    <xdr:to>
      <xdr:col>11</xdr:col>
      <xdr:colOff>307975</xdr:colOff>
      <xdr:row>36</xdr:row>
      <xdr:rowOff>155539</xdr:rowOff>
    </xdr:to>
    <xdr:cxnSp macro="">
      <xdr:nvCxnSpPr>
        <xdr:cNvPr id="299" name="直線コネクタ 298"/>
        <xdr:cNvCxnSpPr/>
      </xdr:nvCxnSpPr>
      <xdr:spPr>
        <a:xfrm>
          <a:off x="6972300" y="6327657"/>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6656</xdr:rowOff>
    </xdr:from>
    <xdr:to>
      <xdr:col>15</xdr:col>
      <xdr:colOff>231775</xdr:colOff>
      <xdr:row>36</xdr:row>
      <xdr:rowOff>108256</xdr:rowOff>
    </xdr:to>
    <xdr:sp macro="" textlink="">
      <xdr:nvSpPr>
        <xdr:cNvPr id="309" name="円/楕円 308"/>
        <xdr:cNvSpPr/>
      </xdr:nvSpPr>
      <xdr:spPr>
        <a:xfrm>
          <a:off x="10426700" y="61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156533</xdr:rowOff>
    </xdr:from>
    <xdr:ext cx="599010" cy="259045"/>
    <xdr:sp macro="" textlink="">
      <xdr:nvSpPr>
        <xdr:cNvPr id="310" name="補助費等該当値テキスト"/>
        <xdr:cNvSpPr txBox="1"/>
      </xdr:nvSpPr>
      <xdr:spPr>
        <a:xfrm>
          <a:off x="10528300" y="615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170,184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41443</xdr:rowOff>
    </xdr:from>
    <xdr:to>
      <xdr:col>14</xdr:col>
      <xdr:colOff>79375</xdr:colOff>
      <xdr:row>36</xdr:row>
      <xdr:rowOff>143043</xdr:rowOff>
    </xdr:to>
    <xdr:sp macro="" textlink="">
      <xdr:nvSpPr>
        <xdr:cNvPr id="311" name="円/楕円 310"/>
        <xdr:cNvSpPr/>
      </xdr:nvSpPr>
      <xdr:spPr>
        <a:xfrm>
          <a:off x="9588500" y="6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159570</xdr:rowOff>
    </xdr:from>
    <xdr:ext cx="599010" cy="259045"/>
    <xdr:sp macro="" textlink="">
      <xdr:nvSpPr>
        <xdr:cNvPr id="312" name="テキスト ボックス 311"/>
        <xdr:cNvSpPr txBox="1"/>
      </xdr:nvSpPr>
      <xdr:spPr>
        <a:xfrm>
          <a:off x="9339794" y="598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82274</xdr:rowOff>
    </xdr:from>
    <xdr:to>
      <xdr:col>12</xdr:col>
      <xdr:colOff>561975</xdr:colOff>
      <xdr:row>37</xdr:row>
      <xdr:rowOff>12424</xdr:rowOff>
    </xdr:to>
    <xdr:sp macro="" textlink="">
      <xdr:nvSpPr>
        <xdr:cNvPr id="313" name="円/楕円 312"/>
        <xdr:cNvSpPr/>
      </xdr:nvSpPr>
      <xdr:spPr>
        <a:xfrm>
          <a:off x="8699500" y="625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28951</xdr:rowOff>
    </xdr:from>
    <xdr:ext cx="599010" cy="259045"/>
    <xdr:sp macro="" textlink="">
      <xdr:nvSpPr>
        <xdr:cNvPr id="314" name="テキスト ボックス 313"/>
        <xdr:cNvSpPr txBox="1"/>
      </xdr:nvSpPr>
      <xdr:spPr>
        <a:xfrm>
          <a:off x="8450794" y="602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104739</xdr:rowOff>
    </xdr:from>
    <xdr:to>
      <xdr:col>11</xdr:col>
      <xdr:colOff>358775</xdr:colOff>
      <xdr:row>37</xdr:row>
      <xdr:rowOff>34889</xdr:rowOff>
    </xdr:to>
    <xdr:sp macro="" textlink="">
      <xdr:nvSpPr>
        <xdr:cNvPr id="315" name="円/楕円 314"/>
        <xdr:cNvSpPr/>
      </xdr:nvSpPr>
      <xdr:spPr>
        <a:xfrm>
          <a:off x="7810500" y="62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26016</xdr:rowOff>
    </xdr:from>
    <xdr:ext cx="599010" cy="259045"/>
    <xdr:sp macro="" textlink="">
      <xdr:nvSpPr>
        <xdr:cNvPr id="316" name="テキスト ボックス 315"/>
        <xdr:cNvSpPr txBox="1"/>
      </xdr:nvSpPr>
      <xdr:spPr>
        <a:xfrm>
          <a:off x="7561794" y="636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104657</xdr:rowOff>
    </xdr:from>
    <xdr:to>
      <xdr:col>10</xdr:col>
      <xdr:colOff>155575</xdr:colOff>
      <xdr:row>37</xdr:row>
      <xdr:rowOff>34807</xdr:rowOff>
    </xdr:to>
    <xdr:sp macro="" textlink="">
      <xdr:nvSpPr>
        <xdr:cNvPr id="317" name="円/楕円 316"/>
        <xdr:cNvSpPr/>
      </xdr:nvSpPr>
      <xdr:spPr>
        <a:xfrm>
          <a:off x="6921500" y="62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51334</xdr:rowOff>
    </xdr:from>
    <xdr:ext cx="599010" cy="259045"/>
    <xdr:sp macro="" textlink="">
      <xdr:nvSpPr>
        <xdr:cNvPr id="318" name="テキスト ボックス 317"/>
        <xdr:cNvSpPr txBox="1"/>
      </xdr:nvSpPr>
      <xdr:spPr>
        <a:xfrm>
          <a:off x="6672794" y="605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61836</xdr:rowOff>
    </xdr:from>
    <xdr:to>
      <xdr:col>15</xdr:col>
      <xdr:colOff>180975</xdr:colOff>
      <xdr:row>57</xdr:row>
      <xdr:rowOff>107018</xdr:rowOff>
    </xdr:to>
    <xdr:cxnSp macro="">
      <xdr:nvCxnSpPr>
        <xdr:cNvPr id="343" name="直線コネクタ 342"/>
        <xdr:cNvCxnSpPr/>
      </xdr:nvCxnSpPr>
      <xdr:spPr>
        <a:xfrm flipV="1">
          <a:off x="9639300" y="9834486"/>
          <a:ext cx="838200" cy="4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102246</xdr:rowOff>
    </xdr:from>
    <xdr:to>
      <xdr:col>14</xdr:col>
      <xdr:colOff>28575</xdr:colOff>
      <xdr:row>57</xdr:row>
      <xdr:rowOff>107018</xdr:rowOff>
    </xdr:to>
    <xdr:cxnSp macro="">
      <xdr:nvCxnSpPr>
        <xdr:cNvPr id="346" name="直線コネクタ 345"/>
        <xdr:cNvCxnSpPr/>
      </xdr:nvCxnSpPr>
      <xdr:spPr>
        <a:xfrm>
          <a:off x="8750300" y="9874896"/>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102246</xdr:rowOff>
    </xdr:from>
    <xdr:to>
      <xdr:col>12</xdr:col>
      <xdr:colOff>511175</xdr:colOff>
      <xdr:row>57</xdr:row>
      <xdr:rowOff>121596</xdr:rowOff>
    </xdr:to>
    <xdr:cxnSp macro="">
      <xdr:nvCxnSpPr>
        <xdr:cNvPr id="349" name="直線コネクタ 348"/>
        <xdr:cNvCxnSpPr/>
      </xdr:nvCxnSpPr>
      <xdr:spPr>
        <a:xfrm flipV="1">
          <a:off x="7861300" y="9874896"/>
          <a:ext cx="8890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121596</xdr:rowOff>
    </xdr:from>
    <xdr:to>
      <xdr:col>11</xdr:col>
      <xdr:colOff>307975</xdr:colOff>
      <xdr:row>57</xdr:row>
      <xdr:rowOff>122046</xdr:rowOff>
    </xdr:to>
    <xdr:cxnSp macro="">
      <xdr:nvCxnSpPr>
        <xdr:cNvPr id="352" name="直線コネクタ 351"/>
        <xdr:cNvCxnSpPr/>
      </xdr:nvCxnSpPr>
      <xdr:spPr>
        <a:xfrm flipV="1">
          <a:off x="6972300" y="9894246"/>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11036</xdr:rowOff>
    </xdr:from>
    <xdr:to>
      <xdr:col>15</xdr:col>
      <xdr:colOff>231775</xdr:colOff>
      <xdr:row>57</xdr:row>
      <xdr:rowOff>112636</xdr:rowOff>
    </xdr:to>
    <xdr:sp macro="" textlink="">
      <xdr:nvSpPr>
        <xdr:cNvPr id="362" name="円/楕円 361"/>
        <xdr:cNvSpPr/>
      </xdr:nvSpPr>
      <xdr:spPr>
        <a:xfrm>
          <a:off x="10426700" y="97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160913</xdr:rowOff>
    </xdr:from>
    <xdr:ext cx="599010" cy="259045"/>
    <xdr:sp macro="" textlink="">
      <xdr:nvSpPr>
        <xdr:cNvPr id="363" name="普通建設事業費該当値テキスト"/>
        <xdr:cNvSpPr txBox="1"/>
      </xdr:nvSpPr>
      <xdr:spPr>
        <a:xfrm>
          <a:off x="10528300" y="976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236,246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56218</xdr:rowOff>
    </xdr:from>
    <xdr:to>
      <xdr:col>14</xdr:col>
      <xdr:colOff>79375</xdr:colOff>
      <xdr:row>57</xdr:row>
      <xdr:rowOff>157818</xdr:rowOff>
    </xdr:to>
    <xdr:sp macro="" textlink="">
      <xdr:nvSpPr>
        <xdr:cNvPr id="364" name="円/楕円 363"/>
        <xdr:cNvSpPr/>
      </xdr:nvSpPr>
      <xdr:spPr>
        <a:xfrm>
          <a:off x="9588500" y="98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148945</xdr:rowOff>
    </xdr:from>
    <xdr:ext cx="599010" cy="259045"/>
    <xdr:sp macro="" textlink="">
      <xdr:nvSpPr>
        <xdr:cNvPr id="365" name="テキスト ボックス 364"/>
        <xdr:cNvSpPr txBox="1"/>
      </xdr:nvSpPr>
      <xdr:spPr>
        <a:xfrm>
          <a:off x="9339794" y="99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51446</xdr:rowOff>
    </xdr:from>
    <xdr:to>
      <xdr:col>12</xdr:col>
      <xdr:colOff>561975</xdr:colOff>
      <xdr:row>57</xdr:row>
      <xdr:rowOff>153046</xdr:rowOff>
    </xdr:to>
    <xdr:sp macro="" textlink="">
      <xdr:nvSpPr>
        <xdr:cNvPr id="366" name="円/楕円 365"/>
        <xdr:cNvSpPr/>
      </xdr:nvSpPr>
      <xdr:spPr>
        <a:xfrm>
          <a:off x="8699500" y="982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144173</xdr:rowOff>
    </xdr:from>
    <xdr:ext cx="599010" cy="259045"/>
    <xdr:sp macro="" textlink="">
      <xdr:nvSpPr>
        <xdr:cNvPr id="367" name="テキスト ボックス 366"/>
        <xdr:cNvSpPr txBox="1"/>
      </xdr:nvSpPr>
      <xdr:spPr>
        <a:xfrm>
          <a:off x="8450794" y="991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70796</xdr:rowOff>
    </xdr:from>
    <xdr:to>
      <xdr:col>11</xdr:col>
      <xdr:colOff>358775</xdr:colOff>
      <xdr:row>58</xdr:row>
      <xdr:rowOff>946</xdr:rowOff>
    </xdr:to>
    <xdr:sp macro="" textlink="">
      <xdr:nvSpPr>
        <xdr:cNvPr id="368" name="円/楕円 367"/>
        <xdr:cNvSpPr/>
      </xdr:nvSpPr>
      <xdr:spPr>
        <a:xfrm>
          <a:off x="7810500" y="98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163523</xdr:rowOff>
    </xdr:from>
    <xdr:ext cx="599010" cy="259045"/>
    <xdr:sp macro="" textlink="">
      <xdr:nvSpPr>
        <xdr:cNvPr id="369" name="テキスト ボックス 368"/>
        <xdr:cNvSpPr txBox="1"/>
      </xdr:nvSpPr>
      <xdr:spPr>
        <a:xfrm>
          <a:off x="7561794" y="99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71246</xdr:rowOff>
    </xdr:from>
    <xdr:to>
      <xdr:col>10</xdr:col>
      <xdr:colOff>155575</xdr:colOff>
      <xdr:row>58</xdr:row>
      <xdr:rowOff>1396</xdr:rowOff>
    </xdr:to>
    <xdr:sp macro="" textlink="">
      <xdr:nvSpPr>
        <xdr:cNvPr id="370" name="円/楕円 369"/>
        <xdr:cNvSpPr/>
      </xdr:nvSpPr>
      <xdr:spPr>
        <a:xfrm>
          <a:off x="6921500" y="98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163973</xdr:rowOff>
    </xdr:from>
    <xdr:ext cx="599010" cy="259045"/>
    <xdr:sp macro="" textlink="">
      <xdr:nvSpPr>
        <xdr:cNvPr id="371" name="テキスト ボックス 370"/>
        <xdr:cNvSpPr txBox="1"/>
      </xdr:nvSpPr>
      <xdr:spPr>
        <a:xfrm>
          <a:off x="6672794" y="993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139036</xdr:rowOff>
    </xdr:from>
    <xdr:to>
      <xdr:col>15</xdr:col>
      <xdr:colOff>180975</xdr:colOff>
      <xdr:row>79</xdr:row>
      <xdr:rowOff>13953</xdr:rowOff>
    </xdr:to>
    <xdr:cxnSp macro="">
      <xdr:nvCxnSpPr>
        <xdr:cNvPr id="400" name="直線コネクタ 399"/>
        <xdr:cNvCxnSpPr/>
      </xdr:nvCxnSpPr>
      <xdr:spPr>
        <a:xfrm flipV="1">
          <a:off x="9639300" y="13512136"/>
          <a:ext cx="8382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88236</xdr:rowOff>
    </xdr:from>
    <xdr:to>
      <xdr:col>15</xdr:col>
      <xdr:colOff>231775</xdr:colOff>
      <xdr:row>79</xdr:row>
      <xdr:rowOff>18386</xdr:rowOff>
    </xdr:to>
    <xdr:sp macro="" textlink="">
      <xdr:nvSpPr>
        <xdr:cNvPr id="410" name="円/楕円 409"/>
        <xdr:cNvSpPr/>
      </xdr:nvSpPr>
      <xdr:spPr>
        <a:xfrm>
          <a:off x="104267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3163</xdr:rowOff>
    </xdr:from>
    <xdr:ext cx="534377" cy="259045"/>
    <xdr:sp macro="" textlink="">
      <xdr:nvSpPr>
        <xdr:cNvPr id="411" name="普通建設事業費 （ うち新規整備　）該当値テキスト"/>
        <xdr:cNvSpPr txBox="1"/>
      </xdr:nvSpPr>
      <xdr:spPr>
        <a:xfrm>
          <a:off x="10528300" y="133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134603</xdr:rowOff>
    </xdr:from>
    <xdr:to>
      <xdr:col>14</xdr:col>
      <xdr:colOff>79375</xdr:colOff>
      <xdr:row>79</xdr:row>
      <xdr:rowOff>64753</xdr:rowOff>
    </xdr:to>
    <xdr:sp macro="" textlink="">
      <xdr:nvSpPr>
        <xdr:cNvPr id="412" name="円/楕円 411"/>
        <xdr:cNvSpPr/>
      </xdr:nvSpPr>
      <xdr:spPr>
        <a:xfrm>
          <a:off x="9588500" y="135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55880</xdr:rowOff>
    </xdr:from>
    <xdr:ext cx="534377" cy="259045"/>
    <xdr:sp macro="" textlink="">
      <xdr:nvSpPr>
        <xdr:cNvPr id="413" name="テキスト ボックス 412"/>
        <xdr:cNvSpPr txBox="1"/>
      </xdr:nvSpPr>
      <xdr:spPr>
        <a:xfrm>
          <a:off x="9372111" y="136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152690</xdr:rowOff>
    </xdr:from>
    <xdr:to>
      <xdr:col>15</xdr:col>
      <xdr:colOff>180975</xdr:colOff>
      <xdr:row>98</xdr:row>
      <xdr:rowOff>39928</xdr:rowOff>
    </xdr:to>
    <xdr:cxnSp macro="">
      <xdr:nvCxnSpPr>
        <xdr:cNvPr id="440" name="直線コネクタ 439"/>
        <xdr:cNvCxnSpPr/>
      </xdr:nvCxnSpPr>
      <xdr:spPr>
        <a:xfrm flipV="1">
          <a:off x="9639300" y="16783340"/>
          <a:ext cx="838200" cy="5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101890</xdr:rowOff>
    </xdr:from>
    <xdr:to>
      <xdr:col>15</xdr:col>
      <xdr:colOff>231775</xdr:colOff>
      <xdr:row>98</xdr:row>
      <xdr:rowOff>32040</xdr:rowOff>
    </xdr:to>
    <xdr:sp macro="" textlink="">
      <xdr:nvSpPr>
        <xdr:cNvPr id="450" name="円/楕円 449"/>
        <xdr:cNvSpPr/>
      </xdr:nvSpPr>
      <xdr:spPr>
        <a:xfrm>
          <a:off x="10426700" y="167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124767</xdr:rowOff>
    </xdr:from>
    <xdr:ext cx="599010" cy="259045"/>
    <xdr:sp macro="" textlink="">
      <xdr:nvSpPr>
        <xdr:cNvPr id="451" name="普通建設事業費 （ うち更新整備　）該当値テキスト"/>
        <xdr:cNvSpPr txBox="1"/>
      </xdr:nvSpPr>
      <xdr:spPr>
        <a:xfrm>
          <a:off x="10528300" y="165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160578</xdr:rowOff>
    </xdr:from>
    <xdr:to>
      <xdr:col>14</xdr:col>
      <xdr:colOff>79375</xdr:colOff>
      <xdr:row>98</xdr:row>
      <xdr:rowOff>90728</xdr:rowOff>
    </xdr:to>
    <xdr:sp macro="" textlink="">
      <xdr:nvSpPr>
        <xdr:cNvPr id="452" name="円/楕円 451"/>
        <xdr:cNvSpPr/>
      </xdr:nvSpPr>
      <xdr:spPr>
        <a:xfrm>
          <a:off x="9588500" y="167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81855</xdr:rowOff>
    </xdr:from>
    <xdr:ext cx="599010" cy="259045"/>
    <xdr:sp macro="" textlink="">
      <xdr:nvSpPr>
        <xdr:cNvPr id="453" name="テキスト ボックス 452"/>
        <xdr:cNvSpPr txBox="1"/>
      </xdr:nvSpPr>
      <xdr:spPr>
        <a:xfrm>
          <a:off x="9339794" y="1688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44044</xdr:rowOff>
    </xdr:from>
    <xdr:to>
      <xdr:col>22</xdr:col>
      <xdr:colOff>365125</xdr:colOff>
      <xdr:row>39</xdr:row>
      <xdr:rowOff>44450</xdr:rowOff>
    </xdr:to>
    <xdr:cxnSp macro="">
      <xdr:nvCxnSpPr>
        <xdr:cNvPr id="485" name="直線コネクタ 484"/>
        <xdr:cNvCxnSpPr/>
      </xdr:nvCxnSpPr>
      <xdr:spPr>
        <a:xfrm>
          <a:off x="14592300" y="6730594"/>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39934</xdr:rowOff>
    </xdr:from>
    <xdr:to>
      <xdr:col>21</xdr:col>
      <xdr:colOff>161925</xdr:colOff>
      <xdr:row>39</xdr:row>
      <xdr:rowOff>44044</xdr:rowOff>
    </xdr:to>
    <xdr:cxnSp macro="">
      <xdr:nvCxnSpPr>
        <xdr:cNvPr id="488" name="直線コネクタ 487"/>
        <xdr:cNvCxnSpPr/>
      </xdr:nvCxnSpPr>
      <xdr:spPr>
        <a:xfrm>
          <a:off x="13703300" y="6726484"/>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39934</xdr:rowOff>
    </xdr:from>
    <xdr:to>
      <xdr:col>19</xdr:col>
      <xdr:colOff>644525</xdr:colOff>
      <xdr:row>39</xdr:row>
      <xdr:rowOff>41772</xdr:rowOff>
    </xdr:to>
    <xdr:cxnSp macro="">
      <xdr:nvCxnSpPr>
        <xdr:cNvPr id="491" name="直線コネクタ 490"/>
        <xdr:cNvCxnSpPr/>
      </xdr:nvCxnSpPr>
      <xdr:spPr>
        <a:xfrm flipV="1">
          <a:off x="12814300" y="6726484"/>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164694</xdr:rowOff>
    </xdr:from>
    <xdr:to>
      <xdr:col>21</xdr:col>
      <xdr:colOff>212725</xdr:colOff>
      <xdr:row>39</xdr:row>
      <xdr:rowOff>94844</xdr:rowOff>
    </xdr:to>
    <xdr:sp macro="" textlink="">
      <xdr:nvSpPr>
        <xdr:cNvPr id="505" name="円/楕円 504"/>
        <xdr:cNvSpPr/>
      </xdr:nvSpPr>
      <xdr:spPr>
        <a:xfrm>
          <a:off x="14541500" y="66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85971</xdr:rowOff>
    </xdr:from>
    <xdr:ext cx="378565" cy="259045"/>
    <xdr:sp macro="" textlink="">
      <xdr:nvSpPr>
        <xdr:cNvPr id="506" name="テキスト ボックス 505"/>
        <xdr:cNvSpPr txBox="1"/>
      </xdr:nvSpPr>
      <xdr:spPr>
        <a:xfrm>
          <a:off x="14403017" y="67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160584</xdr:rowOff>
    </xdr:from>
    <xdr:to>
      <xdr:col>20</xdr:col>
      <xdr:colOff>9525</xdr:colOff>
      <xdr:row>39</xdr:row>
      <xdr:rowOff>90734</xdr:rowOff>
    </xdr:to>
    <xdr:sp macro="" textlink="">
      <xdr:nvSpPr>
        <xdr:cNvPr id="507" name="円/楕円 506"/>
        <xdr:cNvSpPr/>
      </xdr:nvSpPr>
      <xdr:spPr>
        <a:xfrm>
          <a:off x="13652500" y="66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81861</xdr:rowOff>
    </xdr:from>
    <xdr:ext cx="469744" cy="259045"/>
    <xdr:sp macro="" textlink="">
      <xdr:nvSpPr>
        <xdr:cNvPr id="508" name="テキスト ボックス 507"/>
        <xdr:cNvSpPr txBox="1"/>
      </xdr:nvSpPr>
      <xdr:spPr>
        <a:xfrm>
          <a:off x="13468427" y="67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162422</xdr:rowOff>
    </xdr:from>
    <xdr:to>
      <xdr:col>18</xdr:col>
      <xdr:colOff>492125</xdr:colOff>
      <xdr:row>39</xdr:row>
      <xdr:rowOff>92572</xdr:rowOff>
    </xdr:to>
    <xdr:sp macro="" textlink="">
      <xdr:nvSpPr>
        <xdr:cNvPr id="509" name="円/楕円 508"/>
        <xdr:cNvSpPr/>
      </xdr:nvSpPr>
      <xdr:spPr>
        <a:xfrm>
          <a:off x="12763500" y="66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83699</xdr:rowOff>
    </xdr:from>
    <xdr:ext cx="469744" cy="259045"/>
    <xdr:sp macro="" textlink="">
      <xdr:nvSpPr>
        <xdr:cNvPr id="510" name="テキスト ボックス 509"/>
        <xdr:cNvSpPr txBox="1"/>
      </xdr:nvSpPr>
      <xdr:spPr>
        <a:xfrm>
          <a:off x="12579427" y="67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134156</xdr:rowOff>
    </xdr:from>
    <xdr:to>
      <xdr:col>23</xdr:col>
      <xdr:colOff>517525</xdr:colOff>
      <xdr:row>77</xdr:row>
      <xdr:rowOff>138683</xdr:rowOff>
    </xdr:to>
    <xdr:cxnSp macro="">
      <xdr:nvCxnSpPr>
        <xdr:cNvPr id="596" name="直線コネクタ 595"/>
        <xdr:cNvCxnSpPr/>
      </xdr:nvCxnSpPr>
      <xdr:spPr>
        <a:xfrm flipV="1">
          <a:off x="15481300" y="13335806"/>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138683</xdr:rowOff>
    </xdr:from>
    <xdr:to>
      <xdr:col>22</xdr:col>
      <xdr:colOff>365125</xdr:colOff>
      <xdr:row>77</xdr:row>
      <xdr:rowOff>149414</xdr:rowOff>
    </xdr:to>
    <xdr:cxnSp macro="">
      <xdr:nvCxnSpPr>
        <xdr:cNvPr id="599" name="直線コネクタ 598"/>
        <xdr:cNvCxnSpPr/>
      </xdr:nvCxnSpPr>
      <xdr:spPr>
        <a:xfrm flipV="1">
          <a:off x="14592300" y="13340333"/>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133721</xdr:rowOff>
    </xdr:from>
    <xdr:to>
      <xdr:col>21</xdr:col>
      <xdr:colOff>161925</xdr:colOff>
      <xdr:row>77</xdr:row>
      <xdr:rowOff>149414</xdr:rowOff>
    </xdr:to>
    <xdr:cxnSp macro="">
      <xdr:nvCxnSpPr>
        <xdr:cNvPr id="602" name="直線コネクタ 601"/>
        <xdr:cNvCxnSpPr/>
      </xdr:nvCxnSpPr>
      <xdr:spPr>
        <a:xfrm>
          <a:off x="13703300" y="13335371"/>
          <a:ext cx="889000" cy="1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133721</xdr:rowOff>
    </xdr:from>
    <xdr:to>
      <xdr:col>19</xdr:col>
      <xdr:colOff>644525</xdr:colOff>
      <xdr:row>77</xdr:row>
      <xdr:rowOff>135168</xdr:rowOff>
    </xdr:to>
    <xdr:cxnSp macro="">
      <xdr:nvCxnSpPr>
        <xdr:cNvPr id="605" name="直線コネクタ 604"/>
        <xdr:cNvCxnSpPr/>
      </xdr:nvCxnSpPr>
      <xdr:spPr>
        <a:xfrm flipV="1">
          <a:off x="12814300" y="1333537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83356</xdr:rowOff>
    </xdr:from>
    <xdr:to>
      <xdr:col>23</xdr:col>
      <xdr:colOff>568325</xdr:colOff>
      <xdr:row>78</xdr:row>
      <xdr:rowOff>13506</xdr:rowOff>
    </xdr:to>
    <xdr:sp macro="" textlink="">
      <xdr:nvSpPr>
        <xdr:cNvPr id="615" name="円/楕円 614"/>
        <xdr:cNvSpPr/>
      </xdr:nvSpPr>
      <xdr:spPr>
        <a:xfrm>
          <a:off x="16268700" y="13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106233</xdr:rowOff>
    </xdr:from>
    <xdr:ext cx="599010" cy="259045"/>
    <xdr:sp macro="" textlink="">
      <xdr:nvSpPr>
        <xdr:cNvPr id="616" name="公債費該当値テキスト"/>
        <xdr:cNvSpPr txBox="1"/>
      </xdr:nvSpPr>
      <xdr:spPr>
        <a:xfrm>
          <a:off x="16370300" y="1313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132,910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87883</xdr:rowOff>
    </xdr:from>
    <xdr:to>
      <xdr:col>22</xdr:col>
      <xdr:colOff>415925</xdr:colOff>
      <xdr:row>78</xdr:row>
      <xdr:rowOff>18033</xdr:rowOff>
    </xdr:to>
    <xdr:sp macro="" textlink="">
      <xdr:nvSpPr>
        <xdr:cNvPr id="617" name="円/楕円 616"/>
        <xdr:cNvSpPr/>
      </xdr:nvSpPr>
      <xdr:spPr>
        <a:xfrm>
          <a:off x="15430500" y="132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9160</xdr:rowOff>
    </xdr:from>
    <xdr:ext cx="599010" cy="259045"/>
    <xdr:sp macro="" textlink="">
      <xdr:nvSpPr>
        <xdr:cNvPr id="618" name="テキスト ボックス 617"/>
        <xdr:cNvSpPr txBox="1"/>
      </xdr:nvSpPr>
      <xdr:spPr>
        <a:xfrm>
          <a:off x="15181794" y="1338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98614</xdr:rowOff>
    </xdr:from>
    <xdr:to>
      <xdr:col>21</xdr:col>
      <xdr:colOff>212725</xdr:colOff>
      <xdr:row>78</xdr:row>
      <xdr:rowOff>28764</xdr:rowOff>
    </xdr:to>
    <xdr:sp macro="" textlink="">
      <xdr:nvSpPr>
        <xdr:cNvPr id="619" name="円/楕円 618"/>
        <xdr:cNvSpPr/>
      </xdr:nvSpPr>
      <xdr:spPr>
        <a:xfrm>
          <a:off x="14541500" y="133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19891</xdr:rowOff>
    </xdr:from>
    <xdr:ext cx="599010" cy="259045"/>
    <xdr:sp macro="" textlink="">
      <xdr:nvSpPr>
        <xdr:cNvPr id="620" name="テキスト ボックス 619"/>
        <xdr:cNvSpPr txBox="1"/>
      </xdr:nvSpPr>
      <xdr:spPr>
        <a:xfrm>
          <a:off x="14292794" y="1339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82921</xdr:rowOff>
    </xdr:from>
    <xdr:to>
      <xdr:col>20</xdr:col>
      <xdr:colOff>9525</xdr:colOff>
      <xdr:row>78</xdr:row>
      <xdr:rowOff>13071</xdr:rowOff>
    </xdr:to>
    <xdr:sp macro="" textlink="">
      <xdr:nvSpPr>
        <xdr:cNvPr id="621" name="円/楕円 620"/>
        <xdr:cNvSpPr/>
      </xdr:nvSpPr>
      <xdr:spPr>
        <a:xfrm>
          <a:off x="13652500" y="132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4198</xdr:rowOff>
    </xdr:from>
    <xdr:ext cx="599010" cy="259045"/>
    <xdr:sp macro="" textlink="">
      <xdr:nvSpPr>
        <xdr:cNvPr id="622" name="テキスト ボックス 621"/>
        <xdr:cNvSpPr txBox="1"/>
      </xdr:nvSpPr>
      <xdr:spPr>
        <a:xfrm>
          <a:off x="13403794" y="1337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84368</xdr:rowOff>
    </xdr:from>
    <xdr:to>
      <xdr:col>18</xdr:col>
      <xdr:colOff>492125</xdr:colOff>
      <xdr:row>78</xdr:row>
      <xdr:rowOff>14518</xdr:rowOff>
    </xdr:to>
    <xdr:sp macro="" textlink="">
      <xdr:nvSpPr>
        <xdr:cNvPr id="623" name="円/楕円 622"/>
        <xdr:cNvSpPr/>
      </xdr:nvSpPr>
      <xdr:spPr>
        <a:xfrm>
          <a:off x="12763500" y="132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5645</xdr:rowOff>
    </xdr:from>
    <xdr:ext cx="599010" cy="259045"/>
    <xdr:sp macro="" textlink="">
      <xdr:nvSpPr>
        <xdr:cNvPr id="624" name="テキスト ボックス 623"/>
        <xdr:cNvSpPr txBox="1"/>
      </xdr:nvSpPr>
      <xdr:spPr>
        <a:xfrm>
          <a:off x="12514794" y="1337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15847</xdr:rowOff>
    </xdr:from>
    <xdr:to>
      <xdr:col>23</xdr:col>
      <xdr:colOff>517525</xdr:colOff>
      <xdr:row>98</xdr:row>
      <xdr:rowOff>117077</xdr:rowOff>
    </xdr:to>
    <xdr:cxnSp macro="">
      <xdr:nvCxnSpPr>
        <xdr:cNvPr id="653" name="直線コネクタ 652"/>
        <xdr:cNvCxnSpPr/>
      </xdr:nvCxnSpPr>
      <xdr:spPr>
        <a:xfrm>
          <a:off x="15481300" y="16817947"/>
          <a:ext cx="838200" cy="1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15847</xdr:rowOff>
    </xdr:from>
    <xdr:to>
      <xdr:col>22</xdr:col>
      <xdr:colOff>365125</xdr:colOff>
      <xdr:row>98</xdr:row>
      <xdr:rowOff>45862</xdr:rowOff>
    </xdr:to>
    <xdr:cxnSp macro="">
      <xdr:nvCxnSpPr>
        <xdr:cNvPr id="656" name="直線コネクタ 655"/>
        <xdr:cNvCxnSpPr/>
      </xdr:nvCxnSpPr>
      <xdr:spPr>
        <a:xfrm flipV="1">
          <a:off x="14592300" y="16817947"/>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45862</xdr:rowOff>
    </xdr:from>
    <xdr:to>
      <xdr:col>21</xdr:col>
      <xdr:colOff>161925</xdr:colOff>
      <xdr:row>98</xdr:row>
      <xdr:rowOff>62285</xdr:rowOff>
    </xdr:to>
    <xdr:cxnSp macro="">
      <xdr:nvCxnSpPr>
        <xdr:cNvPr id="659" name="直線コネクタ 658"/>
        <xdr:cNvCxnSpPr/>
      </xdr:nvCxnSpPr>
      <xdr:spPr>
        <a:xfrm flipV="1">
          <a:off x="13703300" y="16847962"/>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35089</xdr:rowOff>
    </xdr:from>
    <xdr:to>
      <xdr:col>19</xdr:col>
      <xdr:colOff>644525</xdr:colOff>
      <xdr:row>98</xdr:row>
      <xdr:rowOff>62285</xdr:rowOff>
    </xdr:to>
    <xdr:cxnSp macro="">
      <xdr:nvCxnSpPr>
        <xdr:cNvPr id="662" name="直線コネクタ 661"/>
        <xdr:cNvCxnSpPr/>
      </xdr:nvCxnSpPr>
      <xdr:spPr>
        <a:xfrm>
          <a:off x="12814300" y="16837189"/>
          <a:ext cx="889000" cy="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66277</xdr:rowOff>
    </xdr:from>
    <xdr:to>
      <xdr:col>23</xdr:col>
      <xdr:colOff>568325</xdr:colOff>
      <xdr:row>98</xdr:row>
      <xdr:rowOff>167877</xdr:rowOff>
    </xdr:to>
    <xdr:sp macro="" textlink="">
      <xdr:nvSpPr>
        <xdr:cNvPr id="672" name="円/楕円 671"/>
        <xdr:cNvSpPr/>
      </xdr:nvSpPr>
      <xdr:spPr>
        <a:xfrm>
          <a:off x="16268700" y="168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152654</xdr:rowOff>
    </xdr:from>
    <xdr:ext cx="534377" cy="259045"/>
    <xdr:sp macro="" textlink="">
      <xdr:nvSpPr>
        <xdr:cNvPr id="673" name="積立金該当値テキスト"/>
        <xdr:cNvSpPr txBox="1"/>
      </xdr:nvSpPr>
      <xdr:spPr>
        <a:xfrm>
          <a:off x="16370300" y="167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136497</xdr:rowOff>
    </xdr:from>
    <xdr:to>
      <xdr:col>22</xdr:col>
      <xdr:colOff>415925</xdr:colOff>
      <xdr:row>98</xdr:row>
      <xdr:rowOff>66647</xdr:rowOff>
    </xdr:to>
    <xdr:sp macro="" textlink="">
      <xdr:nvSpPr>
        <xdr:cNvPr id="674" name="円/楕円 673"/>
        <xdr:cNvSpPr/>
      </xdr:nvSpPr>
      <xdr:spPr>
        <a:xfrm>
          <a:off x="15430500" y="167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83174</xdr:rowOff>
    </xdr:from>
    <xdr:ext cx="599010" cy="259045"/>
    <xdr:sp macro="" textlink="">
      <xdr:nvSpPr>
        <xdr:cNvPr id="675" name="テキスト ボックス 674"/>
        <xdr:cNvSpPr txBox="1"/>
      </xdr:nvSpPr>
      <xdr:spPr>
        <a:xfrm>
          <a:off x="15181794" y="1654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166512</xdr:rowOff>
    </xdr:from>
    <xdr:to>
      <xdr:col>21</xdr:col>
      <xdr:colOff>212725</xdr:colOff>
      <xdr:row>98</xdr:row>
      <xdr:rowOff>96662</xdr:rowOff>
    </xdr:to>
    <xdr:sp macro="" textlink="">
      <xdr:nvSpPr>
        <xdr:cNvPr id="676" name="円/楕円 675"/>
        <xdr:cNvSpPr/>
      </xdr:nvSpPr>
      <xdr:spPr>
        <a:xfrm>
          <a:off x="14541500" y="167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87789</xdr:rowOff>
    </xdr:from>
    <xdr:ext cx="534377" cy="259045"/>
    <xdr:sp macro="" textlink="">
      <xdr:nvSpPr>
        <xdr:cNvPr id="677" name="テキスト ボックス 676"/>
        <xdr:cNvSpPr txBox="1"/>
      </xdr:nvSpPr>
      <xdr:spPr>
        <a:xfrm>
          <a:off x="14325111" y="1688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11485</xdr:rowOff>
    </xdr:from>
    <xdr:to>
      <xdr:col>20</xdr:col>
      <xdr:colOff>9525</xdr:colOff>
      <xdr:row>98</xdr:row>
      <xdr:rowOff>113085</xdr:rowOff>
    </xdr:to>
    <xdr:sp macro="" textlink="">
      <xdr:nvSpPr>
        <xdr:cNvPr id="678" name="円/楕円 677"/>
        <xdr:cNvSpPr/>
      </xdr:nvSpPr>
      <xdr:spPr>
        <a:xfrm>
          <a:off x="13652500" y="168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104212</xdr:rowOff>
    </xdr:from>
    <xdr:ext cx="534377" cy="259045"/>
    <xdr:sp macro="" textlink="">
      <xdr:nvSpPr>
        <xdr:cNvPr id="679" name="テキスト ボックス 678"/>
        <xdr:cNvSpPr txBox="1"/>
      </xdr:nvSpPr>
      <xdr:spPr>
        <a:xfrm>
          <a:off x="13436111" y="169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155739</xdr:rowOff>
    </xdr:from>
    <xdr:to>
      <xdr:col>18</xdr:col>
      <xdr:colOff>492125</xdr:colOff>
      <xdr:row>98</xdr:row>
      <xdr:rowOff>85889</xdr:rowOff>
    </xdr:to>
    <xdr:sp macro="" textlink="">
      <xdr:nvSpPr>
        <xdr:cNvPr id="680" name="円/楕円 679"/>
        <xdr:cNvSpPr/>
      </xdr:nvSpPr>
      <xdr:spPr>
        <a:xfrm>
          <a:off x="12763500" y="167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77016</xdr:rowOff>
    </xdr:from>
    <xdr:ext cx="534377" cy="259045"/>
    <xdr:sp macro="" textlink="">
      <xdr:nvSpPr>
        <xdr:cNvPr id="681" name="テキスト ボックス 680"/>
        <xdr:cNvSpPr txBox="1"/>
      </xdr:nvSpPr>
      <xdr:spPr>
        <a:xfrm>
          <a:off x="12547111" y="168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31877</xdr:rowOff>
    </xdr:from>
    <xdr:to>
      <xdr:col>32</xdr:col>
      <xdr:colOff>187325</xdr:colOff>
      <xdr:row>39</xdr:row>
      <xdr:rowOff>44450</xdr:rowOff>
    </xdr:to>
    <xdr:cxnSp macro="">
      <xdr:nvCxnSpPr>
        <xdr:cNvPr id="710" name="直線コネクタ 709"/>
        <xdr:cNvCxnSpPr/>
      </xdr:nvCxnSpPr>
      <xdr:spPr>
        <a:xfrm>
          <a:off x="21323300" y="671842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31877</xdr:rowOff>
    </xdr:from>
    <xdr:to>
      <xdr:col>31</xdr:col>
      <xdr:colOff>34925</xdr:colOff>
      <xdr:row>39</xdr:row>
      <xdr:rowOff>44450</xdr:rowOff>
    </xdr:to>
    <xdr:cxnSp macro="">
      <xdr:nvCxnSpPr>
        <xdr:cNvPr id="713" name="直線コネクタ 712"/>
        <xdr:cNvCxnSpPr/>
      </xdr:nvCxnSpPr>
      <xdr:spPr>
        <a:xfrm flipV="1">
          <a:off x="20434300" y="671842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152527</xdr:rowOff>
    </xdr:from>
    <xdr:to>
      <xdr:col>31</xdr:col>
      <xdr:colOff>85725</xdr:colOff>
      <xdr:row>39</xdr:row>
      <xdr:rowOff>82677</xdr:rowOff>
    </xdr:to>
    <xdr:sp macro="" textlink="">
      <xdr:nvSpPr>
        <xdr:cNvPr id="731" name="円/楕円 730"/>
        <xdr:cNvSpPr/>
      </xdr:nvSpPr>
      <xdr:spPr>
        <a:xfrm>
          <a:off x="21272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73804</xdr:rowOff>
    </xdr:from>
    <xdr:ext cx="378565" cy="259045"/>
    <xdr:sp macro="" textlink="">
      <xdr:nvSpPr>
        <xdr:cNvPr id="732" name="テキスト ボックス 731"/>
        <xdr:cNvSpPr txBox="1"/>
      </xdr:nvSpPr>
      <xdr:spPr>
        <a:xfrm>
          <a:off x="21134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156388</xdr:rowOff>
    </xdr:from>
    <xdr:to>
      <xdr:col>32</xdr:col>
      <xdr:colOff>187325</xdr:colOff>
      <xdr:row>57</xdr:row>
      <xdr:rowOff>160274</xdr:rowOff>
    </xdr:to>
    <xdr:cxnSp macro="">
      <xdr:nvCxnSpPr>
        <xdr:cNvPr id="765" name="直線コネクタ 764"/>
        <xdr:cNvCxnSpPr/>
      </xdr:nvCxnSpPr>
      <xdr:spPr>
        <a:xfrm flipV="1">
          <a:off x="21323300" y="9929038"/>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160274</xdr:rowOff>
    </xdr:from>
    <xdr:to>
      <xdr:col>31</xdr:col>
      <xdr:colOff>34925</xdr:colOff>
      <xdr:row>57</xdr:row>
      <xdr:rowOff>164663</xdr:rowOff>
    </xdr:to>
    <xdr:cxnSp macro="">
      <xdr:nvCxnSpPr>
        <xdr:cNvPr id="768" name="直線コネクタ 767"/>
        <xdr:cNvCxnSpPr/>
      </xdr:nvCxnSpPr>
      <xdr:spPr>
        <a:xfrm flipV="1">
          <a:off x="20434300" y="993292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164663</xdr:rowOff>
    </xdr:from>
    <xdr:to>
      <xdr:col>29</xdr:col>
      <xdr:colOff>517525</xdr:colOff>
      <xdr:row>57</xdr:row>
      <xdr:rowOff>165943</xdr:rowOff>
    </xdr:to>
    <xdr:cxnSp macro="">
      <xdr:nvCxnSpPr>
        <xdr:cNvPr id="771" name="直線コネクタ 770"/>
        <xdr:cNvCxnSpPr/>
      </xdr:nvCxnSpPr>
      <xdr:spPr>
        <a:xfrm flipV="1">
          <a:off x="19545300" y="993731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165943</xdr:rowOff>
    </xdr:from>
    <xdr:to>
      <xdr:col>28</xdr:col>
      <xdr:colOff>314325</xdr:colOff>
      <xdr:row>57</xdr:row>
      <xdr:rowOff>168961</xdr:rowOff>
    </xdr:to>
    <xdr:cxnSp macro="">
      <xdr:nvCxnSpPr>
        <xdr:cNvPr id="774" name="直線コネクタ 773"/>
        <xdr:cNvCxnSpPr/>
      </xdr:nvCxnSpPr>
      <xdr:spPr>
        <a:xfrm flipV="1">
          <a:off x="18656300" y="9938593"/>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105588</xdr:rowOff>
    </xdr:from>
    <xdr:to>
      <xdr:col>32</xdr:col>
      <xdr:colOff>238125</xdr:colOff>
      <xdr:row>58</xdr:row>
      <xdr:rowOff>35738</xdr:rowOff>
    </xdr:to>
    <xdr:sp macro="" textlink="">
      <xdr:nvSpPr>
        <xdr:cNvPr id="784" name="円/楕円 783"/>
        <xdr:cNvSpPr/>
      </xdr:nvSpPr>
      <xdr:spPr>
        <a:xfrm>
          <a:off x="221107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84015</xdr:rowOff>
    </xdr:from>
    <xdr:ext cx="469744" cy="259045"/>
    <xdr:sp macro="" textlink="">
      <xdr:nvSpPr>
        <xdr:cNvPr id="785" name="貸付金該当値テキスト"/>
        <xdr:cNvSpPr txBox="1"/>
      </xdr:nvSpPr>
      <xdr:spPr>
        <a:xfrm>
          <a:off x="22212300" y="985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109474</xdr:rowOff>
    </xdr:from>
    <xdr:to>
      <xdr:col>31</xdr:col>
      <xdr:colOff>85725</xdr:colOff>
      <xdr:row>58</xdr:row>
      <xdr:rowOff>39624</xdr:rowOff>
    </xdr:to>
    <xdr:sp macro="" textlink="">
      <xdr:nvSpPr>
        <xdr:cNvPr id="786" name="円/楕円 785"/>
        <xdr:cNvSpPr/>
      </xdr:nvSpPr>
      <xdr:spPr>
        <a:xfrm>
          <a:off x="21272500" y="98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30751</xdr:rowOff>
    </xdr:from>
    <xdr:ext cx="469744" cy="259045"/>
    <xdr:sp macro="" textlink="">
      <xdr:nvSpPr>
        <xdr:cNvPr id="787" name="テキスト ボックス 786"/>
        <xdr:cNvSpPr txBox="1"/>
      </xdr:nvSpPr>
      <xdr:spPr>
        <a:xfrm>
          <a:off x="210884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113863</xdr:rowOff>
    </xdr:from>
    <xdr:to>
      <xdr:col>29</xdr:col>
      <xdr:colOff>568325</xdr:colOff>
      <xdr:row>58</xdr:row>
      <xdr:rowOff>44013</xdr:rowOff>
    </xdr:to>
    <xdr:sp macro="" textlink="">
      <xdr:nvSpPr>
        <xdr:cNvPr id="788" name="円/楕円 787"/>
        <xdr:cNvSpPr/>
      </xdr:nvSpPr>
      <xdr:spPr>
        <a:xfrm>
          <a:off x="20383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35140</xdr:rowOff>
    </xdr:from>
    <xdr:ext cx="469744" cy="259045"/>
    <xdr:sp macro="" textlink="">
      <xdr:nvSpPr>
        <xdr:cNvPr id="789" name="テキスト ボックス 788"/>
        <xdr:cNvSpPr txBox="1"/>
      </xdr:nvSpPr>
      <xdr:spPr>
        <a:xfrm>
          <a:off x="20199427" y="99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115143</xdr:rowOff>
    </xdr:from>
    <xdr:to>
      <xdr:col>28</xdr:col>
      <xdr:colOff>365125</xdr:colOff>
      <xdr:row>58</xdr:row>
      <xdr:rowOff>45293</xdr:rowOff>
    </xdr:to>
    <xdr:sp macro="" textlink="">
      <xdr:nvSpPr>
        <xdr:cNvPr id="790" name="円/楕円 789"/>
        <xdr:cNvSpPr/>
      </xdr:nvSpPr>
      <xdr:spPr>
        <a:xfrm>
          <a:off x="19494500" y="98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36420</xdr:rowOff>
    </xdr:from>
    <xdr:ext cx="469744" cy="259045"/>
    <xdr:sp macro="" textlink="">
      <xdr:nvSpPr>
        <xdr:cNvPr id="791" name="テキスト ボックス 790"/>
        <xdr:cNvSpPr txBox="1"/>
      </xdr:nvSpPr>
      <xdr:spPr>
        <a:xfrm>
          <a:off x="19310427" y="998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118161</xdr:rowOff>
    </xdr:from>
    <xdr:to>
      <xdr:col>27</xdr:col>
      <xdr:colOff>161925</xdr:colOff>
      <xdr:row>58</xdr:row>
      <xdr:rowOff>48311</xdr:rowOff>
    </xdr:to>
    <xdr:sp macro="" textlink="">
      <xdr:nvSpPr>
        <xdr:cNvPr id="792" name="円/楕円 791"/>
        <xdr:cNvSpPr/>
      </xdr:nvSpPr>
      <xdr:spPr>
        <a:xfrm>
          <a:off x="186055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39438</xdr:rowOff>
    </xdr:from>
    <xdr:ext cx="469744" cy="259045"/>
    <xdr:sp macro="" textlink="">
      <xdr:nvSpPr>
        <xdr:cNvPr id="793" name="テキスト ボックス 792"/>
        <xdr:cNvSpPr txBox="1"/>
      </xdr:nvSpPr>
      <xdr:spPr>
        <a:xfrm>
          <a:off x="18421427" y="998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73444</xdr:rowOff>
    </xdr:from>
    <xdr:to>
      <xdr:col>32</xdr:col>
      <xdr:colOff>187325</xdr:colOff>
      <xdr:row>76</xdr:row>
      <xdr:rowOff>82012</xdr:rowOff>
    </xdr:to>
    <xdr:cxnSp macro="">
      <xdr:nvCxnSpPr>
        <xdr:cNvPr id="822" name="直線コネクタ 821"/>
        <xdr:cNvCxnSpPr/>
      </xdr:nvCxnSpPr>
      <xdr:spPr>
        <a:xfrm flipV="1">
          <a:off x="21323300" y="13103644"/>
          <a:ext cx="8382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82012</xdr:rowOff>
    </xdr:from>
    <xdr:to>
      <xdr:col>31</xdr:col>
      <xdr:colOff>34925</xdr:colOff>
      <xdr:row>76</xdr:row>
      <xdr:rowOff>114001</xdr:rowOff>
    </xdr:to>
    <xdr:cxnSp macro="">
      <xdr:nvCxnSpPr>
        <xdr:cNvPr id="825" name="直線コネクタ 824"/>
        <xdr:cNvCxnSpPr/>
      </xdr:nvCxnSpPr>
      <xdr:spPr>
        <a:xfrm flipV="1">
          <a:off x="20434300" y="13112212"/>
          <a:ext cx="889000" cy="3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74857</xdr:rowOff>
    </xdr:from>
    <xdr:to>
      <xdr:col>29</xdr:col>
      <xdr:colOff>517525</xdr:colOff>
      <xdr:row>76</xdr:row>
      <xdr:rowOff>114001</xdr:rowOff>
    </xdr:to>
    <xdr:cxnSp macro="">
      <xdr:nvCxnSpPr>
        <xdr:cNvPr id="828" name="直線コネクタ 827"/>
        <xdr:cNvCxnSpPr/>
      </xdr:nvCxnSpPr>
      <xdr:spPr>
        <a:xfrm>
          <a:off x="19545300" y="13105057"/>
          <a:ext cx="889000" cy="3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74857</xdr:rowOff>
    </xdr:from>
    <xdr:to>
      <xdr:col>28</xdr:col>
      <xdr:colOff>314325</xdr:colOff>
      <xdr:row>76</xdr:row>
      <xdr:rowOff>75185</xdr:rowOff>
    </xdr:to>
    <xdr:cxnSp macro="">
      <xdr:nvCxnSpPr>
        <xdr:cNvPr id="831" name="直線コネクタ 830"/>
        <xdr:cNvCxnSpPr/>
      </xdr:nvCxnSpPr>
      <xdr:spPr>
        <a:xfrm flipV="1">
          <a:off x="18656300" y="13105057"/>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22644</xdr:rowOff>
    </xdr:from>
    <xdr:to>
      <xdr:col>32</xdr:col>
      <xdr:colOff>238125</xdr:colOff>
      <xdr:row>76</xdr:row>
      <xdr:rowOff>124244</xdr:rowOff>
    </xdr:to>
    <xdr:sp macro="" textlink="">
      <xdr:nvSpPr>
        <xdr:cNvPr id="841" name="円/楕円 840"/>
        <xdr:cNvSpPr/>
      </xdr:nvSpPr>
      <xdr:spPr>
        <a:xfrm>
          <a:off x="22110700" y="130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45521</xdr:rowOff>
    </xdr:from>
    <xdr:ext cx="599010" cy="259045"/>
    <xdr:sp macro="" textlink="">
      <xdr:nvSpPr>
        <xdr:cNvPr id="842" name="繰出金該当値テキスト"/>
        <xdr:cNvSpPr txBox="1"/>
      </xdr:nvSpPr>
      <xdr:spPr>
        <a:xfrm>
          <a:off x="22212300" y="1290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127,390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31212</xdr:rowOff>
    </xdr:from>
    <xdr:to>
      <xdr:col>31</xdr:col>
      <xdr:colOff>85725</xdr:colOff>
      <xdr:row>76</xdr:row>
      <xdr:rowOff>132812</xdr:rowOff>
    </xdr:to>
    <xdr:sp macro="" textlink="">
      <xdr:nvSpPr>
        <xdr:cNvPr id="843" name="円/楕円 842"/>
        <xdr:cNvSpPr/>
      </xdr:nvSpPr>
      <xdr:spPr>
        <a:xfrm>
          <a:off x="21272500" y="130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149340</xdr:rowOff>
    </xdr:from>
    <xdr:ext cx="599010" cy="259045"/>
    <xdr:sp macro="" textlink="">
      <xdr:nvSpPr>
        <xdr:cNvPr id="844" name="テキスト ボックス 843"/>
        <xdr:cNvSpPr txBox="1"/>
      </xdr:nvSpPr>
      <xdr:spPr>
        <a:xfrm>
          <a:off x="21023794" y="1283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63201</xdr:rowOff>
    </xdr:from>
    <xdr:to>
      <xdr:col>29</xdr:col>
      <xdr:colOff>568325</xdr:colOff>
      <xdr:row>76</xdr:row>
      <xdr:rowOff>164801</xdr:rowOff>
    </xdr:to>
    <xdr:sp macro="" textlink="">
      <xdr:nvSpPr>
        <xdr:cNvPr id="845" name="円/楕円 844"/>
        <xdr:cNvSpPr/>
      </xdr:nvSpPr>
      <xdr:spPr>
        <a:xfrm>
          <a:off x="20383500" y="130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9879</xdr:rowOff>
    </xdr:from>
    <xdr:ext cx="599010" cy="259045"/>
    <xdr:sp macro="" textlink="">
      <xdr:nvSpPr>
        <xdr:cNvPr id="846" name="テキスト ボックス 845"/>
        <xdr:cNvSpPr txBox="1"/>
      </xdr:nvSpPr>
      <xdr:spPr>
        <a:xfrm>
          <a:off x="20134794" y="1286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116,745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24057</xdr:rowOff>
    </xdr:from>
    <xdr:to>
      <xdr:col>28</xdr:col>
      <xdr:colOff>365125</xdr:colOff>
      <xdr:row>76</xdr:row>
      <xdr:rowOff>125657</xdr:rowOff>
    </xdr:to>
    <xdr:sp macro="" textlink="">
      <xdr:nvSpPr>
        <xdr:cNvPr id="847" name="円/楕円 846"/>
        <xdr:cNvSpPr/>
      </xdr:nvSpPr>
      <xdr:spPr>
        <a:xfrm>
          <a:off x="19494500" y="1305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142184</xdr:rowOff>
    </xdr:from>
    <xdr:ext cx="599010" cy="259045"/>
    <xdr:sp macro="" textlink="">
      <xdr:nvSpPr>
        <xdr:cNvPr id="848" name="テキスト ボックス 847"/>
        <xdr:cNvSpPr txBox="1"/>
      </xdr:nvSpPr>
      <xdr:spPr>
        <a:xfrm>
          <a:off x="19245794" y="1282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24385</xdr:rowOff>
    </xdr:from>
    <xdr:to>
      <xdr:col>27</xdr:col>
      <xdr:colOff>161925</xdr:colOff>
      <xdr:row>76</xdr:row>
      <xdr:rowOff>125985</xdr:rowOff>
    </xdr:to>
    <xdr:sp macro="" textlink="">
      <xdr:nvSpPr>
        <xdr:cNvPr id="849" name="円/楕円 848"/>
        <xdr:cNvSpPr/>
      </xdr:nvSpPr>
      <xdr:spPr>
        <a:xfrm>
          <a:off x="18605500" y="130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142512</xdr:rowOff>
    </xdr:from>
    <xdr:ext cx="599010" cy="259045"/>
    <xdr:sp macro="" textlink="">
      <xdr:nvSpPr>
        <xdr:cNvPr id="850" name="テキスト ボックス 849"/>
        <xdr:cNvSpPr txBox="1"/>
      </xdr:nvSpPr>
      <xdr:spPr>
        <a:xfrm>
          <a:off x="18356794" y="1282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性質別における類似団体平均と比較し、人件費・物件費・扶助費・補助費・普通建設費・災害復旧費・積立金・投資及び出資金等については下回っており、健全な財政運営である。</a:t>
          </a:r>
        </a:p>
        <a:p>
          <a:r>
            <a:rPr kumimoji="1" lang="ja-JP" altLang="en-US" sz="1300">
              <a:latin typeface="+mn-ea"/>
              <a:ea typeface="+mn-ea"/>
            </a:rPr>
            <a:t>　維持補修費については、類似団体平均比</a:t>
          </a:r>
          <a:r>
            <a:rPr kumimoji="1" lang="en-US" altLang="ja-JP" sz="1300">
              <a:latin typeface="+mn-ea"/>
              <a:ea typeface="+mn-ea"/>
            </a:rPr>
            <a:t>18,221</a:t>
          </a:r>
          <a:r>
            <a:rPr kumimoji="1" lang="ja-JP" altLang="en-US" sz="1300">
              <a:latin typeface="+mn-ea"/>
              <a:ea typeface="+mn-ea"/>
            </a:rPr>
            <a:t>円の増であり、主要因として臨時的な公共施設の維持補修が発生したためである。普通建設事業費</a:t>
          </a:r>
          <a:r>
            <a:rPr kumimoji="1" lang="en-US" altLang="ja-JP" sz="1300">
              <a:latin typeface="+mn-ea"/>
              <a:ea typeface="+mn-ea"/>
            </a:rPr>
            <a:t>(</a:t>
          </a:r>
          <a:r>
            <a:rPr kumimoji="1" lang="ja-JP" altLang="en-US" sz="1300">
              <a:latin typeface="+mn-ea"/>
              <a:ea typeface="+mn-ea"/>
            </a:rPr>
            <a:t>うち更新整備</a:t>
          </a:r>
          <a:r>
            <a:rPr kumimoji="1" lang="en-US" altLang="ja-JP" sz="1300">
              <a:latin typeface="+mn-ea"/>
              <a:ea typeface="+mn-ea"/>
            </a:rPr>
            <a:t>)</a:t>
          </a:r>
          <a:r>
            <a:rPr kumimoji="1" lang="ja-JP" altLang="en-US" sz="1300">
              <a:latin typeface="+mn-ea"/>
              <a:ea typeface="+mn-ea"/>
            </a:rPr>
            <a:t>は、</a:t>
          </a:r>
          <a:r>
            <a:rPr kumimoji="1" lang="ja-JP" altLang="ja-JP" sz="1300">
              <a:solidFill>
                <a:schemeClr val="dk1"/>
              </a:solidFill>
              <a:effectLst/>
              <a:latin typeface="+mn-ea"/>
              <a:ea typeface="+mn-ea"/>
              <a:cs typeface="+mn-cs"/>
            </a:rPr>
            <a:t>類似団体平均比</a:t>
          </a:r>
          <a:r>
            <a:rPr kumimoji="1" lang="en-US" altLang="ja-JP" sz="1300">
              <a:solidFill>
                <a:schemeClr val="dk1"/>
              </a:solidFill>
              <a:effectLst/>
              <a:latin typeface="+mn-ea"/>
              <a:ea typeface="+mn-ea"/>
              <a:cs typeface="+mn-cs"/>
            </a:rPr>
            <a:t>42,498</a:t>
          </a:r>
          <a:r>
            <a:rPr kumimoji="1" lang="ja-JP" altLang="ja-JP" sz="1300">
              <a:solidFill>
                <a:schemeClr val="dk1"/>
              </a:solidFill>
              <a:effectLst/>
              <a:latin typeface="+mn-ea"/>
              <a:ea typeface="+mn-ea"/>
              <a:cs typeface="+mn-cs"/>
            </a:rPr>
            <a:t>円の増で</a:t>
          </a:r>
          <a:r>
            <a:rPr kumimoji="1" lang="ja-JP" altLang="en-US" sz="1300">
              <a:solidFill>
                <a:schemeClr val="dk1"/>
              </a:solidFill>
              <a:effectLst/>
              <a:latin typeface="+mn-ea"/>
              <a:ea typeface="+mn-ea"/>
              <a:cs typeface="+mn-cs"/>
            </a:rPr>
            <a:t>主要因として平成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年度からの継続事業である裏磐梯観光施設再整備事業である。</a:t>
          </a:r>
        </a:p>
        <a:p>
          <a:r>
            <a:rPr kumimoji="1" lang="ja-JP" altLang="en-US" sz="1300">
              <a:solidFill>
                <a:schemeClr val="dk1"/>
              </a:solidFill>
              <a:effectLst/>
              <a:latin typeface="+mn-ea"/>
              <a:ea typeface="+mn-ea"/>
              <a:cs typeface="+mn-cs"/>
            </a:rPr>
            <a:t>  公債費は、類似団体平均比</a:t>
          </a:r>
          <a:r>
            <a:rPr kumimoji="1" lang="en-US" altLang="ja-JP" sz="1300">
              <a:solidFill>
                <a:schemeClr val="dk1"/>
              </a:solidFill>
              <a:effectLst/>
              <a:latin typeface="+mn-ea"/>
              <a:ea typeface="+mn-ea"/>
              <a:cs typeface="+mn-cs"/>
            </a:rPr>
            <a:t>12,572</a:t>
          </a:r>
          <a:r>
            <a:rPr kumimoji="1" lang="ja-JP" altLang="en-US" sz="1300">
              <a:solidFill>
                <a:schemeClr val="dk1"/>
              </a:solidFill>
              <a:effectLst/>
              <a:latin typeface="+mn-ea"/>
              <a:ea typeface="+mn-ea"/>
              <a:cs typeface="+mn-cs"/>
            </a:rPr>
            <a:t>円の増で主要因は、</a:t>
          </a:r>
          <a:r>
            <a:rPr kumimoji="1" lang="ja-JP" altLang="ja-JP" sz="1300">
              <a:solidFill>
                <a:schemeClr val="dk1"/>
              </a:solidFill>
              <a:effectLst/>
              <a:latin typeface="+mn-ea"/>
              <a:ea typeface="+mn-ea"/>
              <a:cs typeface="+mn-cs"/>
            </a:rPr>
            <a:t>裏磐梯観光施設再整備事業</a:t>
          </a:r>
          <a:r>
            <a:rPr kumimoji="1" lang="ja-JP" altLang="en-US" sz="1300">
              <a:solidFill>
                <a:schemeClr val="dk1"/>
              </a:solidFill>
              <a:effectLst/>
              <a:latin typeface="+mn-ea"/>
              <a:ea typeface="+mn-ea"/>
              <a:cs typeface="+mn-cs"/>
            </a:rPr>
            <a:t>の実施によるものが大きな要因と考えられる。繰出金については、類似団体平均比</a:t>
          </a:r>
          <a:r>
            <a:rPr kumimoji="1" lang="en-US" altLang="ja-JP" sz="1300">
              <a:solidFill>
                <a:schemeClr val="dk1"/>
              </a:solidFill>
              <a:effectLst/>
              <a:latin typeface="+mn-ea"/>
              <a:ea typeface="+mn-ea"/>
              <a:cs typeface="+mn-cs"/>
            </a:rPr>
            <a:t>10,260</a:t>
          </a:r>
          <a:r>
            <a:rPr kumimoji="1" lang="ja-JP" altLang="en-US" sz="1300">
              <a:solidFill>
                <a:schemeClr val="dk1"/>
              </a:solidFill>
              <a:effectLst/>
              <a:latin typeface="+mn-ea"/>
              <a:ea typeface="+mn-ea"/>
              <a:cs typeface="+mn-cs"/>
            </a:rPr>
            <a:t>円の増で主要因としては、原発事故起因の風評被害による上下水道料金の減少による公債費充当繰出金に</a:t>
          </a:r>
        </a:p>
        <a:p>
          <a:r>
            <a:rPr kumimoji="1" lang="ja-JP" altLang="en-US" sz="1300" baseline="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影響している。</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2,954
2,933
23,408.00
3,611,588
3,339,316
254,833
2,064,440
4,243,229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34.8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61649</xdr:rowOff>
    </xdr:from>
    <xdr:to>
      <xdr:col>6</xdr:col>
      <xdr:colOff>511175</xdr:colOff>
      <xdr:row>37</xdr:row>
      <xdr:rowOff>69863</xdr:rowOff>
    </xdr:to>
    <xdr:cxnSp macro="">
      <xdr:nvCxnSpPr>
        <xdr:cNvPr id="62" name="直線コネクタ 61"/>
        <xdr:cNvCxnSpPr/>
      </xdr:nvCxnSpPr>
      <xdr:spPr>
        <a:xfrm>
          <a:off x="3797300" y="6405299"/>
          <a:ext cx="8382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61649</xdr:rowOff>
    </xdr:from>
    <xdr:to>
      <xdr:col>5</xdr:col>
      <xdr:colOff>358775</xdr:colOff>
      <xdr:row>37</xdr:row>
      <xdr:rowOff>77913</xdr:rowOff>
    </xdr:to>
    <xdr:cxnSp macro="">
      <xdr:nvCxnSpPr>
        <xdr:cNvPr id="65" name="直線コネクタ 64"/>
        <xdr:cNvCxnSpPr/>
      </xdr:nvCxnSpPr>
      <xdr:spPr>
        <a:xfrm flipV="1">
          <a:off x="2908300" y="6405299"/>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71251</xdr:rowOff>
    </xdr:from>
    <xdr:to>
      <xdr:col>4</xdr:col>
      <xdr:colOff>155575</xdr:colOff>
      <xdr:row>37</xdr:row>
      <xdr:rowOff>77913</xdr:rowOff>
    </xdr:to>
    <xdr:cxnSp macro="">
      <xdr:nvCxnSpPr>
        <xdr:cNvPr id="68" name="直線コネクタ 67"/>
        <xdr:cNvCxnSpPr/>
      </xdr:nvCxnSpPr>
      <xdr:spPr>
        <a:xfrm>
          <a:off x="2019300" y="6414901"/>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45027</xdr:rowOff>
    </xdr:from>
    <xdr:to>
      <xdr:col>2</xdr:col>
      <xdr:colOff>638175</xdr:colOff>
      <xdr:row>37</xdr:row>
      <xdr:rowOff>71251</xdr:rowOff>
    </xdr:to>
    <xdr:cxnSp macro="">
      <xdr:nvCxnSpPr>
        <xdr:cNvPr id="71" name="直線コネクタ 70"/>
        <xdr:cNvCxnSpPr/>
      </xdr:nvCxnSpPr>
      <xdr:spPr>
        <a:xfrm>
          <a:off x="1130300" y="6388677"/>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19063</xdr:rowOff>
    </xdr:from>
    <xdr:to>
      <xdr:col>6</xdr:col>
      <xdr:colOff>561975</xdr:colOff>
      <xdr:row>37</xdr:row>
      <xdr:rowOff>120663</xdr:rowOff>
    </xdr:to>
    <xdr:sp macro="" textlink="">
      <xdr:nvSpPr>
        <xdr:cNvPr id="81" name="円/楕円 80"/>
        <xdr:cNvSpPr/>
      </xdr:nvSpPr>
      <xdr:spPr>
        <a:xfrm>
          <a:off x="4584700" y="63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41940</xdr:rowOff>
    </xdr:from>
    <xdr:ext cx="534377" cy="259045"/>
    <xdr:sp macro="" textlink="">
      <xdr:nvSpPr>
        <xdr:cNvPr id="82" name="議会費該当値テキスト"/>
        <xdr:cNvSpPr txBox="1"/>
      </xdr:nvSpPr>
      <xdr:spPr>
        <a:xfrm>
          <a:off x="4686300" y="62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10849</xdr:rowOff>
    </xdr:from>
    <xdr:to>
      <xdr:col>5</xdr:col>
      <xdr:colOff>409575</xdr:colOff>
      <xdr:row>37</xdr:row>
      <xdr:rowOff>112449</xdr:rowOff>
    </xdr:to>
    <xdr:sp macro="" textlink="">
      <xdr:nvSpPr>
        <xdr:cNvPr id="83" name="円/楕円 82"/>
        <xdr:cNvSpPr/>
      </xdr:nvSpPr>
      <xdr:spPr>
        <a:xfrm>
          <a:off x="3746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128976</xdr:rowOff>
    </xdr:from>
    <xdr:ext cx="534377" cy="259045"/>
    <xdr:sp macro="" textlink="">
      <xdr:nvSpPr>
        <xdr:cNvPr id="84" name="テキスト ボックス 83"/>
        <xdr:cNvSpPr txBox="1"/>
      </xdr:nvSpPr>
      <xdr:spPr>
        <a:xfrm>
          <a:off x="3530111" y="612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27113</xdr:rowOff>
    </xdr:from>
    <xdr:to>
      <xdr:col>4</xdr:col>
      <xdr:colOff>206375</xdr:colOff>
      <xdr:row>37</xdr:row>
      <xdr:rowOff>128713</xdr:rowOff>
    </xdr:to>
    <xdr:sp macro="" textlink="">
      <xdr:nvSpPr>
        <xdr:cNvPr id="85" name="円/楕円 84"/>
        <xdr:cNvSpPr/>
      </xdr:nvSpPr>
      <xdr:spPr>
        <a:xfrm>
          <a:off x="2857500" y="63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145240</xdr:rowOff>
    </xdr:from>
    <xdr:ext cx="534377" cy="259045"/>
    <xdr:sp macro="" textlink="">
      <xdr:nvSpPr>
        <xdr:cNvPr id="86" name="テキスト ボックス 85"/>
        <xdr:cNvSpPr txBox="1"/>
      </xdr:nvSpPr>
      <xdr:spPr>
        <a:xfrm>
          <a:off x="2641111" y="61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20451</xdr:rowOff>
    </xdr:from>
    <xdr:to>
      <xdr:col>3</xdr:col>
      <xdr:colOff>3175</xdr:colOff>
      <xdr:row>37</xdr:row>
      <xdr:rowOff>122051</xdr:rowOff>
    </xdr:to>
    <xdr:sp macro="" textlink="">
      <xdr:nvSpPr>
        <xdr:cNvPr id="87" name="円/楕円 86"/>
        <xdr:cNvSpPr/>
      </xdr:nvSpPr>
      <xdr:spPr>
        <a:xfrm>
          <a:off x="1968500" y="63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138578</xdr:rowOff>
    </xdr:from>
    <xdr:ext cx="534377" cy="259045"/>
    <xdr:sp macro="" textlink="">
      <xdr:nvSpPr>
        <xdr:cNvPr id="88" name="テキスト ボックス 87"/>
        <xdr:cNvSpPr txBox="1"/>
      </xdr:nvSpPr>
      <xdr:spPr>
        <a:xfrm>
          <a:off x="1752111" y="61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165677</xdr:rowOff>
    </xdr:from>
    <xdr:to>
      <xdr:col>1</xdr:col>
      <xdr:colOff>485775</xdr:colOff>
      <xdr:row>37</xdr:row>
      <xdr:rowOff>95827</xdr:rowOff>
    </xdr:to>
    <xdr:sp macro="" textlink="">
      <xdr:nvSpPr>
        <xdr:cNvPr id="89" name="円/楕円 88"/>
        <xdr:cNvSpPr/>
      </xdr:nvSpPr>
      <xdr:spPr>
        <a:xfrm>
          <a:off x="1079500" y="63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112354</xdr:rowOff>
    </xdr:from>
    <xdr:ext cx="534377" cy="259045"/>
    <xdr:sp macro="" textlink="">
      <xdr:nvSpPr>
        <xdr:cNvPr id="90" name="テキスト ボックス 89"/>
        <xdr:cNvSpPr txBox="1"/>
      </xdr:nvSpPr>
      <xdr:spPr>
        <a:xfrm>
          <a:off x="863111" y="61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20125</xdr:rowOff>
    </xdr:from>
    <xdr:to>
      <xdr:col>6</xdr:col>
      <xdr:colOff>511175</xdr:colOff>
      <xdr:row>57</xdr:row>
      <xdr:rowOff>54796</xdr:rowOff>
    </xdr:to>
    <xdr:cxnSp macro="">
      <xdr:nvCxnSpPr>
        <xdr:cNvPr id="115" name="直線コネクタ 114"/>
        <xdr:cNvCxnSpPr/>
      </xdr:nvCxnSpPr>
      <xdr:spPr>
        <a:xfrm>
          <a:off x="3797300" y="9792775"/>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20125</xdr:rowOff>
    </xdr:from>
    <xdr:to>
      <xdr:col>5</xdr:col>
      <xdr:colOff>358775</xdr:colOff>
      <xdr:row>57</xdr:row>
      <xdr:rowOff>34969</xdr:rowOff>
    </xdr:to>
    <xdr:cxnSp macro="">
      <xdr:nvCxnSpPr>
        <xdr:cNvPr id="118" name="直線コネクタ 117"/>
        <xdr:cNvCxnSpPr/>
      </xdr:nvCxnSpPr>
      <xdr:spPr>
        <a:xfrm flipV="1">
          <a:off x="2908300" y="9792775"/>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34969</xdr:rowOff>
    </xdr:from>
    <xdr:to>
      <xdr:col>4</xdr:col>
      <xdr:colOff>155575</xdr:colOff>
      <xdr:row>57</xdr:row>
      <xdr:rowOff>35602</xdr:rowOff>
    </xdr:to>
    <xdr:cxnSp macro="">
      <xdr:nvCxnSpPr>
        <xdr:cNvPr id="121" name="直線コネクタ 120"/>
        <xdr:cNvCxnSpPr/>
      </xdr:nvCxnSpPr>
      <xdr:spPr>
        <a:xfrm flipV="1">
          <a:off x="2019300" y="9807619"/>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30291</xdr:rowOff>
    </xdr:from>
    <xdr:to>
      <xdr:col>2</xdr:col>
      <xdr:colOff>638175</xdr:colOff>
      <xdr:row>57</xdr:row>
      <xdr:rowOff>35602</xdr:rowOff>
    </xdr:to>
    <xdr:cxnSp macro="">
      <xdr:nvCxnSpPr>
        <xdr:cNvPr id="124" name="直線コネクタ 123"/>
        <xdr:cNvCxnSpPr/>
      </xdr:nvCxnSpPr>
      <xdr:spPr>
        <a:xfrm>
          <a:off x="1130300" y="9802941"/>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3996</xdr:rowOff>
    </xdr:from>
    <xdr:to>
      <xdr:col>6</xdr:col>
      <xdr:colOff>561975</xdr:colOff>
      <xdr:row>57</xdr:row>
      <xdr:rowOff>105596</xdr:rowOff>
    </xdr:to>
    <xdr:sp macro="" textlink="">
      <xdr:nvSpPr>
        <xdr:cNvPr id="134" name="円/楕円 133"/>
        <xdr:cNvSpPr/>
      </xdr:nvSpPr>
      <xdr:spPr>
        <a:xfrm>
          <a:off x="4584700" y="97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90373</xdr:rowOff>
    </xdr:from>
    <xdr:ext cx="599010" cy="259045"/>
    <xdr:sp macro="" textlink="">
      <xdr:nvSpPr>
        <xdr:cNvPr id="135" name="総務費該当値テキスト"/>
        <xdr:cNvSpPr txBox="1"/>
      </xdr:nvSpPr>
      <xdr:spPr>
        <a:xfrm>
          <a:off x="4686300" y="969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140775</xdr:rowOff>
    </xdr:from>
    <xdr:to>
      <xdr:col>5</xdr:col>
      <xdr:colOff>409575</xdr:colOff>
      <xdr:row>57</xdr:row>
      <xdr:rowOff>70925</xdr:rowOff>
    </xdr:to>
    <xdr:sp macro="" textlink="">
      <xdr:nvSpPr>
        <xdr:cNvPr id="136" name="円/楕円 135"/>
        <xdr:cNvSpPr/>
      </xdr:nvSpPr>
      <xdr:spPr>
        <a:xfrm>
          <a:off x="3746500" y="97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87452</xdr:rowOff>
    </xdr:from>
    <xdr:ext cx="599010" cy="259045"/>
    <xdr:sp macro="" textlink="">
      <xdr:nvSpPr>
        <xdr:cNvPr id="137" name="テキスト ボックス 136"/>
        <xdr:cNvSpPr txBox="1"/>
      </xdr:nvSpPr>
      <xdr:spPr>
        <a:xfrm>
          <a:off x="3497794" y="95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155619</xdr:rowOff>
    </xdr:from>
    <xdr:to>
      <xdr:col>4</xdr:col>
      <xdr:colOff>206375</xdr:colOff>
      <xdr:row>57</xdr:row>
      <xdr:rowOff>85769</xdr:rowOff>
    </xdr:to>
    <xdr:sp macro="" textlink="">
      <xdr:nvSpPr>
        <xdr:cNvPr id="138" name="円/楕円 137"/>
        <xdr:cNvSpPr/>
      </xdr:nvSpPr>
      <xdr:spPr>
        <a:xfrm>
          <a:off x="2857500" y="97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102296</xdr:rowOff>
    </xdr:from>
    <xdr:ext cx="599010" cy="259045"/>
    <xdr:sp macro="" textlink="">
      <xdr:nvSpPr>
        <xdr:cNvPr id="139" name="テキスト ボックス 138"/>
        <xdr:cNvSpPr txBox="1"/>
      </xdr:nvSpPr>
      <xdr:spPr>
        <a:xfrm>
          <a:off x="2608794" y="953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156252</xdr:rowOff>
    </xdr:from>
    <xdr:to>
      <xdr:col>3</xdr:col>
      <xdr:colOff>3175</xdr:colOff>
      <xdr:row>57</xdr:row>
      <xdr:rowOff>86402</xdr:rowOff>
    </xdr:to>
    <xdr:sp macro="" textlink="">
      <xdr:nvSpPr>
        <xdr:cNvPr id="140" name="円/楕円 139"/>
        <xdr:cNvSpPr/>
      </xdr:nvSpPr>
      <xdr:spPr>
        <a:xfrm>
          <a:off x="1968500" y="97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102929</xdr:rowOff>
    </xdr:from>
    <xdr:ext cx="599010" cy="259045"/>
    <xdr:sp macro="" textlink="">
      <xdr:nvSpPr>
        <xdr:cNvPr id="141" name="テキスト ボックス 140"/>
        <xdr:cNvSpPr txBox="1"/>
      </xdr:nvSpPr>
      <xdr:spPr>
        <a:xfrm>
          <a:off x="1719794" y="953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150941</xdr:rowOff>
    </xdr:from>
    <xdr:to>
      <xdr:col>1</xdr:col>
      <xdr:colOff>485775</xdr:colOff>
      <xdr:row>57</xdr:row>
      <xdr:rowOff>81091</xdr:rowOff>
    </xdr:to>
    <xdr:sp macro="" textlink="">
      <xdr:nvSpPr>
        <xdr:cNvPr id="142" name="円/楕円 141"/>
        <xdr:cNvSpPr/>
      </xdr:nvSpPr>
      <xdr:spPr>
        <a:xfrm>
          <a:off x="1079500" y="97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97618</xdr:rowOff>
    </xdr:from>
    <xdr:ext cx="599010" cy="259045"/>
    <xdr:sp macro="" textlink="">
      <xdr:nvSpPr>
        <xdr:cNvPr id="143" name="テキスト ボックス 142"/>
        <xdr:cNvSpPr txBox="1"/>
      </xdr:nvSpPr>
      <xdr:spPr>
        <a:xfrm>
          <a:off x="830794" y="952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109289</xdr:rowOff>
    </xdr:from>
    <xdr:to>
      <xdr:col>6</xdr:col>
      <xdr:colOff>511175</xdr:colOff>
      <xdr:row>78</xdr:row>
      <xdr:rowOff>113134</xdr:rowOff>
    </xdr:to>
    <xdr:cxnSp macro="">
      <xdr:nvCxnSpPr>
        <xdr:cNvPr id="172" name="直線コネクタ 171"/>
        <xdr:cNvCxnSpPr/>
      </xdr:nvCxnSpPr>
      <xdr:spPr>
        <a:xfrm flipV="1">
          <a:off x="3797300" y="13482389"/>
          <a:ext cx="8382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108020</xdr:rowOff>
    </xdr:from>
    <xdr:to>
      <xdr:col>5</xdr:col>
      <xdr:colOff>358775</xdr:colOff>
      <xdr:row>78</xdr:row>
      <xdr:rowOff>113134</xdr:rowOff>
    </xdr:to>
    <xdr:cxnSp macro="">
      <xdr:nvCxnSpPr>
        <xdr:cNvPr id="175" name="直線コネクタ 174"/>
        <xdr:cNvCxnSpPr/>
      </xdr:nvCxnSpPr>
      <xdr:spPr>
        <a:xfrm>
          <a:off x="2908300" y="13481120"/>
          <a:ext cx="889000" cy="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57595</xdr:rowOff>
    </xdr:from>
    <xdr:to>
      <xdr:col>4</xdr:col>
      <xdr:colOff>155575</xdr:colOff>
      <xdr:row>78</xdr:row>
      <xdr:rowOff>108020</xdr:rowOff>
    </xdr:to>
    <xdr:cxnSp macro="">
      <xdr:nvCxnSpPr>
        <xdr:cNvPr id="178" name="直線コネクタ 177"/>
        <xdr:cNvCxnSpPr/>
      </xdr:nvCxnSpPr>
      <xdr:spPr>
        <a:xfrm>
          <a:off x="2019300" y="13430695"/>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57595</xdr:rowOff>
    </xdr:from>
    <xdr:to>
      <xdr:col>2</xdr:col>
      <xdr:colOff>638175</xdr:colOff>
      <xdr:row>78</xdr:row>
      <xdr:rowOff>121735</xdr:rowOff>
    </xdr:to>
    <xdr:cxnSp macro="">
      <xdr:nvCxnSpPr>
        <xdr:cNvPr id="181" name="直線コネクタ 180"/>
        <xdr:cNvCxnSpPr/>
      </xdr:nvCxnSpPr>
      <xdr:spPr>
        <a:xfrm flipV="1">
          <a:off x="1130300" y="13430695"/>
          <a:ext cx="889000" cy="6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58489</xdr:rowOff>
    </xdr:from>
    <xdr:to>
      <xdr:col>6</xdr:col>
      <xdr:colOff>561975</xdr:colOff>
      <xdr:row>78</xdr:row>
      <xdr:rowOff>160089</xdr:rowOff>
    </xdr:to>
    <xdr:sp macro="" textlink="">
      <xdr:nvSpPr>
        <xdr:cNvPr id="191" name="円/楕円 190"/>
        <xdr:cNvSpPr/>
      </xdr:nvSpPr>
      <xdr:spPr>
        <a:xfrm>
          <a:off x="4584700" y="1343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144866</xdr:rowOff>
    </xdr:from>
    <xdr:ext cx="599010" cy="259045"/>
    <xdr:sp macro="" textlink="">
      <xdr:nvSpPr>
        <xdr:cNvPr id="192" name="民生費該当値テキスト"/>
        <xdr:cNvSpPr txBox="1"/>
      </xdr:nvSpPr>
      <xdr:spPr>
        <a:xfrm>
          <a:off x="4686300" y="1334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62334</xdr:rowOff>
    </xdr:from>
    <xdr:to>
      <xdr:col>5</xdr:col>
      <xdr:colOff>409575</xdr:colOff>
      <xdr:row>78</xdr:row>
      <xdr:rowOff>163934</xdr:rowOff>
    </xdr:to>
    <xdr:sp macro="" textlink="">
      <xdr:nvSpPr>
        <xdr:cNvPr id="193" name="円/楕円 192"/>
        <xdr:cNvSpPr/>
      </xdr:nvSpPr>
      <xdr:spPr>
        <a:xfrm>
          <a:off x="3746500" y="134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155061</xdr:rowOff>
    </xdr:from>
    <xdr:ext cx="599010" cy="259045"/>
    <xdr:sp macro="" textlink="">
      <xdr:nvSpPr>
        <xdr:cNvPr id="194" name="テキスト ボックス 193"/>
        <xdr:cNvSpPr txBox="1"/>
      </xdr:nvSpPr>
      <xdr:spPr>
        <a:xfrm>
          <a:off x="3497794" y="135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57220</xdr:rowOff>
    </xdr:from>
    <xdr:to>
      <xdr:col>4</xdr:col>
      <xdr:colOff>206375</xdr:colOff>
      <xdr:row>78</xdr:row>
      <xdr:rowOff>158820</xdr:rowOff>
    </xdr:to>
    <xdr:sp macro="" textlink="">
      <xdr:nvSpPr>
        <xdr:cNvPr id="195" name="円/楕円 194"/>
        <xdr:cNvSpPr/>
      </xdr:nvSpPr>
      <xdr:spPr>
        <a:xfrm>
          <a:off x="2857500" y="134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149947</xdr:rowOff>
    </xdr:from>
    <xdr:ext cx="599010" cy="259045"/>
    <xdr:sp macro="" textlink="">
      <xdr:nvSpPr>
        <xdr:cNvPr id="196" name="テキスト ボックス 195"/>
        <xdr:cNvSpPr txBox="1"/>
      </xdr:nvSpPr>
      <xdr:spPr>
        <a:xfrm>
          <a:off x="2608794" y="135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6795</xdr:rowOff>
    </xdr:from>
    <xdr:to>
      <xdr:col>3</xdr:col>
      <xdr:colOff>3175</xdr:colOff>
      <xdr:row>78</xdr:row>
      <xdr:rowOff>108395</xdr:rowOff>
    </xdr:to>
    <xdr:sp macro="" textlink="">
      <xdr:nvSpPr>
        <xdr:cNvPr id="197" name="円/楕円 196"/>
        <xdr:cNvSpPr/>
      </xdr:nvSpPr>
      <xdr:spPr>
        <a:xfrm>
          <a:off x="1968500" y="133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124922</xdr:rowOff>
    </xdr:from>
    <xdr:ext cx="599010" cy="259045"/>
    <xdr:sp macro="" textlink="">
      <xdr:nvSpPr>
        <xdr:cNvPr id="198" name="テキスト ボックス 197"/>
        <xdr:cNvSpPr txBox="1"/>
      </xdr:nvSpPr>
      <xdr:spPr>
        <a:xfrm>
          <a:off x="1719794" y="1315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70935</xdr:rowOff>
    </xdr:from>
    <xdr:to>
      <xdr:col>1</xdr:col>
      <xdr:colOff>485775</xdr:colOff>
      <xdr:row>79</xdr:row>
      <xdr:rowOff>1085</xdr:rowOff>
    </xdr:to>
    <xdr:sp macro="" textlink="">
      <xdr:nvSpPr>
        <xdr:cNvPr id="199" name="円/楕円 198"/>
        <xdr:cNvSpPr/>
      </xdr:nvSpPr>
      <xdr:spPr>
        <a:xfrm>
          <a:off x="1079500" y="134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163662</xdr:rowOff>
    </xdr:from>
    <xdr:ext cx="599010" cy="259045"/>
    <xdr:sp macro="" textlink="">
      <xdr:nvSpPr>
        <xdr:cNvPr id="200" name="テキスト ボックス 199"/>
        <xdr:cNvSpPr txBox="1"/>
      </xdr:nvSpPr>
      <xdr:spPr>
        <a:xfrm>
          <a:off x="830794" y="1353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115948</xdr:rowOff>
    </xdr:from>
    <xdr:to>
      <xdr:col>6</xdr:col>
      <xdr:colOff>511175</xdr:colOff>
      <xdr:row>97</xdr:row>
      <xdr:rowOff>116912</xdr:rowOff>
    </xdr:to>
    <xdr:cxnSp macro="">
      <xdr:nvCxnSpPr>
        <xdr:cNvPr id="231" name="直線コネクタ 230"/>
        <xdr:cNvCxnSpPr/>
      </xdr:nvCxnSpPr>
      <xdr:spPr>
        <a:xfrm>
          <a:off x="3797300" y="16746598"/>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115948</xdr:rowOff>
    </xdr:from>
    <xdr:to>
      <xdr:col>5</xdr:col>
      <xdr:colOff>358775</xdr:colOff>
      <xdr:row>98</xdr:row>
      <xdr:rowOff>134048</xdr:rowOff>
    </xdr:to>
    <xdr:cxnSp macro="">
      <xdr:nvCxnSpPr>
        <xdr:cNvPr id="234" name="直線コネクタ 233"/>
        <xdr:cNvCxnSpPr/>
      </xdr:nvCxnSpPr>
      <xdr:spPr>
        <a:xfrm flipV="1">
          <a:off x="2908300" y="16746598"/>
          <a:ext cx="889000" cy="18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134048</xdr:rowOff>
    </xdr:from>
    <xdr:to>
      <xdr:col>4</xdr:col>
      <xdr:colOff>155575</xdr:colOff>
      <xdr:row>98</xdr:row>
      <xdr:rowOff>139717</xdr:rowOff>
    </xdr:to>
    <xdr:cxnSp macro="">
      <xdr:nvCxnSpPr>
        <xdr:cNvPr id="237" name="直線コネクタ 236"/>
        <xdr:cNvCxnSpPr/>
      </xdr:nvCxnSpPr>
      <xdr:spPr>
        <a:xfrm flipV="1">
          <a:off x="2019300" y="1693614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120204</xdr:rowOff>
    </xdr:from>
    <xdr:to>
      <xdr:col>2</xdr:col>
      <xdr:colOff>638175</xdr:colOff>
      <xdr:row>98</xdr:row>
      <xdr:rowOff>139717</xdr:rowOff>
    </xdr:to>
    <xdr:cxnSp macro="">
      <xdr:nvCxnSpPr>
        <xdr:cNvPr id="240" name="直線コネクタ 239"/>
        <xdr:cNvCxnSpPr/>
      </xdr:nvCxnSpPr>
      <xdr:spPr>
        <a:xfrm>
          <a:off x="1130300" y="16922304"/>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66112</xdr:rowOff>
    </xdr:from>
    <xdr:to>
      <xdr:col>6</xdr:col>
      <xdr:colOff>561975</xdr:colOff>
      <xdr:row>97</xdr:row>
      <xdr:rowOff>167712</xdr:rowOff>
    </xdr:to>
    <xdr:sp macro="" textlink="">
      <xdr:nvSpPr>
        <xdr:cNvPr id="250" name="円/楕円 249"/>
        <xdr:cNvSpPr/>
      </xdr:nvSpPr>
      <xdr:spPr>
        <a:xfrm>
          <a:off x="4584700" y="166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44539</xdr:rowOff>
    </xdr:from>
    <xdr:ext cx="534377" cy="259045"/>
    <xdr:sp macro="" textlink="">
      <xdr:nvSpPr>
        <xdr:cNvPr id="251" name="衛生費該当値テキスト"/>
        <xdr:cNvSpPr txBox="1"/>
      </xdr:nvSpPr>
      <xdr:spPr>
        <a:xfrm>
          <a:off x="4686300" y="166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65148</xdr:rowOff>
    </xdr:from>
    <xdr:to>
      <xdr:col>5</xdr:col>
      <xdr:colOff>409575</xdr:colOff>
      <xdr:row>97</xdr:row>
      <xdr:rowOff>166748</xdr:rowOff>
    </xdr:to>
    <xdr:sp macro="" textlink="">
      <xdr:nvSpPr>
        <xdr:cNvPr id="252" name="円/楕円 251"/>
        <xdr:cNvSpPr/>
      </xdr:nvSpPr>
      <xdr:spPr>
        <a:xfrm>
          <a:off x="3746500" y="1669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157875</xdr:rowOff>
    </xdr:from>
    <xdr:ext cx="534377" cy="259045"/>
    <xdr:sp macro="" textlink="">
      <xdr:nvSpPr>
        <xdr:cNvPr id="253" name="テキスト ボックス 252"/>
        <xdr:cNvSpPr txBox="1"/>
      </xdr:nvSpPr>
      <xdr:spPr>
        <a:xfrm>
          <a:off x="3530111" y="1678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83248</xdr:rowOff>
    </xdr:from>
    <xdr:to>
      <xdr:col>4</xdr:col>
      <xdr:colOff>206375</xdr:colOff>
      <xdr:row>99</xdr:row>
      <xdr:rowOff>13398</xdr:rowOff>
    </xdr:to>
    <xdr:sp macro="" textlink="">
      <xdr:nvSpPr>
        <xdr:cNvPr id="254" name="円/楕円 253"/>
        <xdr:cNvSpPr/>
      </xdr:nvSpPr>
      <xdr:spPr>
        <a:xfrm>
          <a:off x="2857500" y="168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4525</xdr:rowOff>
    </xdr:from>
    <xdr:ext cx="534377" cy="259045"/>
    <xdr:sp macro="" textlink="">
      <xdr:nvSpPr>
        <xdr:cNvPr id="255" name="テキスト ボックス 254"/>
        <xdr:cNvSpPr txBox="1"/>
      </xdr:nvSpPr>
      <xdr:spPr>
        <a:xfrm>
          <a:off x="2641111" y="1697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88917</xdr:rowOff>
    </xdr:from>
    <xdr:to>
      <xdr:col>3</xdr:col>
      <xdr:colOff>3175</xdr:colOff>
      <xdr:row>99</xdr:row>
      <xdr:rowOff>19067</xdr:rowOff>
    </xdr:to>
    <xdr:sp macro="" textlink="">
      <xdr:nvSpPr>
        <xdr:cNvPr id="256" name="円/楕円 255"/>
        <xdr:cNvSpPr/>
      </xdr:nvSpPr>
      <xdr:spPr>
        <a:xfrm>
          <a:off x="1968500" y="168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10194</xdr:rowOff>
    </xdr:from>
    <xdr:ext cx="534377" cy="259045"/>
    <xdr:sp macro="" textlink="">
      <xdr:nvSpPr>
        <xdr:cNvPr id="257" name="テキスト ボックス 256"/>
        <xdr:cNvSpPr txBox="1"/>
      </xdr:nvSpPr>
      <xdr:spPr>
        <a:xfrm>
          <a:off x="1752111" y="1698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69404</xdr:rowOff>
    </xdr:from>
    <xdr:to>
      <xdr:col>1</xdr:col>
      <xdr:colOff>485775</xdr:colOff>
      <xdr:row>98</xdr:row>
      <xdr:rowOff>171004</xdr:rowOff>
    </xdr:to>
    <xdr:sp macro="" textlink="">
      <xdr:nvSpPr>
        <xdr:cNvPr id="258" name="円/楕円 257"/>
        <xdr:cNvSpPr/>
      </xdr:nvSpPr>
      <xdr:spPr>
        <a:xfrm>
          <a:off x="1079500" y="1687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162131</xdr:rowOff>
    </xdr:from>
    <xdr:ext cx="534377" cy="259045"/>
    <xdr:sp macro="" textlink="">
      <xdr:nvSpPr>
        <xdr:cNvPr id="259" name="テキスト ボックス 258"/>
        <xdr:cNvSpPr txBox="1"/>
      </xdr:nvSpPr>
      <xdr:spPr>
        <a:xfrm>
          <a:off x="863111" y="169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7989</xdr:rowOff>
    </xdr:from>
    <xdr:to>
      <xdr:col>15</xdr:col>
      <xdr:colOff>180975</xdr:colOff>
      <xdr:row>38</xdr:row>
      <xdr:rowOff>159055</xdr:rowOff>
    </xdr:to>
    <xdr:cxnSp macro="">
      <xdr:nvCxnSpPr>
        <xdr:cNvPr id="288" name="直線コネクタ 287"/>
        <xdr:cNvCxnSpPr/>
      </xdr:nvCxnSpPr>
      <xdr:spPr>
        <a:xfrm>
          <a:off x="9639300" y="6523089"/>
          <a:ext cx="838200" cy="1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170676</xdr:rowOff>
    </xdr:from>
    <xdr:to>
      <xdr:col>14</xdr:col>
      <xdr:colOff>28575</xdr:colOff>
      <xdr:row>38</xdr:row>
      <xdr:rowOff>7989</xdr:rowOff>
    </xdr:to>
    <xdr:cxnSp macro="">
      <xdr:nvCxnSpPr>
        <xdr:cNvPr id="291" name="直線コネクタ 290"/>
        <xdr:cNvCxnSpPr/>
      </xdr:nvCxnSpPr>
      <xdr:spPr>
        <a:xfrm>
          <a:off x="8750300" y="651432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163208</xdr:rowOff>
    </xdr:from>
    <xdr:to>
      <xdr:col>12</xdr:col>
      <xdr:colOff>511175</xdr:colOff>
      <xdr:row>37</xdr:row>
      <xdr:rowOff>170676</xdr:rowOff>
    </xdr:to>
    <xdr:cxnSp macro="">
      <xdr:nvCxnSpPr>
        <xdr:cNvPr id="294" name="直線コネクタ 293"/>
        <xdr:cNvCxnSpPr/>
      </xdr:nvCxnSpPr>
      <xdr:spPr>
        <a:xfrm>
          <a:off x="7861300" y="6506858"/>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163208</xdr:rowOff>
    </xdr:from>
    <xdr:to>
      <xdr:col>11</xdr:col>
      <xdr:colOff>307975</xdr:colOff>
      <xdr:row>38</xdr:row>
      <xdr:rowOff>65824</xdr:rowOff>
    </xdr:to>
    <xdr:cxnSp macro="">
      <xdr:nvCxnSpPr>
        <xdr:cNvPr id="297" name="直線コネクタ 296"/>
        <xdr:cNvCxnSpPr/>
      </xdr:nvCxnSpPr>
      <xdr:spPr>
        <a:xfrm flipV="1">
          <a:off x="6972300" y="6506858"/>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9" name="テキスト ボックス 298"/>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108255</xdr:rowOff>
    </xdr:from>
    <xdr:to>
      <xdr:col>15</xdr:col>
      <xdr:colOff>231775</xdr:colOff>
      <xdr:row>39</xdr:row>
      <xdr:rowOff>38405</xdr:rowOff>
    </xdr:to>
    <xdr:sp macro="" textlink="">
      <xdr:nvSpPr>
        <xdr:cNvPr id="307" name="円/楕円 306"/>
        <xdr:cNvSpPr/>
      </xdr:nvSpPr>
      <xdr:spPr>
        <a:xfrm>
          <a:off x="10426700" y="66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23182</xdr:rowOff>
    </xdr:from>
    <xdr:ext cx="469744" cy="259045"/>
    <xdr:sp macro="" textlink="">
      <xdr:nvSpPr>
        <xdr:cNvPr id="308" name="労働費該当値テキスト"/>
        <xdr:cNvSpPr txBox="1"/>
      </xdr:nvSpPr>
      <xdr:spPr>
        <a:xfrm>
          <a:off x="10528300" y="65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128638</xdr:rowOff>
    </xdr:from>
    <xdr:to>
      <xdr:col>14</xdr:col>
      <xdr:colOff>79375</xdr:colOff>
      <xdr:row>38</xdr:row>
      <xdr:rowOff>58789</xdr:rowOff>
    </xdr:to>
    <xdr:sp macro="" textlink="">
      <xdr:nvSpPr>
        <xdr:cNvPr id="309" name="円/楕円 308"/>
        <xdr:cNvSpPr/>
      </xdr:nvSpPr>
      <xdr:spPr>
        <a:xfrm>
          <a:off x="9588500" y="6472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75315</xdr:rowOff>
    </xdr:from>
    <xdr:ext cx="469744" cy="259045"/>
    <xdr:sp macro="" textlink="">
      <xdr:nvSpPr>
        <xdr:cNvPr id="310" name="テキスト ボックス 309"/>
        <xdr:cNvSpPr txBox="1"/>
      </xdr:nvSpPr>
      <xdr:spPr>
        <a:xfrm>
          <a:off x="9404427" y="624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119875</xdr:rowOff>
    </xdr:from>
    <xdr:to>
      <xdr:col>12</xdr:col>
      <xdr:colOff>561975</xdr:colOff>
      <xdr:row>38</xdr:row>
      <xdr:rowOff>50025</xdr:rowOff>
    </xdr:to>
    <xdr:sp macro="" textlink="">
      <xdr:nvSpPr>
        <xdr:cNvPr id="311" name="円/楕円 310"/>
        <xdr:cNvSpPr/>
      </xdr:nvSpPr>
      <xdr:spPr>
        <a:xfrm>
          <a:off x="8699500" y="64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66552</xdr:rowOff>
    </xdr:from>
    <xdr:ext cx="469744" cy="259045"/>
    <xdr:sp macro="" textlink="">
      <xdr:nvSpPr>
        <xdr:cNvPr id="312" name="テキスト ボックス 311"/>
        <xdr:cNvSpPr txBox="1"/>
      </xdr:nvSpPr>
      <xdr:spPr>
        <a:xfrm>
          <a:off x="8515427" y="623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112408</xdr:rowOff>
    </xdr:from>
    <xdr:to>
      <xdr:col>11</xdr:col>
      <xdr:colOff>358775</xdr:colOff>
      <xdr:row>38</xdr:row>
      <xdr:rowOff>42558</xdr:rowOff>
    </xdr:to>
    <xdr:sp macro="" textlink="">
      <xdr:nvSpPr>
        <xdr:cNvPr id="313" name="円/楕円 312"/>
        <xdr:cNvSpPr/>
      </xdr:nvSpPr>
      <xdr:spPr>
        <a:xfrm>
          <a:off x="7810500" y="64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59085</xdr:rowOff>
    </xdr:from>
    <xdr:ext cx="469744" cy="259045"/>
    <xdr:sp macro="" textlink="">
      <xdr:nvSpPr>
        <xdr:cNvPr id="314" name="テキスト ボックス 313"/>
        <xdr:cNvSpPr txBox="1"/>
      </xdr:nvSpPr>
      <xdr:spPr>
        <a:xfrm>
          <a:off x="7626427" y="623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15024</xdr:rowOff>
    </xdr:from>
    <xdr:to>
      <xdr:col>10</xdr:col>
      <xdr:colOff>155575</xdr:colOff>
      <xdr:row>38</xdr:row>
      <xdr:rowOff>116624</xdr:rowOff>
    </xdr:to>
    <xdr:sp macro="" textlink="">
      <xdr:nvSpPr>
        <xdr:cNvPr id="315" name="円/楕円 314"/>
        <xdr:cNvSpPr/>
      </xdr:nvSpPr>
      <xdr:spPr>
        <a:xfrm>
          <a:off x="6921500" y="65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107751</xdr:rowOff>
    </xdr:from>
    <xdr:ext cx="469744" cy="259045"/>
    <xdr:sp macro="" textlink="">
      <xdr:nvSpPr>
        <xdr:cNvPr id="316" name="テキスト ボックス 315"/>
        <xdr:cNvSpPr txBox="1"/>
      </xdr:nvSpPr>
      <xdr:spPr>
        <a:xfrm>
          <a:off x="6737427" y="66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77721</xdr:rowOff>
    </xdr:from>
    <xdr:to>
      <xdr:col>15</xdr:col>
      <xdr:colOff>180975</xdr:colOff>
      <xdr:row>58</xdr:row>
      <xdr:rowOff>82864</xdr:rowOff>
    </xdr:to>
    <xdr:cxnSp macro="">
      <xdr:nvCxnSpPr>
        <xdr:cNvPr id="343" name="直線コネクタ 342"/>
        <xdr:cNvCxnSpPr/>
      </xdr:nvCxnSpPr>
      <xdr:spPr>
        <a:xfrm>
          <a:off x="9639300" y="10021821"/>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77721</xdr:rowOff>
    </xdr:from>
    <xdr:to>
      <xdr:col>14</xdr:col>
      <xdr:colOff>28575</xdr:colOff>
      <xdr:row>58</xdr:row>
      <xdr:rowOff>78870</xdr:rowOff>
    </xdr:to>
    <xdr:cxnSp macro="">
      <xdr:nvCxnSpPr>
        <xdr:cNvPr id="346" name="直線コネクタ 345"/>
        <xdr:cNvCxnSpPr/>
      </xdr:nvCxnSpPr>
      <xdr:spPr>
        <a:xfrm flipV="1">
          <a:off x="8750300" y="1002182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78870</xdr:rowOff>
    </xdr:from>
    <xdr:to>
      <xdr:col>12</xdr:col>
      <xdr:colOff>511175</xdr:colOff>
      <xdr:row>58</xdr:row>
      <xdr:rowOff>80341</xdr:rowOff>
    </xdr:to>
    <xdr:cxnSp macro="">
      <xdr:nvCxnSpPr>
        <xdr:cNvPr id="349" name="直線コネクタ 348"/>
        <xdr:cNvCxnSpPr/>
      </xdr:nvCxnSpPr>
      <xdr:spPr>
        <a:xfrm flipV="1">
          <a:off x="7861300" y="10022970"/>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79327</xdr:rowOff>
    </xdr:from>
    <xdr:to>
      <xdr:col>11</xdr:col>
      <xdr:colOff>307975</xdr:colOff>
      <xdr:row>58</xdr:row>
      <xdr:rowOff>80341</xdr:rowOff>
    </xdr:to>
    <xdr:cxnSp macro="">
      <xdr:nvCxnSpPr>
        <xdr:cNvPr id="352" name="直線コネクタ 351"/>
        <xdr:cNvCxnSpPr/>
      </xdr:nvCxnSpPr>
      <xdr:spPr>
        <a:xfrm>
          <a:off x="6972300" y="10023427"/>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32064</xdr:rowOff>
    </xdr:from>
    <xdr:to>
      <xdr:col>15</xdr:col>
      <xdr:colOff>231775</xdr:colOff>
      <xdr:row>58</xdr:row>
      <xdr:rowOff>133664</xdr:rowOff>
    </xdr:to>
    <xdr:sp macro="" textlink="">
      <xdr:nvSpPr>
        <xdr:cNvPr id="362" name="円/楕円 361"/>
        <xdr:cNvSpPr/>
      </xdr:nvSpPr>
      <xdr:spPr>
        <a:xfrm>
          <a:off x="10426700" y="99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148320</xdr:rowOff>
    </xdr:from>
    <xdr:ext cx="534377" cy="259045"/>
    <xdr:sp macro="" textlink="">
      <xdr:nvSpPr>
        <xdr:cNvPr id="363" name="農林水産業費該当値テキスト"/>
        <xdr:cNvSpPr txBox="1"/>
      </xdr:nvSpPr>
      <xdr:spPr>
        <a:xfrm>
          <a:off x="10528300" y="9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26921</xdr:rowOff>
    </xdr:from>
    <xdr:to>
      <xdr:col>14</xdr:col>
      <xdr:colOff>79375</xdr:colOff>
      <xdr:row>58</xdr:row>
      <xdr:rowOff>128521</xdr:rowOff>
    </xdr:to>
    <xdr:sp macro="" textlink="">
      <xdr:nvSpPr>
        <xdr:cNvPr id="364" name="円/楕円 363"/>
        <xdr:cNvSpPr/>
      </xdr:nvSpPr>
      <xdr:spPr>
        <a:xfrm>
          <a:off x="9588500" y="99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119648</xdr:rowOff>
    </xdr:from>
    <xdr:ext cx="534377" cy="259045"/>
    <xdr:sp macro="" textlink="">
      <xdr:nvSpPr>
        <xdr:cNvPr id="365" name="テキスト ボックス 364"/>
        <xdr:cNvSpPr txBox="1"/>
      </xdr:nvSpPr>
      <xdr:spPr>
        <a:xfrm>
          <a:off x="9372111" y="100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28070</xdr:rowOff>
    </xdr:from>
    <xdr:to>
      <xdr:col>12</xdr:col>
      <xdr:colOff>561975</xdr:colOff>
      <xdr:row>58</xdr:row>
      <xdr:rowOff>129670</xdr:rowOff>
    </xdr:to>
    <xdr:sp macro="" textlink="">
      <xdr:nvSpPr>
        <xdr:cNvPr id="366" name="円/楕円 365"/>
        <xdr:cNvSpPr/>
      </xdr:nvSpPr>
      <xdr:spPr>
        <a:xfrm>
          <a:off x="8699500" y="99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120797</xdr:rowOff>
    </xdr:from>
    <xdr:ext cx="534377" cy="259045"/>
    <xdr:sp macro="" textlink="">
      <xdr:nvSpPr>
        <xdr:cNvPr id="367" name="テキスト ボックス 366"/>
        <xdr:cNvSpPr txBox="1"/>
      </xdr:nvSpPr>
      <xdr:spPr>
        <a:xfrm>
          <a:off x="8483111" y="100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29541</xdr:rowOff>
    </xdr:from>
    <xdr:to>
      <xdr:col>11</xdr:col>
      <xdr:colOff>358775</xdr:colOff>
      <xdr:row>58</xdr:row>
      <xdr:rowOff>131141</xdr:rowOff>
    </xdr:to>
    <xdr:sp macro="" textlink="">
      <xdr:nvSpPr>
        <xdr:cNvPr id="368" name="円/楕円 367"/>
        <xdr:cNvSpPr/>
      </xdr:nvSpPr>
      <xdr:spPr>
        <a:xfrm>
          <a:off x="7810500" y="99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122268</xdr:rowOff>
    </xdr:from>
    <xdr:ext cx="534377" cy="259045"/>
    <xdr:sp macro="" textlink="">
      <xdr:nvSpPr>
        <xdr:cNvPr id="369" name="テキスト ボックス 368"/>
        <xdr:cNvSpPr txBox="1"/>
      </xdr:nvSpPr>
      <xdr:spPr>
        <a:xfrm>
          <a:off x="7594111" y="100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28527</xdr:rowOff>
    </xdr:from>
    <xdr:to>
      <xdr:col>10</xdr:col>
      <xdr:colOff>155575</xdr:colOff>
      <xdr:row>58</xdr:row>
      <xdr:rowOff>130127</xdr:rowOff>
    </xdr:to>
    <xdr:sp macro="" textlink="">
      <xdr:nvSpPr>
        <xdr:cNvPr id="370" name="円/楕円 369"/>
        <xdr:cNvSpPr/>
      </xdr:nvSpPr>
      <xdr:spPr>
        <a:xfrm>
          <a:off x="6921500" y="99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121254</xdr:rowOff>
    </xdr:from>
    <xdr:ext cx="534377" cy="259045"/>
    <xdr:sp macro="" textlink="">
      <xdr:nvSpPr>
        <xdr:cNvPr id="371" name="テキスト ボックス 370"/>
        <xdr:cNvSpPr txBox="1"/>
      </xdr:nvSpPr>
      <xdr:spPr>
        <a:xfrm>
          <a:off x="6705111" y="1006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32500</xdr:rowOff>
    </xdr:from>
    <xdr:to>
      <xdr:col>15</xdr:col>
      <xdr:colOff>180975</xdr:colOff>
      <xdr:row>77</xdr:row>
      <xdr:rowOff>165931</xdr:rowOff>
    </xdr:to>
    <xdr:cxnSp macro="">
      <xdr:nvCxnSpPr>
        <xdr:cNvPr id="402" name="直線コネクタ 401"/>
        <xdr:cNvCxnSpPr/>
      </xdr:nvCxnSpPr>
      <xdr:spPr>
        <a:xfrm flipV="1">
          <a:off x="9639300" y="13234150"/>
          <a:ext cx="838200" cy="13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165931</xdr:rowOff>
    </xdr:from>
    <xdr:to>
      <xdr:col>14</xdr:col>
      <xdr:colOff>28575</xdr:colOff>
      <xdr:row>78</xdr:row>
      <xdr:rowOff>40746</xdr:rowOff>
    </xdr:to>
    <xdr:cxnSp macro="">
      <xdr:nvCxnSpPr>
        <xdr:cNvPr id="405" name="直線コネクタ 404"/>
        <xdr:cNvCxnSpPr/>
      </xdr:nvCxnSpPr>
      <xdr:spPr>
        <a:xfrm flipV="1">
          <a:off x="8750300" y="13367581"/>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40746</xdr:rowOff>
    </xdr:from>
    <xdr:to>
      <xdr:col>12</xdr:col>
      <xdr:colOff>511175</xdr:colOff>
      <xdr:row>78</xdr:row>
      <xdr:rowOff>75264</xdr:rowOff>
    </xdr:to>
    <xdr:cxnSp macro="">
      <xdr:nvCxnSpPr>
        <xdr:cNvPr id="408" name="直線コネクタ 407"/>
        <xdr:cNvCxnSpPr/>
      </xdr:nvCxnSpPr>
      <xdr:spPr>
        <a:xfrm flipV="1">
          <a:off x="7861300" y="13413846"/>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58874</xdr:rowOff>
    </xdr:from>
    <xdr:to>
      <xdr:col>11</xdr:col>
      <xdr:colOff>307975</xdr:colOff>
      <xdr:row>78</xdr:row>
      <xdr:rowOff>75264</xdr:rowOff>
    </xdr:to>
    <xdr:cxnSp macro="">
      <xdr:nvCxnSpPr>
        <xdr:cNvPr id="411" name="直線コネクタ 410"/>
        <xdr:cNvCxnSpPr/>
      </xdr:nvCxnSpPr>
      <xdr:spPr>
        <a:xfrm>
          <a:off x="6972300" y="13431974"/>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153150</xdr:rowOff>
    </xdr:from>
    <xdr:to>
      <xdr:col>15</xdr:col>
      <xdr:colOff>231775</xdr:colOff>
      <xdr:row>77</xdr:row>
      <xdr:rowOff>83300</xdr:rowOff>
    </xdr:to>
    <xdr:sp macro="" textlink="">
      <xdr:nvSpPr>
        <xdr:cNvPr id="421" name="円/楕円 420"/>
        <xdr:cNvSpPr/>
      </xdr:nvSpPr>
      <xdr:spPr>
        <a:xfrm>
          <a:off x="10426700" y="131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4577</xdr:rowOff>
    </xdr:from>
    <xdr:ext cx="599010" cy="259045"/>
    <xdr:sp macro="" textlink="">
      <xdr:nvSpPr>
        <xdr:cNvPr id="422" name="商工費該当値テキスト"/>
        <xdr:cNvSpPr txBox="1"/>
      </xdr:nvSpPr>
      <xdr:spPr>
        <a:xfrm>
          <a:off x="10528300" y="1303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125,326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115131</xdr:rowOff>
    </xdr:from>
    <xdr:to>
      <xdr:col>14</xdr:col>
      <xdr:colOff>79375</xdr:colOff>
      <xdr:row>78</xdr:row>
      <xdr:rowOff>45281</xdr:rowOff>
    </xdr:to>
    <xdr:sp macro="" textlink="">
      <xdr:nvSpPr>
        <xdr:cNvPr id="423" name="円/楕円 422"/>
        <xdr:cNvSpPr/>
      </xdr:nvSpPr>
      <xdr:spPr>
        <a:xfrm>
          <a:off x="9588500" y="133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61808</xdr:rowOff>
    </xdr:from>
    <xdr:ext cx="534377" cy="259045"/>
    <xdr:sp macro="" textlink="">
      <xdr:nvSpPr>
        <xdr:cNvPr id="424" name="テキスト ボックス 423"/>
        <xdr:cNvSpPr txBox="1"/>
      </xdr:nvSpPr>
      <xdr:spPr>
        <a:xfrm>
          <a:off x="9372111" y="130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161396</xdr:rowOff>
    </xdr:from>
    <xdr:to>
      <xdr:col>12</xdr:col>
      <xdr:colOff>561975</xdr:colOff>
      <xdr:row>78</xdr:row>
      <xdr:rowOff>91546</xdr:rowOff>
    </xdr:to>
    <xdr:sp macro="" textlink="">
      <xdr:nvSpPr>
        <xdr:cNvPr id="425" name="円/楕円 424"/>
        <xdr:cNvSpPr/>
      </xdr:nvSpPr>
      <xdr:spPr>
        <a:xfrm>
          <a:off x="8699500" y="1336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108073</xdr:rowOff>
    </xdr:from>
    <xdr:ext cx="534377" cy="259045"/>
    <xdr:sp macro="" textlink="">
      <xdr:nvSpPr>
        <xdr:cNvPr id="426" name="テキスト ボックス 425"/>
        <xdr:cNvSpPr txBox="1"/>
      </xdr:nvSpPr>
      <xdr:spPr>
        <a:xfrm>
          <a:off x="8483111" y="131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24464</xdr:rowOff>
    </xdr:from>
    <xdr:to>
      <xdr:col>11</xdr:col>
      <xdr:colOff>358775</xdr:colOff>
      <xdr:row>78</xdr:row>
      <xdr:rowOff>126064</xdr:rowOff>
    </xdr:to>
    <xdr:sp macro="" textlink="">
      <xdr:nvSpPr>
        <xdr:cNvPr id="427" name="円/楕円 426"/>
        <xdr:cNvSpPr/>
      </xdr:nvSpPr>
      <xdr:spPr>
        <a:xfrm>
          <a:off x="7810500" y="133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142591</xdr:rowOff>
    </xdr:from>
    <xdr:ext cx="534377" cy="259045"/>
    <xdr:sp macro="" textlink="">
      <xdr:nvSpPr>
        <xdr:cNvPr id="428" name="テキスト ボックス 427"/>
        <xdr:cNvSpPr txBox="1"/>
      </xdr:nvSpPr>
      <xdr:spPr>
        <a:xfrm>
          <a:off x="7594111" y="1317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8074</xdr:rowOff>
    </xdr:from>
    <xdr:to>
      <xdr:col>10</xdr:col>
      <xdr:colOff>155575</xdr:colOff>
      <xdr:row>78</xdr:row>
      <xdr:rowOff>109674</xdr:rowOff>
    </xdr:to>
    <xdr:sp macro="" textlink="">
      <xdr:nvSpPr>
        <xdr:cNvPr id="429" name="円/楕円 428"/>
        <xdr:cNvSpPr/>
      </xdr:nvSpPr>
      <xdr:spPr>
        <a:xfrm>
          <a:off x="6921500" y="1338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126201</xdr:rowOff>
    </xdr:from>
    <xdr:ext cx="534377" cy="259045"/>
    <xdr:sp macro="" textlink="">
      <xdr:nvSpPr>
        <xdr:cNvPr id="430" name="テキスト ボックス 429"/>
        <xdr:cNvSpPr txBox="1"/>
      </xdr:nvSpPr>
      <xdr:spPr>
        <a:xfrm>
          <a:off x="6705111" y="1315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106907</xdr:rowOff>
    </xdr:from>
    <xdr:to>
      <xdr:col>15</xdr:col>
      <xdr:colOff>180975</xdr:colOff>
      <xdr:row>98</xdr:row>
      <xdr:rowOff>111390</xdr:rowOff>
    </xdr:to>
    <xdr:cxnSp macro="">
      <xdr:nvCxnSpPr>
        <xdr:cNvPr id="461" name="直線コネクタ 460"/>
        <xdr:cNvCxnSpPr/>
      </xdr:nvCxnSpPr>
      <xdr:spPr>
        <a:xfrm flipV="1">
          <a:off x="9639300" y="16909007"/>
          <a:ext cx="8382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53339</xdr:rowOff>
    </xdr:from>
    <xdr:to>
      <xdr:col>14</xdr:col>
      <xdr:colOff>28575</xdr:colOff>
      <xdr:row>98</xdr:row>
      <xdr:rowOff>111390</xdr:rowOff>
    </xdr:to>
    <xdr:cxnSp macro="">
      <xdr:nvCxnSpPr>
        <xdr:cNvPr id="464" name="直線コネクタ 463"/>
        <xdr:cNvCxnSpPr/>
      </xdr:nvCxnSpPr>
      <xdr:spPr>
        <a:xfrm>
          <a:off x="8750300" y="16855439"/>
          <a:ext cx="8890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53339</xdr:rowOff>
    </xdr:from>
    <xdr:to>
      <xdr:col>12</xdr:col>
      <xdr:colOff>511175</xdr:colOff>
      <xdr:row>98</xdr:row>
      <xdr:rowOff>93635</xdr:rowOff>
    </xdr:to>
    <xdr:cxnSp macro="">
      <xdr:nvCxnSpPr>
        <xdr:cNvPr id="467" name="直線コネクタ 466"/>
        <xdr:cNvCxnSpPr/>
      </xdr:nvCxnSpPr>
      <xdr:spPr>
        <a:xfrm flipV="1">
          <a:off x="7861300" y="16855439"/>
          <a:ext cx="889000" cy="4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91230</xdr:rowOff>
    </xdr:from>
    <xdr:to>
      <xdr:col>11</xdr:col>
      <xdr:colOff>307975</xdr:colOff>
      <xdr:row>98</xdr:row>
      <xdr:rowOff>93635</xdr:rowOff>
    </xdr:to>
    <xdr:cxnSp macro="">
      <xdr:nvCxnSpPr>
        <xdr:cNvPr id="470" name="直線コネクタ 469"/>
        <xdr:cNvCxnSpPr/>
      </xdr:nvCxnSpPr>
      <xdr:spPr>
        <a:xfrm>
          <a:off x="6972300" y="16893330"/>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56107</xdr:rowOff>
    </xdr:from>
    <xdr:to>
      <xdr:col>15</xdr:col>
      <xdr:colOff>231775</xdr:colOff>
      <xdr:row>98</xdr:row>
      <xdr:rowOff>157707</xdr:rowOff>
    </xdr:to>
    <xdr:sp macro="" textlink="">
      <xdr:nvSpPr>
        <xdr:cNvPr id="480" name="円/楕円 479"/>
        <xdr:cNvSpPr/>
      </xdr:nvSpPr>
      <xdr:spPr>
        <a:xfrm>
          <a:off x="10426700" y="168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142484</xdr:rowOff>
    </xdr:from>
    <xdr:ext cx="599010" cy="259045"/>
    <xdr:sp macro="" textlink="">
      <xdr:nvSpPr>
        <xdr:cNvPr id="481" name="土木費該当値テキスト"/>
        <xdr:cNvSpPr txBox="1"/>
      </xdr:nvSpPr>
      <xdr:spPr>
        <a:xfrm>
          <a:off x="10528300" y="1677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60590</xdr:rowOff>
    </xdr:from>
    <xdr:to>
      <xdr:col>14</xdr:col>
      <xdr:colOff>79375</xdr:colOff>
      <xdr:row>98</xdr:row>
      <xdr:rowOff>162190</xdr:rowOff>
    </xdr:to>
    <xdr:sp macro="" textlink="">
      <xdr:nvSpPr>
        <xdr:cNvPr id="482" name="円/楕円 481"/>
        <xdr:cNvSpPr/>
      </xdr:nvSpPr>
      <xdr:spPr>
        <a:xfrm>
          <a:off x="9588500" y="168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153317</xdr:rowOff>
    </xdr:from>
    <xdr:ext cx="534377" cy="259045"/>
    <xdr:sp macro="" textlink="">
      <xdr:nvSpPr>
        <xdr:cNvPr id="483" name="テキスト ボックス 482"/>
        <xdr:cNvSpPr txBox="1"/>
      </xdr:nvSpPr>
      <xdr:spPr>
        <a:xfrm>
          <a:off x="9372111" y="1695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2539</xdr:rowOff>
    </xdr:from>
    <xdr:to>
      <xdr:col>12</xdr:col>
      <xdr:colOff>561975</xdr:colOff>
      <xdr:row>98</xdr:row>
      <xdr:rowOff>104139</xdr:rowOff>
    </xdr:to>
    <xdr:sp macro="" textlink="">
      <xdr:nvSpPr>
        <xdr:cNvPr id="484" name="円/楕円 483"/>
        <xdr:cNvSpPr/>
      </xdr:nvSpPr>
      <xdr:spPr>
        <a:xfrm>
          <a:off x="8699500" y="168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95266</xdr:rowOff>
    </xdr:from>
    <xdr:ext cx="599010" cy="259045"/>
    <xdr:sp macro="" textlink="">
      <xdr:nvSpPr>
        <xdr:cNvPr id="485" name="テキスト ボックス 484"/>
        <xdr:cNvSpPr txBox="1"/>
      </xdr:nvSpPr>
      <xdr:spPr>
        <a:xfrm>
          <a:off x="8450794" y="1689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42835</xdr:rowOff>
    </xdr:from>
    <xdr:to>
      <xdr:col>11</xdr:col>
      <xdr:colOff>358775</xdr:colOff>
      <xdr:row>98</xdr:row>
      <xdr:rowOff>144435</xdr:rowOff>
    </xdr:to>
    <xdr:sp macro="" textlink="">
      <xdr:nvSpPr>
        <xdr:cNvPr id="486" name="円/楕円 485"/>
        <xdr:cNvSpPr/>
      </xdr:nvSpPr>
      <xdr:spPr>
        <a:xfrm>
          <a:off x="7810500" y="168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135562</xdr:rowOff>
    </xdr:from>
    <xdr:ext cx="599010" cy="259045"/>
    <xdr:sp macro="" textlink="">
      <xdr:nvSpPr>
        <xdr:cNvPr id="487" name="テキスト ボックス 486"/>
        <xdr:cNvSpPr txBox="1"/>
      </xdr:nvSpPr>
      <xdr:spPr>
        <a:xfrm>
          <a:off x="7561794" y="1693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40430</xdr:rowOff>
    </xdr:from>
    <xdr:to>
      <xdr:col>10</xdr:col>
      <xdr:colOff>155575</xdr:colOff>
      <xdr:row>98</xdr:row>
      <xdr:rowOff>142030</xdr:rowOff>
    </xdr:to>
    <xdr:sp macro="" textlink="">
      <xdr:nvSpPr>
        <xdr:cNvPr id="488" name="円/楕円 487"/>
        <xdr:cNvSpPr/>
      </xdr:nvSpPr>
      <xdr:spPr>
        <a:xfrm>
          <a:off x="6921500" y="168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133157</xdr:rowOff>
    </xdr:from>
    <xdr:ext cx="599010" cy="259045"/>
    <xdr:sp macro="" textlink="">
      <xdr:nvSpPr>
        <xdr:cNvPr id="489" name="テキスト ボックス 488"/>
        <xdr:cNvSpPr txBox="1"/>
      </xdr:nvSpPr>
      <xdr:spPr>
        <a:xfrm>
          <a:off x="6672794" y="1693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63210</xdr:rowOff>
    </xdr:from>
    <xdr:to>
      <xdr:col>23</xdr:col>
      <xdr:colOff>517525</xdr:colOff>
      <xdr:row>38</xdr:row>
      <xdr:rowOff>164314</xdr:rowOff>
    </xdr:to>
    <xdr:cxnSp macro="">
      <xdr:nvCxnSpPr>
        <xdr:cNvPr id="520" name="直線コネクタ 519"/>
        <xdr:cNvCxnSpPr/>
      </xdr:nvCxnSpPr>
      <xdr:spPr>
        <a:xfrm flipV="1">
          <a:off x="15481300" y="6406860"/>
          <a:ext cx="838200" cy="27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153387</xdr:rowOff>
    </xdr:from>
    <xdr:to>
      <xdr:col>22</xdr:col>
      <xdr:colOff>365125</xdr:colOff>
      <xdr:row>38</xdr:row>
      <xdr:rowOff>164314</xdr:rowOff>
    </xdr:to>
    <xdr:cxnSp macro="">
      <xdr:nvCxnSpPr>
        <xdr:cNvPr id="523" name="直線コネクタ 522"/>
        <xdr:cNvCxnSpPr/>
      </xdr:nvCxnSpPr>
      <xdr:spPr>
        <a:xfrm>
          <a:off x="14592300" y="6668487"/>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153387</xdr:rowOff>
    </xdr:from>
    <xdr:to>
      <xdr:col>21</xdr:col>
      <xdr:colOff>161925</xdr:colOff>
      <xdr:row>38</xdr:row>
      <xdr:rowOff>163040</xdr:rowOff>
    </xdr:to>
    <xdr:cxnSp macro="">
      <xdr:nvCxnSpPr>
        <xdr:cNvPr id="526" name="直線コネクタ 525"/>
        <xdr:cNvCxnSpPr/>
      </xdr:nvCxnSpPr>
      <xdr:spPr>
        <a:xfrm flipV="1">
          <a:off x="13703300" y="6668487"/>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129152</xdr:rowOff>
    </xdr:from>
    <xdr:to>
      <xdr:col>19</xdr:col>
      <xdr:colOff>644525</xdr:colOff>
      <xdr:row>38</xdr:row>
      <xdr:rowOff>163040</xdr:rowOff>
    </xdr:to>
    <xdr:cxnSp macro="">
      <xdr:nvCxnSpPr>
        <xdr:cNvPr id="529" name="直線コネクタ 528"/>
        <xdr:cNvCxnSpPr/>
      </xdr:nvCxnSpPr>
      <xdr:spPr>
        <a:xfrm>
          <a:off x="12814300" y="6644252"/>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12410</xdr:rowOff>
    </xdr:from>
    <xdr:to>
      <xdr:col>23</xdr:col>
      <xdr:colOff>568325</xdr:colOff>
      <xdr:row>37</xdr:row>
      <xdr:rowOff>114010</xdr:rowOff>
    </xdr:to>
    <xdr:sp macro="" textlink="">
      <xdr:nvSpPr>
        <xdr:cNvPr id="539" name="円/楕円 538"/>
        <xdr:cNvSpPr/>
      </xdr:nvSpPr>
      <xdr:spPr>
        <a:xfrm>
          <a:off x="16268700" y="63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35287</xdr:rowOff>
    </xdr:from>
    <xdr:ext cx="599010" cy="259045"/>
    <xdr:sp macro="" textlink="">
      <xdr:nvSpPr>
        <xdr:cNvPr id="540" name="消防費該当値テキスト"/>
        <xdr:cNvSpPr txBox="1"/>
      </xdr:nvSpPr>
      <xdr:spPr>
        <a:xfrm>
          <a:off x="16370300" y="620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113514</xdr:rowOff>
    </xdr:from>
    <xdr:to>
      <xdr:col>22</xdr:col>
      <xdr:colOff>415925</xdr:colOff>
      <xdr:row>39</xdr:row>
      <xdr:rowOff>43664</xdr:rowOff>
    </xdr:to>
    <xdr:sp macro="" textlink="">
      <xdr:nvSpPr>
        <xdr:cNvPr id="541" name="円/楕円 540"/>
        <xdr:cNvSpPr/>
      </xdr:nvSpPr>
      <xdr:spPr>
        <a:xfrm>
          <a:off x="15430500" y="66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34791</xdr:rowOff>
    </xdr:from>
    <xdr:ext cx="534377" cy="259045"/>
    <xdr:sp macro="" textlink="">
      <xdr:nvSpPr>
        <xdr:cNvPr id="542" name="テキスト ボックス 541"/>
        <xdr:cNvSpPr txBox="1"/>
      </xdr:nvSpPr>
      <xdr:spPr>
        <a:xfrm>
          <a:off x="15214111" y="67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102587</xdr:rowOff>
    </xdr:from>
    <xdr:to>
      <xdr:col>21</xdr:col>
      <xdr:colOff>212725</xdr:colOff>
      <xdr:row>39</xdr:row>
      <xdr:rowOff>32737</xdr:rowOff>
    </xdr:to>
    <xdr:sp macro="" textlink="">
      <xdr:nvSpPr>
        <xdr:cNvPr id="543" name="円/楕円 542"/>
        <xdr:cNvSpPr/>
      </xdr:nvSpPr>
      <xdr:spPr>
        <a:xfrm>
          <a:off x="14541500" y="661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23864</xdr:rowOff>
    </xdr:from>
    <xdr:ext cx="534377" cy="259045"/>
    <xdr:sp macro="" textlink="">
      <xdr:nvSpPr>
        <xdr:cNvPr id="544" name="テキスト ボックス 543"/>
        <xdr:cNvSpPr txBox="1"/>
      </xdr:nvSpPr>
      <xdr:spPr>
        <a:xfrm>
          <a:off x="14325111" y="67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112240</xdr:rowOff>
    </xdr:from>
    <xdr:to>
      <xdr:col>20</xdr:col>
      <xdr:colOff>9525</xdr:colOff>
      <xdr:row>39</xdr:row>
      <xdr:rowOff>42390</xdr:rowOff>
    </xdr:to>
    <xdr:sp macro="" textlink="">
      <xdr:nvSpPr>
        <xdr:cNvPr id="545" name="円/楕円 544"/>
        <xdr:cNvSpPr/>
      </xdr:nvSpPr>
      <xdr:spPr>
        <a:xfrm>
          <a:off x="13652500" y="66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33517</xdr:rowOff>
    </xdr:from>
    <xdr:ext cx="534377" cy="259045"/>
    <xdr:sp macro="" textlink="">
      <xdr:nvSpPr>
        <xdr:cNvPr id="546" name="テキスト ボックス 545"/>
        <xdr:cNvSpPr txBox="1"/>
      </xdr:nvSpPr>
      <xdr:spPr>
        <a:xfrm>
          <a:off x="13436111" y="672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78352</xdr:rowOff>
    </xdr:from>
    <xdr:to>
      <xdr:col>18</xdr:col>
      <xdr:colOff>492125</xdr:colOff>
      <xdr:row>39</xdr:row>
      <xdr:rowOff>8502</xdr:rowOff>
    </xdr:to>
    <xdr:sp macro="" textlink="">
      <xdr:nvSpPr>
        <xdr:cNvPr id="547" name="円/楕円 546"/>
        <xdr:cNvSpPr/>
      </xdr:nvSpPr>
      <xdr:spPr>
        <a:xfrm>
          <a:off x="12763500" y="65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171079</xdr:rowOff>
    </xdr:from>
    <xdr:ext cx="534377" cy="259045"/>
    <xdr:sp macro="" textlink="">
      <xdr:nvSpPr>
        <xdr:cNvPr id="548" name="テキスト ボックス 547"/>
        <xdr:cNvSpPr txBox="1"/>
      </xdr:nvSpPr>
      <xdr:spPr>
        <a:xfrm>
          <a:off x="12547111" y="66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148832</xdr:rowOff>
    </xdr:from>
    <xdr:to>
      <xdr:col>23</xdr:col>
      <xdr:colOff>517525</xdr:colOff>
      <xdr:row>57</xdr:row>
      <xdr:rowOff>150089</xdr:rowOff>
    </xdr:to>
    <xdr:cxnSp macro="">
      <xdr:nvCxnSpPr>
        <xdr:cNvPr id="573" name="直線コネクタ 572"/>
        <xdr:cNvCxnSpPr/>
      </xdr:nvCxnSpPr>
      <xdr:spPr>
        <a:xfrm>
          <a:off x="15481300" y="992148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148832</xdr:rowOff>
    </xdr:from>
    <xdr:to>
      <xdr:col>22</xdr:col>
      <xdr:colOff>365125</xdr:colOff>
      <xdr:row>57</xdr:row>
      <xdr:rowOff>156464</xdr:rowOff>
    </xdr:to>
    <xdr:cxnSp macro="">
      <xdr:nvCxnSpPr>
        <xdr:cNvPr id="576" name="直線コネクタ 575"/>
        <xdr:cNvCxnSpPr/>
      </xdr:nvCxnSpPr>
      <xdr:spPr>
        <a:xfrm flipV="1">
          <a:off x="14592300" y="9921482"/>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156464</xdr:rowOff>
    </xdr:from>
    <xdr:to>
      <xdr:col>21</xdr:col>
      <xdr:colOff>161925</xdr:colOff>
      <xdr:row>57</xdr:row>
      <xdr:rowOff>159714</xdr:rowOff>
    </xdr:to>
    <xdr:cxnSp macro="">
      <xdr:nvCxnSpPr>
        <xdr:cNvPr id="579" name="直線コネクタ 578"/>
        <xdr:cNvCxnSpPr/>
      </xdr:nvCxnSpPr>
      <xdr:spPr>
        <a:xfrm flipV="1">
          <a:off x="13703300" y="9929114"/>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159714</xdr:rowOff>
    </xdr:from>
    <xdr:to>
      <xdr:col>19</xdr:col>
      <xdr:colOff>644525</xdr:colOff>
      <xdr:row>57</xdr:row>
      <xdr:rowOff>163073</xdr:rowOff>
    </xdr:to>
    <xdr:cxnSp macro="">
      <xdr:nvCxnSpPr>
        <xdr:cNvPr id="582" name="直線コネクタ 581"/>
        <xdr:cNvCxnSpPr/>
      </xdr:nvCxnSpPr>
      <xdr:spPr>
        <a:xfrm flipV="1">
          <a:off x="12814300" y="9932364"/>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99289</xdr:rowOff>
    </xdr:from>
    <xdr:to>
      <xdr:col>23</xdr:col>
      <xdr:colOff>568325</xdr:colOff>
      <xdr:row>58</xdr:row>
      <xdr:rowOff>29439</xdr:rowOff>
    </xdr:to>
    <xdr:sp macro="" textlink="">
      <xdr:nvSpPr>
        <xdr:cNvPr id="592" name="円/楕円 591"/>
        <xdr:cNvSpPr/>
      </xdr:nvSpPr>
      <xdr:spPr>
        <a:xfrm>
          <a:off x="16268700" y="98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98032</xdr:rowOff>
    </xdr:from>
    <xdr:to>
      <xdr:col>22</xdr:col>
      <xdr:colOff>415925</xdr:colOff>
      <xdr:row>58</xdr:row>
      <xdr:rowOff>28182</xdr:rowOff>
    </xdr:to>
    <xdr:sp macro="" textlink="">
      <xdr:nvSpPr>
        <xdr:cNvPr id="594" name="円/楕円 593"/>
        <xdr:cNvSpPr/>
      </xdr:nvSpPr>
      <xdr:spPr>
        <a:xfrm>
          <a:off x="15430500" y="98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19309</xdr:rowOff>
    </xdr:from>
    <xdr:ext cx="534377" cy="259045"/>
    <xdr:sp macro="" textlink="">
      <xdr:nvSpPr>
        <xdr:cNvPr id="595" name="テキスト ボックス 594"/>
        <xdr:cNvSpPr txBox="1"/>
      </xdr:nvSpPr>
      <xdr:spPr>
        <a:xfrm>
          <a:off x="15214111" y="996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105664</xdr:rowOff>
    </xdr:from>
    <xdr:to>
      <xdr:col>21</xdr:col>
      <xdr:colOff>212725</xdr:colOff>
      <xdr:row>58</xdr:row>
      <xdr:rowOff>35814</xdr:rowOff>
    </xdr:to>
    <xdr:sp macro="" textlink="">
      <xdr:nvSpPr>
        <xdr:cNvPr id="596" name="円/楕円 595"/>
        <xdr:cNvSpPr/>
      </xdr:nvSpPr>
      <xdr:spPr>
        <a:xfrm>
          <a:off x="14541500" y="98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26941</xdr:rowOff>
    </xdr:from>
    <xdr:ext cx="534377" cy="259045"/>
    <xdr:sp macro="" textlink="">
      <xdr:nvSpPr>
        <xdr:cNvPr id="597" name="テキスト ボックス 596"/>
        <xdr:cNvSpPr txBox="1"/>
      </xdr:nvSpPr>
      <xdr:spPr>
        <a:xfrm>
          <a:off x="14325111" y="99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108914</xdr:rowOff>
    </xdr:from>
    <xdr:to>
      <xdr:col>20</xdr:col>
      <xdr:colOff>9525</xdr:colOff>
      <xdr:row>58</xdr:row>
      <xdr:rowOff>39064</xdr:rowOff>
    </xdr:to>
    <xdr:sp macro="" textlink="">
      <xdr:nvSpPr>
        <xdr:cNvPr id="598" name="円/楕円 597"/>
        <xdr:cNvSpPr/>
      </xdr:nvSpPr>
      <xdr:spPr>
        <a:xfrm>
          <a:off x="13652500" y="98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30191</xdr:rowOff>
    </xdr:from>
    <xdr:ext cx="534377" cy="259045"/>
    <xdr:sp macro="" textlink="">
      <xdr:nvSpPr>
        <xdr:cNvPr id="599" name="テキスト ボックス 598"/>
        <xdr:cNvSpPr txBox="1"/>
      </xdr:nvSpPr>
      <xdr:spPr>
        <a:xfrm>
          <a:off x="13436111" y="997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112273</xdr:rowOff>
    </xdr:from>
    <xdr:to>
      <xdr:col>18</xdr:col>
      <xdr:colOff>492125</xdr:colOff>
      <xdr:row>58</xdr:row>
      <xdr:rowOff>42423</xdr:rowOff>
    </xdr:to>
    <xdr:sp macro="" textlink="">
      <xdr:nvSpPr>
        <xdr:cNvPr id="600" name="円/楕円 599"/>
        <xdr:cNvSpPr/>
      </xdr:nvSpPr>
      <xdr:spPr>
        <a:xfrm>
          <a:off x="12763500" y="98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33550</xdr:rowOff>
    </xdr:from>
    <xdr:ext cx="534377" cy="259045"/>
    <xdr:sp macro="" textlink="">
      <xdr:nvSpPr>
        <xdr:cNvPr id="601" name="テキスト ボックス 600"/>
        <xdr:cNvSpPr txBox="1"/>
      </xdr:nvSpPr>
      <xdr:spPr>
        <a:xfrm>
          <a:off x="12547111" y="99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44044</xdr:rowOff>
    </xdr:from>
    <xdr:to>
      <xdr:col>22</xdr:col>
      <xdr:colOff>365125</xdr:colOff>
      <xdr:row>79</xdr:row>
      <xdr:rowOff>44450</xdr:rowOff>
    </xdr:to>
    <xdr:cxnSp macro="">
      <xdr:nvCxnSpPr>
        <xdr:cNvPr id="633" name="直線コネクタ 632"/>
        <xdr:cNvCxnSpPr/>
      </xdr:nvCxnSpPr>
      <xdr:spPr>
        <a:xfrm>
          <a:off x="14592300" y="13588594"/>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39934</xdr:rowOff>
    </xdr:from>
    <xdr:to>
      <xdr:col>21</xdr:col>
      <xdr:colOff>161925</xdr:colOff>
      <xdr:row>79</xdr:row>
      <xdr:rowOff>44044</xdr:rowOff>
    </xdr:to>
    <xdr:cxnSp macro="">
      <xdr:nvCxnSpPr>
        <xdr:cNvPr id="636" name="直線コネクタ 635"/>
        <xdr:cNvCxnSpPr/>
      </xdr:nvCxnSpPr>
      <xdr:spPr>
        <a:xfrm>
          <a:off x="13703300" y="13584484"/>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39934</xdr:rowOff>
    </xdr:from>
    <xdr:to>
      <xdr:col>19</xdr:col>
      <xdr:colOff>644525</xdr:colOff>
      <xdr:row>79</xdr:row>
      <xdr:rowOff>41771</xdr:rowOff>
    </xdr:to>
    <xdr:cxnSp macro="">
      <xdr:nvCxnSpPr>
        <xdr:cNvPr id="639" name="直線コネクタ 638"/>
        <xdr:cNvCxnSpPr/>
      </xdr:nvCxnSpPr>
      <xdr:spPr>
        <a:xfrm flipV="1">
          <a:off x="12814300" y="13584484"/>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164694</xdr:rowOff>
    </xdr:from>
    <xdr:to>
      <xdr:col>21</xdr:col>
      <xdr:colOff>212725</xdr:colOff>
      <xdr:row>79</xdr:row>
      <xdr:rowOff>94844</xdr:rowOff>
    </xdr:to>
    <xdr:sp macro="" textlink="">
      <xdr:nvSpPr>
        <xdr:cNvPr id="653" name="円/楕円 652"/>
        <xdr:cNvSpPr/>
      </xdr:nvSpPr>
      <xdr:spPr>
        <a:xfrm>
          <a:off x="14541500" y="135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85971</xdr:rowOff>
    </xdr:from>
    <xdr:ext cx="378565" cy="259045"/>
    <xdr:sp macro="" textlink="">
      <xdr:nvSpPr>
        <xdr:cNvPr id="654" name="テキスト ボックス 653"/>
        <xdr:cNvSpPr txBox="1"/>
      </xdr:nvSpPr>
      <xdr:spPr>
        <a:xfrm>
          <a:off x="14403017" y="13630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160584</xdr:rowOff>
    </xdr:from>
    <xdr:to>
      <xdr:col>20</xdr:col>
      <xdr:colOff>9525</xdr:colOff>
      <xdr:row>79</xdr:row>
      <xdr:rowOff>90734</xdr:rowOff>
    </xdr:to>
    <xdr:sp macro="" textlink="">
      <xdr:nvSpPr>
        <xdr:cNvPr id="655" name="円/楕円 654"/>
        <xdr:cNvSpPr/>
      </xdr:nvSpPr>
      <xdr:spPr>
        <a:xfrm>
          <a:off x="13652500" y="135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81861</xdr:rowOff>
    </xdr:from>
    <xdr:ext cx="469744" cy="259045"/>
    <xdr:sp macro="" textlink="">
      <xdr:nvSpPr>
        <xdr:cNvPr id="656" name="テキスト ボックス 655"/>
        <xdr:cNvSpPr txBox="1"/>
      </xdr:nvSpPr>
      <xdr:spPr>
        <a:xfrm>
          <a:off x="13468427" y="1362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162421</xdr:rowOff>
    </xdr:from>
    <xdr:to>
      <xdr:col>18</xdr:col>
      <xdr:colOff>492125</xdr:colOff>
      <xdr:row>79</xdr:row>
      <xdr:rowOff>92571</xdr:rowOff>
    </xdr:to>
    <xdr:sp macro="" textlink="">
      <xdr:nvSpPr>
        <xdr:cNvPr id="657" name="円/楕円 656"/>
        <xdr:cNvSpPr/>
      </xdr:nvSpPr>
      <xdr:spPr>
        <a:xfrm>
          <a:off x="12763500" y="135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83698</xdr:rowOff>
    </xdr:from>
    <xdr:ext cx="469744" cy="259045"/>
    <xdr:sp macro="" textlink="">
      <xdr:nvSpPr>
        <xdr:cNvPr id="658" name="テキスト ボックス 657"/>
        <xdr:cNvSpPr txBox="1"/>
      </xdr:nvSpPr>
      <xdr:spPr>
        <a:xfrm>
          <a:off x="12579427" y="13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134156</xdr:rowOff>
    </xdr:from>
    <xdr:to>
      <xdr:col>23</xdr:col>
      <xdr:colOff>517525</xdr:colOff>
      <xdr:row>97</xdr:row>
      <xdr:rowOff>138683</xdr:rowOff>
    </xdr:to>
    <xdr:cxnSp macro="">
      <xdr:nvCxnSpPr>
        <xdr:cNvPr id="687" name="直線コネクタ 686"/>
        <xdr:cNvCxnSpPr/>
      </xdr:nvCxnSpPr>
      <xdr:spPr>
        <a:xfrm flipV="1">
          <a:off x="15481300" y="16764806"/>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138683</xdr:rowOff>
    </xdr:from>
    <xdr:to>
      <xdr:col>22</xdr:col>
      <xdr:colOff>365125</xdr:colOff>
      <xdr:row>97</xdr:row>
      <xdr:rowOff>149414</xdr:rowOff>
    </xdr:to>
    <xdr:cxnSp macro="">
      <xdr:nvCxnSpPr>
        <xdr:cNvPr id="690" name="直線コネクタ 689"/>
        <xdr:cNvCxnSpPr/>
      </xdr:nvCxnSpPr>
      <xdr:spPr>
        <a:xfrm flipV="1">
          <a:off x="14592300" y="16769333"/>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133721</xdr:rowOff>
    </xdr:from>
    <xdr:to>
      <xdr:col>21</xdr:col>
      <xdr:colOff>161925</xdr:colOff>
      <xdr:row>97</xdr:row>
      <xdr:rowOff>149414</xdr:rowOff>
    </xdr:to>
    <xdr:cxnSp macro="">
      <xdr:nvCxnSpPr>
        <xdr:cNvPr id="693" name="直線コネクタ 692"/>
        <xdr:cNvCxnSpPr/>
      </xdr:nvCxnSpPr>
      <xdr:spPr>
        <a:xfrm>
          <a:off x="13703300" y="16764371"/>
          <a:ext cx="889000" cy="1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133721</xdr:rowOff>
    </xdr:from>
    <xdr:to>
      <xdr:col>19</xdr:col>
      <xdr:colOff>644525</xdr:colOff>
      <xdr:row>97</xdr:row>
      <xdr:rowOff>135168</xdr:rowOff>
    </xdr:to>
    <xdr:cxnSp macro="">
      <xdr:nvCxnSpPr>
        <xdr:cNvPr id="696" name="直線コネクタ 695"/>
        <xdr:cNvCxnSpPr/>
      </xdr:nvCxnSpPr>
      <xdr:spPr>
        <a:xfrm flipV="1">
          <a:off x="12814300" y="1676437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83356</xdr:rowOff>
    </xdr:from>
    <xdr:to>
      <xdr:col>23</xdr:col>
      <xdr:colOff>568325</xdr:colOff>
      <xdr:row>98</xdr:row>
      <xdr:rowOff>13506</xdr:rowOff>
    </xdr:to>
    <xdr:sp macro="" textlink="">
      <xdr:nvSpPr>
        <xdr:cNvPr id="706" name="円/楕円 705"/>
        <xdr:cNvSpPr/>
      </xdr:nvSpPr>
      <xdr:spPr>
        <a:xfrm>
          <a:off x="16268700" y="167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106233</xdr:rowOff>
    </xdr:from>
    <xdr:ext cx="599010" cy="259045"/>
    <xdr:sp macro="" textlink="">
      <xdr:nvSpPr>
        <xdr:cNvPr id="707" name="公債費該当値テキスト"/>
        <xdr:cNvSpPr txBox="1"/>
      </xdr:nvSpPr>
      <xdr:spPr>
        <a:xfrm>
          <a:off x="16370300" y="1656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87883</xdr:rowOff>
    </xdr:from>
    <xdr:to>
      <xdr:col>22</xdr:col>
      <xdr:colOff>415925</xdr:colOff>
      <xdr:row>98</xdr:row>
      <xdr:rowOff>18033</xdr:rowOff>
    </xdr:to>
    <xdr:sp macro="" textlink="">
      <xdr:nvSpPr>
        <xdr:cNvPr id="708" name="円/楕円 707"/>
        <xdr:cNvSpPr/>
      </xdr:nvSpPr>
      <xdr:spPr>
        <a:xfrm>
          <a:off x="15430500" y="167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9160</xdr:rowOff>
    </xdr:from>
    <xdr:ext cx="599010" cy="259045"/>
    <xdr:sp macro="" textlink="">
      <xdr:nvSpPr>
        <xdr:cNvPr id="709" name="テキスト ボックス 708"/>
        <xdr:cNvSpPr txBox="1"/>
      </xdr:nvSpPr>
      <xdr:spPr>
        <a:xfrm>
          <a:off x="15181794" y="1681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98614</xdr:rowOff>
    </xdr:from>
    <xdr:to>
      <xdr:col>21</xdr:col>
      <xdr:colOff>212725</xdr:colOff>
      <xdr:row>98</xdr:row>
      <xdr:rowOff>28764</xdr:rowOff>
    </xdr:to>
    <xdr:sp macro="" textlink="">
      <xdr:nvSpPr>
        <xdr:cNvPr id="710" name="円/楕円 709"/>
        <xdr:cNvSpPr/>
      </xdr:nvSpPr>
      <xdr:spPr>
        <a:xfrm>
          <a:off x="14541500" y="167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19891</xdr:rowOff>
    </xdr:from>
    <xdr:ext cx="599010" cy="259045"/>
    <xdr:sp macro="" textlink="">
      <xdr:nvSpPr>
        <xdr:cNvPr id="711" name="テキスト ボックス 710"/>
        <xdr:cNvSpPr txBox="1"/>
      </xdr:nvSpPr>
      <xdr:spPr>
        <a:xfrm>
          <a:off x="14292794" y="1682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82921</xdr:rowOff>
    </xdr:from>
    <xdr:to>
      <xdr:col>20</xdr:col>
      <xdr:colOff>9525</xdr:colOff>
      <xdr:row>98</xdr:row>
      <xdr:rowOff>13071</xdr:rowOff>
    </xdr:to>
    <xdr:sp macro="" textlink="">
      <xdr:nvSpPr>
        <xdr:cNvPr id="712" name="円/楕円 711"/>
        <xdr:cNvSpPr/>
      </xdr:nvSpPr>
      <xdr:spPr>
        <a:xfrm>
          <a:off x="13652500" y="167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4198</xdr:rowOff>
    </xdr:from>
    <xdr:ext cx="599010" cy="259045"/>
    <xdr:sp macro="" textlink="">
      <xdr:nvSpPr>
        <xdr:cNvPr id="713" name="テキスト ボックス 712"/>
        <xdr:cNvSpPr txBox="1"/>
      </xdr:nvSpPr>
      <xdr:spPr>
        <a:xfrm>
          <a:off x="13403794" y="1680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84368</xdr:rowOff>
    </xdr:from>
    <xdr:to>
      <xdr:col>18</xdr:col>
      <xdr:colOff>492125</xdr:colOff>
      <xdr:row>98</xdr:row>
      <xdr:rowOff>14518</xdr:rowOff>
    </xdr:to>
    <xdr:sp macro="" textlink="">
      <xdr:nvSpPr>
        <xdr:cNvPr id="714" name="円/楕円 713"/>
        <xdr:cNvSpPr/>
      </xdr:nvSpPr>
      <xdr:spPr>
        <a:xfrm>
          <a:off x="12763500" y="167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5645</xdr:rowOff>
    </xdr:from>
    <xdr:ext cx="599010" cy="259045"/>
    <xdr:sp macro="" textlink="">
      <xdr:nvSpPr>
        <xdr:cNvPr id="715" name="テキスト ボックス 714"/>
        <xdr:cNvSpPr txBox="1"/>
      </xdr:nvSpPr>
      <xdr:spPr>
        <a:xfrm>
          <a:off x="12514794" y="1680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目的別における類似団体平均と比較して、総務費・民生費・衛生費・労働費・農林水産業費・土木費・教育費等</a:t>
          </a:r>
          <a:r>
            <a:rPr kumimoji="1" lang="ja-JP" altLang="ja-JP" sz="1300">
              <a:solidFill>
                <a:schemeClr val="dk1"/>
              </a:solidFill>
              <a:effectLst/>
              <a:latin typeface="+mn-ea"/>
              <a:ea typeface="+mn-ea"/>
              <a:cs typeface="+mn-cs"/>
            </a:rPr>
            <a:t>については下回っており、健全な財政運営である。</a:t>
          </a:r>
          <a:endParaRPr kumimoji="1" lang="ja-JP" altLang="en-US"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mn-ea"/>
              <a:ea typeface="+mn-ea"/>
            </a:rPr>
            <a:t>議会費については、</a:t>
          </a:r>
          <a:r>
            <a:rPr kumimoji="1" lang="ja-JP" altLang="ja-JP" sz="1300">
              <a:solidFill>
                <a:schemeClr val="dk1"/>
              </a:solidFill>
              <a:effectLst/>
              <a:latin typeface="+mn-ea"/>
              <a:ea typeface="+mn-ea"/>
              <a:cs typeface="+mn-cs"/>
            </a:rPr>
            <a:t>類似団体平均比</a:t>
          </a:r>
          <a:r>
            <a:rPr kumimoji="1" lang="en-US" altLang="ja-JP" sz="1300">
              <a:solidFill>
                <a:schemeClr val="dk1"/>
              </a:solidFill>
              <a:effectLst/>
              <a:latin typeface="+mn-ea"/>
              <a:ea typeface="+mn-ea"/>
              <a:cs typeface="+mn-cs"/>
            </a:rPr>
            <a:t>2,083</a:t>
          </a:r>
          <a:r>
            <a:rPr kumimoji="1" lang="ja-JP" altLang="ja-JP" sz="1300">
              <a:solidFill>
                <a:schemeClr val="dk1"/>
              </a:solidFill>
              <a:effectLst/>
              <a:latin typeface="+mn-ea"/>
              <a:ea typeface="+mn-ea"/>
              <a:cs typeface="+mn-cs"/>
            </a:rPr>
            <a:t>円の増であり主要因として</a:t>
          </a:r>
          <a:r>
            <a:rPr kumimoji="1" lang="ja-JP" altLang="en-US" sz="1300">
              <a:solidFill>
                <a:schemeClr val="dk1"/>
              </a:solidFill>
              <a:effectLst/>
              <a:latin typeface="+mn-ea"/>
              <a:ea typeface="+mn-ea"/>
              <a:cs typeface="+mn-cs"/>
            </a:rPr>
            <a:t>共済費の増に伴うものと考えられる。商工費の</a:t>
          </a:r>
          <a:r>
            <a:rPr kumimoji="1" lang="ja-JP" altLang="ja-JP" sz="1300">
              <a:solidFill>
                <a:schemeClr val="dk1"/>
              </a:solidFill>
              <a:effectLst/>
              <a:latin typeface="+mn-ea"/>
              <a:ea typeface="+mn-ea"/>
              <a:cs typeface="+mn-cs"/>
            </a:rPr>
            <a:t>類似団体平均比</a:t>
          </a:r>
          <a:r>
            <a:rPr kumimoji="1" lang="ja-JP" altLang="en-US" sz="1300">
              <a:solidFill>
                <a:schemeClr val="dk1"/>
              </a:solidFill>
              <a:effectLst/>
              <a:latin typeface="+mn-ea"/>
              <a:ea typeface="+mn-ea"/>
              <a:cs typeface="+mn-cs"/>
            </a:rPr>
            <a:t>は</a:t>
          </a:r>
          <a:r>
            <a:rPr kumimoji="1" lang="en-US" altLang="ja-JP" sz="1300">
              <a:solidFill>
                <a:schemeClr val="dk1"/>
              </a:solidFill>
              <a:effectLst/>
              <a:latin typeface="+mn-ea"/>
              <a:ea typeface="+mn-ea"/>
              <a:cs typeface="+mn-cs"/>
            </a:rPr>
            <a:t>66,422</a:t>
          </a:r>
          <a:r>
            <a:rPr kumimoji="1" lang="ja-JP" altLang="en-US" sz="1300">
              <a:solidFill>
                <a:schemeClr val="dk1"/>
              </a:solidFill>
              <a:effectLst/>
              <a:latin typeface="+mn-ea"/>
              <a:ea typeface="+mn-ea"/>
              <a:cs typeface="+mn-cs"/>
            </a:rPr>
            <a:t>円の増であり、主要因は平成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年から</a:t>
          </a:r>
          <a:r>
            <a:rPr kumimoji="1" lang="en-US" altLang="ja-JP" sz="1300">
              <a:solidFill>
                <a:schemeClr val="dk1"/>
              </a:solidFill>
              <a:effectLst/>
              <a:latin typeface="+mn-ea"/>
              <a:ea typeface="+mn-ea"/>
              <a:cs typeface="+mn-cs"/>
            </a:rPr>
            <a:t>5</a:t>
          </a:r>
          <a:r>
            <a:rPr kumimoji="1" lang="ja-JP" altLang="en-US" sz="1300">
              <a:solidFill>
                <a:schemeClr val="dk1"/>
              </a:solidFill>
              <a:effectLst/>
              <a:latin typeface="+mn-ea"/>
              <a:ea typeface="+mn-ea"/>
              <a:cs typeface="+mn-cs"/>
            </a:rPr>
            <a:t>ヵ年計画の裏磐梯観光施設再整備事業によるものが大きい。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消防費の</a:t>
          </a:r>
          <a:r>
            <a:rPr kumimoji="1" lang="ja-JP" altLang="ja-JP" sz="1300">
              <a:solidFill>
                <a:schemeClr val="dk1"/>
              </a:solidFill>
              <a:effectLst/>
              <a:latin typeface="+mn-ea"/>
              <a:ea typeface="+mn-ea"/>
              <a:cs typeface="+mn-cs"/>
            </a:rPr>
            <a:t>類似団体平均比は</a:t>
          </a:r>
          <a:r>
            <a:rPr kumimoji="1" lang="en-US" altLang="ja-JP" sz="1300">
              <a:solidFill>
                <a:schemeClr val="dk1"/>
              </a:solidFill>
              <a:effectLst/>
              <a:latin typeface="+mn-ea"/>
              <a:ea typeface="+mn-ea"/>
              <a:cs typeface="+mn-cs"/>
            </a:rPr>
            <a:t>66,422</a:t>
          </a:r>
          <a:r>
            <a:rPr kumimoji="1" lang="ja-JP" altLang="ja-JP" sz="1300">
              <a:solidFill>
                <a:schemeClr val="dk1"/>
              </a:solidFill>
              <a:effectLst/>
              <a:latin typeface="+mn-ea"/>
              <a:ea typeface="+mn-ea"/>
              <a:cs typeface="+mn-cs"/>
            </a:rPr>
            <a:t>円の増であり、主要因は</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年度からの継続事業である防災行政無線デジタル化事業実施によるものである。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毎年積立及び取壊し等を実施しており、平成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年度末には</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726</a:t>
          </a:r>
          <a:r>
            <a:rPr kumimoji="1" lang="ja-JP" altLang="en-US" sz="1200">
              <a:latin typeface="ＭＳ ゴシック" pitchFamily="49" charset="-128"/>
              <a:ea typeface="ＭＳ ゴシック" pitchFamily="49" charset="-128"/>
            </a:rPr>
            <a:t>百万円となった。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年度形式収支は、</a:t>
          </a:r>
          <a:r>
            <a:rPr kumimoji="1" lang="en-US" altLang="ja-JP" sz="1200">
              <a:latin typeface="ＭＳ ゴシック" pitchFamily="49" charset="-128"/>
              <a:ea typeface="ＭＳ ゴシック" pitchFamily="49" charset="-128"/>
            </a:rPr>
            <a:t>272</a:t>
          </a:r>
          <a:r>
            <a:rPr kumimoji="1" lang="ja-JP" altLang="en-US" sz="1200">
              <a:latin typeface="ＭＳ ゴシック" pitchFamily="49" charset="-128"/>
              <a:ea typeface="ＭＳ ゴシック" pitchFamily="49" charset="-128"/>
            </a:rPr>
            <a:t>百万円となり前年度比</a:t>
          </a: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百万円</a:t>
          </a:r>
        </a:p>
        <a:p>
          <a:r>
            <a:rPr kumimoji="1" lang="ja-JP" altLang="en-US" sz="1200">
              <a:latin typeface="ＭＳ ゴシック" pitchFamily="49" charset="-128"/>
              <a:ea typeface="ＭＳ ゴシック" pitchFamily="49" charset="-128"/>
            </a:rPr>
            <a:t>　の増となった。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年度の単年度収支は</a:t>
          </a:r>
          <a:r>
            <a:rPr kumimoji="1" lang="en-US" altLang="ja-JP" sz="1200">
              <a:latin typeface="ＭＳ ゴシック" pitchFamily="49" charset="-128"/>
              <a:ea typeface="ＭＳ ゴシック" pitchFamily="49" charset="-128"/>
            </a:rPr>
            <a:t>87</a:t>
          </a:r>
          <a:r>
            <a:rPr kumimoji="1" lang="ja-JP" altLang="en-US" sz="1200">
              <a:latin typeface="ＭＳ ゴシック" pitchFamily="49" charset="-128"/>
              <a:ea typeface="ＭＳ ゴシック" pitchFamily="49" charset="-128"/>
            </a:rPr>
            <a:t>百万円であるが、実質単年度収</a:t>
          </a:r>
        </a:p>
        <a:p>
          <a:r>
            <a:rPr kumimoji="1" lang="ja-JP" altLang="en-US" sz="1200">
              <a:latin typeface="ＭＳ ゴシック" pitchFamily="49" charset="-128"/>
              <a:ea typeface="ＭＳ ゴシック" pitchFamily="49" charset="-128"/>
            </a:rPr>
            <a:t>　支は</a:t>
          </a:r>
          <a:r>
            <a:rPr kumimoji="1" lang="en-US" altLang="ja-JP" sz="1200">
              <a:latin typeface="ＭＳ ゴシック" pitchFamily="49" charset="-128"/>
              <a:ea typeface="ＭＳ ゴシック" pitchFamily="49" charset="-128"/>
            </a:rPr>
            <a:t>88</a:t>
          </a:r>
          <a:r>
            <a:rPr kumimoji="1" lang="ja-JP" altLang="en-US" sz="1200">
              <a:latin typeface="ＭＳ ゴシック" pitchFamily="49" charset="-128"/>
              <a:ea typeface="ＭＳ ゴシック" pitchFamily="49" charset="-128"/>
            </a:rPr>
            <a:t>百万円となった。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全会計において黒字となっており、連結実質赤字比率はない。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3611588</v>
      </c>
      <c r="BO4" s="409"/>
      <c r="BP4" s="409"/>
      <c r="BQ4" s="409"/>
      <c r="BR4" s="409"/>
      <c r="BS4" s="409"/>
      <c r="BT4" s="409"/>
      <c r="BU4" s="410"/>
      <c r="BV4" s="408">
        <v>3499223</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12.3</v>
      </c>
      <c r="CU4" s="586"/>
      <c r="CV4" s="586"/>
      <c r="CW4" s="586"/>
      <c r="CX4" s="586"/>
      <c r="CY4" s="586"/>
      <c r="CZ4" s="586"/>
      <c r="DA4" s="587"/>
      <c r="DB4" s="585">
        <v>10.4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3339316</v>
      </c>
      <c r="BO5" s="414"/>
      <c r="BP5" s="414"/>
      <c r="BQ5" s="414"/>
      <c r="BR5" s="414"/>
      <c r="BS5" s="414"/>
      <c r="BT5" s="414"/>
      <c r="BU5" s="415"/>
      <c r="BV5" s="413">
        <v>3239693</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82.9</v>
      </c>
      <c r="CU5" s="384"/>
      <c r="CV5" s="384"/>
      <c r="CW5" s="384"/>
      <c r="CX5" s="384"/>
      <c r="CY5" s="384"/>
      <c r="CZ5" s="384"/>
      <c r="DA5" s="385"/>
      <c r="DB5" s="383">
        <v>86.9</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272272</v>
      </c>
      <c r="BO6" s="414"/>
      <c r="BP6" s="414"/>
      <c r="BQ6" s="414"/>
      <c r="BR6" s="414"/>
      <c r="BS6" s="414"/>
      <c r="BT6" s="414"/>
      <c r="BU6" s="415"/>
      <c r="BV6" s="413">
        <v>259530</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87.5</v>
      </c>
      <c r="CU6" s="560"/>
      <c r="CV6" s="560"/>
      <c r="CW6" s="560"/>
      <c r="CX6" s="560"/>
      <c r="CY6" s="560"/>
      <c r="CZ6" s="560"/>
      <c r="DA6" s="561"/>
      <c r="DB6" s="559">
        <v>92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17439</v>
      </c>
      <c r="BO7" s="414"/>
      <c r="BP7" s="414"/>
      <c r="BQ7" s="414"/>
      <c r="BR7" s="414"/>
      <c r="BS7" s="414"/>
      <c r="BT7" s="414"/>
      <c r="BU7" s="415"/>
      <c r="BV7" s="413">
        <v>50603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2064440</v>
      </c>
      <c r="CU7" s="414"/>
      <c r="CV7" s="414"/>
      <c r="CW7" s="414"/>
      <c r="CX7" s="414"/>
      <c r="CY7" s="414"/>
      <c r="CZ7" s="414"/>
      <c r="DA7" s="415"/>
      <c r="DB7" s="413">
        <v>2008744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254833</v>
      </c>
      <c r="BO8" s="414"/>
      <c r="BP8" s="414"/>
      <c r="BQ8" s="414"/>
      <c r="BR8" s="414"/>
      <c r="BS8" s="414"/>
      <c r="BT8" s="414"/>
      <c r="BU8" s="415"/>
      <c r="BV8" s="413">
        <v>208927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2831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45906</v>
      </c>
      <c r="BO9" s="414"/>
      <c r="BP9" s="414"/>
      <c r="BQ9" s="414"/>
      <c r="BR9" s="414"/>
      <c r="BS9" s="414"/>
      <c r="BT9" s="414"/>
      <c r="BU9" s="415"/>
      <c r="BV9" s="413">
        <v>-54887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14.4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3185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1226</v>
      </c>
      <c r="BO10" s="414"/>
      <c r="BP10" s="414"/>
      <c r="BQ10" s="414"/>
      <c r="BR10" s="414"/>
      <c r="BS10" s="414"/>
      <c r="BT10" s="414"/>
      <c r="BU10" s="415"/>
      <c r="BV10" s="413">
        <v>210587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2954</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v>158297</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2933</v>
      </c>
      <c r="S13" s="515"/>
      <c r="T13" s="515"/>
      <c r="U13" s="515"/>
      <c r="V13" s="516"/>
      <c r="W13" s="502" t="s">
        <v>122</v>
      </c>
      <c r="X13" s="426"/>
      <c r="Y13" s="426"/>
      <c r="Z13" s="426"/>
      <c r="AA13" s="426"/>
      <c r="AB13" s="427"/>
      <c r="AC13" s="389">
        <v>233</v>
      </c>
      <c r="AD13" s="390"/>
      <c r="AE13" s="390"/>
      <c r="AF13" s="390"/>
      <c r="AG13" s="391"/>
      <c r="AH13" s="389">
        <v>271</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47132</v>
      </c>
      <c r="BO13" s="414"/>
      <c r="BP13" s="414"/>
      <c r="BQ13" s="414"/>
      <c r="BR13" s="414"/>
      <c r="BS13" s="414"/>
      <c r="BT13" s="414"/>
      <c r="BU13" s="415"/>
      <c r="BV13" s="413">
        <v>-2597</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10.1</v>
      </c>
      <c r="CU13" s="384"/>
      <c r="CV13" s="384"/>
      <c r="CW13" s="384"/>
      <c r="CX13" s="384"/>
      <c r="CY13" s="384"/>
      <c r="CZ13" s="384"/>
      <c r="DA13" s="385"/>
      <c r="DB13" s="383">
        <v>10.7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3030</v>
      </c>
      <c r="S14" s="515"/>
      <c r="T14" s="515"/>
      <c r="U14" s="515"/>
      <c r="V14" s="516"/>
      <c r="W14" s="517"/>
      <c r="X14" s="429"/>
      <c r="Y14" s="429"/>
      <c r="Z14" s="429"/>
      <c r="AA14" s="429"/>
      <c r="AB14" s="430"/>
      <c r="AC14" s="507">
        <v>14.2</v>
      </c>
      <c r="AD14" s="508"/>
      <c r="AE14" s="508"/>
      <c r="AF14" s="508"/>
      <c r="AG14" s="509"/>
      <c r="AH14" s="507">
        <v>14.6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34.799999999999997</v>
      </c>
      <c r="CU14" s="486"/>
      <c r="CV14" s="486"/>
      <c r="CW14" s="486"/>
      <c r="CX14" s="486"/>
      <c r="CY14" s="486"/>
      <c r="CZ14" s="486"/>
      <c r="DA14" s="487"/>
      <c r="DB14" s="518">
        <v>41.1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3018</v>
      </c>
      <c r="S15" s="515"/>
      <c r="T15" s="515"/>
      <c r="U15" s="515"/>
      <c r="V15" s="516"/>
      <c r="W15" s="502" t="s">
        <v>129</v>
      </c>
      <c r="X15" s="426"/>
      <c r="Y15" s="426"/>
      <c r="Z15" s="426"/>
      <c r="AA15" s="426"/>
      <c r="AB15" s="427"/>
      <c r="AC15" s="389">
        <v>341</v>
      </c>
      <c r="AD15" s="390"/>
      <c r="AE15" s="390"/>
      <c r="AF15" s="390"/>
      <c r="AG15" s="391"/>
      <c r="AH15" s="389">
        <v>407</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462656</v>
      </c>
      <c r="BO15" s="409"/>
      <c r="BP15" s="409"/>
      <c r="BQ15" s="409"/>
      <c r="BR15" s="409"/>
      <c r="BS15" s="409"/>
      <c r="BT15" s="409"/>
      <c r="BU15" s="410"/>
      <c r="BV15" s="408">
        <v>463526</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20.8</v>
      </c>
      <c r="AD16" s="508"/>
      <c r="AE16" s="508"/>
      <c r="AF16" s="508"/>
      <c r="AG16" s="509"/>
      <c r="AH16" s="507">
        <v>22</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1820746</v>
      </c>
      <c r="BO16" s="414"/>
      <c r="BP16" s="414"/>
      <c r="BQ16" s="414"/>
      <c r="BR16" s="414"/>
      <c r="BS16" s="414"/>
      <c r="BT16" s="414"/>
      <c r="BU16" s="415"/>
      <c r="BV16" s="413">
        <v>1761774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1067</v>
      </c>
      <c r="AD17" s="390"/>
      <c r="AE17" s="390"/>
      <c r="AF17" s="390"/>
      <c r="AG17" s="391"/>
      <c r="AH17" s="389">
        <v>1174</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592163</v>
      </c>
      <c r="BO17" s="414"/>
      <c r="BP17" s="414"/>
      <c r="BQ17" s="414"/>
      <c r="BR17" s="414"/>
      <c r="BS17" s="414"/>
      <c r="BT17" s="414"/>
      <c r="BU17" s="415"/>
      <c r="BV17" s="413">
        <v>598849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234.08</v>
      </c>
      <c r="M18" s="478"/>
      <c r="N18" s="478"/>
      <c r="O18" s="478"/>
      <c r="P18" s="478"/>
      <c r="Q18" s="478"/>
      <c r="R18" s="479"/>
      <c r="S18" s="479"/>
      <c r="T18" s="479"/>
      <c r="U18" s="479"/>
      <c r="V18" s="480"/>
      <c r="W18" s="494"/>
      <c r="X18" s="495"/>
      <c r="Y18" s="495"/>
      <c r="Z18" s="495"/>
      <c r="AA18" s="495"/>
      <c r="AB18" s="503"/>
      <c r="AC18" s="377">
        <v>65</v>
      </c>
      <c r="AD18" s="378"/>
      <c r="AE18" s="378"/>
      <c r="AF18" s="378"/>
      <c r="AG18" s="481"/>
      <c r="AH18" s="377">
        <v>63.4</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1756562</v>
      </c>
      <c r="BO18" s="414"/>
      <c r="BP18" s="414"/>
      <c r="BQ18" s="414"/>
      <c r="BR18" s="414"/>
      <c r="BS18" s="414"/>
      <c r="BT18" s="414"/>
      <c r="BU18" s="415"/>
      <c r="BV18" s="413">
        <v>1751054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2517605</v>
      </c>
      <c r="BO19" s="414"/>
      <c r="BP19" s="414"/>
      <c r="BQ19" s="414"/>
      <c r="BR19" s="414"/>
      <c r="BS19" s="414"/>
      <c r="BT19" s="414"/>
      <c r="BU19" s="415"/>
      <c r="BV19" s="413">
        <v>2649656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1008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4243229</v>
      </c>
      <c r="BO23" s="414"/>
      <c r="BP23" s="414"/>
      <c r="BQ23" s="414"/>
      <c r="BR23" s="414"/>
      <c r="BS23" s="414"/>
      <c r="BT23" s="414"/>
      <c r="BU23" s="415"/>
      <c r="BV23" s="413">
        <v>3909378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7030</v>
      </c>
      <c r="R24" s="390"/>
      <c r="S24" s="390"/>
      <c r="T24" s="390"/>
      <c r="U24" s="390"/>
      <c r="V24" s="391"/>
      <c r="W24" s="455"/>
      <c r="X24" s="446"/>
      <c r="Y24" s="447"/>
      <c r="Z24" s="386" t="s">
        <v>153</v>
      </c>
      <c r="AA24" s="387"/>
      <c r="AB24" s="387"/>
      <c r="AC24" s="387"/>
      <c r="AD24" s="387"/>
      <c r="AE24" s="387"/>
      <c r="AF24" s="387"/>
      <c r="AG24" s="388"/>
      <c r="AH24" s="389">
        <v>53</v>
      </c>
      <c r="AI24" s="390"/>
      <c r="AJ24" s="390"/>
      <c r="AK24" s="390"/>
      <c r="AL24" s="391"/>
      <c r="AM24" s="389">
        <v>157251</v>
      </c>
      <c r="AN24" s="390"/>
      <c r="AO24" s="390"/>
      <c r="AP24" s="390"/>
      <c r="AQ24" s="390"/>
      <c r="AR24" s="391"/>
      <c r="AS24" s="389">
        <v>2967</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3640623</v>
      </c>
      <c r="BO24" s="414"/>
      <c r="BP24" s="414"/>
      <c r="BQ24" s="414"/>
      <c r="BR24" s="414"/>
      <c r="BS24" s="414"/>
      <c r="BT24" s="414"/>
      <c r="BU24" s="415"/>
      <c r="BV24" s="413">
        <v>3257126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5630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8700</v>
      </c>
      <c r="BO25" s="409"/>
      <c r="BP25" s="409"/>
      <c r="BQ25" s="409"/>
      <c r="BR25" s="409"/>
      <c r="BS25" s="409"/>
      <c r="BT25" s="409"/>
      <c r="BU25" s="410"/>
      <c r="BV25" s="408">
        <v>16122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5280</v>
      </c>
      <c r="R26" s="390"/>
      <c r="S26" s="390"/>
      <c r="T26" s="390"/>
      <c r="U26" s="390"/>
      <c r="V26" s="391"/>
      <c r="W26" s="455"/>
      <c r="X26" s="446"/>
      <c r="Y26" s="447"/>
      <c r="Z26" s="386" t="s">
        <v>159</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2610</v>
      </c>
      <c r="R27" s="390"/>
      <c r="S27" s="390"/>
      <c r="T27" s="390"/>
      <c r="U27" s="390"/>
      <c r="V27" s="391"/>
      <c r="W27" s="455"/>
      <c r="X27" s="446"/>
      <c r="Y27" s="447"/>
      <c r="Z27" s="386" t="s">
        <v>162</v>
      </c>
      <c r="AA27" s="387"/>
      <c r="AB27" s="387"/>
      <c r="AC27" s="387"/>
      <c r="AD27" s="387"/>
      <c r="AE27" s="387"/>
      <c r="AF27" s="387"/>
      <c r="AG27" s="388"/>
      <c r="AH27" s="389">
        <v>6</v>
      </c>
      <c r="AI27" s="390"/>
      <c r="AJ27" s="390"/>
      <c r="AK27" s="390"/>
      <c r="AL27" s="391"/>
      <c r="AM27" s="389">
        <v>16908</v>
      </c>
      <c r="AN27" s="390"/>
      <c r="AO27" s="390"/>
      <c r="AP27" s="390"/>
      <c r="AQ27" s="390"/>
      <c r="AR27" s="391"/>
      <c r="AS27" s="389">
        <v>2818</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25725</v>
      </c>
      <c r="BO27" s="417"/>
      <c r="BP27" s="417"/>
      <c r="BQ27" s="417"/>
      <c r="BR27" s="417"/>
      <c r="BS27" s="417"/>
      <c r="BT27" s="417"/>
      <c r="BU27" s="418"/>
      <c r="BV27" s="416">
        <v>25724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2110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726632</v>
      </c>
      <c r="BO28" s="409"/>
      <c r="BP28" s="409"/>
      <c r="BQ28" s="409"/>
      <c r="BR28" s="409"/>
      <c r="BS28" s="409"/>
      <c r="BT28" s="409"/>
      <c r="BU28" s="410"/>
      <c r="BV28" s="408">
        <v>725406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8</v>
      </c>
      <c r="M29" s="390"/>
      <c r="N29" s="390"/>
      <c r="O29" s="390"/>
      <c r="P29" s="391"/>
      <c r="Q29" s="389">
        <v>1900</v>
      </c>
      <c r="R29" s="390"/>
      <c r="S29" s="390"/>
      <c r="T29" s="390"/>
      <c r="U29" s="390"/>
      <c r="V29" s="391"/>
      <c r="W29" s="456"/>
      <c r="X29" s="457"/>
      <c r="Y29" s="458"/>
      <c r="Z29" s="386" t="s">
        <v>169</v>
      </c>
      <c r="AA29" s="387"/>
      <c r="AB29" s="387"/>
      <c r="AC29" s="387"/>
      <c r="AD29" s="387"/>
      <c r="AE29" s="387"/>
      <c r="AF29" s="387"/>
      <c r="AG29" s="388"/>
      <c r="AH29" s="389">
        <v>59</v>
      </c>
      <c r="AI29" s="390"/>
      <c r="AJ29" s="390"/>
      <c r="AK29" s="390"/>
      <c r="AL29" s="391"/>
      <c r="AM29" s="389">
        <v>174159</v>
      </c>
      <c r="AN29" s="390"/>
      <c r="AO29" s="390"/>
      <c r="AP29" s="390"/>
      <c r="AQ29" s="390"/>
      <c r="AR29" s="391"/>
      <c r="AS29" s="389">
        <v>2952</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90744</v>
      </c>
      <c r="BO29" s="414"/>
      <c r="BP29" s="414"/>
      <c r="BQ29" s="414"/>
      <c r="BR29" s="414"/>
      <c r="BS29" s="414"/>
      <c r="BT29" s="414"/>
      <c r="BU29" s="415"/>
      <c r="BV29" s="413">
        <v>92615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96.3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700796</v>
      </c>
      <c r="BO30" s="417"/>
      <c r="BP30" s="417"/>
      <c r="BQ30" s="417"/>
      <c r="BR30" s="417"/>
      <c r="BS30" s="417"/>
      <c r="BT30" s="417"/>
      <c r="BU30" s="418"/>
      <c r="BV30" s="416">
        <v>609872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国民健康保険事業費特別会計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簡易水道事業費特別会計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福島県市町村総合事務組合一般会計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㈱ラビスパ</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特定環境保全下水道事業特別会計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福島県市町村総合事務組合消防補償等特別会計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介護保険事業特別会計（介護サービス事業勘定）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簡易排水施設事業特別会計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福島県市町村総合事務組合消防賞じゃつ金特別会計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農業集落排水事業特別会計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福島県総合事務組合非常勤職員公務災害補償特別会計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福島県総合事務組合自治会館管理特別会計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喜多方地方広域市町村圏組合一般会計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喜多方地方広域市町村圏組合喜多方プラザ特別会計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喜多方地方広域市町村圏組合ふるさと市町村圏事業特別会計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喜多方地方広域市町村圏組合介護保険事業特別会計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福島県後期高齢者医療広域連合一般会計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D44" sqref="D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9.39</v>
      </c>
      <c r="G34" s="33">
        <v>9.91</v>
      </c>
      <c r="H34" s="33">
        <v>12.74</v>
      </c>
      <c r="I34" s="33">
        <v>10.4</v>
      </c>
      <c r="J34" s="34">
        <v>12.34</v>
      </c>
      <c r="K34" s="22"/>
      <c r="L34" s="22"/>
      <c r="M34" s="22"/>
      <c r="N34" s="22"/>
      <c r="O34" s="22"/>
      <c r="P34" s="22"/>
    </row>
    <row r="35" spans="1:16" ht="39" customHeight="1" x14ac:dyDescent="0.15">
      <c r="A35" s="22"/>
      <c r="B35" s="35"/>
      <c r="C35" s="1175" t="s">
        <v>523</v>
      </c>
      <c r="D35" s="1176"/>
      <c r="E35" s="1177"/>
      <c r="F35" s="36">
        <v>1.59</v>
      </c>
      <c r="G35" s="37">
        <v>0.08</v>
      </c>
      <c r="H35" s="37">
        <v>1.31</v>
      </c>
      <c r="I35" s="37">
        <v>2.11</v>
      </c>
      <c r="J35" s="38">
        <v>1.33</v>
      </c>
      <c r="K35" s="22"/>
      <c r="L35" s="22"/>
      <c r="M35" s="22"/>
      <c r="N35" s="22"/>
      <c r="O35" s="22"/>
      <c r="P35" s="22"/>
    </row>
    <row r="36" spans="1:16" ht="39" customHeight="1" x14ac:dyDescent="0.15">
      <c r="A36" s="22"/>
      <c r="B36" s="35"/>
      <c r="C36" s="1175" t="s">
        <v>524</v>
      </c>
      <c r="D36" s="1176"/>
      <c r="E36" s="1177"/>
      <c r="F36" s="36">
        <v>0.11</v>
      </c>
      <c r="G36" s="37">
        <v>0.38</v>
      </c>
      <c r="H36" s="37">
        <v>0.28000000000000003</v>
      </c>
      <c r="I36" s="37">
        <v>0.13</v>
      </c>
      <c r="J36" s="38">
        <v>0.31</v>
      </c>
      <c r="K36" s="22"/>
      <c r="L36" s="22"/>
      <c r="M36" s="22"/>
      <c r="N36" s="22"/>
      <c r="O36" s="22"/>
      <c r="P36" s="22"/>
    </row>
    <row r="37" spans="1:16" ht="39" customHeight="1" x14ac:dyDescent="0.15">
      <c r="A37" s="22"/>
      <c r="B37" s="35"/>
      <c r="C37" s="1175" t="s">
        <v>525</v>
      </c>
      <c r="D37" s="1176"/>
      <c r="E37" s="1177"/>
      <c r="F37" s="36">
        <v>0.05</v>
      </c>
      <c r="G37" s="37">
        <v>0.05</v>
      </c>
      <c r="H37" s="37">
        <v>7.0000000000000007E-2</v>
      </c>
      <c r="I37" s="37">
        <v>0.05</v>
      </c>
      <c r="J37" s="38">
        <v>0.06</v>
      </c>
      <c r="K37" s="22"/>
      <c r="L37" s="22"/>
      <c r="M37" s="22"/>
      <c r="N37" s="22"/>
      <c r="O37" s="22"/>
      <c r="P37" s="22"/>
    </row>
    <row r="38" spans="1:16" ht="39" customHeight="1" x14ac:dyDescent="0.15">
      <c r="A38" s="22"/>
      <c r="B38" s="35"/>
      <c r="C38" s="1175" t="s">
        <v>526</v>
      </c>
      <c r="D38" s="1176"/>
      <c r="E38" s="1177"/>
      <c r="F38" s="36">
        <v>0.01</v>
      </c>
      <c r="G38" s="37">
        <v>0.02</v>
      </c>
      <c r="H38" s="37">
        <v>0.02</v>
      </c>
      <c r="I38" s="37">
        <v>0.14000000000000001</v>
      </c>
      <c r="J38" s="38">
        <v>0.05</v>
      </c>
      <c r="K38" s="22"/>
      <c r="L38" s="22"/>
      <c r="M38" s="22"/>
      <c r="N38" s="22"/>
      <c r="O38" s="22"/>
      <c r="P38" s="22"/>
    </row>
    <row r="39" spans="1:16" ht="39" customHeight="1" x14ac:dyDescent="0.15">
      <c r="A39" s="22"/>
      <c r="B39" s="35"/>
      <c r="C39" s="1175" t="s">
        <v>527</v>
      </c>
      <c r="D39" s="1176"/>
      <c r="E39" s="1177"/>
      <c r="F39" s="36">
        <v>0.01</v>
      </c>
      <c r="G39" s="37">
        <v>0.01</v>
      </c>
      <c r="H39" s="37">
        <v>0.01</v>
      </c>
      <c r="I39" s="37">
        <v>0.01</v>
      </c>
      <c r="J39" s="38">
        <v>0.01</v>
      </c>
      <c r="K39" s="22"/>
      <c r="L39" s="22"/>
      <c r="M39" s="22"/>
      <c r="N39" s="22"/>
      <c r="O39" s="22"/>
      <c r="P39" s="22"/>
    </row>
    <row r="40" spans="1:16" ht="39" customHeight="1" x14ac:dyDescent="0.15">
      <c r="A40" s="22"/>
      <c r="B40" s="35"/>
      <c r="C40" s="1175" t="s">
        <v>528</v>
      </c>
      <c r="D40" s="1176"/>
      <c r="E40" s="1177"/>
      <c r="F40" s="36">
        <v>0</v>
      </c>
      <c r="G40" s="37">
        <v>0</v>
      </c>
      <c r="H40" s="37">
        <v>0</v>
      </c>
      <c r="I40" s="37">
        <v>0</v>
      </c>
      <c r="J40" s="38">
        <v>0</v>
      </c>
      <c r="K40" s="22"/>
      <c r="L40" s="22"/>
      <c r="M40" s="22"/>
      <c r="N40" s="22"/>
      <c r="O40" s="22"/>
      <c r="P40" s="22"/>
    </row>
    <row r="41" spans="1:16" ht="39" customHeight="1" x14ac:dyDescent="0.15">
      <c r="A41" s="22"/>
      <c r="B41" s="35"/>
      <c r="C41" s="1175" t="s">
        <v>529</v>
      </c>
      <c r="D41" s="1176"/>
      <c r="E41" s="1177"/>
      <c r="F41" s="36">
        <v>0</v>
      </c>
      <c r="G41" s="37">
        <v>0</v>
      </c>
      <c r="H41" s="37">
        <v>0.01</v>
      </c>
      <c r="I41" s="37">
        <v>0</v>
      </c>
      <c r="J41" s="38">
        <v>0</v>
      </c>
      <c r="K41" s="22"/>
      <c r="L41" s="22"/>
      <c r="M41" s="22"/>
      <c r="N41" s="22"/>
      <c r="O41" s="22"/>
      <c r="P41" s="22"/>
    </row>
    <row r="42" spans="1:16" ht="39" customHeight="1" x14ac:dyDescent="0.15">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531</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M48" sqref="M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425</v>
      </c>
      <c r="L45" s="60">
        <v>418</v>
      </c>
      <c r="M45" s="60">
        <v>389</v>
      </c>
      <c r="N45" s="60">
        <v>395</v>
      </c>
      <c r="O45" s="61">
        <v>392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202</v>
      </c>
      <c r="L48" s="64">
        <v>198</v>
      </c>
      <c r="M48" s="64">
        <v>181</v>
      </c>
      <c r="N48" s="64">
        <v>171</v>
      </c>
      <c r="O48" s="65">
        <v>154</v>
      </c>
      <c r="P48" s="48"/>
      <c r="Q48" s="48"/>
      <c r="R48" s="48"/>
      <c r="S48" s="48"/>
      <c r="T48" s="48"/>
      <c r="U48" s="48"/>
    </row>
    <row r="49" spans="1:21" ht="30.75" customHeight="1" x14ac:dyDescent="0.15">
      <c r="A49" s="48"/>
      <c r="B49" s="1193"/>
      <c r="C49" s="1194"/>
      <c r="D49" s="62"/>
      <c r="E49" s="1185" t="s">
        <v>15</v>
      </c>
      <c r="F49" s="1185"/>
      <c r="G49" s="1185"/>
      <c r="H49" s="1185"/>
      <c r="I49" s="1185"/>
      <c r="J49" s="1186"/>
      <c r="K49" s="63">
        <v>18</v>
      </c>
      <c r="L49" s="64">
        <v>8</v>
      </c>
      <c r="M49" s="64">
        <v>6</v>
      </c>
      <c r="N49" s="64">
        <v>6</v>
      </c>
      <c r="O49" s="65">
        <v>6</v>
      </c>
      <c r="P49" s="48"/>
      <c r="Q49" s="48"/>
      <c r="R49" s="48"/>
      <c r="S49" s="48"/>
      <c r="T49" s="48"/>
      <c r="U49" s="48"/>
    </row>
    <row r="50" spans="1:21" ht="30.75" customHeight="1" x14ac:dyDescent="0.15">
      <c r="A50" s="48"/>
      <c r="B50" s="1193"/>
      <c r="C50" s="1194"/>
      <c r="D50" s="62"/>
      <c r="E50" s="1185" t="s">
        <v>16</v>
      </c>
      <c r="F50" s="1185"/>
      <c r="G50" s="1185"/>
      <c r="H50" s="1185"/>
      <c r="I50" s="1185"/>
      <c r="J50" s="1186"/>
      <c r="K50" s="63">
        <v>4</v>
      </c>
      <c r="L50" s="64">
        <v>4</v>
      </c>
      <c r="M50" s="64">
        <v>3</v>
      </c>
      <c r="N50" s="64">
        <v>11</v>
      </c>
      <c r="O50" s="65">
        <v>7</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1</v>
      </c>
      <c r="M51" s="64">
        <v>1</v>
      </c>
      <c r="N51" s="64">
        <v>1</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444</v>
      </c>
      <c r="L52" s="64">
        <v>442</v>
      </c>
      <c r="M52" s="64">
        <v>409</v>
      </c>
      <c r="N52" s="64">
        <v>406</v>
      </c>
      <c r="O52" s="65">
        <v>404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206</v>
      </c>
      <c r="L53" s="69">
        <v>187</v>
      </c>
      <c r="M53" s="69">
        <v>171</v>
      </c>
      <c r="N53" s="69">
        <v>178</v>
      </c>
      <c r="O53" s="70">
        <v>155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J48" sqref="J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3736</v>
      </c>
      <c r="J41" s="83">
        <v>3829</v>
      </c>
      <c r="K41" s="83">
        <v>3887</v>
      </c>
      <c r="L41" s="83">
        <v>3909</v>
      </c>
      <c r="M41" s="84">
        <v>4243</v>
      </c>
    </row>
    <row r="42" spans="2:13" ht="27.75" customHeight="1" x14ac:dyDescent="0.15">
      <c r="B42" s="1201"/>
      <c r="C42" s="1202"/>
      <c r="D42" s="85"/>
      <c r="E42" s="1205" t="s">
        <v>25</v>
      </c>
      <c r="F42" s="1205"/>
      <c r="G42" s="1205"/>
      <c r="H42" s="1206"/>
      <c r="I42" s="86">
        <v>53</v>
      </c>
      <c r="J42" s="87">
        <v>38</v>
      </c>
      <c r="K42" s="87">
        <v>27</v>
      </c>
      <c r="L42" s="87">
        <v>16</v>
      </c>
      <c r="M42" s="88">
        <v>9</v>
      </c>
    </row>
    <row r="43" spans="2:13" ht="27.75" customHeight="1" x14ac:dyDescent="0.15">
      <c r="B43" s="1201"/>
      <c r="C43" s="1202"/>
      <c r="D43" s="85"/>
      <c r="E43" s="1205" t="s">
        <v>26</v>
      </c>
      <c r="F43" s="1205"/>
      <c r="G43" s="1205"/>
      <c r="H43" s="1206"/>
      <c r="I43" s="86">
        <v>2193</v>
      </c>
      <c r="J43" s="87">
        <v>2175</v>
      </c>
      <c r="K43" s="87">
        <v>2188</v>
      </c>
      <c r="L43" s="87">
        <v>2080</v>
      </c>
      <c r="M43" s="88">
        <v>1919</v>
      </c>
    </row>
    <row r="44" spans="2:13" ht="27.75" customHeight="1" x14ac:dyDescent="0.15">
      <c r="B44" s="1201"/>
      <c r="C44" s="1202"/>
      <c r="D44" s="85"/>
      <c r="E44" s="1205" t="s">
        <v>27</v>
      </c>
      <c r="F44" s="1205"/>
      <c r="G44" s="1205"/>
      <c r="H44" s="1206"/>
      <c r="I44" s="86">
        <v>53</v>
      </c>
      <c r="J44" s="87">
        <v>42</v>
      </c>
      <c r="K44" s="87">
        <v>29</v>
      </c>
      <c r="L44" s="87">
        <v>18</v>
      </c>
      <c r="M44" s="88">
        <v>2</v>
      </c>
    </row>
    <row r="45" spans="2:13" ht="27.75" customHeight="1" x14ac:dyDescent="0.15">
      <c r="B45" s="1201"/>
      <c r="C45" s="1202"/>
      <c r="D45" s="85"/>
      <c r="E45" s="1205" t="s">
        <v>28</v>
      </c>
      <c r="F45" s="1205"/>
      <c r="G45" s="1205"/>
      <c r="H45" s="1206"/>
      <c r="I45" s="86">
        <v>535</v>
      </c>
      <c r="J45" s="87">
        <v>514</v>
      </c>
      <c r="K45" s="87">
        <v>507</v>
      </c>
      <c r="L45" s="87">
        <v>452</v>
      </c>
      <c r="M45" s="88">
        <v>443</v>
      </c>
    </row>
    <row r="46" spans="2:13" ht="27.75" customHeight="1" x14ac:dyDescent="0.15">
      <c r="B46" s="1201"/>
      <c r="C46" s="1202"/>
      <c r="D46" s="85"/>
      <c r="E46" s="1205" t="s">
        <v>29</v>
      </c>
      <c r="F46" s="1205"/>
      <c r="G46" s="1205"/>
      <c r="H46" s="1206"/>
      <c r="I46" s="86" t="s">
        <v>476</v>
      </c>
      <c r="J46" s="87" t="s">
        <v>476</v>
      </c>
      <c r="K46" s="87" t="s">
        <v>476</v>
      </c>
      <c r="L46" s="87" t="s">
        <v>476</v>
      </c>
      <c r="M46" s="88" t="s">
        <v>476</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1148</v>
      </c>
      <c r="J49" s="87">
        <v>1301</v>
      </c>
      <c r="K49" s="87">
        <v>1489</v>
      </c>
      <c r="L49" s="87">
        <v>1519</v>
      </c>
      <c r="M49" s="88">
        <v>1603</v>
      </c>
    </row>
    <row r="50" spans="2:13" ht="27.75" customHeight="1" x14ac:dyDescent="0.15">
      <c r="B50" s="1201"/>
      <c r="C50" s="1202"/>
      <c r="D50" s="85"/>
      <c r="E50" s="1205" t="s">
        <v>34</v>
      </c>
      <c r="F50" s="1205"/>
      <c r="G50" s="1205"/>
      <c r="H50" s="1206"/>
      <c r="I50" s="86">
        <v>383</v>
      </c>
      <c r="J50" s="87">
        <v>315</v>
      </c>
      <c r="K50" s="87">
        <v>254</v>
      </c>
      <c r="L50" s="87">
        <v>218</v>
      </c>
      <c r="M50" s="88">
        <v>187</v>
      </c>
    </row>
    <row r="51" spans="2:13" ht="27.75" customHeight="1" x14ac:dyDescent="0.15">
      <c r="B51" s="1203"/>
      <c r="C51" s="1204"/>
      <c r="D51" s="85"/>
      <c r="E51" s="1205" t="s">
        <v>35</v>
      </c>
      <c r="F51" s="1205"/>
      <c r="G51" s="1205"/>
      <c r="H51" s="1206"/>
      <c r="I51" s="86">
        <v>4064</v>
      </c>
      <c r="J51" s="87">
        <v>4070</v>
      </c>
      <c r="K51" s="87">
        <v>4066</v>
      </c>
      <c r="L51" s="87">
        <v>4074</v>
      </c>
      <c r="M51" s="88">
        <v>4244</v>
      </c>
    </row>
    <row r="52" spans="2:13" ht="27.75" customHeight="1" thickBot="1" x14ac:dyDescent="0.2">
      <c r="B52" s="1207" t="s">
        <v>20</v>
      </c>
      <c r="C52" s="1208"/>
      <c r="D52" s="90"/>
      <c r="E52" s="1209" t="s">
        <v>36</v>
      </c>
      <c r="F52" s="1209"/>
      <c r="G52" s="1209"/>
      <c r="H52" s="1210"/>
      <c r="I52" s="91">
        <v>976</v>
      </c>
      <c r="J52" s="92">
        <v>912</v>
      </c>
      <c r="K52" s="92">
        <v>829</v>
      </c>
      <c r="L52" s="92">
        <v>666</v>
      </c>
      <c r="M52" s="93">
        <v>583</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I81" sqref="I8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547</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548</v>
      </c>
      <c r="H51" s="1228"/>
      <c r="I51" s="1233" t="s">
        <v>549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550</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551</v>
      </c>
      <c r="H55" s="1239"/>
      <c r="I55" s="1237" t="s">
        <v>549</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552</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546</v>
      </c>
      <c r="I64" s="352"/>
      <c r="J64" s="352"/>
      <c r="K64" s="352"/>
      <c r="L64" s="244"/>
      <c r="M64" s="244"/>
      <c r="N64" s="244"/>
      <c r="O64" s="244"/>
    </row>
    <row r="65" spans="2:30" x14ac:dyDescent="0.15">
      <c r="B65" s="248"/>
      <c r="C65" s="244"/>
      <c r="D65" s="244"/>
      <c r="E65" s="244"/>
      <c r="F65" s="244"/>
      <c r="G65" s="1247" t="s">
        <v>556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554</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548</v>
      </c>
      <c r="H73" s="1228"/>
      <c r="I73" s="1233" t="s">
        <v>549</v>
      </c>
      <c r="J73" s="1233"/>
      <c r="K73" s="1248">
        <v>61.2</v>
      </c>
      <c r="L73" s="1248">
        <v>54.6</v>
      </c>
      <c r="M73" s="1236">
        <v>49.4</v>
      </c>
      <c r="N73" s="1236">
        <v>41.1</v>
      </c>
      <c r="O73" s="1236">
        <v>34.799999999999997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555</v>
      </c>
      <c r="J75" s="1237"/>
      <c r="K75" s="1249">
        <v>12.5</v>
      </c>
      <c r="L75" s="1249">
        <v>11.9</v>
      </c>
      <c r="M75" s="1249">
        <v>11.4</v>
      </c>
      <c r="N75" s="1249">
        <v>10.7</v>
      </c>
      <c r="O75" s="1249">
        <v>10.1</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551</v>
      </c>
      <c r="H77" s="1239"/>
      <c r="I77" s="1237" t="s">
        <v>549</v>
      </c>
      <c r="J77" s="1237"/>
      <c r="K77" s="1248">
        <v>0</v>
      </c>
      <c r="L77" s="1248">
        <v>0</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555</v>
      </c>
      <c r="J79" s="1246"/>
      <c r="K79" s="1251">
        <v>10.8</v>
      </c>
      <c r="L79" s="1251">
        <v>9.6999999999999993</v>
      </c>
      <c r="M79" s="1251">
        <v>8.6</v>
      </c>
      <c r="N79" s="1251">
        <v>7.7</v>
      </c>
      <c r="O79" s="1251">
        <v>6.4</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515</v>
      </c>
      <c r="G2" s="111"/>
      <c r="H2" s="112"/>
    </row>
    <row r="3" spans="1:8" x14ac:dyDescent="0.15">
      <c r="A3" s="108" t="s">
        <v>508</v>
      </c>
      <c r="B3" s="113"/>
      <c r="C3" s="114"/>
      <c r="D3" s="115">
        <v>130891</v>
      </c>
      <c r="E3" s="116"/>
      <c r="F3" s="117">
        <v>203567</v>
      </c>
      <c r="G3" s="118"/>
      <c r="H3" s="119"/>
    </row>
    <row r="4" spans="1:8" x14ac:dyDescent="0.15">
      <c r="A4" s="120"/>
      <c r="B4" s="121"/>
      <c r="C4" s="122"/>
      <c r="D4" s="123">
        <v>100611</v>
      </c>
      <c r="E4" s="124"/>
      <c r="F4" s="125">
        <v>121137</v>
      </c>
      <c r="G4" s="126"/>
      <c r="H4" s="127"/>
    </row>
    <row r="5" spans="1:8" x14ac:dyDescent="0.15">
      <c r="A5" s="108" t="s">
        <v>510</v>
      </c>
      <c r="B5" s="113"/>
      <c r="C5" s="114"/>
      <c r="D5" s="115">
        <v>131679</v>
      </c>
      <c r="E5" s="116"/>
      <c r="F5" s="117">
        <v>185018</v>
      </c>
      <c r="G5" s="118"/>
      <c r="H5" s="119"/>
    </row>
    <row r="6" spans="1:8" x14ac:dyDescent="0.15">
      <c r="A6" s="120"/>
      <c r="B6" s="121"/>
      <c r="C6" s="122"/>
      <c r="D6" s="123">
        <v>85616</v>
      </c>
      <c r="E6" s="124"/>
      <c r="F6" s="125">
        <v>95064</v>
      </c>
      <c r="G6" s="126"/>
      <c r="H6" s="127"/>
    </row>
    <row r="7" spans="1:8" x14ac:dyDescent="0.15">
      <c r="A7" s="108" t="s">
        <v>511</v>
      </c>
      <c r="B7" s="113"/>
      <c r="C7" s="114"/>
      <c r="D7" s="115">
        <v>165536</v>
      </c>
      <c r="E7" s="116"/>
      <c r="F7" s="117">
        <v>238802</v>
      </c>
      <c r="G7" s="118"/>
      <c r="H7" s="119"/>
    </row>
    <row r="8" spans="1:8" x14ac:dyDescent="0.15">
      <c r="A8" s="120"/>
      <c r="B8" s="121"/>
      <c r="C8" s="122"/>
      <c r="D8" s="123">
        <v>72639</v>
      </c>
      <c r="E8" s="124"/>
      <c r="F8" s="125">
        <v>128562</v>
      </c>
      <c r="G8" s="126"/>
      <c r="H8" s="127"/>
    </row>
    <row r="9" spans="1:8" x14ac:dyDescent="0.15">
      <c r="A9" s="108" t="s">
        <v>512</v>
      </c>
      <c r="B9" s="113"/>
      <c r="C9" s="114"/>
      <c r="D9" s="115">
        <v>157186</v>
      </c>
      <c r="E9" s="116"/>
      <c r="F9" s="117">
        <v>288550</v>
      </c>
      <c r="G9" s="118"/>
      <c r="H9" s="119"/>
    </row>
    <row r="10" spans="1:8" x14ac:dyDescent="0.15">
      <c r="A10" s="120"/>
      <c r="B10" s="121"/>
      <c r="C10" s="122"/>
      <c r="D10" s="123">
        <v>86472</v>
      </c>
      <c r="E10" s="124"/>
      <c r="F10" s="125">
        <v>141525</v>
      </c>
      <c r="G10" s="126"/>
      <c r="H10" s="127"/>
    </row>
    <row r="11" spans="1:8" x14ac:dyDescent="0.15">
      <c r="A11" s="108" t="s">
        <v>513</v>
      </c>
      <c r="B11" s="113"/>
      <c r="C11" s="114"/>
      <c r="D11" s="115">
        <v>236246</v>
      </c>
      <c r="E11" s="116"/>
      <c r="F11" s="117">
        <v>287914</v>
      </c>
      <c r="G11" s="118"/>
      <c r="H11" s="119"/>
    </row>
    <row r="12" spans="1:8" x14ac:dyDescent="0.15">
      <c r="A12" s="120"/>
      <c r="B12" s="121"/>
      <c r="C12" s="128"/>
      <c r="D12" s="123">
        <v>178838</v>
      </c>
      <c r="E12" s="124"/>
      <c r="F12" s="125">
        <v>146531</v>
      </c>
      <c r="G12" s="126"/>
      <c r="H12" s="127"/>
    </row>
    <row r="13" spans="1:8" x14ac:dyDescent="0.15">
      <c r="A13" s="108"/>
      <c r="B13" s="113"/>
      <c r="C13" s="129"/>
      <c r="D13" s="130">
        <v>164308</v>
      </c>
      <c r="E13" s="131"/>
      <c r="F13" s="132">
        <v>240770</v>
      </c>
      <c r="G13" s="133"/>
      <c r="H13" s="119"/>
    </row>
    <row r="14" spans="1:8" x14ac:dyDescent="0.15">
      <c r="A14" s="120"/>
      <c r="B14" s="121"/>
      <c r="C14" s="122"/>
      <c r="D14" s="123">
        <v>104835</v>
      </c>
      <c r="E14" s="124"/>
      <c r="F14" s="125">
        <v>126564</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9.4</v>
      </c>
      <c r="C19" s="134">
        <f>ROUND(VALUE(SUBSTITUTE(実質収支比率等に係る経年分析!G$48,"▲","-")),2)</f>
        <v>9.91</v>
      </c>
      <c r="D19" s="134">
        <f>ROUND(VALUE(SUBSTITUTE(実質収支比率等に係る経年分析!H$48,"▲","-")),2)</f>
        <v>12.74</v>
      </c>
      <c r="E19" s="134">
        <f>ROUND(VALUE(SUBSTITUTE(実質収支比率等に係る経年分析!I$48,"▲","-")),2)</f>
        <v>10.4</v>
      </c>
      <c r="F19" s="134">
        <f>ROUND(VALUE(SUBSTITUTE(実質収支比率等に係る経年分析!J$48,"▲","-")),2)</f>
        <v>12.34</v>
      </c>
    </row>
    <row r="20" spans="1:11" x14ac:dyDescent="0.15">
      <c r="A20" s="134" t="s">
        <v>41</v>
      </c>
      <c r="B20" s="134">
        <f>ROUND(VALUE(SUBSTITUTE(実質収支比率等に係る経年分析!F$47,"▲","-")),2)</f>
        <v>33.15</v>
      </c>
      <c r="C20" s="134">
        <f>ROUND(VALUE(SUBSTITUTE(実質収支比率等に係る経年分析!G$47,"▲","-")),2)</f>
        <v>32.06</v>
      </c>
      <c r="D20" s="134">
        <f>ROUND(VALUE(SUBSTITUTE(実質収支比率等に係る経年分析!H$47,"▲","-")),2)</f>
        <v>32.520000000000003</v>
      </c>
      <c r="E20" s="134">
        <f>ROUND(VALUE(SUBSTITUTE(実質収支比率等に係る経年分析!I$47,"▲","-")),2)</f>
        <v>36.11</v>
      </c>
      <c r="F20" s="134">
        <f>ROUND(VALUE(SUBSTITUTE(実質収支比率等に係る経年分析!J$47,"▲","-")),2)</f>
        <v>35.200000000000003</v>
      </c>
    </row>
    <row r="21" spans="1:11" x14ac:dyDescent="0.15">
      <c r="A21" s="134" t="s">
        <v>42</v>
      </c>
      <c r="B21" s="134">
        <f>IF(ISNUMBER(VALUE(SUBSTITUTE(実質収支比率等に係る経年分析!F$49,"▲","-"))),ROUND(VALUE(SUBSTITUTE(実質収支比率等に係る経年分析!F$49,"▲","-")),2),NA())</f>
        <v>5.27</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2.76</v>
      </c>
      <c r="E21" s="134">
        <f>IF(ISNUMBER(VALUE(SUBSTITUTE(実質収支比率等に係る経年分析!I$49,"▲","-"))),ROUND(VALUE(SUBSTITUTE(実質収支比率等に係る経年分析!I$49,"▲","-")),2),NA())</f>
        <v>-0.13</v>
      </c>
      <c r="F21" s="134">
        <f>IF(ISNUMBER(VALUE(SUBSTITUTE(実質収支比率等に係る経年分析!J$49,"▲","-"))),ROUND(VALUE(SUBSTITUTE(実質収支比率等に係る経年分析!J$49,"▲","-")),2),NA())</f>
        <v>2.2799999999999998</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簡易排水施設事業特別会計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簡易水道事業費特別会計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特定環境保全下水道事業特別会計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介護保険事業特別会計（保険事業勘定）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0.31</v>
      </c>
    </row>
    <row r="35" spans="1:16" x14ac:dyDescent="0.15">
      <c r="A35" s="135" t="str">
        <f>IF(連結実質赤字比率に係る赤字・黒字の構成分析!C$35="",NA(),連結実質赤字比率に係る赤字・黒字の構成分析!C$35)</f>
        <v>国民健康保険事業費特別会計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12.34</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444</v>
      </c>
      <c r="E42" s="136"/>
      <c r="F42" s="136"/>
      <c r="G42" s="136">
        <f>'実質公債費比率（分子）の構造'!L$52</f>
        <v>442</v>
      </c>
      <c r="H42" s="136"/>
      <c r="I42" s="136"/>
      <c r="J42" s="136">
        <f>'実質公債費比率（分子）の構造'!M$52</f>
        <v>409</v>
      </c>
      <c r="K42" s="136"/>
      <c r="L42" s="136"/>
      <c r="M42" s="136">
        <f>'実質公債費比率（分子）の構造'!N$52</f>
        <v>406</v>
      </c>
      <c r="N42" s="136"/>
      <c r="O42" s="136"/>
      <c r="P42" s="136">
        <f>'実質公債費比率（分子）の構造'!O$52</f>
        <v>404</v>
      </c>
    </row>
    <row r="43" spans="1:16" x14ac:dyDescent="0.15">
      <c r="A43" s="136" t="s">
        <v>50</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51</v>
      </c>
      <c r="B44" s="136">
        <f>'実質公債費比率（分子）の構造'!K$50</f>
        <v>4</v>
      </c>
      <c r="C44" s="136"/>
      <c r="D44" s="136"/>
      <c r="E44" s="136">
        <f>'実質公債費比率（分子）の構造'!L$50</f>
        <v>4</v>
      </c>
      <c r="F44" s="136"/>
      <c r="G44" s="136"/>
      <c r="H44" s="136">
        <f>'実質公債費比率（分子）の構造'!M$50</f>
        <v>3</v>
      </c>
      <c r="I44" s="136"/>
      <c r="J44" s="136"/>
      <c r="K44" s="136">
        <f>'実質公債費比率（分子）の構造'!N$50</f>
        <v>11</v>
      </c>
      <c r="L44" s="136"/>
      <c r="M44" s="136"/>
      <c r="N44" s="136">
        <f>'実質公債費比率（分子）の構造'!O$50</f>
        <v>7</v>
      </c>
      <c r="O44" s="136"/>
      <c r="P44" s="136"/>
    </row>
    <row r="45" spans="1:16" x14ac:dyDescent="0.15">
      <c r="A45" s="136" t="s">
        <v>52</v>
      </c>
      <c r="B45" s="136">
        <f>'実質公債費比率（分子）の構造'!K$49</f>
        <v>18</v>
      </c>
      <c r="C45" s="136"/>
      <c r="D45" s="136"/>
      <c r="E45" s="136">
        <f>'実質公債費比率（分子）の構造'!L$49</f>
        <v>8</v>
      </c>
      <c r="F45" s="136"/>
      <c r="G45" s="136"/>
      <c r="H45" s="136">
        <f>'実質公債費比率（分子）の構造'!M$49</f>
        <v>6</v>
      </c>
      <c r="I45" s="136"/>
      <c r="J45" s="136"/>
      <c r="K45" s="136">
        <f>'実質公債費比率（分子）の構造'!N$49</f>
        <v>6</v>
      </c>
      <c r="L45" s="136"/>
      <c r="M45" s="136"/>
      <c r="N45" s="136">
        <f>'実質公債費比率（分子）の構造'!O$49</f>
        <v>6</v>
      </c>
      <c r="O45" s="136"/>
      <c r="P45" s="136"/>
    </row>
    <row r="46" spans="1:16" x14ac:dyDescent="0.15">
      <c r="A46" s="136" t="s">
        <v>53</v>
      </c>
      <c r="B46" s="136">
        <f>'実質公債費比率（分子）の構造'!K$48</f>
        <v>202</v>
      </c>
      <c r="C46" s="136"/>
      <c r="D46" s="136"/>
      <c r="E46" s="136">
        <f>'実質公債費比率（分子）の構造'!L$48</f>
        <v>198</v>
      </c>
      <c r="F46" s="136"/>
      <c r="G46" s="136"/>
      <c r="H46" s="136">
        <f>'実質公債費比率（分子）の構造'!M$48</f>
        <v>181</v>
      </c>
      <c r="I46" s="136"/>
      <c r="J46" s="136"/>
      <c r="K46" s="136">
        <f>'実質公債費比率（分子）の構造'!N$48</f>
        <v>171</v>
      </c>
      <c r="L46" s="136"/>
      <c r="M46" s="136"/>
      <c r="N46" s="136">
        <f>'実質公債費比率（分子）の構造'!O$48</f>
        <v>154</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425</v>
      </c>
      <c r="C49" s="136"/>
      <c r="D49" s="136"/>
      <c r="E49" s="136">
        <f>'実質公債費比率（分子）の構造'!L$45</f>
        <v>418</v>
      </c>
      <c r="F49" s="136"/>
      <c r="G49" s="136"/>
      <c r="H49" s="136">
        <f>'実質公債費比率（分子）の構造'!M$45</f>
        <v>389</v>
      </c>
      <c r="I49" s="136"/>
      <c r="J49" s="136"/>
      <c r="K49" s="136">
        <f>'実質公債費比率（分子）の構造'!N$45</f>
        <v>395</v>
      </c>
      <c r="L49" s="136"/>
      <c r="M49" s="136"/>
      <c r="N49" s="136">
        <f>'実質公債費比率（分子）の構造'!O$45</f>
        <v>392</v>
      </c>
      <c r="O49" s="136"/>
      <c r="P49" s="136"/>
    </row>
    <row r="50" spans="1:16" x14ac:dyDescent="0.15">
      <c r="A50" s="136" t="s">
        <v>57</v>
      </c>
      <c r="B50" s="136" t="e">
        <f>NA()</f>
        <v>#N/A</v>
      </c>
      <c r="C50" s="136">
        <f>IF(ISNUMBER('実質公債費比率（分子）の構造'!K$53),'実質公債費比率（分子）の構造'!K$53,NA())</f>
        <v>206</v>
      </c>
      <c r="D50" s="136" t="e">
        <f>NA()</f>
        <v>#N/A</v>
      </c>
      <c r="E50" s="136" t="e">
        <f>NA()</f>
        <v>#N/A</v>
      </c>
      <c r="F50" s="136">
        <f>IF(ISNUMBER('実質公債費比率（分子）の構造'!L$53),'実質公債費比率（分子）の構造'!L$53,NA())</f>
        <v>187</v>
      </c>
      <c r="G50" s="136" t="e">
        <f>NA()</f>
        <v>#N/A</v>
      </c>
      <c r="H50" s="136" t="e">
        <f>NA()</f>
        <v>#N/A</v>
      </c>
      <c r="I50" s="136">
        <f>IF(ISNUMBER('実質公債費比率（分子）の構造'!M$53),'実質公債費比率（分子）の構造'!M$53,NA())</f>
        <v>171</v>
      </c>
      <c r="J50" s="136" t="e">
        <f>NA()</f>
        <v>#N/A</v>
      </c>
      <c r="K50" s="136" t="e">
        <f>NA()</f>
        <v>#N/A</v>
      </c>
      <c r="L50" s="136">
        <f>IF(ISNUMBER('実質公債費比率（分子）の構造'!N$53),'実質公債費比率（分子）の構造'!N$53,NA())</f>
        <v>178</v>
      </c>
      <c r="M50" s="136" t="e">
        <f>NA()</f>
        <v>#N/A</v>
      </c>
      <c r="N50" s="136" t="e">
        <f>NA()</f>
        <v>#N/A</v>
      </c>
      <c r="O50" s="136">
        <f>IF(ISNUMBER('実質公債費比率（分子）の構造'!O$53),'実質公債費比率（分子）の構造'!O$53,NA())</f>
        <v>155</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4064</v>
      </c>
      <c r="E56" s="135"/>
      <c r="F56" s="135"/>
      <c r="G56" s="135">
        <f>'将来負担比率（分子）の構造'!J$51</f>
        <v>4070</v>
      </c>
      <c r="H56" s="135"/>
      <c r="I56" s="135"/>
      <c r="J56" s="135">
        <f>'将来負担比率（分子）の構造'!K$51</f>
        <v>4066</v>
      </c>
      <c r="K56" s="135"/>
      <c r="L56" s="135"/>
      <c r="M56" s="135">
        <f>'将来負担比率（分子）の構造'!L$51</f>
        <v>4074</v>
      </c>
      <c r="N56" s="135"/>
      <c r="O56" s="135"/>
      <c r="P56" s="135">
        <f>'将来負担比率（分子）の構造'!M$51</f>
        <v>4244</v>
      </c>
    </row>
    <row r="57" spans="1:16" x14ac:dyDescent="0.15">
      <c r="A57" s="135" t="s">
        <v>34</v>
      </c>
      <c r="B57" s="135"/>
      <c r="C57" s="135"/>
      <c r="D57" s="135">
        <f>'将来負担比率（分子）の構造'!I$50</f>
        <v>383</v>
      </c>
      <c r="E57" s="135"/>
      <c r="F57" s="135"/>
      <c r="G57" s="135">
        <f>'将来負担比率（分子）の構造'!J$50</f>
        <v>315</v>
      </c>
      <c r="H57" s="135"/>
      <c r="I57" s="135"/>
      <c r="J57" s="135">
        <f>'将来負担比率（分子）の構造'!K$50</f>
        <v>254</v>
      </c>
      <c r="K57" s="135"/>
      <c r="L57" s="135"/>
      <c r="M57" s="135">
        <f>'将来負担比率（分子）の構造'!L$50</f>
        <v>218</v>
      </c>
      <c r="N57" s="135"/>
      <c r="O57" s="135"/>
      <c r="P57" s="135">
        <f>'将来負担比率（分子）の構造'!M$50</f>
        <v>187</v>
      </c>
    </row>
    <row r="58" spans="1:16" x14ac:dyDescent="0.15">
      <c r="A58" s="135" t="s">
        <v>33</v>
      </c>
      <c r="B58" s="135"/>
      <c r="C58" s="135"/>
      <c r="D58" s="135">
        <f>'将来負担比率（分子）の構造'!I$49</f>
        <v>1148</v>
      </c>
      <c r="E58" s="135"/>
      <c r="F58" s="135"/>
      <c r="G58" s="135">
        <f>'将来負担比率（分子）の構造'!J$49</f>
        <v>1301</v>
      </c>
      <c r="H58" s="135"/>
      <c r="I58" s="135"/>
      <c r="J58" s="135">
        <f>'将来負担比率（分子）の構造'!K$49</f>
        <v>1489</v>
      </c>
      <c r="K58" s="135"/>
      <c r="L58" s="135"/>
      <c r="M58" s="135">
        <f>'将来負担比率（分子）の構造'!L$49</f>
        <v>1519</v>
      </c>
      <c r="N58" s="135"/>
      <c r="O58" s="135"/>
      <c r="P58" s="135">
        <f>'将来負担比率（分子）の構造'!M$49</f>
        <v>1603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535</v>
      </c>
      <c r="C62" s="135"/>
      <c r="D62" s="135"/>
      <c r="E62" s="135">
        <f>'将来負担比率（分子）の構造'!J$45</f>
        <v>514</v>
      </c>
      <c r="F62" s="135"/>
      <c r="G62" s="135"/>
      <c r="H62" s="135">
        <f>'将来負担比率（分子）の構造'!K$45</f>
        <v>507</v>
      </c>
      <c r="I62" s="135"/>
      <c r="J62" s="135"/>
      <c r="K62" s="135">
        <f>'将来負担比率（分子）の構造'!L$45</f>
        <v>452</v>
      </c>
      <c r="L62" s="135"/>
      <c r="M62" s="135"/>
      <c r="N62" s="135">
        <f>'将来負担比率（分子）の構造'!M$45</f>
        <v>443</v>
      </c>
      <c r="O62" s="135"/>
      <c r="P62" s="135"/>
    </row>
    <row r="63" spans="1:16" x14ac:dyDescent="0.15">
      <c r="A63" s="135" t="s">
        <v>27</v>
      </c>
      <c r="B63" s="135">
        <f>'将来負担比率（分子）の構造'!I$44</f>
        <v>53</v>
      </c>
      <c r="C63" s="135"/>
      <c r="D63" s="135"/>
      <c r="E63" s="135">
        <f>'将来負担比率（分子）の構造'!J$44</f>
        <v>42</v>
      </c>
      <c r="F63" s="135"/>
      <c r="G63" s="135"/>
      <c r="H63" s="135">
        <f>'将来負担比率（分子）の構造'!K$44</f>
        <v>29</v>
      </c>
      <c r="I63" s="135"/>
      <c r="J63" s="135"/>
      <c r="K63" s="135">
        <f>'将来負担比率（分子）の構造'!L$44</f>
        <v>18</v>
      </c>
      <c r="L63" s="135"/>
      <c r="M63" s="135"/>
      <c r="N63" s="135">
        <f>'将来負担比率（分子）の構造'!M$44</f>
        <v>2</v>
      </c>
      <c r="O63" s="135"/>
      <c r="P63" s="135"/>
    </row>
    <row r="64" spans="1:16" x14ac:dyDescent="0.15">
      <c r="A64" s="135" t="s">
        <v>26</v>
      </c>
      <c r="B64" s="135">
        <f>'将来負担比率（分子）の構造'!I$43</f>
        <v>2193</v>
      </c>
      <c r="C64" s="135"/>
      <c r="D64" s="135"/>
      <c r="E64" s="135">
        <f>'将来負担比率（分子）の構造'!J$43</f>
        <v>2175</v>
      </c>
      <c r="F64" s="135"/>
      <c r="G64" s="135"/>
      <c r="H64" s="135">
        <f>'将来負担比率（分子）の構造'!K$43</f>
        <v>2188</v>
      </c>
      <c r="I64" s="135"/>
      <c r="J64" s="135"/>
      <c r="K64" s="135">
        <f>'将来負担比率（分子）の構造'!L$43</f>
        <v>2080</v>
      </c>
      <c r="L64" s="135"/>
      <c r="M64" s="135"/>
      <c r="N64" s="135">
        <f>'将来負担比率（分子）の構造'!M$43</f>
        <v>1919</v>
      </c>
      <c r="O64" s="135"/>
      <c r="P64" s="135"/>
    </row>
    <row r="65" spans="1:16" x14ac:dyDescent="0.15">
      <c r="A65" s="135" t="s">
        <v>25</v>
      </c>
      <c r="B65" s="135">
        <f>'将来負担比率（分子）の構造'!I$42</f>
        <v>53</v>
      </c>
      <c r="C65" s="135"/>
      <c r="D65" s="135"/>
      <c r="E65" s="135">
        <f>'将来負担比率（分子）の構造'!J$42</f>
        <v>38</v>
      </c>
      <c r="F65" s="135"/>
      <c r="G65" s="135"/>
      <c r="H65" s="135">
        <f>'将来負担比率（分子）の構造'!K$42</f>
        <v>27</v>
      </c>
      <c r="I65" s="135"/>
      <c r="J65" s="135"/>
      <c r="K65" s="135">
        <f>'将来負担比率（分子）の構造'!L$42</f>
        <v>16</v>
      </c>
      <c r="L65" s="135"/>
      <c r="M65" s="135"/>
      <c r="N65" s="135">
        <f>'将来負担比率（分子）の構造'!M$42</f>
        <v>9</v>
      </c>
      <c r="O65" s="135"/>
      <c r="P65" s="135"/>
    </row>
    <row r="66" spans="1:16" x14ac:dyDescent="0.15">
      <c r="A66" s="135" t="s">
        <v>24</v>
      </c>
      <c r="B66" s="135">
        <f>'将来負担比率（分子）の構造'!I$41</f>
        <v>3736</v>
      </c>
      <c r="C66" s="135"/>
      <c r="D66" s="135"/>
      <c r="E66" s="135">
        <f>'将来負担比率（分子）の構造'!J$41</f>
        <v>3829</v>
      </c>
      <c r="F66" s="135"/>
      <c r="G66" s="135"/>
      <c r="H66" s="135">
        <f>'将来負担比率（分子）の構造'!K$41</f>
        <v>3887</v>
      </c>
      <c r="I66" s="135"/>
      <c r="J66" s="135"/>
      <c r="K66" s="135">
        <f>'将来負担比率（分子）の構造'!L$41</f>
        <v>3909</v>
      </c>
      <c r="L66" s="135"/>
      <c r="M66" s="135"/>
      <c r="N66" s="135">
        <f>'将来負担比率（分子）の構造'!M$41</f>
        <v>4243</v>
      </c>
      <c r="O66" s="135"/>
      <c r="P66" s="135"/>
    </row>
    <row r="67" spans="1:16" x14ac:dyDescent="0.15">
      <c r="A67" s="135" t="s">
        <v>61</v>
      </c>
      <c r="B67" s="135" t="e">
        <f>NA()</f>
        <v>#N/A</v>
      </c>
      <c r="C67" s="135">
        <f>IF(ISNUMBER('将来負担比率（分子）の構造'!I$52), IF('将来負担比率（分子）の構造'!I$52 &lt; 0, 0, '将来負担比率（分子）の構造'!I$52), NA())</f>
        <v>976</v>
      </c>
      <c r="D67" s="135" t="e">
        <f>NA()</f>
        <v>#N/A</v>
      </c>
      <c r="E67" s="135" t="e">
        <f>NA()</f>
        <v>#N/A</v>
      </c>
      <c r="F67" s="135">
        <f>IF(ISNUMBER('将来負担比率（分子）の構造'!J$52), IF('将来負担比率（分子）の構造'!J$52 &lt; 0, 0, '将来負担比率（分子）の構造'!J$52), NA())</f>
        <v>912</v>
      </c>
      <c r="G67" s="135" t="e">
        <f>NA()</f>
        <v>#N/A</v>
      </c>
      <c r="H67" s="135" t="e">
        <f>NA()</f>
        <v>#N/A</v>
      </c>
      <c r="I67" s="135">
        <f>IF(ISNUMBER('将来負担比率（分子）の構造'!K$52), IF('将来負担比率（分子）の構造'!K$52 &lt; 0, 0, '将来負担比率（分子）の構造'!K$52), NA())</f>
        <v>829</v>
      </c>
      <c r="J67" s="135" t="e">
        <f>NA()</f>
        <v>#N/A</v>
      </c>
      <c r="K67" s="135" t="e">
        <f>NA()</f>
        <v>#N/A</v>
      </c>
      <c r="L67" s="135">
        <f>IF(ISNUMBER('将来負担比率（分子）の構造'!L$52), IF('将来負担比率（分子）の構造'!L$52 &lt; 0, 0, '将来負担比率（分子）の構造'!L$52), NA())</f>
        <v>666</v>
      </c>
      <c r="M67" s="135" t="e">
        <f>NA()</f>
        <v>#N/A</v>
      </c>
      <c r="N67" s="135" t="e">
        <f>NA()</f>
        <v>#N/A</v>
      </c>
      <c r="O67" s="135">
        <f>IF(ISNUMBER('将来負担比率（分子）の構造'!M$52), IF('将来負担比率（分子）の構造'!M$52 &lt; 0, 0, '将来負担比率（分子）の構造'!M$52), NA())</f>
        <v>583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20" sqref="R20:Y20"/>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543840</v>
      </c>
      <c r="S5" s="669"/>
      <c r="T5" s="669"/>
      <c r="U5" s="669"/>
      <c r="V5" s="669"/>
      <c r="W5" s="669"/>
      <c r="X5" s="669"/>
      <c r="Y5" s="716"/>
      <c r="Z5" s="729">
        <v>15.1</v>
      </c>
      <c r="AA5" s="729"/>
      <c r="AB5" s="729"/>
      <c r="AC5" s="729"/>
      <c r="AD5" s="730">
        <v>543840</v>
      </c>
      <c r="AE5" s="730"/>
      <c r="AF5" s="730"/>
      <c r="AG5" s="730"/>
      <c r="AH5" s="730"/>
      <c r="AI5" s="730"/>
      <c r="AJ5" s="730"/>
      <c r="AK5" s="730"/>
      <c r="AL5" s="717">
        <v>27.1</v>
      </c>
      <c r="AM5" s="686"/>
      <c r="AN5" s="686"/>
      <c r="AO5" s="718"/>
      <c r="AP5" s="705" t="s">
        <v>208</v>
      </c>
      <c r="AQ5" s="706"/>
      <c r="AR5" s="706"/>
      <c r="AS5" s="706"/>
      <c r="AT5" s="706"/>
      <c r="AU5" s="706"/>
      <c r="AV5" s="706"/>
      <c r="AW5" s="706"/>
      <c r="AX5" s="706"/>
      <c r="AY5" s="706"/>
      <c r="AZ5" s="706"/>
      <c r="BA5" s="706"/>
      <c r="BB5" s="706"/>
      <c r="BC5" s="706"/>
      <c r="BD5" s="706"/>
      <c r="BE5" s="706"/>
      <c r="BF5" s="707"/>
      <c r="BG5" s="618">
        <v>497333</v>
      </c>
      <c r="BH5" s="619"/>
      <c r="BI5" s="619"/>
      <c r="BJ5" s="619"/>
      <c r="BK5" s="619"/>
      <c r="BL5" s="619"/>
      <c r="BM5" s="619"/>
      <c r="BN5" s="620"/>
      <c r="BO5" s="671">
        <v>91.4</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26615</v>
      </c>
      <c r="S6" s="619"/>
      <c r="T6" s="619"/>
      <c r="U6" s="619"/>
      <c r="V6" s="619"/>
      <c r="W6" s="619"/>
      <c r="X6" s="619"/>
      <c r="Y6" s="620"/>
      <c r="Z6" s="671">
        <v>0.7</v>
      </c>
      <c r="AA6" s="671"/>
      <c r="AB6" s="671"/>
      <c r="AC6" s="671"/>
      <c r="AD6" s="672">
        <v>26615</v>
      </c>
      <c r="AE6" s="672"/>
      <c r="AF6" s="672"/>
      <c r="AG6" s="672"/>
      <c r="AH6" s="672"/>
      <c r="AI6" s="672"/>
      <c r="AJ6" s="672"/>
      <c r="AK6" s="672"/>
      <c r="AL6" s="641">
        <v>1.3</v>
      </c>
      <c r="AM6" s="673"/>
      <c r="AN6" s="673"/>
      <c r="AO6" s="674"/>
      <c r="AP6" s="615" t="s">
        <v>214</v>
      </c>
      <c r="AQ6" s="616"/>
      <c r="AR6" s="616"/>
      <c r="AS6" s="616"/>
      <c r="AT6" s="616"/>
      <c r="AU6" s="616"/>
      <c r="AV6" s="616"/>
      <c r="AW6" s="616"/>
      <c r="AX6" s="616"/>
      <c r="AY6" s="616"/>
      <c r="AZ6" s="616"/>
      <c r="BA6" s="616"/>
      <c r="BB6" s="616"/>
      <c r="BC6" s="616"/>
      <c r="BD6" s="616"/>
      <c r="BE6" s="616"/>
      <c r="BF6" s="617"/>
      <c r="BG6" s="618">
        <v>497333</v>
      </c>
      <c r="BH6" s="619"/>
      <c r="BI6" s="619"/>
      <c r="BJ6" s="619"/>
      <c r="BK6" s="619"/>
      <c r="BL6" s="619"/>
      <c r="BM6" s="619"/>
      <c r="BN6" s="620"/>
      <c r="BO6" s="671">
        <v>91.4</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67284</v>
      </c>
      <c r="CS6" s="619"/>
      <c r="CT6" s="619"/>
      <c r="CU6" s="619"/>
      <c r="CV6" s="619"/>
      <c r="CW6" s="619"/>
      <c r="CX6" s="619"/>
      <c r="CY6" s="620"/>
      <c r="CZ6" s="671">
        <v>2</v>
      </c>
      <c r="DA6" s="671"/>
      <c r="DB6" s="671"/>
      <c r="DC6" s="671"/>
      <c r="DD6" s="624" t="s">
        <v>209</v>
      </c>
      <c r="DE6" s="619"/>
      <c r="DF6" s="619"/>
      <c r="DG6" s="619"/>
      <c r="DH6" s="619"/>
      <c r="DI6" s="619"/>
      <c r="DJ6" s="619"/>
      <c r="DK6" s="619"/>
      <c r="DL6" s="619"/>
      <c r="DM6" s="619"/>
      <c r="DN6" s="619"/>
      <c r="DO6" s="619"/>
      <c r="DP6" s="620"/>
      <c r="DQ6" s="624">
        <v>67284</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367</v>
      </c>
      <c r="S7" s="619"/>
      <c r="T7" s="619"/>
      <c r="U7" s="619"/>
      <c r="V7" s="619"/>
      <c r="W7" s="619"/>
      <c r="X7" s="619"/>
      <c r="Y7" s="620"/>
      <c r="Z7" s="671">
        <v>0</v>
      </c>
      <c r="AA7" s="671"/>
      <c r="AB7" s="671"/>
      <c r="AC7" s="671"/>
      <c r="AD7" s="672">
        <v>367</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101777</v>
      </c>
      <c r="BH7" s="619"/>
      <c r="BI7" s="619"/>
      <c r="BJ7" s="619"/>
      <c r="BK7" s="619"/>
      <c r="BL7" s="619"/>
      <c r="BM7" s="619"/>
      <c r="BN7" s="620"/>
      <c r="BO7" s="671">
        <v>18.7</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734257</v>
      </c>
      <c r="CS7" s="619"/>
      <c r="CT7" s="619"/>
      <c r="CU7" s="619"/>
      <c r="CV7" s="619"/>
      <c r="CW7" s="619"/>
      <c r="CX7" s="619"/>
      <c r="CY7" s="620"/>
      <c r="CZ7" s="671">
        <v>22</v>
      </c>
      <c r="DA7" s="671"/>
      <c r="DB7" s="671"/>
      <c r="DC7" s="671"/>
      <c r="DD7" s="624">
        <v>100347</v>
      </c>
      <c r="DE7" s="619"/>
      <c r="DF7" s="619"/>
      <c r="DG7" s="619"/>
      <c r="DH7" s="619"/>
      <c r="DI7" s="619"/>
      <c r="DJ7" s="619"/>
      <c r="DK7" s="619"/>
      <c r="DL7" s="619"/>
      <c r="DM7" s="619"/>
      <c r="DN7" s="619"/>
      <c r="DO7" s="619"/>
      <c r="DP7" s="620"/>
      <c r="DQ7" s="624">
        <v>559179</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922</v>
      </c>
      <c r="S8" s="619"/>
      <c r="T8" s="619"/>
      <c r="U8" s="619"/>
      <c r="V8" s="619"/>
      <c r="W8" s="619"/>
      <c r="X8" s="619"/>
      <c r="Y8" s="620"/>
      <c r="Z8" s="671">
        <v>0</v>
      </c>
      <c r="AA8" s="671"/>
      <c r="AB8" s="671"/>
      <c r="AC8" s="671"/>
      <c r="AD8" s="672">
        <v>922</v>
      </c>
      <c r="AE8" s="672"/>
      <c r="AF8" s="672"/>
      <c r="AG8" s="672"/>
      <c r="AH8" s="672"/>
      <c r="AI8" s="672"/>
      <c r="AJ8" s="672"/>
      <c r="AK8" s="672"/>
      <c r="AL8" s="641">
        <v>0</v>
      </c>
      <c r="AM8" s="673"/>
      <c r="AN8" s="673"/>
      <c r="AO8" s="674"/>
      <c r="AP8" s="615" t="s">
        <v>220</v>
      </c>
      <c r="AQ8" s="616"/>
      <c r="AR8" s="616"/>
      <c r="AS8" s="616"/>
      <c r="AT8" s="616"/>
      <c r="AU8" s="616"/>
      <c r="AV8" s="616"/>
      <c r="AW8" s="616"/>
      <c r="AX8" s="616"/>
      <c r="AY8" s="616"/>
      <c r="AZ8" s="616"/>
      <c r="BA8" s="616"/>
      <c r="BB8" s="616"/>
      <c r="BC8" s="616"/>
      <c r="BD8" s="616"/>
      <c r="BE8" s="616"/>
      <c r="BF8" s="617"/>
      <c r="BG8" s="618">
        <v>5260</v>
      </c>
      <c r="BH8" s="619"/>
      <c r="BI8" s="619"/>
      <c r="BJ8" s="619"/>
      <c r="BK8" s="619"/>
      <c r="BL8" s="619"/>
      <c r="BM8" s="619"/>
      <c r="BN8" s="620"/>
      <c r="BO8" s="671">
        <v>1</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413290</v>
      </c>
      <c r="CS8" s="619"/>
      <c r="CT8" s="619"/>
      <c r="CU8" s="619"/>
      <c r="CV8" s="619"/>
      <c r="CW8" s="619"/>
      <c r="CX8" s="619"/>
      <c r="CY8" s="620"/>
      <c r="CZ8" s="671">
        <v>12.4</v>
      </c>
      <c r="DA8" s="671"/>
      <c r="DB8" s="671"/>
      <c r="DC8" s="671"/>
      <c r="DD8" s="624">
        <v>3304</v>
      </c>
      <c r="DE8" s="619"/>
      <c r="DF8" s="619"/>
      <c r="DG8" s="619"/>
      <c r="DH8" s="619"/>
      <c r="DI8" s="619"/>
      <c r="DJ8" s="619"/>
      <c r="DK8" s="619"/>
      <c r="DL8" s="619"/>
      <c r="DM8" s="619"/>
      <c r="DN8" s="619"/>
      <c r="DO8" s="619"/>
      <c r="DP8" s="620"/>
      <c r="DQ8" s="624">
        <v>270849</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749</v>
      </c>
      <c r="S9" s="619"/>
      <c r="T9" s="619"/>
      <c r="U9" s="619"/>
      <c r="V9" s="619"/>
      <c r="W9" s="619"/>
      <c r="X9" s="619"/>
      <c r="Y9" s="620"/>
      <c r="Z9" s="671">
        <v>0</v>
      </c>
      <c r="AA9" s="671"/>
      <c r="AB9" s="671"/>
      <c r="AC9" s="671"/>
      <c r="AD9" s="672">
        <v>749</v>
      </c>
      <c r="AE9" s="672"/>
      <c r="AF9" s="672"/>
      <c r="AG9" s="672"/>
      <c r="AH9" s="672"/>
      <c r="AI9" s="672"/>
      <c r="AJ9" s="672"/>
      <c r="AK9" s="672"/>
      <c r="AL9" s="641">
        <v>0</v>
      </c>
      <c r="AM9" s="673"/>
      <c r="AN9" s="673"/>
      <c r="AO9" s="674"/>
      <c r="AP9" s="615" t="s">
        <v>223</v>
      </c>
      <c r="AQ9" s="616"/>
      <c r="AR9" s="616"/>
      <c r="AS9" s="616"/>
      <c r="AT9" s="616"/>
      <c r="AU9" s="616"/>
      <c r="AV9" s="616"/>
      <c r="AW9" s="616"/>
      <c r="AX9" s="616"/>
      <c r="AY9" s="616"/>
      <c r="AZ9" s="616"/>
      <c r="BA9" s="616"/>
      <c r="BB9" s="616"/>
      <c r="BC9" s="616"/>
      <c r="BD9" s="616"/>
      <c r="BE9" s="616"/>
      <c r="BF9" s="617"/>
      <c r="BG9" s="618">
        <v>80448</v>
      </c>
      <c r="BH9" s="619"/>
      <c r="BI9" s="619"/>
      <c r="BJ9" s="619"/>
      <c r="BK9" s="619"/>
      <c r="BL9" s="619"/>
      <c r="BM9" s="619"/>
      <c r="BN9" s="620"/>
      <c r="BO9" s="671">
        <v>14.8</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293859</v>
      </c>
      <c r="CS9" s="619"/>
      <c r="CT9" s="619"/>
      <c r="CU9" s="619"/>
      <c r="CV9" s="619"/>
      <c r="CW9" s="619"/>
      <c r="CX9" s="619"/>
      <c r="CY9" s="620"/>
      <c r="CZ9" s="671">
        <v>8.8000000000000007</v>
      </c>
      <c r="DA9" s="671"/>
      <c r="DB9" s="671"/>
      <c r="DC9" s="671"/>
      <c r="DD9" s="624">
        <v>588</v>
      </c>
      <c r="DE9" s="619"/>
      <c r="DF9" s="619"/>
      <c r="DG9" s="619"/>
      <c r="DH9" s="619"/>
      <c r="DI9" s="619"/>
      <c r="DJ9" s="619"/>
      <c r="DK9" s="619"/>
      <c r="DL9" s="619"/>
      <c r="DM9" s="619"/>
      <c r="DN9" s="619"/>
      <c r="DO9" s="619"/>
      <c r="DP9" s="620"/>
      <c r="DQ9" s="624">
        <v>281142</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61168</v>
      </c>
      <c r="S10" s="619"/>
      <c r="T10" s="619"/>
      <c r="U10" s="619"/>
      <c r="V10" s="619"/>
      <c r="W10" s="619"/>
      <c r="X10" s="619"/>
      <c r="Y10" s="620"/>
      <c r="Z10" s="671">
        <v>1.7</v>
      </c>
      <c r="AA10" s="671"/>
      <c r="AB10" s="671"/>
      <c r="AC10" s="671"/>
      <c r="AD10" s="672">
        <v>61168</v>
      </c>
      <c r="AE10" s="672"/>
      <c r="AF10" s="672"/>
      <c r="AG10" s="672"/>
      <c r="AH10" s="672"/>
      <c r="AI10" s="672"/>
      <c r="AJ10" s="672"/>
      <c r="AK10" s="672"/>
      <c r="AL10" s="641">
        <v>3</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12818</v>
      </c>
      <c r="BH10" s="619"/>
      <c r="BI10" s="619"/>
      <c r="BJ10" s="619"/>
      <c r="BK10" s="619"/>
      <c r="BL10" s="619"/>
      <c r="BM10" s="619"/>
      <c r="BN10" s="620"/>
      <c r="BO10" s="671">
        <v>2.4</v>
      </c>
      <c r="BP10" s="671"/>
      <c r="BQ10" s="671"/>
      <c r="BR10" s="671"/>
      <c r="BS10" s="624" t="s">
        <v>110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4408</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3251</v>
      </c>
      <c r="BH11" s="619"/>
      <c r="BI11" s="619"/>
      <c r="BJ11" s="619"/>
      <c r="BK11" s="619"/>
      <c r="BL11" s="619"/>
      <c r="BM11" s="619"/>
      <c r="BN11" s="620"/>
      <c r="BO11" s="671">
        <v>0.6</v>
      </c>
      <c r="BP11" s="671"/>
      <c r="BQ11" s="671"/>
      <c r="BR11" s="671"/>
      <c r="BS11" s="624" t="s">
        <v>110</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183613</v>
      </c>
      <c r="CS11" s="619"/>
      <c r="CT11" s="619"/>
      <c r="CU11" s="619"/>
      <c r="CV11" s="619"/>
      <c r="CW11" s="619"/>
      <c r="CX11" s="619"/>
      <c r="CY11" s="620"/>
      <c r="CZ11" s="671">
        <v>5.5</v>
      </c>
      <c r="DA11" s="671"/>
      <c r="DB11" s="671"/>
      <c r="DC11" s="671"/>
      <c r="DD11" s="624">
        <v>26223</v>
      </c>
      <c r="DE11" s="619"/>
      <c r="DF11" s="619"/>
      <c r="DG11" s="619"/>
      <c r="DH11" s="619"/>
      <c r="DI11" s="619"/>
      <c r="DJ11" s="619"/>
      <c r="DK11" s="619"/>
      <c r="DL11" s="619"/>
      <c r="DM11" s="619"/>
      <c r="DN11" s="619"/>
      <c r="DO11" s="619"/>
      <c r="DP11" s="620"/>
      <c r="DQ11" s="624">
        <v>111590</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373456</v>
      </c>
      <c r="BH12" s="619"/>
      <c r="BI12" s="619"/>
      <c r="BJ12" s="619"/>
      <c r="BK12" s="619"/>
      <c r="BL12" s="619"/>
      <c r="BM12" s="619"/>
      <c r="BN12" s="620"/>
      <c r="BO12" s="671">
        <v>68.7</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370212</v>
      </c>
      <c r="CS12" s="619"/>
      <c r="CT12" s="619"/>
      <c r="CU12" s="619"/>
      <c r="CV12" s="619"/>
      <c r="CW12" s="619"/>
      <c r="CX12" s="619"/>
      <c r="CY12" s="620"/>
      <c r="CZ12" s="671">
        <v>11.1</v>
      </c>
      <c r="DA12" s="671"/>
      <c r="DB12" s="671"/>
      <c r="DC12" s="671"/>
      <c r="DD12" s="624">
        <v>157740</v>
      </c>
      <c r="DE12" s="619"/>
      <c r="DF12" s="619"/>
      <c r="DG12" s="619"/>
      <c r="DH12" s="619"/>
      <c r="DI12" s="619"/>
      <c r="DJ12" s="619"/>
      <c r="DK12" s="619"/>
      <c r="DL12" s="619"/>
      <c r="DM12" s="619"/>
      <c r="DN12" s="619"/>
      <c r="DO12" s="619"/>
      <c r="DP12" s="620"/>
      <c r="DQ12" s="624">
        <v>139823</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4867</v>
      </c>
      <c r="S13" s="619"/>
      <c r="T13" s="619"/>
      <c r="U13" s="619"/>
      <c r="V13" s="619"/>
      <c r="W13" s="619"/>
      <c r="X13" s="619"/>
      <c r="Y13" s="620"/>
      <c r="Z13" s="671">
        <v>0.1</v>
      </c>
      <c r="AA13" s="671"/>
      <c r="AB13" s="671"/>
      <c r="AC13" s="671"/>
      <c r="AD13" s="672">
        <v>4867</v>
      </c>
      <c r="AE13" s="672"/>
      <c r="AF13" s="672"/>
      <c r="AG13" s="672"/>
      <c r="AH13" s="672"/>
      <c r="AI13" s="672"/>
      <c r="AJ13" s="672"/>
      <c r="AK13" s="672"/>
      <c r="AL13" s="641">
        <v>0.2</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367101</v>
      </c>
      <c r="BH13" s="619"/>
      <c r="BI13" s="619"/>
      <c r="BJ13" s="619"/>
      <c r="BK13" s="619"/>
      <c r="BL13" s="619"/>
      <c r="BM13" s="619"/>
      <c r="BN13" s="620"/>
      <c r="BO13" s="671">
        <v>67.5</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295644</v>
      </c>
      <c r="CS13" s="619"/>
      <c r="CT13" s="619"/>
      <c r="CU13" s="619"/>
      <c r="CV13" s="619"/>
      <c r="CW13" s="619"/>
      <c r="CX13" s="619"/>
      <c r="CY13" s="620"/>
      <c r="CZ13" s="671">
        <v>8.9</v>
      </c>
      <c r="DA13" s="671"/>
      <c r="DB13" s="671"/>
      <c r="DC13" s="671"/>
      <c r="DD13" s="624">
        <v>151817</v>
      </c>
      <c r="DE13" s="619"/>
      <c r="DF13" s="619"/>
      <c r="DG13" s="619"/>
      <c r="DH13" s="619"/>
      <c r="DI13" s="619"/>
      <c r="DJ13" s="619"/>
      <c r="DK13" s="619"/>
      <c r="DL13" s="619"/>
      <c r="DM13" s="619"/>
      <c r="DN13" s="619"/>
      <c r="DO13" s="619"/>
      <c r="DP13" s="620"/>
      <c r="DQ13" s="624">
        <v>141120</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7598</v>
      </c>
      <c r="BH14" s="619"/>
      <c r="BI14" s="619"/>
      <c r="BJ14" s="619"/>
      <c r="BK14" s="619"/>
      <c r="BL14" s="619"/>
      <c r="BM14" s="619"/>
      <c r="BN14" s="620"/>
      <c r="BO14" s="671">
        <v>1.4</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342435</v>
      </c>
      <c r="CS14" s="619"/>
      <c r="CT14" s="619"/>
      <c r="CU14" s="619"/>
      <c r="CV14" s="619"/>
      <c r="CW14" s="619"/>
      <c r="CX14" s="619"/>
      <c r="CY14" s="620"/>
      <c r="CZ14" s="671">
        <v>10.3</v>
      </c>
      <c r="DA14" s="671"/>
      <c r="DB14" s="671"/>
      <c r="DC14" s="671"/>
      <c r="DD14" s="624">
        <v>239178</v>
      </c>
      <c r="DE14" s="619"/>
      <c r="DF14" s="619"/>
      <c r="DG14" s="619"/>
      <c r="DH14" s="619"/>
      <c r="DI14" s="619"/>
      <c r="DJ14" s="619"/>
      <c r="DK14" s="619"/>
      <c r="DL14" s="619"/>
      <c r="DM14" s="619"/>
      <c r="DN14" s="619"/>
      <c r="DO14" s="619"/>
      <c r="DP14" s="620"/>
      <c r="DQ14" s="624">
        <v>104308</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461</v>
      </c>
      <c r="S15" s="619"/>
      <c r="T15" s="619"/>
      <c r="U15" s="619"/>
      <c r="V15" s="619"/>
      <c r="W15" s="619"/>
      <c r="X15" s="619"/>
      <c r="Y15" s="620"/>
      <c r="Z15" s="671">
        <v>0</v>
      </c>
      <c r="AA15" s="671"/>
      <c r="AB15" s="671"/>
      <c r="AC15" s="671"/>
      <c r="AD15" s="672">
        <v>461</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14502</v>
      </c>
      <c r="BH15" s="619"/>
      <c r="BI15" s="619"/>
      <c r="BJ15" s="619"/>
      <c r="BK15" s="619"/>
      <c r="BL15" s="619"/>
      <c r="BM15" s="619"/>
      <c r="BN15" s="620"/>
      <c r="BO15" s="671">
        <v>2.7</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241699</v>
      </c>
      <c r="CS15" s="619"/>
      <c r="CT15" s="619"/>
      <c r="CU15" s="619"/>
      <c r="CV15" s="619"/>
      <c r="CW15" s="619"/>
      <c r="CX15" s="619"/>
      <c r="CY15" s="620"/>
      <c r="CZ15" s="671">
        <v>7.2</v>
      </c>
      <c r="DA15" s="671"/>
      <c r="DB15" s="671"/>
      <c r="DC15" s="671"/>
      <c r="DD15" s="624">
        <v>18675</v>
      </c>
      <c r="DE15" s="619"/>
      <c r="DF15" s="619"/>
      <c r="DG15" s="619"/>
      <c r="DH15" s="619"/>
      <c r="DI15" s="619"/>
      <c r="DJ15" s="619"/>
      <c r="DK15" s="619"/>
      <c r="DL15" s="619"/>
      <c r="DM15" s="619"/>
      <c r="DN15" s="619"/>
      <c r="DO15" s="619"/>
      <c r="DP15" s="620"/>
      <c r="DQ15" s="624">
        <v>206978</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1498678</v>
      </c>
      <c r="S16" s="619"/>
      <c r="T16" s="619"/>
      <c r="U16" s="619"/>
      <c r="V16" s="619"/>
      <c r="W16" s="619"/>
      <c r="X16" s="619"/>
      <c r="Y16" s="620"/>
      <c r="Z16" s="671">
        <v>41.5</v>
      </c>
      <c r="AA16" s="671"/>
      <c r="AB16" s="671"/>
      <c r="AC16" s="671"/>
      <c r="AD16" s="672">
        <v>1361350</v>
      </c>
      <c r="AE16" s="672"/>
      <c r="AF16" s="672"/>
      <c r="AG16" s="672"/>
      <c r="AH16" s="672"/>
      <c r="AI16" s="672"/>
      <c r="AJ16" s="672"/>
      <c r="AK16" s="672"/>
      <c r="AL16" s="641">
        <v>67.8</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1361350</v>
      </c>
      <c r="S17" s="619"/>
      <c r="T17" s="619"/>
      <c r="U17" s="619"/>
      <c r="V17" s="619"/>
      <c r="W17" s="619"/>
      <c r="X17" s="619"/>
      <c r="Y17" s="620"/>
      <c r="Z17" s="671">
        <v>37.700000000000003</v>
      </c>
      <c r="AA17" s="671"/>
      <c r="AB17" s="671"/>
      <c r="AC17" s="671"/>
      <c r="AD17" s="672">
        <v>1361350</v>
      </c>
      <c r="AE17" s="672"/>
      <c r="AF17" s="672"/>
      <c r="AG17" s="672"/>
      <c r="AH17" s="672"/>
      <c r="AI17" s="672"/>
      <c r="AJ17" s="672"/>
      <c r="AK17" s="672"/>
      <c r="AL17" s="641">
        <v>67.8</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392615</v>
      </c>
      <c r="CS17" s="619"/>
      <c r="CT17" s="619"/>
      <c r="CU17" s="619"/>
      <c r="CV17" s="619"/>
      <c r="CW17" s="619"/>
      <c r="CX17" s="619"/>
      <c r="CY17" s="620"/>
      <c r="CZ17" s="671">
        <v>11.8</v>
      </c>
      <c r="DA17" s="671"/>
      <c r="DB17" s="671"/>
      <c r="DC17" s="671"/>
      <c r="DD17" s="624" t="s">
        <v>110</v>
      </c>
      <c r="DE17" s="619"/>
      <c r="DF17" s="619"/>
      <c r="DG17" s="619"/>
      <c r="DH17" s="619"/>
      <c r="DI17" s="619"/>
      <c r="DJ17" s="619"/>
      <c r="DK17" s="619"/>
      <c r="DL17" s="619"/>
      <c r="DM17" s="619"/>
      <c r="DN17" s="619"/>
      <c r="DO17" s="619"/>
      <c r="DP17" s="620"/>
      <c r="DQ17" s="624">
        <v>377936</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111912</v>
      </c>
      <c r="S18" s="619"/>
      <c r="T18" s="619"/>
      <c r="U18" s="619"/>
      <c r="V18" s="619"/>
      <c r="W18" s="619"/>
      <c r="X18" s="619"/>
      <c r="Y18" s="620"/>
      <c r="Z18" s="671">
        <v>3.1</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v>25416</v>
      </c>
      <c r="S19" s="619"/>
      <c r="T19" s="619"/>
      <c r="U19" s="619"/>
      <c r="V19" s="619"/>
      <c r="W19" s="619"/>
      <c r="X19" s="619"/>
      <c r="Y19" s="620"/>
      <c r="Z19" s="671">
        <v>0.7</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46507</v>
      </c>
      <c r="BH19" s="619"/>
      <c r="BI19" s="619"/>
      <c r="BJ19" s="619"/>
      <c r="BK19" s="619"/>
      <c r="BL19" s="619"/>
      <c r="BM19" s="619"/>
      <c r="BN19" s="620"/>
      <c r="BO19" s="671">
        <v>8.6</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2137667</v>
      </c>
      <c r="S20" s="619"/>
      <c r="T20" s="619"/>
      <c r="U20" s="619"/>
      <c r="V20" s="619"/>
      <c r="W20" s="619"/>
      <c r="X20" s="619"/>
      <c r="Y20" s="620"/>
      <c r="Z20" s="671">
        <v>59.2</v>
      </c>
      <c r="AA20" s="671"/>
      <c r="AB20" s="671"/>
      <c r="AC20" s="671"/>
      <c r="AD20" s="672">
        <v>2000339</v>
      </c>
      <c r="AE20" s="672"/>
      <c r="AF20" s="672"/>
      <c r="AG20" s="672"/>
      <c r="AH20" s="672"/>
      <c r="AI20" s="672"/>
      <c r="AJ20" s="672"/>
      <c r="AK20" s="672"/>
      <c r="AL20" s="641">
        <v>99.7</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46507</v>
      </c>
      <c r="BH20" s="619"/>
      <c r="BI20" s="619"/>
      <c r="BJ20" s="619"/>
      <c r="BK20" s="619"/>
      <c r="BL20" s="619"/>
      <c r="BM20" s="619"/>
      <c r="BN20" s="620"/>
      <c r="BO20" s="671">
        <v>8.6</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3339316</v>
      </c>
      <c r="CS20" s="619"/>
      <c r="CT20" s="619"/>
      <c r="CU20" s="619"/>
      <c r="CV20" s="619"/>
      <c r="CW20" s="619"/>
      <c r="CX20" s="619"/>
      <c r="CY20" s="620"/>
      <c r="CZ20" s="671">
        <v>100</v>
      </c>
      <c r="DA20" s="671"/>
      <c r="DB20" s="671"/>
      <c r="DC20" s="671"/>
      <c r="DD20" s="624">
        <v>697872</v>
      </c>
      <c r="DE20" s="619"/>
      <c r="DF20" s="619"/>
      <c r="DG20" s="619"/>
      <c r="DH20" s="619"/>
      <c r="DI20" s="619"/>
      <c r="DJ20" s="619"/>
      <c r="DK20" s="619"/>
      <c r="DL20" s="619"/>
      <c r="DM20" s="619"/>
      <c r="DN20" s="619"/>
      <c r="DO20" s="619"/>
      <c r="DP20" s="620"/>
      <c r="DQ20" s="624">
        <v>2260209</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t="s">
        <v>110</v>
      </c>
      <c r="S21" s="619"/>
      <c r="T21" s="619"/>
      <c r="U21" s="619"/>
      <c r="V21" s="619"/>
      <c r="W21" s="619"/>
      <c r="X21" s="619"/>
      <c r="Y21" s="620"/>
      <c r="Z21" s="671" t="s">
        <v>110</v>
      </c>
      <c r="AA21" s="671"/>
      <c r="AB21" s="671"/>
      <c r="AC21" s="671"/>
      <c r="AD21" s="672" t="s">
        <v>110</v>
      </c>
      <c r="AE21" s="672"/>
      <c r="AF21" s="672"/>
      <c r="AG21" s="672"/>
      <c r="AH21" s="672"/>
      <c r="AI21" s="672"/>
      <c r="AJ21" s="672"/>
      <c r="AK21" s="672"/>
      <c r="AL21" s="641" t="s">
        <v>110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46507</v>
      </c>
      <c r="BH21" s="619"/>
      <c r="BI21" s="619"/>
      <c r="BJ21" s="619"/>
      <c r="BK21" s="619"/>
      <c r="BL21" s="619"/>
      <c r="BM21" s="619"/>
      <c r="BN21" s="620"/>
      <c r="BO21" s="671">
        <v>8.6</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5348</v>
      </c>
      <c r="S22" s="619"/>
      <c r="T22" s="619"/>
      <c r="U22" s="619"/>
      <c r="V22" s="619"/>
      <c r="W22" s="619"/>
      <c r="X22" s="619"/>
      <c r="Y22" s="620"/>
      <c r="Z22" s="671">
        <v>0.1</v>
      </c>
      <c r="AA22" s="671"/>
      <c r="AB22" s="671"/>
      <c r="AC22" s="671"/>
      <c r="AD22" s="672" t="s">
        <v>110</v>
      </c>
      <c r="AE22" s="672"/>
      <c r="AF22" s="672"/>
      <c r="AG22" s="672"/>
      <c r="AH22" s="672"/>
      <c r="AI22" s="672"/>
      <c r="AJ22" s="672"/>
      <c r="AK22" s="672"/>
      <c r="AL22" s="641" t="s">
        <v>110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21885</v>
      </c>
      <c r="S23" s="619"/>
      <c r="T23" s="619"/>
      <c r="U23" s="619"/>
      <c r="V23" s="619"/>
      <c r="W23" s="619"/>
      <c r="X23" s="619"/>
      <c r="Y23" s="620"/>
      <c r="Z23" s="671">
        <v>0.6</v>
      </c>
      <c r="AA23" s="671"/>
      <c r="AB23" s="671"/>
      <c r="AC23" s="671"/>
      <c r="AD23" s="672">
        <v>1777</v>
      </c>
      <c r="AE23" s="672"/>
      <c r="AF23" s="672"/>
      <c r="AG23" s="672"/>
      <c r="AH23" s="672"/>
      <c r="AI23" s="672"/>
      <c r="AJ23" s="672"/>
      <c r="AK23" s="672"/>
      <c r="AL23" s="641">
        <v>0.1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8957</v>
      </c>
      <c r="S24" s="619"/>
      <c r="T24" s="619"/>
      <c r="U24" s="619"/>
      <c r="V24" s="619"/>
      <c r="W24" s="619"/>
      <c r="X24" s="619"/>
      <c r="Y24" s="620"/>
      <c r="Z24" s="671">
        <v>0.2</v>
      </c>
      <c r="AA24" s="671"/>
      <c r="AB24" s="671"/>
      <c r="AC24" s="671"/>
      <c r="AD24" s="672" t="s">
        <v>110</v>
      </c>
      <c r="AE24" s="672"/>
      <c r="AF24" s="672"/>
      <c r="AG24" s="672"/>
      <c r="AH24" s="672"/>
      <c r="AI24" s="672"/>
      <c r="AJ24" s="672"/>
      <c r="AK24" s="672"/>
      <c r="AL24" s="641" t="s">
        <v>110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1054801</v>
      </c>
      <c r="CS24" s="669"/>
      <c r="CT24" s="669"/>
      <c r="CU24" s="669"/>
      <c r="CV24" s="669"/>
      <c r="CW24" s="669"/>
      <c r="CX24" s="669"/>
      <c r="CY24" s="716"/>
      <c r="CZ24" s="720">
        <v>31.6</v>
      </c>
      <c r="DA24" s="721"/>
      <c r="DB24" s="721"/>
      <c r="DC24" s="722"/>
      <c r="DD24" s="715">
        <v>923781</v>
      </c>
      <c r="DE24" s="669"/>
      <c r="DF24" s="669"/>
      <c r="DG24" s="669"/>
      <c r="DH24" s="669"/>
      <c r="DI24" s="669"/>
      <c r="DJ24" s="669"/>
      <c r="DK24" s="716"/>
      <c r="DL24" s="715">
        <v>895856</v>
      </c>
      <c r="DM24" s="669"/>
      <c r="DN24" s="669"/>
      <c r="DO24" s="669"/>
      <c r="DP24" s="669"/>
      <c r="DQ24" s="669"/>
      <c r="DR24" s="669"/>
      <c r="DS24" s="669"/>
      <c r="DT24" s="669"/>
      <c r="DU24" s="669"/>
      <c r="DV24" s="716"/>
      <c r="DW24" s="717">
        <v>42.3</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200969</v>
      </c>
      <c r="S25" s="619"/>
      <c r="T25" s="619"/>
      <c r="U25" s="619"/>
      <c r="V25" s="619"/>
      <c r="W25" s="619"/>
      <c r="X25" s="619"/>
      <c r="Y25" s="620"/>
      <c r="Z25" s="671">
        <v>5.6</v>
      </c>
      <c r="AA25" s="671"/>
      <c r="AB25" s="671"/>
      <c r="AC25" s="671"/>
      <c r="AD25" s="672" t="s">
        <v>110</v>
      </c>
      <c r="AE25" s="672"/>
      <c r="AF25" s="672"/>
      <c r="AG25" s="672"/>
      <c r="AH25" s="672"/>
      <c r="AI25" s="672"/>
      <c r="AJ25" s="672"/>
      <c r="AK25" s="672"/>
      <c r="AL25" s="641" t="s">
        <v>110</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506445</v>
      </c>
      <c r="CS25" s="637"/>
      <c r="CT25" s="637"/>
      <c r="CU25" s="637"/>
      <c r="CV25" s="637"/>
      <c r="CW25" s="637"/>
      <c r="CX25" s="637"/>
      <c r="CY25" s="638"/>
      <c r="CZ25" s="621">
        <v>15.2</v>
      </c>
      <c r="DA25" s="639"/>
      <c r="DB25" s="639"/>
      <c r="DC25" s="640"/>
      <c r="DD25" s="624">
        <v>497012</v>
      </c>
      <c r="DE25" s="637"/>
      <c r="DF25" s="637"/>
      <c r="DG25" s="637"/>
      <c r="DH25" s="637"/>
      <c r="DI25" s="637"/>
      <c r="DJ25" s="637"/>
      <c r="DK25" s="638"/>
      <c r="DL25" s="624">
        <v>470153</v>
      </c>
      <c r="DM25" s="637"/>
      <c r="DN25" s="637"/>
      <c r="DO25" s="637"/>
      <c r="DP25" s="637"/>
      <c r="DQ25" s="637"/>
      <c r="DR25" s="637"/>
      <c r="DS25" s="637"/>
      <c r="DT25" s="637"/>
      <c r="DU25" s="637"/>
      <c r="DV25" s="638"/>
      <c r="DW25" s="641">
        <v>22.2</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290700</v>
      </c>
      <c r="CS26" s="619"/>
      <c r="CT26" s="619"/>
      <c r="CU26" s="619"/>
      <c r="CV26" s="619"/>
      <c r="CW26" s="619"/>
      <c r="CX26" s="619"/>
      <c r="CY26" s="620"/>
      <c r="CZ26" s="621">
        <v>8.6999999999999993</v>
      </c>
      <c r="DA26" s="639"/>
      <c r="DB26" s="639"/>
      <c r="DC26" s="640"/>
      <c r="DD26" s="624">
        <v>282482</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159781</v>
      </c>
      <c r="S27" s="619"/>
      <c r="T27" s="619"/>
      <c r="U27" s="619"/>
      <c r="V27" s="619"/>
      <c r="W27" s="619"/>
      <c r="X27" s="619"/>
      <c r="Y27" s="620"/>
      <c r="Z27" s="671">
        <v>4.4000000000000004</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543840</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155741</v>
      </c>
      <c r="CS27" s="637"/>
      <c r="CT27" s="637"/>
      <c r="CU27" s="637"/>
      <c r="CV27" s="637"/>
      <c r="CW27" s="637"/>
      <c r="CX27" s="637"/>
      <c r="CY27" s="638"/>
      <c r="CZ27" s="621">
        <v>4.7</v>
      </c>
      <c r="DA27" s="639"/>
      <c r="DB27" s="639"/>
      <c r="DC27" s="640"/>
      <c r="DD27" s="624">
        <v>48833</v>
      </c>
      <c r="DE27" s="637"/>
      <c r="DF27" s="637"/>
      <c r="DG27" s="637"/>
      <c r="DH27" s="637"/>
      <c r="DI27" s="637"/>
      <c r="DJ27" s="637"/>
      <c r="DK27" s="638"/>
      <c r="DL27" s="624">
        <v>47767</v>
      </c>
      <c r="DM27" s="637"/>
      <c r="DN27" s="637"/>
      <c r="DO27" s="637"/>
      <c r="DP27" s="637"/>
      <c r="DQ27" s="637"/>
      <c r="DR27" s="637"/>
      <c r="DS27" s="637"/>
      <c r="DT27" s="637"/>
      <c r="DU27" s="637"/>
      <c r="DV27" s="638"/>
      <c r="DW27" s="641">
        <v>2.2999999999999998</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6936</v>
      </c>
      <c r="S28" s="619"/>
      <c r="T28" s="619"/>
      <c r="U28" s="619"/>
      <c r="V28" s="619"/>
      <c r="W28" s="619"/>
      <c r="X28" s="619"/>
      <c r="Y28" s="620"/>
      <c r="Z28" s="671">
        <v>0.2</v>
      </c>
      <c r="AA28" s="671"/>
      <c r="AB28" s="671"/>
      <c r="AC28" s="671"/>
      <c r="AD28" s="672">
        <v>2825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392615</v>
      </c>
      <c r="CS28" s="619"/>
      <c r="CT28" s="619"/>
      <c r="CU28" s="619"/>
      <c r="CV28" s="619"/>
      <c r="CW28" s="619"/>
      <c r="CX28" s="619"/>
      <c r="CY28" s="620"/>
      <c r="CZ28" s="621">
        <v>11.8</v>
      </c>
      <c r="DA28" s="639"/>
      <c r="DB28" s="639"/>
      <c r="DC28" s="640"/>
      <c r="DD28" s="624">
        <v>377936</v>
      </c>
      <c r="DE28" s="619"/>
      <c r="DF28" s="619"/>
      <c r="DG28" s="619"/>
      <c r="DH28" s="619"/>
      <c r="DI28" s="619"/>
      <c r="DJ28" s="619"/>
      <c r="DK28" s="620"/>
      <c r="DL28" s="624">
        <v>377936</v>
      </c>
      <c r="DM28" s="619"/>
      <c r="DN28" s="619"/>
      <c r="DO28" s="619"/>
      <c r="DP28" s="619"/>
      <c r="DQ28" s="619"/>
      <c r="DR28" s="619"/>
      <c r="DS28" s="619"/>
      <c r="DT28" s="619"/>
      <c r="DU28" s="619"/>
      <c r="DV28" s="620"/>
      <c r="DW28" s="641">
        <v>17.8</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1640</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392575</v>
      </c>
      <c r="CS29" s="637"/>
      <c r="CT29" s="637"/>
      <c r="CU29" s="637"/>
      <c r="CV29" s="637"/>
      <c r="CW29" s="637"/>
      <c r="CX29" s="637"/>
      <c r="CY29" s="638"/>
      <c r="CZ29" s="621">
        <v>11.8</v>
      </c>
      <c r="DA29" s="639"/>
      <c r="DB29" s="639"/>
      <c r="DC29" s="640"/>
      <c r="DD29" s="624">
        <v>377896</v>
      </c>
      <c r="DE29" s="637"/>
      <c r="DF29" s="637"/>
      <c r="DG29" s="637"/>
      <c r="DH29" s="637"/>
      <c r="DI29" s="637"/>
      <c r="DJ29" s="637"/>
      <c r="DK29" s="638"/>
      <c r="DL29" s="624">
        <v>377896</v>
      </c>
      <c r="DM29" s="637"/>
      <c r="DN29" s="637"/>
      <c r="DO29" s="637"/>
      <c r="DP29" s="637"/>
      <c r="DQ29" s="637"/>
      <c r="DR29" s="637"/>
      <c r="DS29" s="637"/>
      <c r="DT29" s="637"/>
      <c r="DU29" s="637"/>
      <c r="DV29" s="638"/>
      <c r="DW29" s="641">
        <v>17.8</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104386</v>
      </c>
      <c r="S30" s="619"/>
      <c r="T30" s="619"/>
      <c r="U30" s="619"/>
      <c r="V30" s="619"/>
      <c r="W30" s="619"/>
      <c r="X30" s="619"/>
      <c r="Y30" s="620"/>
      <c r="Z30" s="671">
        <v>2.9</v>
      </c>
      <c r="AA30" s="671"/>
      <c r="AB30" s="671"/>
      <c r="AC30" s="671"/>
      <c r="AD30" s="672" t="s">
        <v>110</v>
      </c>
      <c r="AE30" s="672"/>
      <c r="AF30" s="672"/>
      <c r="AG30" s="672"/>
      <c r="AH30" s="672"/>
      <c r="AI30" s="672"/>
      <c r="AJ30" s="672"/>
      <c r="AK30" s="672"/>
      <c r="AL30" s="641" t="s">
        <v>110</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97.2</v>
      </c>
      <c r="BH30" s="685"/>
      <c r="BI30" s="685"/>
      <c r="BJ30" s="685"/>
      <c r="BK30" s="685"/>
      <c r="BL30" s="685"/>
      <c r="BM30" s="686">
        <v>72.099999999999994</v>
      </c>
      <c r="BN30" s="685"/>
      <c r="BO30" s="685"/>
      <c r="BP30" s="685"/>
      <c r="BQ30" s="687"/>
      <c r="BR30" s="684">
        <v>97.4</v>
      </c>
      <c r="BS30" s="685"/>
      <c r="BT30" s="685"/>
      <c r="BU30" s="685"/>
      <c r="BV30" s="685"/>
      <c r="BW30" s="685"/>
      <c r="BX30" s="686">
        <v>72.400000000000006</v>
      </c>
      <c r="BY30" s="685"/>
      <c r="BZ30" s="685"/>
      <c r="CA30" s="685"/>
      <c r="CB30" s="687"/>
      <c r="CD30" s="690"/>
      <c r="CE30" s="691"/>
      <c r="CF30" s="655" t="s">
        <v>292</v>
      </c>
      <c r="CG30" s="652"/>
      <c r="CH30" s="652"/>
      <c r="CI30" s="652"/>
      <c r="CJ30" s="652"/>
      <c r="CK30" s="652"/>
      <c r="CL30" s="652"/>
      <c r="CM30" s="652"/>
      <c r="CN30" s="652"/>
      <c r="CO30" s="652"/>
      <c r="CP30" s="652"/>
      <c r="CQ30" s="653"/>
      <c r="CR30" s="618">
        <v>351276</v>
      </c>
      <c r="CS30" s="619"/>
      <c r="CT30" s="619"/>
      <c r="CU30" s="619"/>
      <c r="CV30" s="619"/>
      <c r="CW30" s="619"/>
      <c r="CX30" s="619"/>
      <c r="CY30" s="620"/>
      <c r="CZ30" s="621">
        <v>10.5</v>
      </c>
      <c r="DA30" s="639"/>
      <c r="DB30" s="639"/>
      <c r="DC30" s="640"/>
      <c r="DD30" s="624">
        <v>336597</v>
      </c>
      <c r="DE30" s="619"/>
      <c r="DF30" s="619"/>
      <c r="DG30" s="619"/>
      <c r="DH30" s="619"/>
      <c r="DI30" s="619"/>
      <c r="DJ30" s="619"/>
      <c r="DK30" s="620"/>
      <c r="DL30" s="624">
        <v>336597</v>
      </c>
      <c r="DM30" s="619"/>
      <c r="DN30" s="619"/>
      <c r="DO30" s="619"/>
      <c r="DP30" s="619"/>
      <c r="DQ30" s="619"/>
      <c r="DR30" s="619"/>
      <c r="DS30" s="619"/>
      <c r="DT30" s="619"/>
      <c r="DU30" s="619"/>
      <c r="DV30" s="620"/>
      <c r="DW30" s="641">
        <v>15.9</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218107</v>
      </c>
      <c r="S31" s="619"/>
      <c r="T31" s="619"/>
      <c r="U31" s="619"/>
      <c r="V31" s="619"/>
      <c r="W31" s="619"/>
      <c r="X31" s="619"/>
      <c r="Y31" s="620"/>
      <c r="Z31" s="671">
        <v>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97.8</v>
      </c>
      <c r="BH31" s="637"/>
      <c r="BI31" s="637"/>
      <c r="BJ31" s="637"/>
      <c r="BK31" s="637"/>
      <c r="BL31" s="637"/>
      <c r="BM31" s="673">
        <v>91.4</v>
      </c>
      <c r="BN31" s="683"/>
      <c r="BO31" s="683"/>
      <c r="BP31" s="683"/>
      <c r="BQ31" s="647"/>
      <c r="BR31" s="682">
        <v>97.7</v>
      </c>
      <c r="BS31" s="637"/>
      <c r="BT31" s="637"/>
      <c r="BU31" s="637"/>
      <c r="BV31" s="637"/>
      <c r="BW31" s="637"/>
      <c r="BX31" s="673">
        <v>91.7</v>
      </c>
      <c r="BY31" s="683"/>
      <c r="BZ31" s="683"/>
      <c r="CA31" s="683"/>
      <c r="CB31" s="647"/>
      <c r="CD31" s="690"/>
      <c r="CE31" s="691"/>
      <c r="CF31" s="655" t="s">
        <v>296</v>
      </c>
      <c r="CG31" s="652"/>
      <c r="CH31" s="652"/>
      <c r="CI31" s="652"/>
      <c r="CJ31" s="652"/>
      <c r="CK31" s="652"/>
      <c r="CL31" s="652"/>
      <c r="CM31" s="652"/>
      <c r="CN31" s="652"/>
      <c r="CO31" s="652"/>
      <c r="CP31" s="652"/>
      <c r="CQ31" s="653"/>
      <c r="CR31" s="618">
        <v>41299</v>
      </c>
      <c r="CS31" s="637"/>
      <c r="CT31" s="637"/>
      <c r="CU31" s="637"/>
      <c r="CV31" s="637"/>
      <c r="CW31" s="637"/>
      <c r="CX31" s="637"/>
      <c r="CY31" s="638"/>
      <c r="CZ31" s="621">
        <v>1.2</v>
      </c>
      <c r="DA31" s="639"/>
      <c r="DB31" s="639"/>
      <c r="DC31" s="640"/>
      <c r="DD31" s="624">
        <v>41299</v>
      </c>
      <c r="DE31" s="637"/>
      <c r="DF31" s="637"/>
      <c r="DG31" s="637"/>
      <c r="DH31" s="637"/>
      <c r="DI31" s="637"/>
      <c r="DJ31" s="637"/>
      <c r="DK31" s="638"/>
      <c r="DL31" s="624">
        <v>41299</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60785</v>
      </c>
      <c r="S32" s="619"/>
      <c r="T32" s="619"/>
      <c r="U32" s="619"/>
      <c r="V32" s="619"/>
      <c r="W32" s="619"/>
      <c r="X32" s="619"/>
      <c r="Y32" s="620"/>
      <c r="Z32" s="671">
        <v>1.7</v>
      </c>
      <c r="AA32" s="671"/>
      <c r="AB32" s="671"/>
      <c r="AC32" s="671"/>
      <c r="AD32" s="672">
        <v>2250</v>
      </c>
      <c r="AE32" s="672"/>
      <c r="AF32" s="672"/>
      <c r="AG32" s="672"/>
      <c r="AH32" s="672"/>
      <c r="AI32" s="672"/>
      <c r="AJ32" s="672"/>
      <c r="AK32" s="672"/>
      <c r="AL32" s="641">
        <v>0.1</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96.6</v>
      </c>
      <c r="BH32" s="603"/>
      <c r="BI32" s="603"/>
      <c r="BJ32" s="603"/>
      <c r="BK32" s="603"/>
      <c r="BL32" s="603"/>
      <c r="BM32" s="666">
        <v>64.8</v>
      </c>
      <c r="BN32" s="603"/>
      <c r="BO32" s="603"/>
      <c r="BP32" s="603"/>
      <c r="BQ32" s="660"/>
      <c r="BR32" s="681">
        <v>96.8</v>
      </c>
      <c r="BS32" s="603"/>
      <c r="BT32" s="603"/>
      <c r="BU32" s="603"/>
      <c r="BV32" s="603"/>
      <c r="BW32" s="603"/>
      <c r="BX32" s="666">
        <v>65.3</v>
      </c>
      <c r="BY32" s="603"/>
      <c r="BZ32" s="603"/>
      <c r="CA32" s="603"/>
      <c r="CB32" s="660"/>
      <c r="CD32" s="692"/>
      <c r="CE32" s="693"/>
      <c r="CF32" s="655" t="s">
        <v>299</v>
      </c>
      <c r="CG32" s="652"/>
      <c r="CH32" s="652"/>
      <c r="CI32" s="652"/>
      <c r="CJ32" s="652"/>
      <c r="CK32" s="652"/>
      <c r="CL32" s="652"/>
      <c r="CM32" s="652"/>
      <c r="CN32" s="652"/>
      <c r="CO32" s="652"/>
      <c r="CP32" s="652"/>
      <c r="CQ32" s="653"/>
      <c r="CR32" s="618">
        <v>40</v>
      </c>
      <c r="CS32" s="619"/>
      <c r="CT32" s="619"/>
      <c r="CU32" s="619"/>
      <c r="CV32" s="619"/>
      <c r="CW32" s="619"/>
      <c r="CX32" s="619"/>
      <c r="CY32" s="620"/>
      <c r="CZ32" s="621">
        <v>0</v>
      </c>
      <c r="DA32" s="639"/>
      <c r="DB32" s="639"/>
      <c r="DC32" s="640"/>
      <c r="DD32" s="624">
        <v>40</v>
      </c>
      <c r="DE32" s="619"/>
      <c r="DF32" s="619"/>
      <c r="DG32" s="619"/>
      <c r="DH32" s="619"/>
      <c r="DI32" s="619"/>
      <c r="DJ32" s="619"/>
      <c r="DK32" s="620"/>
      <c r="DL32" s="624">
        <v>40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685127</v>
      </c>
      <c r="S33" s="619"/>
      <c r="T33" s="619"/>
      <c r="U33" s="619"/>
      <c r="V33" s="619"/>
      <c r="W33" s="619"/>
      <c r="X33" s="619"/>
      <c r="Y33" s="620"/>
      <c r="Z33" s="671">
        <v>19</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1586643</v>
      </c>
      <c r="CS33" s="637"/>
      <c r="CT33" s="637"/>
      <c r="CU33" s="637"/>
      <c r="CV33" s="637"/>
      <c r="CW33" s="637"/>
      <c r="CX33" s="637"/>
      <c r="CY33" s="638"/>
      <c r="CZ33" s="621">
        <v>47.5</v>
      </c>
      <c r="DA33" s="639"/>
      <c r="DB33" s="639"/>
      <c r="DC33" s="640"/>
      <c r="DD33" s="624">
        <v>1282387</v>
      </c>
      <c r="DE33" s="637"/>
      <c r="DF33" s="637"/>
      <c r="DG33" s="637"/>
      <c r="DH33" s="637"/>
      <c r="DI33" s="637"/>
      <c r="DJ33" s="637"/>
      <c r="DK33" s="638"/>
      <c r="DL33" s="624">
        <v>860706</v>
      </c>
      <c r="DM33" s="637"/>
      <c r="DN33" s="637"/>
      <c r="DO33" s="637"/>
      <c r="DP33" s="637"/>
      <c r="DQ33" s="637"/>
      <c r="DR33" s="637"/>
      <c r="DS33" s="637"/>
      <c r="DT33" s="637"/>
      <c r="DU33" s="637"/>
      <c r="DV33" s="638"/>
      <c r="DW33" s="641">
        <v>40.6</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436754</v>
      </c>
      <c r="CS34" s="619"/>
      <c r="CT34" s="619"/>
      <c r="CU34" s="619"/>
      <c r="CV34" s="619"/>
      <c r="CW34" s="619"/>
      <c r="CX34" s="619"/>
      <c r="CY34" s="620"/>
      <c r="CZ34" s="621">
        <v>13.1</v>
      </c>
      <c r="DA34" s="639"/>
      <c r="DB34" s="639"/>
      <c r="DC34" s="640"/>
      <c r="DD34" s="624">
        <v>280806</v>
      </c>
      <c r="DE34" s="619"/>
      <c r="DF34" s="619"/>
      <c r="DG34" s="619"/>
      <c r="DH34" s="619"/>
      <c r="DI34" s="619"/>
      <c r="DJ34" s="619"/>
      <c r="DK34" s="620"/>
      <c r="DL34" s="624">
        <v>214429</v>
      </c>
      <c r="DM34" s="619"/>
      <c r="DN34" s="619"/>
      <c r="DO34" s="619"/>
      <c r="DP34" s="619"/>
      <c r="DQ34" s="619"/>
      <c r="DR34" s="619"/>
      <c r="DS34" s="619"/>
      <c r="DT34" s="619"/>
      <c r="DU34" s="619"/>
      <c r="DV34" s="620"/>
      <c r="DW34" s="641">
        <v>10.1</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110927</v>
      </c>
      <c r="S35" s="619"/>
      <c r="T35" s="619"/>
      <c r="U35" s="619"/>
      <c r="V35" s="619"/>
      <c r="W35" s="619"/>
      <c r="X35" s="619"/>
      <c r="Y35" s="620"/>
      <c r="Z35" s="671">
        <v>3.1</v>
      </c>
      <c r="AA35" s="671"/>
      <c r="AB35" s="671"/>
      <c r="AC35" s="671"/>
      <c r="AD35" s="672" t="s">
        <v>110</v>
      </c>
      <c r="AE35" s="672"/>
      <c r="AF35" s="672"/>
      <c r="AG35" s="672"/>
      <c r="AH35" s="672"/>
      <c r="AI35" s="672"/>
      <c r="AJ35" s="672"/>
      <c r="AK35" s="672"/>
      <c r="AL35" s="641" t="s">
        <v>110</v>
      </c>
      <c r="AM35" s="673"/>
      <c r="AN35" s="673"/>
      <c r="AO35" s="674"/>
      <c r="AP35" s="186"/>
      <c r="AQ35" s="675" t="s">
        <v>307</v>
      </c>
      <c r="AR35" s="676"/>
      <c r="AS35" s="676"/>
      <c r="AT35" s="676"/>
      <c r="AU35" s="676"/>
      <c r="AV35" s="676"/>
      <c r="AW35" s="676"/>
      <c r="AX35" s="676"/>
      <c r="AY35" s="677"/>
      <c r="AZ35" s="668">
        <v>376309</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27544</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107615</v>
      </c>
      <c r="CS35" s="637"/>
      <c r="CT35" s="637"/>
      <c r="CU35" s="637"/>
      <c r="CV35" s="637"/>
      <c r="CW35" s="637"/>
      <c r="CX35" s="637"/>
      <c r="CY35" s="638"/>
      <c r="CZ35" s="621">
        <v>3.2</v>
      </c>
      <c r="DA35" s="639"/>
      <c r="DB35" s="639"/>
      <c r="DC35" s="640"/>
      <c r="DD35" s="624">
        <v>84344</v>
      </c>
      <c r="DE35" s="637"/>
      <c r="DF35" s="637"/>
      <c r="DG35" s="637"/>
      <c r="DH35" s="637"/>
      <c r="DI35" s="637"/>
      <c r="DJ35" s="637"/>
      <c r="DK35" s="638"/>
      <c r="DL35" s="624">
        <v>71870</v>
      </c>
      <c r="DM35" s="637"/>
      <c r="DN35" s="637"/>
      <c r="DO35" s="637"/>
      <c r="DP35" s="637"/>
      <c r="DQ35" s="637"/>
      <c r="DR35" s="637"/>
      <c r="DS35" s="637"/>
      <c r="DT35" s="637"/>
      <c r="DU35" s="637"/>
      <c r="DV35" s="638"/>
      <c r="DW35" s="641">
        <v>3.4</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3611588</v>
      </c>
      <c r="S36" s="659"/>
      <c r="T36" s="659"/>
      <c r="U36" s="659"/>
      <c r="V36" s="659"/>
      <c r="W36" s="659"/>
      <c r="X36" s="659"/>
      <c r="Y36" s="662"/>
      <c r="Z36" s="663">
        <v>100</v>
      </c>
      <c r="AA36" s="663"/>
      <c r="AB36" s="663"/>
      <c r="AC36" s="663"/>
      <c r="AD36" s="664">
        <v>2007191</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205181</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13021</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502723</v>
      </c>
      <c r="CS36" s="619"/>
      <c r="CT36" s="619"/>
      <c r="CU36" s="619"/>
      <c r="CV36" s="619"/>
      <c r="CW36" s="619"/>
      <c r="CX36" s="619"/>
      <c r="CY36" s="620"/>
      <c r="CZ36" s="621">
        <v>15.1</v>
      </c>
      <c r="DA36" s="639"/>
      <c r="DB36" s="639"/>
      <c r="DC36" s="640"/>
      <c r="DD36" s="624">
        <v>410869</v>
      </c>
      <c r="DE36" s="619"/>
      <c r="DF36" s="619"/>
      <c r="DG36" s="619"/>
      <c r="DH36" s="619"/>
      <c r="DI36" s="619"/>
      <c r="DJ36" s="619"/>
      <c r="DK36" s="620"/>
      <c r="DL36" s="624">
        <v>334399</v>
      </c>
      <c r="DM36" s="619"/>
      <c r="DN36" s="619"/>
      <c r="DO36" s="619"/>
      <c r="DP36" s="619"/>
      <c r="DQ36" s="619"/>
      <c r="DR36" s="619"/>
      <c r="DS36" s="619"/>
      <c r="DT36" s="619"/>
      <c r="DU36" s="619"/>
      <c r="DV36" s="620"/>
      <c r="DW36" s="641">
        <v>15.8</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23377</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513</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129087</v>
      </c>
      <c r="CS37" s="637"/>
      <c r="CT37" s="637"/>
      <c r="CU37" s="637"/>
      <c r="CV37" s="637"/>
      <c r="CW37" s="637"/>
      <c r="CX37" s="637"/>
      <c r="CY37" s="638"/>
      <c r="CZ37" s="621">
        <v>3.9</v>
      </c>
      <c r="DA37" s="639"/>
      <c r="DB37" s="639"/>
      <c r="DC37" s="640"/>
      <c r="DD37" s="624">
        <v>125087</v>
      </c>
      <c r="DE37" s="637"/>
      <c r="DF37" s="637"/>
      <c r="DG37" s="637"/>
      <c r="DH37" s="637"/>
      <c r="DI37" s="637"/>
      <c r="DJ37" s="637"/>
      <c r="DK37" s="638"/>
      <c r="DL37" s="624">
        <v>119877</v>
      </c>
      <c r="DM37" s="637"/>
      <c r="DN37" s="637"/>
      <c r="DO37" s="637"/>
      <c r="DP37" s="637"/>
      <c r="DQ37" s="637"/>
      <c r="DR37" s="637"/>
      <c r="DS37" s="637"/>
      <c r="DT37" s="637"/>
      <c r="DU37" s="637"/>
      <c r="DV37" s="638"/>
      <c r="DW37" s="641">
        <v>5.7</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t="s">
        <v>318</v>
      </c>
      <c r="BA38" s="619"/>
      <c r="BB38" s="619"/>
      <c r="BC38" s="619"/>
      <c r="BD38" s="637"/>
      <c r="BE38" s="637"/>
      <c r="BF38" s="647"/>
      <c r="BG38" s="655" t="s">
        <v>319</v>
      </c>
      <c r="BH38" s="652"/>
      <c r="BI38" s="652"/>
      <c r="BJ38" s="652"/>
      <c r="BK38" s="652"/>
      <c r="BL38" s="652"/>
      <c r="BM38" s="652"/>
      <c r="BN38" s="652"/>
      <c r="BO38" s="652"/>
      <c r="BP38" s="652"/>
      <c r="BQ38" s="652"/>
      <c r="BR38" s="652"/>
      <c r="BS38" s="652"/>
      <c r="BT38" s="652"/>
      <c r="BU38" s="653"/>
      <c r="BV38" s="618">
        <v>918</v>
      </c>
      <c r="BW38" s="619"/>
      <c r="BX38" s="619"/>
      <c r="BY38" s="619"/>
      <c r="BZ38" s="619"/>
      <c r="CA38" s="619"/>
      <c r="CB38" s="654"/>
      <c r="CD38" s="655" t="s">
        <v>320</v>
      </c>
      <c r="CE38" s="652"/>
      <c r="CF38" s="652"/>
      <c r="CG38" s="652"/>
      <c r="CH38" s="652"/>
      <c r="CI38" s="652"/>
      <c r="CJ38" s="652"/>
      <c r="CK38" s="652"/>
      <c r="CL38" s="652"/>
      <c r="CM38" s="652"/>
      <c r="CN38" s="652"/>
      <c r="CO38" s="652"/>
      <c r="CP38" s="652"/>
      <c r="CQ38" s="653"/>
      <c r="CR38" s="618">
        <v>376309</v>
      </c>
      <c r="CS38" s="619"/>
      <c r="CT38" s="619"/>
      <c r="CU38" s="619"/>
      <c r="CV38" s="619"/>
      <c r="CW38" s="619"/>
      <c r="CX38" s="619"/>
      <c r="CY38" s="620"/>
      <c r="CZ38" s="621">
        <v>11.3</v>
      </c>
      <c r="DA38" s="639"/>
      <c r="DB38" s="639"/>
      <c r="DC38" s="640"/>
      <c r="DD38" s="624">
        <v>354967</v>
      </c>
      <c r="DE38" s="619"/>
      <c r="DF38" s="619"/>
      <c r="DG38" s="619"/>
      <c r="DH38" s="619"/>
      <c r="DI38" s="619"/>
      <c r="DJ38" s="619"/>
      <c r="DK38" s="620"/>
      <c r="DL38" s="624">
        <v>240008</v>
      </c>
      <c r="DM38" s="619"/>
      <c r="DN38" s="619"/>
      <c r="DO38" s="619"/>
      <c r="DP38" s="619"/>
      <c r="DQ38" s="619"/>
      <c r="DR38" s="619"/>
      <c r="DS38" s="619"/>
      <c r="DT38" s="619"/>
      <c r="DU38" s="619"/>
      <c r="DV38" s="620"/>
      <c r="DW38" s="641">
        <v>11.3</v>
      </c>
      <c r="DX38" s="642"/>
      <c r="DY38" s="642"/>
      <c r="DZ38" s="642"/>
      <c r="EA38" s="642"/>
      <c r="EB38" s="642"/>
      <c r="EC38" s="643"/>
    </row>
    <row r="39" spans="2:133" ht="11.25" customHeight="1" x14ac:dyDescent="0.15">
      <c r="AQ39" s="644" t="s">
        <v>321</v>
      </c>
      <c r="AR39" s="645"/>
      <c r="AS39" s="645"/>
      <c r="AT39" s="645"/>
      <c r="AU39" s="645"/>
      <c r="AV39" s="645"/>
      <c r="AW39" s="645"/>
      <c r="AX39" s="645"/>
      <c r="AY39" s="646"/>
      <c r="AZ39" s="618" t="s">
        <v>318</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82</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153242</v>
      </c>
      <c r="CS39" s="637"/>
      <c r="CT39" s="637"/>
      <c r="CU39" s="637"/>
      <c r="CV39" s="637"/>
      <c r="CW39" s="637"/>
      <c r="CX39" s="637"/>
      <c r="CY39" s="638"/>
      <c r="CZ39" s="621">
        <v>4.5999999999999996</v>
      </c>
      <c r="DA39" s="639"/>
      <c r="DB39" s="639"/>
      <c r="DC39" s="640"/>
      <c r="DD39" s="624">
        <v>151401</v>
      </c>
      <c r="DE39" s="637"/>
      <c r="DF39" s="637"/>
      <c r="DG39" s="637"/>
      <c r="DH39" s="637"/>
      <c r="DI39" s="637"/>
      <c r="DJ39" s="637"/>
      <c r="DK39" s="638"/>
      <c r="DL39" s="624" t="s">
        <v>318</v>
      </c>
      <c r="DM39" s="637"/>
      <c r="DN39" s="637"/>
      <c r="DO39" s="637"/>
      <c r="DP39" s="637"/>
      <c r="DQ39" s="637"/>
      <c r="DR39" s="637"/>
      <c r="DS39" s="637"/>
      <c r="DT39" s="637"/>
      <c r="DU39" s="637"/>
      <c r="DV39" s="638"/>
      <c r="DW39" s="641" t="s">
        <v>318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47363</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151</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10000</v>
      </c>
      <c r="CS40" s="619"/>
      <c r="CT40" s="619"/>
      <c r="CU40" s="619"/>
      <c r="CV40" s="619"/>
      <c r="CW40" s="619"/>
      <c r="CX40" s="619"/>
      <c r="CY40" s="620"/>
      <c r="CZ40" s="621">
        <v>0.3</v>
      </c>
      <c r="DA40" s="639"/>
      <c r="DB40" s="639"/>
      <c r="DC40" s="640"/>
      <c r="DD40" s="624" t="s">
        <v>318</v>
      </c>
      <c r="DE40" s="619"/>
      <c r="DF40" s="619"/>
      <c r="DG40" s="619"/>
      <c r="DH40" s="619"/>
      <c r="DI40" s="619"/>
      <c r="DJ40" s="619"/>
      <c r="DK40" s="620"/>
      <c r="DL40" s="624" t="s">
        <v>318</v>
      </c>
      <c r="DM40" s="619"/>
      <c r="DN40" s="619"/>
      <c r="DO40" s="619"/>
      <c r="DP40" s="619"/>
      <c r="DQ40" s="619"/>
      <c r="DR40" s="619"/>
      <c r="DS40" s="619"/>
      <c r="DT40" s="619"/>
      <c r="DU40" s="619"/>
      <c r="DV40" s="620"/>
      <c r="DW40" s="641" t="s">
        <v>318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100388</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273</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697872</v>
      </c>
      <c r="CS42" s="619"/>
      <c r="CT42" s="619"/>
      <c r="CU42" s="619"/>
      <c r="CV42" s="619"/>
      <c r="CW42" s="619"/>
      <c r="CX42" s="619"/>
      <c r="CY42" s="620"/>
      <c r="CZ42" s="621">
        <v>20.9</v>
      </c>
      <c r="DA42" s="622"/>
      <c r="DB42" s="622"/>
      <c r="DC42" s="623"/>
      <c r="DD42" s="624">
        <v>54041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7020</v>
      </c>
      <c r="CS43" s="637"/>
      <c r="CT43" s="637"/>
      <c r="CU43" s="637"/>
      <c r="CV43" s="637"/>
      <c r="CW43" s="637"/>
      <c r="CX43" s="637"/>
      <c r="CY43" s="638"/>
      <c r="CZ43" s="621">
        <v>0.2</v>
      </c>
      <c r="DA43" s="639"/>
      <c r="DB43" s="639"/>
      <c r="DC43" s="640"/>
      <c r="DD43" s="624">
        <v>7020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336</v>
      </c>
      <c r="CD44" s="631" t="s">
        <v>287</v>
      </c>
      <c r="CE44" s="632"/>
      <c r="CF44" s="615" t="s">
        <v>337</v>
      </c>
      <c r="CG44" s="616"/>
      <c r="CH44" s="616"/>
      <c r="CI44" s="616"/>
      <c r="CJ44" s="616"/>
      <c r="CK44" s="616"/>
      <c r="CL44" s="616"/>
      <c r="CM44" s="616"/>
      <c r="CN44" s="616"/>
      <c r="CO44" s="616"/>
      <c r="CP44" s="616"/>
      <c r="CQ44" s="617"/>
      <c r="CR44" s="618">
        <v>697872</v>
      </c>
      <c r="CS44" s="619"/>
      <c r="CT44" s="619"/>
      <c r="CU44" s="619"/>
      <c r="CV44" s="619"/>
      <c r="CW44" s="619"/>
      <c r="CX44" s="619"/>
      <c r="CY44" s="620"/>
      <c r="CZ44" s="621">
        <v>20.9</v>
      </c>
      <c r="DA44" s="622"/>
      <c r="DB44" s="622"/>
      <c r="DC44" s="623"/>
      <c r="DD44" s="624">
        <v>54041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338</v>
      </c>
      <c r="CG45" s="616"/>
      <c r="CH45" s="616"/>
      <c r="CI45" s="616"/>
      <c r="CJ45" s="616"/>
      <c r="CK45" s="616"/>
      <c r="CL45" s="616"/>
      <c r="CM45" s="616"/>
      <c r="CN45" s="616"/>
      <c r="CO45" s="616"/>
      <c r="CP45" s="616"/>
      <c r="CQ45" s="617"/>
      <c r="CR45" s="618">
        <v>167422</v>
      </c>
      <c r="CS45" s="637"/>
      <c r="CT45" s="637"/>
      <c r="CU45" s="637"/>
      <c r="CV45" s="637"/>
      <c r="CW45" s="637"/>
      <c r="CX45" s="637"/>
      <c r="CY45" s="638"/>
      <c r="CZ45" s="621">
        <v>5</v>
      </c>
      <c r="DA45" s="639"/>
      <c r="DB45" s="639"/>
      <c r="DC45" s="640"/>
      <c r="DD45" s="624">
        <v>7251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339</v>
      </c>
      <c r="CG46" s="616"/>
      <c r="CH46" s="616"/>
      <c r="CI46" s="616"/>
      <c r="CJ46" s="616"/>
      <c r="CK46" s="616"/>
      <c r="CL46" s="616"/>
      <c r="CM46" s="616"/>
      <c r="CN46" s="616"/>
      <c r="CO46" s="616"/>
      <c r="CP46" s="616"/>
      <c r="CQ46" s="617"/>
      <c r="CR46" s="618">
        <v>528287</v>
      </c>
      <c r="CS46" s="619"/>
      <c r="CT46" s="619"/>
      <c r="CU46" s="619"/>
      <c r="CV46" s="619"/>
      <c r="CW46" s="619"/>
      <c r="CX46" s="619"/>
      <c r="CY46" s="620"/>
      <c r="CZ46" s="621">
        <v>15.8</v>
      </c>
      <c r="DA46" s="622"/>
      <c r="DB46" s="622"/>
      <c r="DC46" s="623"/>
      <c r="DD46" s="624">
        <v>46727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340</v>
      </c>
      <c r="CG47" s="616"/>
      <c r="CH47" s="616"/>
      <c r="CI47" s="616"/>
      <c r="CJ47" s="616"/>
      <c r="CK47" s="616"/>
      <c r="CL47" s="616"/>
      <c r="CM47" s="616"/>
      <c r="CN47" s="616"/>
      <c r="CO47" s="616"/>
      <c r="CP47" s="616"/>
      <c r="CQ47" s="617"/>
      <c r="CR47" s="618" t="s">
        <v>110</v>
      </c>
      <c r="CS47" s="637"/>
      <c r="CT47" s="637"/>
      <c r="CU47" s="637"/>
      <c r="CV47" s="637"/>
      <c r="CW47" s="637"/>
      <c r="CX47" s="637"/>
      <c r="CY47" s="638"/>
      <c r="CZ47" s="621" t="s">
        <v>110</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341</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342</v>
      </c>
      <c r="CE49" s="600"/>
      <c r="CF49" s="600"/>
      <c r="CG49" s="600"/>
      <c r="CH49" s="600"/>
      <c r="CI49" s="600"/>
      <c r="CJ49" s="600"/>
      <c r="CK49" s="600"/>
      <c r="CL49" s="600"/>
      <c r="CM49" s="600"/>
      <c r="CN49" s="600"/>
      <c r="CO49" s="600"/>
      <c r="CP49" s="600"/>
      <c r="CQ49" s="601"/>
      <c r="CR49" s="602">
        <v>3339316</v>
      </c>
      <c r="CS49" s="603"/>
      <c r="CT49" s="603"/>
      <c r="CU49" s="603"/>
      <c r="CV49" s="603"/>
      <c r="CW49" s="603"/>
      <c r="CX49" s="603"/>
      <c r="CY49" s="604"/>
      <c r="CZ49" s="605">
        <v>100</v>
      </c>
      <c r="DA49" s="606"/>
      <c r="DB49" s="606"/>
      <c r="DC49" s="607"/>
      <c r="DD49" s="608">
        <v>2260209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Q13" sqref="Q13:U1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365</v>
      </c>
      <c r="C7" s="1077"/>
      <c r="D7" s="1077"/>
      <c r="E7" s="1077"/>
      <c r="F7" s="1077"/>
      <c r="G7" s="1077"/>
      <c r="H7" s="1077"/>
      <c r="I7" s="1077"/>
      <c r="J7" s="1077"/>
      <c r="K7" s="1077"/>
      <c r="L7" s="1077"/>
      <c r="M7" s="1077"/>
      <c r="N7" s="1077"/>
      <c r="O7" s="1077"/>
      <c r="P7" s="1078"/>
      <c r="Q7" s="1130">
        <v>3611</v>
      </c>
      <c r="R7" s="1131"/>
      <c r="S7" s="1131"/>
      <c r="T7" s="1131"/>
      <c r="U7" s="1131"/>
      <c r="V7" s="1131">
        <v>3339</v>
      </c>
      <c r="W7" s="1131"/>
      <c r="X7" s="1131"/>
      <c r="Y7" s="1131"/>
      <c r="Z7" s="1131"/>
      <c r="AA7" s="1131">
        <v>272</v>
      </c>
      <c r="AB7" s="1131"/>
      <c r="AC7" s="1131"/>
      <c r="AD7" s="1131"/>
      <c r="AE7" s="1132"/>
      <c r="AF7" s="1133">
        <v>255</v>
      </c>
      <c r="AG7" s="1134"/>
      <c r="AH7" s="1134"/>
      <c r="AI7" s="1134"/>
      <c r="AJ7" s="1135"/>
      <c r="AK7" s="1117">
        <v>104</v>
      </c>
      <c r="AL7" s="1118"/>
      <c r="AM7" s="1118"/>
      <c r="AN7" s="1118"/>
      <c r="AO7" s="1118"/>
      <c r="AP7" s="1118">
        <v>4243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10</v>
      </c>
      <c r="CI7" s="1115"/>
      <c r="CJ7" s="1115"/>
      <c r="CK7" s="1115"/>
      <c r="CL7" s="1116"/>
      <c r="CM7" s="1114">
        <v>28</v>
      </c>
      <c r="CN7" s="1115"/>
      <c r="CO7" s="1115"/>
      <c r="CP7" s="1115"/>
      <c r="CQ7" s="1116"/>
      <c r="CR7" s="1114">
        <v>131</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367</v>
      </c>
      <c r="B23" s="970" t="s">
        <v>368</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255</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348</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379</v>
      </c>
      <c r="C28" s="1077"/>
      <c r="D28" s="1077"/>
      <c r="E28" s="1077"/>
      <c r="F28" s="1077"/>
      <c r="G28" s="1077"/>
      <c r="H28" s="1077"/>
      <c r="I28" s="1077"/>
      <c r="J28" s="1077"/>
      <c r="K28" s="1077"/>
      <c r="L28" s="1077"/>
      <c r="M28" s="1077"/>
      <c r="N28" s="1077"/>
      <c r="O28" s="1077"/>
      <c r="P28" s="1078"/>
      <c r="Q28" s="1079">
        <v>523</v>
      </c>
      <c r="R28" s="1080"/>
      <c r="S28" s="1080"/>
      <c r="T28" s="1080"/>
      <c r="U28" s="1080"/>
      <c r="V28" s="1080">
        <v>496</v>
      </c>
      <c r="W28" s="1080"/>
      <c r="X28" s="1080"/>
      <c r="Y28" s="1080"/>
      <c r="Z28" s="1080"/>
      <c r="AA28" s="1080">
        <v>27</v>
      </c>
      <c r="AB28" s="1080"/>
      <c r="AC28" s="1080"/>
      <c r="AD28" s="1080"/>
      <c r="AE28" s="1081"/>
      <c r="AF28" s="1082">
        <v>28</v>
      </c>
      <c r="AG28" s="1080"/>
      <c r="AH28" s="1080"/>
      <c r="AI28" s="1080"/>
      <c r="AJ28" s="1083"/>
      <c r="AK28" s="1084">
        <v>47</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380</v>
      </c>
      <c r="C29" s="1064"/>
      <c r="D29" s="1064"/>
      <c r="E29" s="1064"/>
      <c r="F29" s="1064"/>
      <c r="G29" s="1064"/>
      <c r="H29" s="1064"/>
      <c r="I29" s="1064"/>
      <c r="J29" s="1064"/>
      <c r="K29" s="1064"/>
      <c r="L29" s="1064"/>
      <c r="M29" s="1064"/>
      <c r="N29" s="1064"/>
      <c r="O29" s="1064"/>
      <c r="P29" s="1065"/>
      <c r="Q29" s="1069">
        <v>313</v>
      </c>
      <c r="R29" s="1070"/>
      <c r="S29" s="1070"/>
      <c r="T29" s="1070"/>
      <c r="U29" s="1070"/>
      <c r="V29" s="1070">
        <v>307</v>
      </c>
      <c r="W29" s="1070"/>
      <c r="X29" s="1070"/>
      <c r="Y29" s="1070"/>
      <c r="Z29" s="1070"/>
      <c r="AA29" s="1070">
        <v>6</v>
      </c>
      <c r="AB29" s="1070"/>
      <c r="AC29" s="1070"/>
      <c r="AD29" s="1070"/>
      <c r="AE29" s="1071"/>
      <c r="AF29" s="1045">
        <v>6</v>
      </c>
      <c r="AG29" s="1046"/>
      <c r="AH29" s="1046"/>
      <c r="AI29" s="1046"/>
      <c r="AJ29" s="1047"/>
      <c r="AK29" s="1006">
        <v>49</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1</v>
      </c>
      <c r="R30" s="1070"/>
      <c r="S30" s="1070"/>
      <c r="T30" s="1070"/>
      <c r="U30" s="1070"/>
      <c r="V30" s="1070">
        <v>1</v>
      </c>
      <c r="W30" s="1070"/>
      <c r="X30" s="1070"/>
      <c r="Y30" s="1070"/>
      <c r="Z30" s="1070"/>
      <c r="AA30" s="1070">
        <v>0</v>
      </c>
      <c r="AB30" s="1070"/>
      <c r="AC30" s="1070"/>
      <c r="AD30" s="1070"/>
      <c r="AE30" s="1071"/>
      <c r="AF30" s="1045" t="s">
        <v>110</v>
      </c>
      <c r="AG30" s="1046"/>
      <c r="AH30" s="1046"/>
      <c r="AI30" s="1046"/>
      <c r="AJ30" s="1047"/>
      <c r="AK30" s="1006"/>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25</v>
      </c>
      <c r="R31" s="1070"/>
      <c r="S31" s="1070"/>
      <c r="T31" s="1070"/>
      <c r="U31" s="1070"/>
      <c r="V31" s="1070">
        <v>25</v>
      </c>
      <c r="W31" s="1070"/>
      <c r="X31" s="1070"/>
      <c r="Y31" s="1070"/>
      <c r="Z31" s="1070"/>
      <c r="AA31" s="1070">
        <v>0</v>
      </c>
      <c r="AB31" s="1070"/>
      <c r="AC31" s="1070"/>
      <c r="AD31" s="1070"/>
      <c r="AE31" s="1071"/>
      <c r="AF31" s="1045">
        <v>0</v>
      </c>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111</v>
      </c>
      <c r="R32" s="1070"/>
      <c r="S32" s="1070"/>
      <c r="T32" s="1070"/>
      <c r="U32" s="1070"/>
      <c r="V32" s="1070">
        <v>110</v>
      </c>
      <c r="W32" s="1070"/>
      <c r="X32" s="1070"/>
      <c r="Y32" s="1070"/>
      <c r="Z32" s="1070"/>
      <c r="AA32" s="1070">
        <v>1</v>
      </c>
      <c r="AB32" s="1070"/>
      <c r="AC32" s="1070"/>
      <c r="AD32" s="1070"/>
      <c r="AE32" s="1071"/>
      <c r="AF32" s="1045">
        <v>1</v>
      </c>
      <c r="AG32" s="1046"/>
      <c r="AH32" s="1046"/>
      <c r="AI32" s="1046"/>
      <c r="AJ32" s="1047"/>
      <c r="AK32" s="1006">
        <v>23</v>
      </c>
      <c r="AL32" s="997"/>
      <c r="AM32" s="997"/>
      <c r="AN32" s="997"/>
      <c r="AO32" s="997"/>
      <c r="AP32" s="997">
        <v>649</v>
      </c>
      <c r="AQ32" s="997"/>
      <c r="AR32" s="997"/>
      <c r="AS32" s="997"/>
      <c r="AT32" s="997"/>
      <c r="AU32" s="997">
        <v>328</v>
      </c>
      <c r="AV32" s="997"/>
      <c r="AW32" s="997"/>
      <c r="AX32" s="997"/>
      <c r="AY32" s="997"/>
      <c r="AZ32" s="1068"/>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385</v>
      </c>
      <c r="C33" s="1064"/>
      <c r="D33" s="1064"/>
      <c r="E33" s="1064"/>
      <c r="F33" s="1064"/>
      <c r="G33" s="1064"/>
      <c r="H33" s="1064"/>
      <c r="I33" s="1064"/>
      <c r="J33" s="1064"/>
      <c r="K33" s="1064"/>
      <c r="L33" s="1064"/>
      <c r="M33" s="1064"/>
      <c r="N33" s="1064"/>
      <c r="O33" s="1064"/>
      <c r="P33" s="1065"/>
      <c r="Q33" s="1069">
        <v>404</v>
      </c>
      <c r="R33" s="1070"/>
      <c r="S33" s="1070"/>
      <c r="T33" s="1070"/>
      <c r="U33" s="1070"/>
      <c r="V33" s="1070">
        <v>403</v>
      </c>
      <c r="W33" s="1070"/>
      <c r="X33" s="1070"/>
      <c r="Y33" s="1070"/>
      <c r="Z33" s="1070"/>
      <c r="AA33" s="1070">
        <v>1</v>
      </c>
      <c r="AB33" s="1070"/>
      <c r="AC33" s="1070"/>
      <c r="AD33" s="1070"/>
      <c r="AE33" s="1071"/>
      <c r="AF33" s="1045">
        <v>1</v>
      </c>
      <c r="AG33" s="1046"/>
      <c r="AH33" s="1046"/>
      <c r="AI33" s="1046"/>
      <c r="AJ33" s="1047"/>
      <c r="AK33" s="1006">
        <v>159</v>
      </c>
      <c r="AL33" s="997"/>
      <c r="AM33" s="997"/>
      <c r="AN33" s="997"/>
      <c r="AO33" s="997"/>
      <c r="AP33" s="997">
        <v>1914</v>
      </c>
      <c r="AQ33" s="997"/>
      <c r="AR33" s="997"/>
      <c r="AS33" s="997"/>
      <c r="AT33" s="997"/>
      <c r="AU33" s="997">
        <v>848</v>
      </c>
      <c r="AV33" s="997"/>
      <c r="AW33" s="997"/>
      <c r="AX33" s="997"/>
      <c r="AY33" s="997"/>
      <c r="AZ33" s="1068"/>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386</v>
      </c>
      <c r="C34" s="1064"/>
      <c r="D34" s="1064"/>
      <c r="E34" s="1064"/>
      <c r="F34" s="1064"/>
      <c r="G34" s="1064"/>
      <c r="H34" s="1064"/>
      <c r="I34" s="1064"/>
      <c r="J34" s="1064"/>
      <c r="K34" s="1064"/>
      <c r="L34" s="1064"/>
      <c r="M34" s="1064"/>
      <c r="N34" s="1064"/>
      <c r="O34" s="1064"/>
      <c r="P34" s="1065"/>
      <c r="Q34" s="1069">
        <v>3</v>
      </c>
      <c r="R34" s="1070"/>
      <c r="S34" s="1070"/>
      <c r="T34" s="1070"/>
      <c r="U34" s="1070"/>
      <c r="V34" s="1070">
        <v>3</v>
      </c>
      <c r="W34" s="1070"/>
      <c r="X34" s="1070"/>
      <c r="Y34" s="1070"/>
      <c r="Z34" s="1070"/>
      <c r="AA34" s="1070">
        <v>0</v>
      </c>
      <c r="AB34" s="1070"/>
      <c r="AC34" s="1070"/>
      <c r="AD34" s="1070"/>
      <c r="AE34" s="1071"/>
      <c r="AF34" s="1045">
        <v>0</v>
      </c>
      <c r="AG34" s="1046"/>
      <c r="AH34" s="1046"/>
      <c r="AI34" s="1046"/>
      <c r="AJ34" s="1047"/>
      <c r="AK34" s="1006">
        <v>42</v>
      </c>
      <c r="AL34" s="997"/>
      <c r="AM34" s="997"/>
      <c r="AN34" s="997"/>
      <c r="AO34" s="997"/>
      <c r="AP34" s="997"/>
      <c r="AQ34" s="997"/>
      <c r="AR34" s="997"/>
      <c r="AS34" s="997"/>
      <c r="AT34" s="997"/>
      <c r="AU34" s="997"/>
      <c r="AV34" s="997"/>
      <c r="AW34" s="997"/>
      <c r="AX34" s="997"/>
      <c r="AY34" s="997"/>
      <c r="AZ34" s="1068"/>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387</v>
      </c>
      <c r="C35" s="1064"/>
      <c r="D35" s="1064"/>
      <c r="E35" s="1064"/>
      <c r="F35" s="1064"/>
      <c r="G35" s="1064"/>
      <c r="H35" s="1064"/>
      <c r="I35" s="1064"/>
      <c r="J35" s="1064"/>
      <c r="K35" s="1064"/>
      <c r="L35" s="1064"/>
      <c r="M35" s="1064"/>
      <c r="N35" s="1064"/>
      <c r="O35" s="1064"/>
      <c r="P35" s="1065"/>
      <c r="Q35" s="1069">
        <v>66</v>
      </c>
      <c r="R35" s="1070"/>
      <c r="S35" s="1070"/>
      <c r="T35" s="1070"/>
      <c r="U35" s="1070"/>
      <c r="V35" s="1070">
        <v>66</v>
      </c>
      <c r="W35" s="1070"/>
      <c r="X35" s="1070"/>
      <c r="Y35" s="1070"/>
      <c r="Z35" s="1070"/>
      <c r="AA35" s="1070">
        <v>0</v>
      </c>
      <c r="AB35" s="1070"/>
      <c r="AC35" s="1070"/>
      <c r="AD35" s="1070"/>
      <c r="AE35" s="1071"/>
      <c r="AF35" s="1045">
        <v>0</v>
      </c>
      <c r="AG35" s="1046"/>
      <c r="AH35" s="1046"/>
      <c r="AI35" s="1046"/>
      <c r="AJ35" s="1047"/>
      <c r="AK35" s="1006">
        <v>2</v>
      </c>
      <c r="AL35" s="997"/>
      <c r="AM35" s="997"/>
      <c r="AN35" s="997"/>
      <c r="AO35" s="997"/>
      <c r="AP35" s="997">
        <v>284</v>
      </c>
      <c r="AQ35" s="997"/>
      <c r="AR35" s="997"/>
      <c r="AS35" s="997"/>
      <c r="AT35" s="997"/>
      <c r="AU35" s="997">
        <v>139</v>
      </c>
      <c r="AV35" s="997"/>
      <c r="AW35" s="997"/>
      <c r="AX35" s="997"/>
      <c r="AY35" s="997"/>
      <c r="AZ35" s="1068"/>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367</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37</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392</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532</v>
      </c>
      <c r="C68" s="1012"/>
      <c r="D68" s="1012"/>
      <c r="E68" s="1012"/>
      <c r="F68" s="1012"/>
      <c r="G68" s="1012"/>
      <c r="H68" s="1012"/>
      <c r="I68" s="1012"/>
      <c r="J68" s="1012"/>
      <c r="K68" s="1012"/>
      <c r="L68" s="1012"/>
      <c r="M68" s="1012"/>
      <c r="N68" s="1012"/>
      <c r="O68" s="1012"/>
      <c r="P68" s="1013"/>
      <c r="Q68" s="1014">
        <v>10258</v>
      </c>
      <c r="R68" s="1008"/>
      <c r="S68" s="1008"/>
      <c r="T68" s="1008"/>
      <c r="U68" s="1008"/>
      <c r="V68" s="1008">
        <v>8973</v>
      </c>
      <c r="W68" s="1008"/>
      <c r="X68" s="1008"/>
      <c r="Y68" s="1008"/>
      <c r="Z68" s="1008"/>
      <c r="AA68" s="1008">
        <v>1285</v>
      </c>
      <c r="AB68" s="1008"/>
      <c r="AC68" s="1008"/>
      <c r="AD68" s="1008"/>
      <c r="AE68" s="1008"/>
      <c r="AF68" s="1008"/>
      <c r="AG68" s="1008"/>
      <c r="AH68" s="1008"/>
      <c r="AI68" s="1008"/>
      <c r="AJ68" s="1008"/>
      <c r="AK68" s="1008">
        <v>16</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533</v>
      </c>
      <c r="C69" s="1001"/>
      <c r="D69" s="1001"/>
      <c r="E69" s="1001"/>
      <c r="F69" s="1001"/>
      <c r="G69" s="1001"/>
      <c r="H69" s="1001"/>
      <c r="I69" s="1001"/>
      <c r="J69" s="1001"/>
      <c r="K69" s="1001"/>
      <c r="L69" s="1001"/>
      <c r="M69" s="1001"/>
      <c r="N69" s="1001"/>
      <c r="O69" s="1001"/>
      <c r="P69" s="1002"/>
      <c r="Q69" s="1003">
        <v>1171</v>
      </c>
      <c r="R69" s="997"/>
      <c r="S69" s="997"/>
      <c r="T69" s="997"/>
      <c r="U69" s="997"/>
      <c r="V69" s="997">
        <v>1170</v>
      </c>
      <c r="W69" s="997"/>
      <c r="X69" s="997"/>
      <c r="Y69" s="997"/>
      <c r="Z69" s="997"/>
      <c r="AA69" s="997">
        <v>1</v>
      </c>
      <c r="AB69" s="997"/>
      <c r="AC69" s="997"/>
      <c r="AD69" s="997"/>
      <c r="AE69" s="997"/>
      <c r="AF69" s="997"/>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534</v>
      </c>
      <c r="C70" s="1001"/>
      <c r="D70" s="1001"/>
      <c r="E70" s="1001"/>
      <c r="F70" s="1001"/>
      <c r="G70" s="1001"/>
      <c r="H70" s="1001"/>
      <c r="I70" s="1001"/>
      <c r="J70" s="1001"/>
      <c r="K70" s="1001"/>
      <c r="L70" s="1001"/>
      <c r="M70" s="1001"/>
      <c r="N70" s="1001"/>
      <c r="O70" s="1001"/>
      <c r="P70" s="1002"/>
      <c r="Q70" s="1003">
        <v>1</v>
      </c>
      <c r="R70" s="997"/>
      <c r="S70" s="997"/>
      <c r="T70" s="997"/>
      <c r="U70" s="997"/>
      <c r="V70" s="997">
        <v>0</v>
      </c>
      <c r="W70" s="997"/>
      <c r="X70" s="997"/>
      <c r="Y70" s="997"/>
      <c r="Z70" s="997"/>
      <c r="AA70" s="997">
        <v>1</v>
      </c>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535</v>
      </c>
      <c r="C71" s="1001"/>
      <c r="D71" s="1001"/>
      <c r="E71" s="1001"/>
      <c r="F71" s="1001"/>
      <c r="G71" s="1001"/>
      <c r="H71" s="1001"/>
      <c r="I71" s="1001"/>
      <c r="J71" s="1001"/>
      <c r="K71" s="1001"/>
      <c r="L71" s="1001"/>
      <c r="M71" s="1001"/>
      <c r="N71" s="1001"/>
      <c r="O71" s="1001"/>
      <c r="P71" s="1002"/>
      <c r="Q71" s="1003">
        <v>47</v>
      </c>
      <c r="R71" s="997"/>
      <c r="S71" s="997"/>
      <c r="T71" s="997"/>
      <c r="U71" s="997"/>
      <c r="V71" s="997">
        <v>34</v>
      </c>
      <c r="W71" s="997"/>
      <c r="X71" s="997"/>
      <c r="Y71" s="997"/>
      <c r="Z71" s="997"/>
      <c r="AA71" s="997">
        <v>13</v>
      </c>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536</v>
      </c>
      <c r="C72" s="1001"/>
      <c r="D72" s="1001"/>
      <c r="E72" s="1001"/>
      <c r="F72" s="1001"/>
      <c r="G72" s="1001"/>
      <c r="H72" s="1001"/>
      <c r="I72" s="1001"/>
      <c r="J72" s="1001"/>
      <c r="K72" s="1001"/>
      <c r="L72" s="1001"/>
      <c r="M72" s="1001"/>
      <c r="N72" s="1001"/>
      <c r="O72" s="1001"/>
      <c r="P72" s="1002"/>
      <c r="Q72" s="1003">
        <v>28</v>
      </c>
      <c r="R72" s="997"/>
      <c r="S72" s="997"/>
      <c r="T72" s="997"/>
      <c r="U72" s="997"/>
      <c r="V72" s="997">
        <v>22</v>
      </c>
      <c r="W72" s="997"/>
      <c r="X72" s="997"/>
      <c r="Y72" s="997"/>
      <c r="Z72" s="997"/>
      <c r="AA72" s="997">
        <v>6</v>
      </c>
      <c r="AB72" s="997"/>
      <c r="AC72" s="997"/>
      <c r="AD72" s="997"/>
      <c r="AE72" s="997"/>
      <c r="AF72" s="997"/>
      <c r="AG72" s="997"/>
      <c r="AH72" s="997"/>
      <c r="AI72" s="997"/>
      <c r="AJ72" s="997"/>
      <c r="AK72" s="997">
        <v>12</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537</v>
      </c>
      <c r="C73" s="1001"/>
      <c r="D73" s="1001"/>
      <c r="E73" s="1001"/>
      <c r="F73" s="1001"/>
      <c r="G73" s="1001"/>
      <c r="H73" s="1001"/>
      <c r="I73" s="1001"/>
      <c r="J73" s="1001"/>
      <c r="K73" s="1001"/>
      <c r="L73" s="1001"/>
      <c r="M73" s="1001"/>
      <c r="N73" s="1001"/>
      <c r="O73" s="1001"/>
      <c r="P73" s="1002"/>
      <c r="Q73" s="1003">
        <v>3331</v>
      </c>
      <c r="R73" s="997"/>
      <c r="S73" s="997"/>
      <c r="T73" s="997"/>
      <c r="U73" s="997"/>
      <c r="V73" s="997">
        <v>2479</v>
      </c>
      <c r="W73" s="997"/>
      <c r="X73" s="997"/>
      <c r="Y73" s="997"/>
      <c r="Z73" s="997"/>
      <c r="AA73" s="997">
        <v>852</v>
      </c>
      <c r="AB73" s="997"/>
      <c r="AC73" s="997"/>
      <c r="AD73" s="997"/>
      <c r="AE73" s="997"/>
      <c r="AF73" s="997">
        <v>852</v>
      </c>
      <c r="AG73" s="997"/>
      <c r="AH73" s="997"/>
      <c r="AI73" s="997"/>
      <c r="AJ73" s="997"/>
      <c r="AK73" s="997">
        <v>744</v>
      </c>
      <c r="AL73" s="997"/>
      <c r="AM73" s="997"/>
      <c r="AN73" s="997"/>
      <c r="AO73" s="997"/>
      <c r="AP73" s="997">
        <v>1330</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538</v>
      </c>
      <c r="C74" s="1001"/>
      <c r="D74" s="1001"/>
      <c r="E74" s="1001"/>
      <c r="F74" s="1001"/>
      <c r="G74" s="1001"/>
      <c r="H74" s="1001"/>
      <c r="I74" s="1001"/>
      <c r="J74" s="1001"/>
      <c r="K74" s="1001"/>
      <c r="L74" s="1001"/>
      <c r="M74" s="1001"/>
      <c r="N74" s="1001"/>
      <c r="O74" s="1001"/>
      <c r="P74" s="1002"/>
      <c r="Q74" s="1003">
        <v>87</v>
      </c>
      <c r="R74" s="997"/>
      <c r="S74" s="997"/>
      <c r="T74" s="997"/>
      <c r="U74" s="997"/>
      <c r="V74" s="997">
        <v>81</v>
      </c>
      <c r="W74" s="997"/>
      <c r="X74" s="997"/>
      <c r="Y74" s="997"/>
      <c r="Z74" s="997"/>
      <c r="AA74" s="997">
        <v>6</v>
      </c>
      <c r="AB74" s="997"/>
      <c r="AC74" s="997"/>
      <c r="AD74" s="997"/>
      <c r="AE74" s="997"/>
      <c r="AF74" s="997">
        <v>6</v>
      </c>
      <c r="AG74" s="997"/>
      <c r="AH74" s="997"/>
      <c r="AI74" s="997"/>
      <c r="AJ74" s="997"/>
      <c r="AK74" s="997">
        <v>6</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539</v>
      </c>
      <c r="C75" s="1001"/>
      <c r="D75" s="1001"/>
      <c r="E75" s="1001"/>
      <c r="F75" s="1001"/>
      <c r="G75" s="1001"/>
      <c r="H75" s="1001"/>
      <c r="I75" s="1001"/>
      <c r="J75" s="1001"/>
      <c r="K75" s="1001"/>
      <c r="L75" s="1001"/>
      <c r="M75" s="1001"/>
      <c r="N75" s="1001"/>
      <c r="O75" s="1001"/>
      <c r="P75" s="1002"/>
      <c r="Q75" s="1004">
        <v>858</v>
      </c>
      <c r="R75" s="1005"/>
      <c r="S75" s="1005"/>
      <c r="T75" s="1005"/>
      <c r="U75" s="1006"/>
      <c r="V75" s="1007">
        <v>858</v>
      </c>
      <c r="W75" s="1005"/>
      <c r="X75" s="1005"/>
      <c r="Y75" s="1005"/>
      <c r="Z75" s="1006"/>
      <c r="AA75" s="1007"/>
      <c r="AB75" s="1005"/>
      <c r="AC75" s="1005"/>
      <c r="AD75" s="1005"/>
      <c r="AE75" s="1006"/>
      <c r="AF75" s="1007"/>
      <c r="AG75" s="1005"/>
      <c r="AH75" s="1005"/>
      <c r="AI75" s="1005"/>
      <c r="AJ75" s="1006"/>
      <c r="AK75" s="1007">
        <v>849</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540</v>
      </c>
      <c r="C76" s="1001"/>
      <c r="D76" s="1001"/>
      <c r="E76" s="1001"/>
      <c r="F76" s="1001"/>
      <c r="G76" s="1001"/>
      <c r="H76" s="1001"/>
      <c r="I76" s="1001"/>
      <c r="J76" s="1001"/>
      <c r="K76" s="1001"/>
      <c r="L76" s="1001"/>
      <c r="M76" s="1001"/>
      <c r="N76" s="1001"/>
      <c r="O76" s="1001"/>
      <c r="P76" s="1002"/>
      <c r="Q76" s="1004">
        <v>35</v>
      </c>
      <c r="R76" s="1005"/>
      <c r="S76" s="1005"/>
      <c r="T76" s="1005"/>
      <c r="U76" s="1006"/>
      <c r="V76" s="1007">
        <v>31</v>
      </c>
      <c r="W76" s="1005"/>
      <c r="X76" s="1005"/>
      <c r="Y76" s="1005"/>
      <c r="Z76" s="1006"/>
      <c r="AA76" s="1007">
        <v>4</v>
      </c>
      <c r="AB76" s="1005"/>
      <c r="AC76" s="1005"/>
      <c r="AD76" s="1005"/>
      <c r="AE76" s="1006"/>
      <c r="AF76" s="1007">
        <v>4</v>
      </c>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541</v>
      </c>
      <c r="C77" s="1001"/>
      <c r="D77" s="1001"/>
      <c r="E77" s="1001"/>
      <c r="F77" s="1001"/>
      <c r="G77" s="1001"/>
      <c r="H77" s="1001"/>
      <c r="I77" s="1001"/>
      <c r="J77" s="1001"/>
      <c r="K77" s="1001"/>
      <c r="L77" s="1001"/>
      <c r="M77" s="1001"/>
      <c r="N77" s="1001"/>
      <c r="O77" s="1001"/>
      <c r="P77" s="1002"/>
      <c r="Q77" s="1004">
        <v>729</v>
      </c>
      <c r="R77" s="1005"/>
      <c r="S77" s="1005"/>
      <c r="T77" s="1005"/>
      <c r="U77" s="1006"/>
      <c r="V77" s="1007">
        <v>688</v>
      </c>
      <c r="W77" s="1005"/>
      <c r="X77" s="1005"/>
      <c r="Y77" s="1005"/>
      <c r="Z77" s="1006"/>
      <c r="AA77" s="1007">
        <v>41</v>
      </c>
      <c r="AB77" s="1005"/>
      <c r="AC77" s="1005"/>
      <c r="AD77" s="1005"/>
      <c r="AE77" s="1006"/>
      <c r="AF77" s="1007">
        <v>41</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542</v>
      </c>
      <c r="C78" s="1001"/>
      <c r="D78" s="1001"/>
      <c r="E78" s="1001"/>
      <c r="F78" s="1001"/>
      <c r="G78" s="1001"/>
      <c r="H78" s="1001"/>
      <c r="I78" s="1001"/>
      <c r="J78" s="1001"/>
      <c r="K78" s="1001"/>
      <c r="L78" s="1001"/>
      <c r="M78" s="1001"/>
      <c r="N78" s="1001"/>
      <c r="O78" s="1001"/>
      <c r="P78" s="1002"/>
      <c r="Q78" s="1003">
        <v>250943</v>
      </c>
      <c r="R78" s="997"/>
      <c r="S78" s="997"/>
      <c r="T78" s="997"/>
      <c r="U78" s="997"/>
      <c r="V78" s="997">
        <v>239378</v>
      </c>
      <c r="W78" s="997"/>
      <c r="X78" s="997"/>
      <c r="Y78" s="997"/>
      <c r="Z78" s="997"/>
      <c r="AA78" s="997">
        <v>11565</v>
      </c>
      <c r="AB78" s="997"/>
      <c r="AC78" s="997"/>
      <c r="AD78" s="997"/>
      <c r="AE78" s="997"/>
      <c r="AF78" s="997">
        <v>11565</v>
      </c>
      <c r="AG78" s="997"/>
      <c r="AH78" s="997"/>
      <c r="AI78" s="997"/>
      <c r="AJ78" s="997"/>
      <c r="AK78" s="997">
        <v>726</v>
      </c>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367</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286</v>
      </c>
      <c r="AG109" s="918"/>
      <c r="AH109" s="918"/>
      <c r="AI109" s="918"/>
      <c r="AJ109" s="919"/>
      <c r="AK109" s="920" t="s">
        <v>285</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286</v>
      </c>
      <c r="BW109" s="918"/>
      <c r="BX109" s="918"/>
      <c r="BY109" s="918"/>
      <c r="BZ109" s="919"/>
      <c r="CA109" s="920" t="s">
        <v>285</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286</v>
      </c>
      <c r="DM109" s="918"/>
      <c r="DN109" s="918"/>
      <c r="DO109" s="918"/>
      <c r="DP109" s="919"/>
      <c r="DQ109" s="920" t="s">
        <v>285</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389232</v>
      </c>
      <c r="AB110" s="903"/>
      <c r="AC110" s="903"/>
      <c r="AD110" s="903"/>
      <c r="AE110" s="904"/>
      <c r="AF110" s="905">
        <v>394718</v>
      </c>
      <c r="AG110" s="903"/>
      <c r="AH110" s="903"/>
      <c r="AI110" s="903"/>
      <c r="AJ110" s="904"/>
      <c r="AK110" s="905">
        <v>392176</v>
      </c>
      <c r="AL110" s="903"/>
      <c r="AM110" s="903"/>
      <c r="AN110" s="903"/>
      <c r="AO110" s="904"/>
      <c r="AP110" s="906">
        <v>23.4</v>
      </c>
      <c r="AQ110" s="907"/>
      <c r="AR110" s="907"/>
      <c r="AS110" s="907"/>
      <c r="AT110" s="908"/>
      <c r="AU110" s="950" t="s">
        <v>59</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3886660</v>
      </c>
      <c r="BR110" s="830"/>
      <c r="BS110" s="830"/>
      <c r="BT110" s="830"/>
      <c r="BU110" s="830"/>
      <c r="BV110" s="830">
        <v>3909378</v>
      </c>
      <c r="BW110" s="830"/>
      <c r="BX110" s="830"/>
      <c r="BY110" s="830"/>
      <c r="BZ110" s="830"/>
      <c r="CA110" s="830">
        <v>4243229</v>
      </c>
      <c r="CB110" s="830"/>
      <c r="CC110" s="830"/>
      <c r="CD110" s="830"/>
      <c r="CE110" s="830"/>
      <c r="CF110" s="891">
        <v>253.2</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26812</v>
      </c>
      <c r="BR111" s="801"/>
      <c r="BS111" s="801"/>
      <c r="BT111" s="801"/>
      <c r="BU111" s="801"/>
      <c r="BV111" s="801">
        <v>16122</v>
      </c>
      <c r="BW111" s="801"/>
      <c r="BX111" s="801"/>
      <c r="BY111" s="801"/>
      <c r="BZ111" s="801"/>
      <c r="CA111" s="801">
        <v>8700</v>
      </c>
      <c r="CB111" s="801"/>
      <c r="CC111" s="801"/>
      <c r="CD111" s="801"/>
      <c r="CE111" s="801"/>
      <c r="CF111" s="878">
        <v>0.5</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2188281</v>
      </c>
      <c r="BR112" s="801"/>
      <c r="BS112" s="801"/>
      <c r="BT112" s="801"/>
      <c r="BU112" s="801"/>
      <c r="BV112" s="801">
        <v>2079626</v>
      </c>
      <c r="BW112" s="801"/>
      <c r="BX112" s="801"/>
      <c r="BY112" s="801"/>
      <c r="BZ112" s="801"/>
      <c r="CA112" s="801">
        <v>1919397</v>
      </c>
      <c r="CB112" s="801"/>
      <c r="CC112" s="801"/>
      <c r="CD112" s="801"/>
      <c r="CE112" s="801"/>
      <c r="CF112" s="878">
        <v>114.5</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13067</v>
      </c>
      <c r="DH112" s="801"/>
      <c r="DI112" s="801"/>
      <c r="DJ112" s="801"/>
      <c r="DK112" s="801"/>
      <c r="DL112" s="801">
        <v>5690</v>
      </c>
      <c r="DM112" s="801"/>
      <c r="DN112" s="801"/>
      <c r="DO112" s="801"/>
      <c r="DP112" s="801"/>
      <c r="DQ112" s="801">
        <v>1527</v>
      </c>
      <c r="DR112" s="801"/>
      <c r="DS112" s="801"/>
      <c r="DT112" s="801"/>
      <c r="DU112" s="801"/>
      <c r="DV112" s="853">
        <v>0.1</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181239</v>
      </c>
      <c r="AB113" s="939"/>
      <c r="AC113" s="939"/>
      <c r="AD113" s="939"/>
      <c r="AE113" s="940"/>
      <c r="AF113" s="941">
        <v>170864</v>
      </c>
      <c r="AG113" s="939"/>
      <c r="AH113" s="939"/>
      <c r="AI113" s="939"/>
      <c r="AJ113" s="940"/>
      <c r="AK113" s="941">
        <v>153701</v>
      </c>
      <c r="AL113" s="939"/>
      <c r="AM113" s="939"/>
      <c r="AN113" s="939"/>
      <c r="AO113" s="940"/>
      <c r="AP113" s="942">
        <v>9.1999999999999993</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29218</v>
      </c>
      <c r="BR113" s="801"/>
      <c r="BS113" s="801"/>
      <c r="BT113" s="801"/>
      <c r="BU113" s="801"/>
      <c r="BV113" s="801">
        <v>18411</v>
      </c>
      <c r="BW113" s="801"/>
      <c r="BX113" s="801"/>
      <c r="BY113" s="801"/>
      <c r="BZ113" s="801"/>
      <c r="CA113" s="801">
        <v>2262</v>
      </c>
      <c r="CB113" s="801"/>
      <c r="CC113" s="801"/>
      <c r="CD113" s="801"/>
      <c r="CE113" s="801"/>
      <c r="CF113" s="878">
        <v>0.1</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6339</v>
      </c>
      <c r="AB114" s="814"/>
      <c r="AC114" s="814"/>
      <c r="AD114" s="814"/>
      <c r="AE114" s="815"/>
      <c r="AF114" s="816">
        <v>6234</v>
      </c>
      <c r="AG114" s="814"/>
      <c r="AH114" s="814"/>
      <c r="AI114" s="814"/>
      <c r="AJ114" s="815"/>
      <c r="AK114" s="816">
        <v>5587</v>
      </c>
      <c r="AL114" s="814"/>
      <c r="AM114" s="814"/>
      <c r="AN114" s="814"/>
      <c r="AO114" s="815"/>
      <c r="AP114" s="784">
        <v>0.3</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506783</v>
      </c>
      <c r="BR114" s="801"/>
      <c r="BS114" s="801"/>
      <c r="BT114" s="801"/>
      <c r="BU114" s="801"/>
      <c r="BV114" s="801">
        <v>451953</v>
      </c>
      <c r="BW114" s="801"/>
      <c r="BX114" s="801"/>
      <c r="BY114" s="801"/>
      <c r="BZ114" s="801"/>
      <c r="CA114" s="801">
        <v>443171</v>
      </c>
      <c r="CB114" s="801"/>
      <c r="CC114" s="801"/>
      <c r="CD114" s="801"/>
      <c r="CE114" s="801"/>
      <c r="CF114" s="878">
        <v>26.4</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3372</v>
      </c>
      <c r="AB115" s="939"/>
      <c r="AC115" s="939"/>
      <c r="AD115" s="939"/>
      <c r="AE115" s="940"/>
      <c r="AF115" s="941">
        <v>10690</v>
      </c>
      <c r="AG115" s="939"/>
      <c r="AH115" s="939"/>
      <c r="AI115" s="939"/>
      <c r="AJ115" s="940"/>
      <c r="AK115" s="941">
        <v>7418</v>
      </c>
      <c r="AL115" s="939"/>
      <c r="AM115" s="939"/>
      <c r="AN115" s="939"/>
      <c r="AO115" s="940"/>
      <c r="AP115" s="942">
        <v>0.4</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585</v>
      </c>
      <c r="AB116" s="814"/>
      <c r="AC116" s="814"/>
      <c r="AD116" s="814"/>
      <c r="AE116" s="815"/>
      <c r="AF116" s="816">
        <v>799</v>
      </c>
      <c r="AG116" s="814"/>
      <c r="AH116" s="814"/>
      <c r="AI116" s="814"/>
      <c r="AJ116" s="815"/>
      <c r="AK116" s="816">
        <v>439</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13745</v>
      </c>
      <c r="DH116" s="814"/>
      <c r="DI116" s="814"/>
      <c r="DJ116" s="814"/>
      <c r="DK116" s="815"/>
      <c r="DL116" s="816">
        <v>10432</v>
      </c>
      <c r="DM116" s="814"/>
      <c r="DN116" s="814"/>
      <c r="DO116" s="814"/>
      <c r="DP116" s="815"/>
      <c r="DQ116" s="816">
        <v>7173</v>
      </c>
      <c r="DR116" s="814"/>
      <c r="DS116" s="814"/>
      <c r="DT116" s="814"/>
      <c r="DU116" s="815"/>
      <c r="DV116" s="784">
        <v>0.4</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580767</v>
      </c>
      <c r="AB117" s="925"/>
      <c r="AC117" s="925"/>
      <c r="AD117" s="925"/>
      <c r="AE117" s="926"/>
      <c r="AF117" s="928">
        <v>583305</v>
      </c>
      <c r="AG117" s="925"/>
      <c r="AH117" s="925"/>
      <c r="AI117" s="925"/>
      <c r="AJ117" s="926"/>
      <c r="AK117" s="928">
        <v>559321</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286</v>
      </c>
      <c r="AG118" s="918"/>
      <c r="AH118" s="918"/>
      <c r="AI118" s="918"/>
      <c r="AJ118" s="919"/>
      <c r="AK118" s="920" t="s">
        <v>285</v>
      </c>
      <c r="AL118" s="918"/>
      <c r="AM118" s="918"/>
      <c r="AN118" s="918"/>
      <c r="AO118" s="919"/>
      <c r="AP118" s="921" t="s">
        <v>403</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431</v>
      </c>
      <c r="BP118" s="868"/>
      <c r="BQ118" s="887">
        <v>6637754</v>
      </c>
      <c r="BR118" s="888"/>
      <c r="BS118" s="888"/>
      <c r="BT118" s="888"/>
      <c r="BU118" s="888"/>
      <c r="BV118" s="888">
        <v>6475490</v>
      </c>
      <c r="BW118" s="888"/>
      <c r="BX118" s="888"/>
      <c r="BY118" s="888"/>
      <c r="BZ118" s="888"/>
      <c r="CA118" s="888">
        <v>6616759</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1489246</v>
      </c>
      <c r="BR119" s="830"/>
      <c r="BS119" s="830"/>
      <c r="BT119" s="830"/>
      <c r="BU119" s="830"/>
      <c r="BV119" s="830">
        <v>1518514</v>
      </c>
      <c r="BW119" s="830"/>
      <c r="BX119" s="830"/>
      <c r="BY119" s="830"/>
      <c r="BZ119" s="830"/>
      <c r="CA119" s="830">
        <v>1602551</v>
      </c>
      <c r="CB119" s="830"/>
      <c r="CC119" s="830"/>
      <c r="CD119" s="830"/>
      <c r="CE119" s="830"/>
      <c r="CF119" s="891">
        <v>95.6</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254077</v>
      </c>
      <c r="BR120" s="801"/>
      <c r="BS120" s="801"/>
      <c r="BT120" s="801"/>
      <c r="BU120" s="801"/>
      <c r="BV120" s="801">
        <v>217599</v>
      </c>
      <c r="BW120" s="801"/>
      <c r="BX120" s="801"/>
      <c r="BY120" s="801"/>
      <c r="BZ120" s="801"/>
      <c r="CA120" s="801">
        <v>187090</v>
      </c>
      <c r="CB120" s="801"/>
      <c r="CC120" s="801"/>
      <c r="CD120" s="801"/>
      <c r="CE120" s="801"/>
      <c r="CF120" s="878">
        <v>11.2</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1547263</v>
      </c>
      <c r="DH120" s="830"/>
      <c r="DI120" s="830"/>
      <c r="DJ120" s="830"/>
      <c r="DK120" s="830"/>
      <c r="DL120" s="830">
        <v>1479226</v>
      </c>
      <c r="DM120" s="830"/>
      <c r="DN120" s="830"/>
      <c r="DO120" s="830"/>
      <c r="DP120" s="830"/>
      <c r="DQ120" s="830">
        <v>1382474</v>
      </c>
      <c r="DR120" s="830"/>
      <c r="DS120" s="830"/>
      <c r="DT120" s="830"/>
      <c r="DU120" s="830"/>
      <c r="DV120" s="831">
        <v>82.5</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v>7377</v>
      </c>
      <c r="AG121" s="814"/>
      <c r="AH121" s="814"/>
      <c r="AI121" s="814"/>
      <c r="AJ121" s="815"/>
      <c r="AK121" s="816">
        <v>4163</v>
      </c>
      <c r="AL121" s="814"/>
      <c r="AM121" s="814"/>
      <c r="AN121" s="814"/>
      <c r="AO121" s="815"/>
      <c r="AP121" s="784">
        <v>0.2</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4065808</v>
      </c>
      <c r="BR121" s="888"/>
      <c r="BS121" s="888"/>
      <c r="BT121" s="888"/>
      <c r="BU121" s="888"/>
      <c r="BV121" s="888">
        <v>4073787</v>
      </c>
      <c r="BW121" s="888"/>
      <c r="BX121" s="888"/>
      <c r="BY121" s="888"/>
      <c r="BZ121" s="888"/>
      <c r="CA121" s="888">
        <v>4243639</v>
      </c>
      <c r="CB121" s="888"/>
      <c r="CC121" s="888"/>
      <c r="CD121" s="888"/>
      <c r="CE121" s="888"/>
      <c r="CF121" s="889">
        <v>253.2</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341069</v>
      </c>
      <c r="DH121" s="801"/>
      <c r="DI121" s="801"/>
      <c r="DJ121" s="801"/>
      <c r="DK121" s="801"/>
      <c r="DL121" s="801">
        <v>320200</v>
      </c>
      <c r="DM121" s="801"/>
      <c r="DN121" s="801"/>
      <c r="DO121" s="801"/>
      <c r="DP121" s="801"/>
      <c r="DQ121" s="801">
        <v>281773</v>
      </c>
      <c r="DR121" s="801"/>
      <c r="DS121" s="801"/>
      <c r="DT121" s="801"/>
      <c r="DU121" s="801"/>
      <c r="DV121" s="853">
        <v>16.8</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440</v>
      </c>
      <c r="BP122" s="868"/>
      <c r="BQ122" s="869">
        <v>5809131</v>
      </c>
      <c r="BR122" s="870"/>
      <c r="BS122" s="870"/>
      <c r="BT122" s="870"/>
      <c r="BU122" s="870"/>
      <c r="BV122" s="870">
        <v>5809900</v>
      </c>
      <c r="BW122" s="870"/>
      <c r="BX122" s="870"/>
      <c r="BY122" s="870"/>
      <c r="BZ122" s="870"/>
      <c r="CA122" s="870">
        <v>6033280</v>
      </c>
      <c r="CB122" s="870"/>
      <c r="CC122" s="870"/>
      <c r="CD122" s="870"/>
      <c r="CE122" s="870"/>
      <c r="CF122" s="773"/>
      <c r="CG122" s="774"/>
      <c r="CH122" s="774"/>
      <c r="CI122" s="774"/>
      <c r="CJ122" s="871"/>
      <c r="CK122" s="881"/>
      <c r="CL122" s="842"/>
      <c r="CM122" s="842"/>
      <c r="CN122" s="842"/>
      <c r="CO122" s="843"/>
      <c r="CP122" s="858" t="s">
        <v>387</v>
      </c>
      <c r="CQ122" s="859"/>
      <c r="CR122" s="859"/>
      <c r="CS122" s="859"/>
      <c r="CT122" s="859"/>
      <c r="CU122" s="859"/>
      <c r="CV122" s="859"/>
      <c r="CW122" s="859"/>
      <c r="CX122" s="859"/>
      <c r="CY122" s="859"/>
      <c r="CZ122" s="859"/>
      <c r="DA122" s="859"/>
      <c r="DB122" s="859"/>
      <c r="DC122" s="859"/>
      <c r="DD122" s="859"/>
      <c r="DE122" s="859"/>
      <c r="DF122" s="860"/>
      <c r="DG122" s="800">
        <v>299949</v>
      </c>
      <c r="DH122" s="801"/>
      <c r="DI122" s="801"/>
      <c r="DJ122" s="801"/>
      <c r="DK122" s="801"/>
      <c r="DL122" s="801">
        <v>280200</v>
      </c>
      <c r="DM122" s="801"/>
      <c r="DN122" s="801"/>
      <c r="DO122" s="801"/>
      <c r="DP122" s="801"/>
      <c r="DQ122" s="801">
        <v>255150</v>
      </c>
      <c r="DR122" s="801"/>
      <c r="DS122" s="801"/>
      <c r="DT122" s="801"/>
      <c r="DU122" s="801"/>
      <c r="DV122" s="853">
        <v>15.2</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3372</v>
      </c>
      <c r="AB123" s="814"/>
      <c r="AC123" s="814"/>
      <c r="AD123" s="814"/>
      <c r="AE123" s="815"/>
      <c r="AF123" s="816">
        <v>3313</v>
      </c>
      <c r="AG123" s="814"/>
      <c r="AH123" s="814"/>
      <c r="AI123" s="814"/>
      <c r="AJ123" s="815"/>
      <c r="AK123" s="816">
        <v>3255</v>
      </c>
      <c r="AL123" s="814"/>
      <c r="AM123" s="814"/>
      <c r="AN123" s="814"/>
      <c r="AO123" s="815"/>
      <c r="AP123" s="784">
        <v>0.2</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49.4</v>
      </c>
      <c r="BR123" s="862"/>
      <c r="BS123" s="862"/>
      <c r="BT123" s="862"/>
      <c r="BU123" s="862"/>
      <c r="BV123" s="862">
        <v>41.1</v>
      </c>
      <c r="BW123" s="862"/>
      <c r="BX123" s="862"/>
      <c r="BY123" s="862"/>
      <c r="BZ123" s="862"/>
      <c r="CA123" s="862">
        <v>34.799999999999997</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451</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14711</v>
      </c>
      <c r="AB128" s="754"/>
      <c r="AC128" s="754"/>
      <c r="AD128" s="754"/>
      <c r="AE128" s="755"/>
      <c r="AF128" s="756">
        <v>15281</v>
      </c>
      <c r="AG128" s="754"/>
      <c r="AH128" s="754"/>
      <c r="AI128" s="754"/>
      <c r="AJ128" s="755"/>
      <c r="AK128" s="756">
        <v>14679</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2070026</v>
      </c>
      <c r="AB129" s="814"/>
      <c r="AC129" s="814"/>
      <c r="AD129" s="814"/>
      <c r="AE129" s="815"/>
      <c r="AF129" s="816">
        <v>2008744</v>
      </c>
      <c r="AG129" s="814"/>
      <c r="AH129" s="814"/>
      <c r="AI129" s="814"/>
      <c r="AJ129" s="815"/>
      <c r="AK129" s="816">
        <v>2064440</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10.1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394241</v>
      </c>
      <c r="AB130" s="814"/>
      <c r="AC130" s="814"/>
      <c r="AD130" s="814"/>
      <c r="AE130" s="815"/>
      <c r="AF130" s="816">
        <v>390864</v>
      </c>
      <c r="AG130" s="814"/>
      <c r="AH130" s="814"/>
      <c r="AI130" s="814"/>
      <c r="AJ130" s="815"/>
      <c r="AK130" s="816">
        <v>388558</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34.799999999999997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1675785</v>
      </c>
      <c r="AB131" s="747"/>
      <c r="AC131" s="747"/>
      <c r="AD131" s="747"/>
      <c r="AE131" s="748"/>
      <c r="AF131" s="749">
        <v>1617880</v>
      </c>
      <c r="AG131" s="747"/>
      <c r="AH131" s="747"/>
      <c r="AI131" s="747"/>
      <c r="AJ131" s="748"/>
      <c r="AK131" s="749">
        <v>1675882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10.25280689</v>
      </c>
      <c r="AB132" s="770"/>
      <c r="AC132" s="770"/>
      <c r="AD132" s="770"/>
      <c r="AE132" s="771"/>
      <c r="AF132" s="772">
        <v>10.950132269999999</v>
      </c>
      <c r="AG132" s="770"/>
      <c r="AH132" s="770"/>
      <c r="AI132" s="770"/>
      <c r="AJ132" s="771"/>
      <c r="AK132" s="772">
        <v>9.3135435550000008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11.4</v>
      </c>
      <c r="AB133" s="779"/>
      <c r="AC133" s="779"/>
      <c r="AD133" s="779"/>
      <c r="AE133" s="780"/>
      <c r="AF133" s="778">
        <v>10.7</v>
      </c>
      <c r="AG133" s="779"/>
      <c r="AH133" s="779"/>
      <c r="AI133" s="779"/>
      <c r="AJ133" s="780"/>
      <c r="AK133" s="778">
        <v>10.1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R25" sqref="R25"/>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P4" sqref="P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I64" sqref="I6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506445</v>
      </c>
      <c r="L9" s="264">
        <v>171444</v>
      </c>
      <c r="M9" s="265">
        <v>199380</v>
      </c>
      <c r="N9" s="266">
        <v>-14</v>
      </c>
    </row>
    <row r="10" spans="1:16" x14ac:dyDescent="0.15">
      <c r="A10" s="248"/>
      <c r="B10" s="244"/>
      <c r="C10" s="244"/>
      <c r="D10" s="244"/>
      <c r="E10" s="244"/>
      <c r="F10" s="244"/>
      <c r="G10" s="1163" t="s">
        <v>473</v>
      </c>
      <c r="H10" s="1164"/>
      <c r="I10" s="1164"/>
      <c r="J10" s="1165"/>
      <c r="K10" s="267">
        <v>72351</v>
      </c>
      <c r="L10" s="268">
        <v>24493</v>
      </c>
      <c r="M10" s="269">
        <v>22805</v>
      </c>
      <c r="N10" s="270">
        <v>7.4</v>
      </c>
    </row>
    <row r="11" spans="1:16" ht="13.5" customHeight="1" x14ac:dyDescent="0.15">
      <c r="A11" s="248"/>
      <c r="B11" s="244"/>
      <c r="C11" s="244"/>
      <c r="D11" s="244"/>
      <c r="E11" s="244"/>
      <c r="F11" s="244"/>
      <c r="G11" s="1163" t="s">
        <v>474</v>
      </c>
      <c r="H11" s="1164"/>
      <c r="I11" s="1164"/>
      <c r="J11" s="1165"/>
      <c r="K11" s="267">
        <v>71687</v>
      </c>
      <c r="L11" s="268">
        <v>24268</v>
      </c>
      <c r="M11" s="269">
        <v>22815</v>
      </c>
      <c r="N11" s="270">
        <v>6.4</v>
      </c>
    </row>
    <row r="12" spans="1:16" ht="13.5" customHeight="1" x14ac:dyDescent="0.15">
      <c r="A12" s="248"/>
      <c r="B12" s="244"/>
      <c r="C12" s="244"/>
      <c r="D12" s="244"/>
      <c r="E12" s="244"/>
      <c r="F12" s="244"/>
      <c r="G12" s="1163" t="s">
        <v>475</v>
      </c>
      <c r="H12" s="1164"/>
      <c r="I12" s="1164"/>
      <c r="J12" s="1165"/>
      <c r="K12" s="267" t="s">
        <v>476</v>
      </c>
      <c r="L12" s="268" t="s">
        <v>476</v>
      </c>
      <c r="M12" s="269">
        <v>3768</v>
      </c>
      <c r="N12" s="270" t="s">
        <v>476</v>
      </c>
    </row>
    <row r="13" spans="1:16" ht="13.5" customHeight="1" x14ac:dyDescent="0.15">
      <c r="A13" s="248"/>
      <c r="B13" s="244"/>
      <c r="C13" s="244"/>
      <c r="D13" s="244"/>
      <c r="E13" s="244"/>
      <c r="F13" s="244"/>
      <c r="G13" s="1163" t="s">
        <v>477</v>
      </c>
      <c r="H13" s="1164"/>
      <c r="I13" s="1164"/>
      <c r="J13" s="1165"/>
      <c r="K13" s="267" t="s">
        <v>476</v>
      </c>
      <c r="L13" s="268" t="s">
        <v>476</v>
      </c>
      <c r="M13" s="269" t="s">
        <v>476</v>
      </c>
      <c r="N13" s="270" t="s">
        <v>476</v>
      </c>
    </row>
    <row r="14" spans="1:16" ht="13.5" customHeight="1" x14ac:dyDescent="0.15">
      <c r="A14" s="248"/>
      <c r="B14" s="244"/>
      <c r="C14" s="244"/>
      <c r="D14" s="244"/>
      <c r="E14" s="244"/>
      <c r="F14" s="244"/>
      <c r="G14" s="1163" t="s">
        <v>478</v>
      </c>
      <c r="H14" s="1164"/>
      <c r="I14" s="1164"/>
      <c r="J14" s="1165"/>
      <c r="K14" s="267">
        <v>18517</v>
      </c>
      <c r="L14" s="268">
        <v>6268</v>
      </c>
      <c r="M14" s="269">
        <v>8560</v>
      </c>
      <c r="N14" s="270">
        <v>-26.8</v>
      </c>
    </row>
    <row r="15" spans="1:16" ht="13.5" customHeight="1" x14ac:dyDescent="0.15">
      <c r="A15" s="248"/>
      <c r="B15" s="244"/>
      <c r="C15" s="244"/>
      <c r="D15" s="244"/>
      <c r="E15" s="244"/>
      <c r="F15" s="244"/>
      <c r="G15" s="1163" t="s">
        <v>479</v>
      </c>
      <c r="H15" s="1164"/>
      <c r="I15" s="1164"/>
      <c r="J15" s="1165"/>
      <c r="K15" s="267">
        <v>7020</v>
      </c>
      <c r="L15" s="268">
        <v>2376</v>
      </c>
      <c r="M15" s="269">
        <v>4570</v>
      </c>
      <c r="N15" s="270">
        <v>-48</v>
      </c>
    </row>
    <row r="16" spans="1:16" x14ac:dyDescent="0.15">
      <c r="A16" s="248"/>
      <c r="B16" s="244"/>
      <c r="C16" s="244"/>
      <c r="D16" s="244"/>
      <c r="E16" s="244"/>
      <c r="F16" s="244"/>
      <c r="G16" s="1166" t="s">
        <v>480</v>
      </c>
      <c r="H16" s="1167"/>
      <c r="I16" s="1167"/>
      <c r="J16" s="1168"/>
      <c r="K16" s="268">
        <v>-51105</v>
      </c>
      <c r="L16" s="268">
        <v>-17300</v>
      </c>
      <c r="M16" s="269">
        <v>-19939</v>
      </c>
      <c r="N16" s="270">
        <v>-13.2</v>
      </c>
    </row>
    <row r="17" spans="1:16" x14ac:dyDescent="0.15">
      <c r="A17" s="248"/>
      <c r="B17" s="244"/>
      <c r="C17" s="244"/>
      <c r="D17" s="244"/>
      <c r="E17" s="244"/>
      <c r="F17" s="244"/>
      <c r="G17" s="1166" t="s">
        <v>169</v>
      </c>
      <c r="H17" s="1167"/>
      <c r="I17" s="1167"/>
      <c r="J17" s="1168"/>
      <c r="K17" s="268">
        <v>624915</v>
      </c>
      <c r="L17" s="268">
        <v>211549</v>
      </c>
      <c r="M17" s="269">
        <v>241959</v>
      </c>
      <c r="N17" s="270">
        <v>-12.6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19.97</v>
      </c>
      <c r="L21" s="281">
        <v>22.44</v>
      </c>
      <c r="M21" s="282">
        <v>-2.4700000000000002</v>
      </c>
      <c r="N21" s="249"/>
      <c r="O21" s="283"/>
      <c r="P21" s="279"/>
    </row>
    <row r="22" spans="1:16" s="284" customFormat="1" x14ac:dyDescent="0.15">
      <c r="A22" s="279"/>
      <c r="B22" s="249"/>
      <c r="C22" s="249"/>
      <c r="D22" s="249"/>
      <c r="E22" s="249"/>
      <c r="F22" s="249"/>
      <c r="G22" s="1160" t="s">
        <v>486</v>
      </c>
      <c r="H22" s="1161"/>
      <c r="I22" s="1161"/>
      <c r="J22" s="1162"/>
      <c r="K22" s="285">
        <v>96.3</v>
      </c>
      <c r="L22" s="286">
        <v>94.5</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392176</v>
      </c>
      <c r="L32" s="294">
        <v>132761</v>
      </c>
      <c r="M32" s="295">
        <v>119365</v>
      </c>
      <c r="N32" s="296">
        <v>11.2</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v>50</v>
      </c>
      <c r="N34" s="296" t="s">
        <v>476</v>
      </c>
    </row>
    <row r="35" spans="1:16" ht="27" customHeight="1" x14ac:dyDescent="0.15">
      <c r="A35" s="248"/>
      <c r="B35" s="244"/>
      <c r="C35" s="244"/>
      <c r="D35" s="244"/>
      <c r="E35" s="244"/>
      <c r="F35" s="244"/>
      <c r="G35" s="1151" t="s">
        <v>493</v>
      </c>
      <c r="H35" s="1152"/>
      <c r="I35" s="1152"/>
      <c r="J35" s="1153"/>
      <c r="K35" s="294">
        <v>153701</v>
      </c>
      <c r="L35" s="294">
        <v>52031</v>
      </c>
      <c r="M35" s="295">
        <v>29529</v>
      </c>
      <c r="N35" s="296">
        <v>76.2</v>
      </c>
    </row>
    <row r="36" spans="1:16" ht="27" customHeight="1" x14ac:dyDescent="0.15">
      <c r="A36" s="248"/>
      <c r="B36" s="244"/>
      <c r="C36" s="244"/>
      <c r="D36" s="244"/>
      <c r="E36" s="244"/>
      <c r="F36" s="244"/>
      <c r="G36" s="1151" t="s">
        <v>494</v>
      </c>
      <c r="H36" s="1152"/>
      <c r="I36" s="1152"/>
      <c r="J36" s="1153"/>
      <c r="K36" s="294">
        <v>5587</v>
      </c>
      <c r="L36" s="294">
        <v>1891</v>
      </c>
      <c r="M36" s="295">
        <v>4818</v>
      </c>
      <c r="N36" s="296">
        <v>-60.8</v>
      </c>
    </row>
    <row r="37" spans="1:16" ht="13.5" customHeight="1" x14ac:dyDescent="0.15">
      <c r="A37" s="248"/>
      <c r="B37" s="244"/>
      <c r="C37" s="244"/>
      <c r="D37" s="244"/>
      <c r="E37" s="244"/>
      <c r="F37" s="244"/>
      <c r="G37" s="1151" t="s">
        <v>495</v>
      </c>
      <c r="H37" s="1152"/>
      <c r="I37" s="1152"/>
      <c r="J37" s="1153"/>
      <c r="K37" s="294">
        <v>7418</v>
      </c>
      <c r="L37" s="294">
        <v>2511</v>
      </c>
      <c r="M37" s="295">
        <v>1119</v>
      </c>
      <c r="N37" s="296">
        <v>124.4</v>
      </c>
    </row>
    <row r="38" spans="1:16" ht="27" customHeight="1" x14ac:dyDescent="0.15">
      <c r="A38" s="248"/>
      <c r="B38" s="244"/>
      <c r="C38" s="244"/>
      <c r="D38" s="244"/>
      <c r="E38" s="244"/>
      <c r="F38" s="244"/>
      <c r="G38" s="1154" t="s">
        <v>496</v>
      </c>
      <c r="H38" s="1155"/>
      <c r="I38" s="1155"/>
      <c r="J38" s="1156"/>
      <c r="K38" s="297">
        <v>439</v>
      </c>
      <c r="L38" s="297">
        <v>149</v>
      </c>
      <c r="M38" s="298">
        <v>49</v>
      </c>
      <c r="N38" s="299">
        <v>204.1</v>
      </c>
      <c r="O38" s="293"/>
    </row>
    <row r="39" spans="1:16" x14ac:dyDescent="0.15">
      <c r="A39" s="248"/>
      <c r="B39" s="244"/>
      <c r="C39" s="244"/>
      <c r="D39" s="244"/>
      <c r="E39" s="244"/>
      <c r="F39" s="244"/>
      <c r="G39" s="1154" t="s">
        <v>497</v>
      </c>
      <c r="H39" s="1155"/>
      <c r="I39" s="1155"/>
      <c r="J39" s="1156"/>
      <c r="K39" s="300">
        <v>-14679</v>
      </c>
      <c r="L39" s="300">
        <v>-4969</v>
      </c>
      <c r="M39" s="301">
        <v>-6027</v>
      </c>
      <c r="N39" s="302">
        <v>-17.600000000000001</v>
      </c>
      <c r="O39" s="293"/>
    </row>
    <row r="40" spans="1:16" ht="27" customHeight="1" x14ac:dyDescent="0.15">
      <c r="A40" s="248"/>
      <c r="B40" s="244"/>
      <c r="C40" s="244"/>
      <c r="D40" s="244"/>
      <c r="E40" s="244"/>
      <c r="F40" s="244"/>
      <c r="G40" s="1151" t="s">
        <v>498</v>
      </c>
      <c r="H40" s="1152"/>
      <c r="I40" s="1152"/>
      <c r="J40" s="1153"/>
      <c r="K40" s="300">
        <v>-388558</v>
      </c>
      <c r="L40" s="300">
        <v>-131536</v>
      </c>
      <c r="M40" s="301">
        <v>-114844</v>
      </c>
      <c r="N40" s="302">
        <v>14.5</v>
      </c>
      <c r="O40" s="293"/>
    </row>
    <row r="41" spans="1:16" x14ac:dyDescent="0.15">
      <c r="A41" s="248"/>
      <c r="B41" s="244"/>
      <c r="C41" s="244"/>
      <c r="D41" s="244"/>
      <c r="E41" s="244"/>
      <c r="F41" s="244"/>
      <c r="G41" s="1157" t="s">
        <v>280</v>
      </c>
      <c r="H41" s="1158"/>
      <c r="I41" s="1158"/>
      <c r="J41" s="1159"/>
      <c r="K41" s="294">
        <v>156084</v>
      </c>
      <c r="L41" s="300">
        <v>52838</v>
      </c>
      <c r="M41" s="301">
        <v>34058</v>
      </c>
      <c r="N41" s="302">
        <v>55.1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420815</v>
      </c>
      <c r="J51" s="320">
        <v>130891</v>
      </c>
      <c r="K51" s="321">
        <v>18.2</v>
      </c>
      <c r="L51" s="322">
        <v>203567</v>
      </c>
      <c r="M51" s="323">
        <v>-37.5</v>
      </c>
      <c r="N51" s="324">
        <v>55.7</v>
      </c>
    </row>
    <row r="52" spans="1:14" x14ac:dyDescent="0.15">
      <c r="A52" s="248"/>
      <c r="B52" s="244"/>
      <c r="C52" s="244"/>
      <c r="D52" s="244"/>
      <c r="E52" s="244"/>
      <c r="F52" s="244"/>
      <c r="G52" s="325"/>
      <c r="H52" s="326" t="s">
        <v>509</v>
      </c>
      <c r="I52" s="327">
        <v>323464</v>
      </c>
      <c r="J52" s="328">
        <v>100611</v>
      </c>
      <c r="K52" s="329">
        <v>100.5</v>
      </c>
      <c r="L52" s="330">
        <v>121137</v>
      </c>
      <c r="M52" s="331">
        <v>-26.6</v>
      </c>
      <c r="N52" s="332">
        <v>127.1</v>
      </c>
    </row>
    <row r="53" spans="1:14" x14ac:dyDescent="0.15">
      <c r="A53" s="248"/>
      <c r="B53" s="244"/>
      <c r="C53" s="244"/>
      <c r="D53" s="244"/>
      <c r="E53" s="244"/>
      <c r="F53" s="244"/>
      <c r="G53" s="310" t="s">
        <v>510</v>
      </c>
      <c r="H53" s="311"/>
      <c r="I53" s="319">
        <v>414658</v>
      </c>
      <c r="J53" s="320">
        <v>131679</v>
      </c>
      <c r="K53" s="321">
        <v>0.6</v>
      </c>
      <c r="L53" s="322">
        <v>185018</v>
      </c>
      <c r="M53" s="323">
        <v>-9.1</v>
      </c>
      <c r="N53" s="324">
        <v>9.6999999999999993</v>
      </c>
    </row>
    <row r="54" spans="1:14" x14ac:dyDescent="0.15">
      <c r="A54" s="248"/>
      <c r="B54" s="244"/>
      <c r="C54" s="244"/>
      <c r="D54" s="244"/>
      <c r="E54" s="244"/>
      <c r="F54" s="244"/>
      <c r="G54" s="325"/>
      <c r="H54" s="326" t="s">
        <v>509</v>
      </c>
      <c r="I54" s="327">
        <v>269604</v>
      </c>
      <c r="J54" s="328">
        <v>85616</v>
      </c>
      <c r="K54" s="329">
        <v>-14.9</v>
      </c>
      <c r="L54" s="330">
        <v>95064</v>
      </c>
      <c r="M54" s="331">
        <v>-21.5</v>
      </c>
      <c r="N54" s="332">
        <v>6.6</v>
      </c>
    </row>
    <row r="55" spans="1:14" x14ac:dyDescent="0.15">
      <c r="A55" s="248"/>
      <c r="B55" s="244"/>
      <c r="C55" s="244"/>
      <c r="D55" s="244"/>
      <c r="E55" s="244"/>
      <c r="F55" s="244"/>
      <c r="G55" s="310" t="s">
        <v>511</v>
      </c>
      <c r="H55" s="311"/>
      <c r="I55" s="319">
        <v>516637</v>
      </c>
      <c r="J55" s="320">
        <v>165536</v>
      </c>
      <c r="K55" s="321">
        <v>25.7</v>
      </c>
      <c r="L55" s="322">
        <v>238802</v>
      </c>
      <c r="M55" s="323">
        <v>29.1</v>
      </c>
      <c r="N55" s="324">
        <v>-3.4</v>
      </c>
    </row>
    <row r="56" spans="1:14" x14ac:dyDescent="0.15">
      <c r="A56" s="248"/>
      <c r="B56" s="244"/>
      <c r="C56" s="244"/>
      <c r="D56" s="244"/>
      <c r="E56" s="244"/>
      <c r="F56" s="244"/>
      <c r="G56" s="325"/>
      <c r="H56" s="326" t="s">
        <v>509</v>
      </c>
      <c r="I56" s="327">
        <v>226706</v>
      </c>
      <c r="J56" s="328">
        <v>72639</v>
      </c>
      <c r="K56" s="329">
        <v>-15.2</v>
      </c>
      <c r="L56" s="330">
        <v>128562</v>
      </c>
      <c r="M56" s="331">
        <v>35.200000000000003</v>
      </c>
      <c r="N56" s="332">
        <v>-50.4</v>
      </c>
    </row>
    <row r="57" spans="1:14" x14ac:dyDescent="0.15">
      <c r="A57" s="248"/>
      <c r="B57" s="244"/>
      <c r="C57" s="244"/>
      <c r="D57" s="244"/>
      <c r="E57" s="244"/>
      <c r="F57" s="244"/>
      <c r="G57" s="310" t="s">
        <v>512</v>
      </c>
      <c r="H57" s="311"/>
      <c r="I57" s="319">
        <v>476275</v>
      </c>
      <c r="J57" s="320">
        <v>157186</v>
      </c>
      <c r="K57" s="321">
        <v>-5</v>
      </c>
      <c r="L57" s="322">
        <v>288550</v>
      </c>
      <c r="M57" s="323">
        <v>20.8</v>
      </c>
      <c r="N57" s="324">
        <v>-25.8</v>
      </c>
    </row>
    <row r="58" spans="1:14" x14ac:dyDescent="0.15">
      <c r="A58" s="248"/>
      <c r="B58" s="244"/>
      <c r="C58" s="244"/>
      <c r="D58" s="244"/>
      <c r="E58" s="244"/>
      <c r="F58" s="244"/>
      <c r="G58" s="325"/>
      <c r="H58" s="326" t="s">
        <v>509</v>
      </c>
      <c r="I58" s="327">
        <v>262010</v>
      </c>
      <c r="J58" s="328">
        <v>86472</v>
      </c>
      <c r="K58" s="329">
        <v>19</v>
      </c>
      <c r="L58" s="330">
        <v>141525</v>
      </c>
      <c r="M58" s="331">
        <v>10.1</v>
      </c>
      <c r="N58" s="332">
        <v>8.9</v>
      </c>
    </row>
    <row r="59" spans="1:14" x14ac:dyDescent="0.15">
      <c r="A59" s="248"/>
      <c r="B59" s="244"/>
      <c r="C59" s="244"/>
      <c r="D59" s="244"/>
      <c r="E59" s="244"/>
      <c r="F59" s="244"/>
      <c r="G59" s="310" t="s">
        <v>513</v>
      </c>
      <c r="H59" s="311"/>
      <c r="I59" s="319">
        <v>697872</v>
      </c>
      <c r="J59" s="320">
        <v>236246</v>
      </c>
      <c r="K59" s="321">
        <v>50.3</v>
      </c>
      <c r="L59" s="322">
        <v>287914</v>
      </c>
      <c r="M59" s="323">
        <v>-0.2</v>
      </c>
      <c r="N59" s="324">
        <v>50.5</v>
      </c>
    </row>
    <row r="60" spans="1:14" x14ac:dyDescent="0.15">
      <c r="A60" s="248"/>
      <c r="B60" s="244"/>
      <c r="C60" s="244"/>
      <c r="D60" s="244"/>
      <c r="E60" s="244"/>
      <c r="F60" s="244"/>
      <c r="G60" s="325"/>
      <c r="H60" s="326" t="s">
        <v>509</v>
      </c>
      <c r="I60" s="333">
        <v>528287</v>
      </c>
      <c r="J60" s="328">
        <v>178838</v>
      </c>
      <c r="K60" s="329">
        <v>106.8</v>
      </c>
      <c r="L60" s="330">
        <v>146531</v>
      </c>
      <c r="M60" s="331">
        <v>3.5</v>
      </c>
      <c r="N60" s="332">
        <v>103.3</v>
      </c>
    </row>
    <row r="61" spans="1:14" x14ac:dyDescent="0.15">
      <c r="A61" s="248"/>
      <c r="B61" s="244"/>
      <c r="C61" s="244"/>
      <c r="D61" s="244"/>
      <c r="E61" s="244"/>
      <c r="F61" s="244"/>
      <c r="G61" s="310" t="s">
        <v>514</v>
      </c>
      <c r="H61" s="334"/>
      <c r="I61" s="335">
        <v>505251</v>
      </c>
      <c r="J61" s="336">
        <v>164308</v>
      </c>
      <c r="K61" s="337">
        <v>18</v>
      </c>
      <c r="L61" s="338">
        <v>240770</v>
      </c>
      <c r="M61" s="339">
        <v>0.6</v>
      </c>
      <c r="N61" s="324">
        <v>17.399999999999999</v>
      </c>
    </row>
    <row r="62" spans="1:14" x14ac:dyDescent="0.15">
      <c r="A62" s="248"/>
      <c r="B62" s="244"/>
      <c r="C62" s="244"/>
      <c r="D62" s="244"/>
      <c r="E62" s="244"/>
      <c r="F62" s="244"/>
      <c r="G62" s="325"/>
      <c r="H62" s="326" t="s">
        <v>509</v>
      </c>
      <c r="I62" s="327">
        <v>322014</v>
      </c>
      <c r="J62" s="328">
        <v>104835</v>
      </c>
      <c r="K62" s="329">
        <v>39.200000000000003</v>
      </c>
      <c r="L62" s="330">
        <v>126564</v>
      </c>
      <c r="M62" s="331">
        <v>0.1</v>
      </c>
      <c r="N62" s="332">
        <v>39.1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0" sqref="I10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7" sqref="I9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33.15</v>
      </c>
      <c r="G47" s="12">
        <v>32.06</v>
      </c>
      <c r="H47" s="12">
        <v>32.520000000000003</v>
      </c>
      <c r="I47" s="12">
        <v>36.11</v>
      </c>
      <c r="J47" s="13">
        <v>35.200000000000003</v>
      </c>
    </row>
    <row r="48" spans="2:10" ht="57.75" customHeight="1" x14ac:dyDescent="0.15">
      <c r="B48" s="14"/>
      <c r="C48" s="1171" t="s">
        <v>4</v>
      </c>
      <c r="D48" s="1171"/>
      <c r="E48" s="1172"/>
      <c r="F48" s="15">
        <v>9.4</v>
      </c>
      <c r="G48" s="16">
        <v>9.91</v>
      </c>
      <c r="H48" s="16">
        <v>12.74</v>
      </c>
      <c r="I48" s="16">
        <v>10.4</v>
      </c>
      <c r="J48" s="17">
        <v>12.34</v>
      </c>
    </row>
    <row r="49" spans="2:10" ht="57.75" customHeight="1" thickBot="1" x14ac:dyDescent="0.2">
      <c r="B49" s="18"/>
      <c r="C49" s="1173" t="s">
        <v>5</v>
      </c>
      <c r="D49" s="1173"/>
      <c r="E49" s="1174"/>
      <c r="F49" s="19">
        <v>5.27</v>
      </c>
      <c r="G49" s="20">
        <v>0.93</v>
      </c>
      <c r="H49" s="20">
        <v>2.76</v>
      </c>
      <c r="I49" s="20" t="s">
        <v>521</v>
      </c>
      <c r="J49" s="21">
        <v>2.2799999999999998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2017-05-11T06:33:45Z</cp:lastPrinted>
  <dcterms:created xsi:type="dcterms:W3CDTF">2017-01-25T01:56:36Z</dcterms:created>
  <dcterms:modified xsi:type="dcterms:W3CDTF">2017-05-23T04:34:11Z</dcterms:modified>
  <cp:category/>
</cp:coreProperties>
</file>