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O35" i="9"/>
  <c r="BW35" i="9"/>
  <c r="AM35" i="9"/>
  <c r="CO34" i="9"/>
  <c r="BW34" i="9"/>
  <c r="AM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<sst xmlns="http://schemas.openxmlformats.org/spreadsheetml/2006/main" count="992" uniqueCount="564">
  <si>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</si>
  <si>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</si>
  <si>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</si>
  <si>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</si>
  <si>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</si>
  <si>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</si>
  <si>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</si>
  <si>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</si>
  <si>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</si>
  <si>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</si>
  <si>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</si>
  <si>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</si>
  <si>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</si>
  <si>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</si>
  <si>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</si>
  <si>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</si>
  <si>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</si>
  <si>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</si>
  <si>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</si>
  <si>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</si>
  <si>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</si>
  <si>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</si>
  <si>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</si>
  <si>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</si>
  <si>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</si>
  <si>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</si>
  <si>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</si>
  <si>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</si>
  <si>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</si>
  <si>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</si>
  <si>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</si>
  <si>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</si>
  <si>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</si>
  <si>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</si>
  <si>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</si>
  <si>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</si>
  <si>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</si>
  <si>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</si>
  <si>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</si>
  <si>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</si>
  <si>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</si>
  <si>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</si>
  <si>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</si>
  <si>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</si>
  <si>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</si>
  <si>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</si>
  <si>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</si>
  <si>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</si>
  <si>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</si>
  <si>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</si>
  <si>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</si>
  <si>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</si>
  <si>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</si>
  <si>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</si>
  <si>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</si>
  <si>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</si>
  <si>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</si>
  <si>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</si>
  <si>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</si>
  <si>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</si>
  <si>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</si>
  <si>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</si>
  <si>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</si>
  <si>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</si>
  <si>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</si>
  <si>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</si>
  <si>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</si>
  <si>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</si>
  <si>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</si>
  <si>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</si>
  <si>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</si>
  <si>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</si>
  <si>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</si>
  <si>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</si>
  <si>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</si>
  <si>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</si>
  <si>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</si>
  <si>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</si>
  <si>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</si>
  <si>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</si>
  <si>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</si>
  <si>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</si>
  <si>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</si>
  <si>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</si>
  <si>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</si>
  <si>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</si>
  <si>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</si>
  <si>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</si>
  <si>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</si>
  <si>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</si>
  <si>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</si>
  <si>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</si>
  <si>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</si>
  <si>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</si>
  <si>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</si>
  <si>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</si>
  <si>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</si>
  <si>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</si>
  <si>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</si>
  <si>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</si>
  <si>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</si>
  <si>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</si>
  <si>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</si>
  <si>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</si>
  <si>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</si>
  <si>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</si>
  <si>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</si>
  <si>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</si>
  <si>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</si>
  <si>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</si>
  <si>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</si>
  <si>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</si>
  <si>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</si>
  <si>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</si>
  <si>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</si>
  <si>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</si>
  <si>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</si>
  <si>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</si>
  <si>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</si>
  <si>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</si>
  <si>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</si>
  <si>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</si>
  <si>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</si>
  <si>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</si>
  <si>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</si>
  <si>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</si>
  <si>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</si>
  <si>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</si>
  <si>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</si>
  <si>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</si>
  <si>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</si>
  <si>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</si>
  <si>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</si>
  <si>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</si>
  <si>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</si>
  <si>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</si>
  <si>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</si>
  <si>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</si>
  <si>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</si>
  <si>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</si>
  <si>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</si>
  <si>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</si>
  <si>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</si>
  <si>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</si>
  <si>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</si>
  <si>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</si>
  <si>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</si>
  <si>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</si>
  <si>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</si>
  <si>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</si>
  <si>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</si>
  <si>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</si>
  <si>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</si>
  <si>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</si>
  <si>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</si>
  <si>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</si>
  <si>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</si>
  <si>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</si>
  <si>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</si>
  <si>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</si>
  <si>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</si>
  <si>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</si>
  <si>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</si>
  <si>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</si>
  <si>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</si>
  <si>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</si>
  <si>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</si>
  <si>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</si>
  <si>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</si>
  <si>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</si>
  <si>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</si>
  <si>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</si>
  <si>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</si>
  <si>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</si>
  <si>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</si>
  <si>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</si>
  <si>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</si>
  <si>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</si>
  <si>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</si>
  <si>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</si>
  <si>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</si>
  <si>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</si>
  <si>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</si>
  <si>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</si>
  <si>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</si>
  <si>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</si>
  <si>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</si>
  <si>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</si>
  <si>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</si>
  <si>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</si>
  <si>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</si>
  <si>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</si>
  <si>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福島県磐梯町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</si>
  <si>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</si>
  <si>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</si>
  <si>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</si>
  <si>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</si>
  <si>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</si>
  <si>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</si>
  <si>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</si>
  <si>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</si>
  <si>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</si>
  <si>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</si>
  <si>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</si>
  <si>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</si>
  <si>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</si>
  <si>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</si>
  <si>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</si>
  <si>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</si>
  <si>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</si>
  <si>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</si>
  <si>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</si>
  <si>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</si>
  <si>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</si>
  <si>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</si>
  <si>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</si>
  <si>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</si>
  <si>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</si>
  <si>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</si>
  <si>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</si>
  <si>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</si>
  <si>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</si>
  <si>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</si>
  <si>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</si>
  <si>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</si>
  <si>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</si>
  <si>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</si>
  <si>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</si>
  <si>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</si>
  <si>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</si>
  <si>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</si>
  <si>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</si>
  <si>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</si>
  <si>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</si>
  <si>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</si>
  <si>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</si>
  <si>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</si>
  <si>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</si>
  <si>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</si>
  <si>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</si>
  <si>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</si>
  <si>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</si>
  <si>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</si>
  <si>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</si>
  <si>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</si>
  <si>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</si>
  <si>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</si>
  <si>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</si>
  <si>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</si>
  <si>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</si>
  <si>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</si>
  <si>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</si>
  <si>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</si>
  <si>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</si>
  <si>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</si>
  <si>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</si>
  <si>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</si>
  <si>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</si>
  <si>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</si>
  <si>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</si>
  <si>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</si>
  <si>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</si>
  <si>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</si>
  <si>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</si>
  <si>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</si>
  <si>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</si>
  <si>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</si>
  <si>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</si>
  <si>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</si>
  <si>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</si>
  <si>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</si>
  <si>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</si>
  <si>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</si>
  <si>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</si>
  <si>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</si>
  <si>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</si>
  <si>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</si>
  <si>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</si>
  <si>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</si>
  <si>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</si>
  <si>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</si>
  <si>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</si>
  <si>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</si>
  <si>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</si>
  <si>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</si>
  <si>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</si>
  <si>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</si>
  <si>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</si>
  <si>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</si>
  <si>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</si>
  <si>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</si>
  <si>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</si>
  <si>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</si>
  <si>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</si>
  <si>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</si>
  <si>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</si>
  <si>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</si>
  <si>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</si>
  <si>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</si>
  <si>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</si>
  <si>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</si>
  <si>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</si>
  <si>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</si>
  <si>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</si>
  <si>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</si>
  <si>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</si>
  <si>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</si>
  <si>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</si>
  <si>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</si>
  <si>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</si>
  <si>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</si>
  <si>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</si>
  <si>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</si>
  <si>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</si>
  <si>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</si>
  <si>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</si>
  <si>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</si>
  <si>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</si>
  <si>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</si>
  <si>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</si>
  <si>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</si>
  <si>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</si>
  <si>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</si>
  <si>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</si>
  <si>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</si>
  <si>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</si>
  <si>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</si>
  <si>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</si>
  <si>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</si>
  <si>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</si>
  <si>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</si>
  <si>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</si>
  <si>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</si>
  <si>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</si>
  <si>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</si>
  <si>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</si>
  <si>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</si>
  <si>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</si>
  <si>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</si>
  <si>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</si>
  <si>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福島県磐梯町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</si>
  <si>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</si>
  <si>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</si>
  <si>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</si>
  <si>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</si>
  <si>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</si>
  <si>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</si>
  <si>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</si>
  <si>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</si>
  <si>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</si>
  <si>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</si>
  <si>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</si>
  <si>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</si>
  <si>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</si>
  <si>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</si>
  <si>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</si>
  <si>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</si>
  <si>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</si>
  <si>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</si>
  <si>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</si>
  <si>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</si>
  <si>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</si>
  <si>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</si>
  <si>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</si>
  <si>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</si>
  <si>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</si>
  <si>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</si>
  <si>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</si>
  <si>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</si>
  <si>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</si>
  <si>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</si>
  <si>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</si>
  <si>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</si>
  <si>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</si>
  <si>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</si>
  <si>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</si>
  <si>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</si>
  <si>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</si>
  <si>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</si>
  <si>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</si>
  <si>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</si>
  <si>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</si>
  <si>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</si>
  <si>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</si>
  <si>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</si>
  <si>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</si>
  <si>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</si>
  <si>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</si>
  <si>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</si>
  <si>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</si>
  <si>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</si>
  <si>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</si>
  <si>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</si>
  <si>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</si>
  <si>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</si>
  <si>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</si>
  <si>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</si>
  <si>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</si>
  <si>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</si>
  <si>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</si>
  <si>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</si>
  <si>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</si>
  <si>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</si>
  <si>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</si>
  <si>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</si>
  <si>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</si>
  <si>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</si>
  <si>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</si>
  <si>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</si>
  <si>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</si>
  <si>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</si>
  <si>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</si>
  <si>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</si>
  <si>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</si>
  <si>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</si>
  <si>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</si>
  <si>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</si>
  <si>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</si>
  <si>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</si>
  <si>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</si>
  <si>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</si>
  <si>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</si>
  <si>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</si>
  <si>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</si>
  <si>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</si>
  <si>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</si>
  <si>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</si>
  <si>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</si>
  <si>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</si>
  <si>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</si>
  <si>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</si>
  <si>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</si>
  <si>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</si>
  <si>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</si>
  <si>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</si>
  <si>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</si>
  <si>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</si>
  <si>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</si>
  <si>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</si>
  <si>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</si>
  <si>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</si>
  <si>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</si>
  <si>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</si>
  <si>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</si>
  <si>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林業集落排水事業特別会計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</si>
  <si>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</si>
  <si>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</si>
  <si>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</si>
  <si>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</si>
  <si>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</si>
  <si>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</si>
  <si>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</si>
  <si>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</si>
  <si>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</si>
  <si>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</si>
  <si>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</si>
  <si>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</si>
  <si>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</si>
  <si>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</si>
  <si>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</si>
  <si>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</si>
  <si>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</si>
  <si>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</si>
  <si>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</si>
  <si>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</si>
  <si>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</si>
  <si>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</si>
  <si>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</si>
  <si>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</si>
  <si>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</si>
  <si>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</si>
  <si>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</si>
  <si>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</si>
  <si>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</si>
  <si>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</si>
  <si>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</si>
  <si>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</si>
  <si>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</si>
  <si>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</si>
  <si>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</si>
  <si>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</si>
  <si>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</si>
  <si>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</si>
  <si>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</si>
  <si>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</si>
  <si>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</si>
  <si>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</si>
  <si>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</si>
  <si>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</si>
  <si>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</si>
  <si>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</si>
  <si>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</si>
  <si>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</si>
  <si>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</si>
  <si>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</si>
  <si>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</si>
  <si>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</si>
  <si>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</si>
  <si>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</si>
  <si>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</si>
  <si>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</si>
  <si>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</si>
  <si>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</si>
  <si>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</si>
  <si>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</si>
  <si>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</si>
  <si>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</si>
  <si>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</si>
  <si>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</si>
  <si>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</si>
  <si>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</si>
  <si>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</si>
  <si>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</si>
  <si>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</si>
  <si>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</si>
  <si>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</si>
  <si>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</si>
  <si>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</si>
  <si>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</si>
  <si>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</si>
  <si>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</si>
  <si>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</si>
  <si>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</si>
  <si>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</si>
  <si>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</si>
  <si>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</si>
  <si>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</si>
  <si>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3.39</t>
  </si>
  <si>
    <t>▲ 0.78</t>
  </si>
  <si>
    <t>一般会計</t>
  </si>
  <si>
    <t>国民健康保険特別会計</t>
  </si>
  <si>
    <t>簡易水道特別会計</t>
  </si>
  <si>
    <t>介護保険特別会計</t>
  </si>
  <si>
    <t>後期高齢者医療特別会計</t>
  </si>
  <si>
    <t>七ツ森地区下水道事業特別会計</t>
  </si>
  <si>
    <t>公団分収造林特別会計</t>
  </si>
  <si>
    <t>公共下水道特別会計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</si>
  <si>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</si>
  <si>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</si>
  <si>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</si>
  <si>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9">
      <t>スイドウヨウ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</si>
  <si>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</si>
  <si>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</si>
  <si>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</si>
  <si>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</si>
  <si>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</si>
  <si>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</si>
  <si>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</si>
  <si>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7">
      <t>ニ</t>
    </rPh>
    <rPh sb="7" eb="8">
      <t>マチ</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</si>
  <si>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</si>
  <si>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株式会社会津嶺の里</t>
    <rPh sb="0" eb="1">
      <t>カブ</t>
    </rPh>
    <rPh sb="1" eb="2">
      <t>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</si>
  <si>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</si>
  <si>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</si>
  <si>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</si>
  <si>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</si>
  <si>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</si>
  <si>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</si>
  <si>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</si>
  <si>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</si>
  <si>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</si>
  <si>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</si>
  <si>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</si>
  <si>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</si>
  <si>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平成27年度に上昇に転じたものの類似団体と比較して低い水準にある。しかし、将来負担比率については近年低下傾向にあったものが、平成27年度に53.5％と前年対比で36.5ポイント上昇している。
将来負担比率が上昇している主な要因としては、近年整備したふれあいセンターに約15億円の地方債を発行したことが考えられる。これらの地方債は平成31年度から元本償還が開始され、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</si>
</sst>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260995</c:v>
                </c:pt>
                <c:pt idx="1">
                  <c:v>295412</c:v>
                </c:pt>
                <c:pt idx="2">
                  <c:v>251838</c:v>
                </c:pt>
                <c:pt idx="3">
                  <c:v>318264</c:v>
                </c:pt>
                <c:pt idx="4">
                  <c:v>757575</c:v>
                </c:pt>
              </c:numCache>
            </c:numRef>
          </c:val>
          <c:smooth val="0"/>
        </c:ser>
        <c:dLbls>
          <c:showLegendKey val="0"/>
          <c:showVal val="0"/>
          <c:showCatName val="0"/>
          <c:showSerName val="0"/>
          <c:showPercent val="0"/>
          <c:showBubbleSize val="0"/>
        </c:dLbls>
        <c:marker val="1"/>
        <c:smooth val="0"/>
        <c:axId val="112721280"/>
        <c:axId val="118852608"/>
      </c:lineChart>
      <c:catAx>
        <c:axId val="112721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52608"/>
        <c:crosses val="autoZero"/>
        <c:auto val="1"/>
        <c:lblAlgn val="ctr"/>
        <c:lblOffset val="100"/>
        <c:tickLblSkip val="1"/>
        <c:tickMarkSkip val="1"/>
        <c:noMultiLvlLbl val="0"/>
      </c:catAx>
      <c:valAx>
        <c:axId val="1188526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2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9.67</c:v>
                </c:pt>
                <c:pt idx="1">
                  <c:v>7.59</c:v>
                </c:pt>
                <c:pt idx="2">
                  <c:v>8.5299999999999994</c:v>
                </c:pt>
                <c:pt idx="3">
                  <c:v>9.65</c:v>
                </c:pt>
                <c:pt idx="4">
                  <c:v>8.75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35.229999999999997</c:v>
                </c:pt>
                <c:pt idx="1">
                  <c:v>39.5</c:v>
                </c:pt>
                <c:pt idx="2">
                  <c:v>34.869999999999997</c:v>
                </c:pt>
                <c:pt idx="3">
                  <c:v>36.11</c:v>
                </c:pt>
                <c:pt idx="4">
                  <c:v>33.4</c:v>
                </c:pt>
              </c:numCache>
            </c:numRef>
          </c:val>
        </c:ser>
        <c:dLbls>
          <c:showLegendKey val="0"/>
          <c:showVal val="0"/>
          <c:showCatName val="0"/>
          <c:showSerName val="0"/>
          <c:showPercent val="0"/>
          <c:showBubbleSize val="0"/>
        </c:dLbls>
        <c:gapWidth val="250"/>
        <c:overlap val="100"/>
        <c:axId val="112913408"/>
        <c:axId val="3938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4.0199999999999996</c:v>
                </c:pt>
                <c:pt idx="1">
                  <c:v>2.4900000000000002</c:v>
                </c:pt>
                <c:pt idx="2">
                  <c:v>-3.39</c:v>
                </c:pt>
                <c:pt idx="3">
                  <c:v>0.37</c:v>
                </c:pt>
                <c:pt idx="4">
                  <c:v>-0.78</c:v>
                </c:pt>
              </c:numCache>
            </c:numRef>
          </c:val>
          <c:smooth val="0"/>
        </c:ser>
        <c:dLbls>
          <c:showLegendKey val="0"/>
          <c:showVal val="0"/>
          <c:showCatName val="0"/>
          <c:showSerName val="0"/>
          <c:showPercent val="0"/>
          <c:showBubbleSize val="0"/>
        </c:dLbls>
        <c:marker val="1"/>
        <c:smooth val="0"/>
        <c:axId val="112913408"/>
        <c:axId val="39387520"/>
      </c:lineChart>
      <c:catAx>
        <c:axId val="1129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87520"/>
        <c:crosses val="autoZero"/>
        <c:auto val="1"/>
        <c:lblAlgn val="ctr"/>
        <c:lblOffset val="100"/>
        <c:tickLblSkip val="1"/>
        <c:tickMarkSkip val="1"/>
        <c:noMultiLvlLbl val="0"/>
      </c:catAx>
      <c:valAx>
        <c:axId val="3938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公団分収造林特別会計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七ツ森地区下水道事業特別会計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0.03</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#N/A</c:v>
                </c:pt>
                <c:pt idx="3">
                  <c:v>1.0900000000000001</c:v>
                </c:pt>
                <c:pt idx="4">
                  <c:v>#N/A</c:v>
                </c:pt>
                <c:pt idx="5">
                  <c:v>0.62</c:v>
                </c:pt>
                <c:pt idx="6">
                  <c:v>#N/A</c:v>
                </c:pt>
                <c:pt idx="7">
                  <c:v>0.6</c:v>
                </c:pt>
                <c:pt idx="8">
                  <c:v>#N/A</c:v>
                </c:pt>
                <c:pt idx="9">
                  <c:v>0.72</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c:v>
                </c:pt>
                <c:pt idx="2">
                  <c:v>#N/A</c:v>
                </c:pt>
                <c:pt idx="3">
                  <c:v>0.5</c:v>
                </c:pt>
                <c:pt idx="4">
                  <c:v>#N/A</c:v>
                </c:pt>
                <c:pt idx="5">
                  <c:v>0.78</c:v>
                </c:pt>
                <c:pt idx="6">
                  <c:v>#N/A</c:v>
                </c:pt>
                <c:pt idx="7">
                  <c:v>1.17</c:v>
                </c:pt>
                <c:pt idx="8">
                  <c:v>#N/A</c:v>
                </c:pt>
                <c:pt idx="9">
                  <c:v>1.0900000000000001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3.25</c:v>
                </c:pt>
                <c:pt idx="2">
                  <c:v>#N/A</c:v>
                </c:pt>
                <c:pt idx="3">
                  <c:v>3.95</c:v>
                </c:pt>
                <c:pt idx="4">
                  <c:v>#N/A</c:v>
                </c:pt>
                <c:pt idx="5">
                  <c:v>2.34</c:v>
                </c:pt>
                <c:pt idx="6">
                  <c:v>#N/A</c:v>
                </c:pt>
                <c:pt idx="7">
                  <c:v>3.68</c:v>
                </c:pt>
                <c:pt idx="8">
                  <c:v>#N/A</c:v>
                </c:pt>
                <c:pt idx="9">
                  <c:v>3.49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9.67</c:v>
                </c:pt>
                <c:pt idx="2">
                  <c:v>#N/A</c:v>
                </c:pt>
                <c:pt idx="3">
                  <c:v>7</c:v>
                </c:pt>
                <c:pt idx="4">
                  <c:v>#N/A</c:v>
                </c:pt>
                <c:pt idx="5">
                  <c:v>8.49</c:v>
                </c:pt>
                <c:pt idx="6">
                  <c:v>#N/A</c:v>
                </c:pt>
                <c:pt idx="7">
                  <c:v>9.64</c:v>
                </c:pt>
                <c:pt idx="8">
                  <c:v>#N/A</c:v>
                </c:pt>
                <c:pt idx="9">
                  <c:v>8.74</c:v>
                </c:pt>
              </c:numCache>
            </c:numRef>
          </c:val>
        </c:ser>
        <c:dLbls>
          <c:showLegendKey val="0"/>
          <c:showVal val="0"/>
          <c:showCatName val="0"/>
          <c:showSerName val="0"/>
          <c:showPercent val="0"/>
          <c:showBubbleSize val="0"/>
        </c:dLbls>
        <c:gapWidth val="150"/>
        <c:overlap val="100"/>
        <c:axId val="113008640"/>
        <c:axId val="113010176"/>
      </c:barChart>
      <c:catAx>
        <c:axId val="1130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0176"/>
        <c:crosses val="autoZero"/>
        <c:auto val="1"/>
        <c:lblAlgn val="ctr"/>
        <c:lblOffset val="100"/>
        <c:tickLblSkip val="1"/>
        <c:tickMarkSkip val="1"/>
        <c:noMultiLvlLbl val="0"/>
      </c:catAx>
      <c:valAx>
        <c:axId val="11301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0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516</c:v>
                </c:pt>
                <c:pt idx="5">
                  <c:v>526</c:v>
                </c:pt>
                <c:pt idx="8">
                  <c:v>535</c:v>
                </c:pt>
                <c:pt idx="11">
                  <c:v>468</c:v>
                </c:pt>
                <c:pt idx="14">
                  <c:v>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14</c:v>
                </c:pt>
                <c:pt idx="6">
                  <c:v>15</c:v>
                </c:pt>
                <c:pt idx="9">
                  <c:v>14</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8</c:v>
                </c:pt>
                <c:pt idx="6">
                  <c:v>6</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131</c:v>
                </c:pt>
                <c:pt idx="3">
                  <c:v>119</c:v>
                </c:pt>
                <c:pt idx="6">
                  <c:v>125</c:v>
                </c:pt>
                <c:pt idx="9">
                  <c:v>127</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413</c:v>
                </c:pt>
                <c:pt idx="3">
                  <c:v>428</c:v>
                </c:pt>
                <c:pt idx="6">
                  <c:v>433</c:v>
                </c:pt>
                <c:pt idx="9">
                  <c:v>371</c:v>
                </c:pt>
                <c:pt idx="12">
                  <c:v>444</c:v>
                </c:pt>
              </c:numCache>
            </c:numRef>
          </c:val>
        </c:ser>
        <c:dLbls>
          <c:showLegendKey val="0"/>
          <c:showVal val="0"/>
          <c:showCatName val="0"/>
          <c:showSerName val="0"/>
          <c:showPercent val="0"/>
          <c:showBubbleSize val="0"/>
        </c:dLbls>
        <c:gapWidth val="100"/>
        <c:overlap val="100"/>
        <c:axId val="39507072"/>
        <c:axId val="3950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c:v>
                </c:pt>
                <c:pt idx="2">
                  <c:v>#N/A</c:v>
                </c:pt>
                <c:pt idx="3">
                  <c:v>#N/A</c:v>
                </c:pt>
                <c:pt idx="4">
                  <c:v>43</c:v>
                </c:pt>
                <c:pt idx="5">
                  <c:v>#N/A</c:v>
                </c:pt>
                <c:pt idx="6">
                  <c:v>#N/A</c:v>
                </c:pt>
                <c:pt idx="7">
                  <c:v>44</c:v>
                </c:pt>
                <c:pt idx="8">
                  <c:v>#N/A</c:v>
                </c:pt>
                <c:pt idx="9">
                  <c:v>#N/A</c:v>
                </c:pt>
                <c:pt idx="10">
                  <c:v>48</c:v>
                </c:pt>
                <c:pt idx="11">
                  <c:v>#N/A</c:v>
                </c:pt>
                <c:pt idx="12">
                  <c:v>#N/A</c:v>
                </c:pt>
                <c:pt idx="13">
                  <c:v>64</c:v>
                </c:pt>
                <c:pt idx="14">
                  <c:v>#N/A</c:v>
                </c:pt>
              </c:numCache>
            </c:numRef>
          </c:val>
          <c:smooth val="0"/>
        </c:ser>
        <c:dLbls>
          <c:showLegendKey val="0"/>
          <c:showVal val="0"/>
          <c:showCatName val="0"/>
          <c:showSerName val="0"/>
          <c:showPercent val="0"/>
          <c:showBubbleSize val="0"/>
        </c:dLbls>
        <c:marker val="1"/>
        <c:smooth val="0"/>
        <c:axId val="39507072"/>
        <c:axId val="39508992"/>
      </c:lineChart>
      <c:catAx>
        <c:axId val="395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08992"/>
        <c:crosses val="autoZero"/>
        <c:auto val="1"/>
        <c:lblAlgn val="ctr"/>
        <c:lblOffset val="100"/>
        <c:tickLblSkip val="1"/>
        <c:tickMarkSkip val="1"/>
        <c:noMultiLvlLbl val="0"/>
      </c:catAx>
      <c:valAx>
        <c:axId val="395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4795</c:v>
                </c:pt>
                <c:pt idx="5">
                  <c:v>4892</c:v>
                </c:pt>
                <c:pt idx="8">
                  <c:v>4980</c:v>
                </c:pt>
                <c:pt idx="11">
                  <c:v>5261</c:v>
                </c:pt>
                <c:pt idx="14">
                  <c:v>6043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309</c:v>
                </c:pt>
                <c:pt idx="5">
                  <c:v>335</c:v>
                </c:pt>
                <c:pt idx="8">
                  <c:v>319</c:v>
                </c:pt>
                <c:pt idx="11">
                  <c:v>296</c:v>
                </c:pt>
                <c:pt idx="14">
                  <c:v>265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1493</c:v>
                </c:pt>
                <c:pt idx="5">
                  <c:v>1662</c:v>
                </c:pt>
                <c:pt idx="8">
                  <c:v>1560</c:v>
                </c:pt>
                <c:pt idx="11">
                  <c:v>1458</c:v>
                </c:pt>
                <c:pt idx="14">
                  <c:v>1434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610</c:v>
                </c:pt>
                <c:pt idx="3">
                  <c:v>655</c:v>
                </c:pt>
                <c:pt idx="6">
                  <c:v>617</c:v>
                </c:pt>
                <c:pt idx="9">
                  <c:v>556</c:v>
                </c:pt>
                <c:pt idx="12">
                  <c:v>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815</c:v>
                </c:pt>
                <c:pt idx="3">
                  <c:v>566</c:v>
                </c:pt>
                <c:pt idx="6">
                  <c:v>350</c:v>
                </c:pt>
                <c:pt idx="9">
                  <c:v>249</c:v>
                </c:pt>
                <c:pt idx="12">
                  <c:v>140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1757</c:v>
                </c:pt>
                <c:pt idx="3">
                  <c:v>1654</c:v>
                </c:pt>
                <c:pt idx="6">
                  <c:v>1514</c:v>
                </c:pt>
                <c:pt idx="9">
                  <c:v>1405</c:v>
                </c:pt>
                <c:pt idx="12">
                  <c:v>1318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44</c:v>
                </c:pt>
                <c:pt idx="3">
                  <c:v>35</c:v>
                </c:pt>
                <c:pt idx="6">
                  <c:v>25</c:v>
                </c:pt>
                <c:pt idx="9">
                  <c:v>16</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4003</c:v>
                </c:pt>
                <c:pt idx="3">
                  <c:v>4324</c:v>
                </c:pt>
                <c:pt idx="6">
                  <c:v>4606</c:v>
                </c:pt>
                <c:pt idx="9">
                  <c:v>5060</c:v>
                </c:pt>
                <c:pt idx="12">
                  <c:v>6627</c:v>
                </c:pt>
              </c:numCache>
            </c:numRef>
          </c:val>
        </c:ser>
        <c:dLbls>
          <c:showLegendKey val="0"/>
          <c:showVal val="0"/>
          <c:showCatName val="0"/>
          <c:showSerName val="0"/>
          <c:showPercent val="0"/>
          <c:showBubbleSize val="0"/>
        </c:dLbls>
        <c:gapWidth val="100"/>
        <c:overlap val="100"/>
        <c:axId val="112942464"/>
        <c:axId val="11294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633</c:v>
                </c:pt>
                <c:pt idx="2">
                  <c:v>#N/A</c:v>
                </c:pt>
                <c:pt idx="3">
                  <c:v>#N/A</c:v>
                </c:pt>
                <c:pt idx="4">
                  <c:v>345</c:v>
                </c:pt>
                <c:pt idx="5">
                  <c:v>#N/A</c:v>
                </c:pt>
                <c:pt idx="6">
                  <c:v>#N/A</c:v>
                </c:pt>
                <c:pt idx="7">
                  <c:v>253</c:v>
                </c:pt>
                <c:pt idx="8">
                  <c:v>#N/A</c:v>
                </c:pt>
                <c:pt idx="9">
                  <c:v>#N/A</c:v>
                </c:pt>
                <c:pt idx="10">
                  <c:v>271</c:v>
                </c:pt>
                <c:pt idx="11">
                  <c:v>#N/A</c:v>
                </c:pt>
                <c:pt idx="12">
                  <c:v>#N/A</c:v>
                </c:pt>
                <c:pt idx="13">
                  <c:v>899</c:v>
                </c:pt>
                <c:pt idx="14">
                  <c:v>#N/A</c:v>
                </c:pt>
              </c:numCache>
            </c:numRef>
          </c:val>
          <c:smooth val="0"/>
        </c:ser>
        <c:dLbls>
          <c:showLegendKey val="0"/>
          <c:showVal val="0"/>
          <c:showCatName val="0"/>
          <c:showSerName val="0"/>
          <c:showPercent val="0"/>
          <c:showBubbleSize val="0"/>
        </c:dLbls>
        <c:marker val="1"/>
        <c:smooth val="0"/>
        <c:axId val="112942464"/>
        <c:axId val="112944640"/>
      </c:lineChart>
      <c:catAx>
        <c:axId val="112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44640"/>
        <c:crosses val="autoZero"/>
        <c:auto val="1"/>
        <c:lblAlgn val="ctr"/>
        <c:lblOffset val="100"/>
        <c:tickLblSkip val="1"/>
        <c:tickMarkSkip val="1"/>
        <c:noMultiLvlLbl val="0"/>
      </c:catAx>
      <c:valAx>
        <c:axId val="1129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860864"/>
        <c:axId val="125867136"/>
      </c:scatterChart>
      <c:valAx>
        <c:axId val="125860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67136"/>
        <c:crosses val="autoZero"/>
        <c:crossBetween val="midCat"/>
      </c:valAx>
      <c:valAx>
        <c:axId val="12586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60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116085979448647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116085979448647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4.0999999999999996</c:v>
                </c:pt>
                <c:pt idx="1">
                  <c:v>3.4</c:v>
                </c:pt>
                <c:pt idx="2">
                  <c:v>2.8</c:v>
                </c:pt>
                <c:pt idx="3">
                  <c:v>2.8</c:v>
                </c:pt>
                <c:pt idx="4">
                  <c:v>3.2</c:v>
                </c:pt>
              </c:numCache>
            </c:numRef>
          </c:xVal>
          <c:yVal>
            <c:numRef>
              <c:f>公会計指標分析・財政指標組合せ分析表!$K$73:$O$73</c:f>
              <c:numCache>
                <c:formatCode>#,##0.0;"▲ "#,##0.0</c:formatCode>
                <c:ptCount val="5"/>
                <c:pt idx="0">
                  <c:v>39.4</c:v>
                </c:pt>
                <c:pt idx="1">
                  <c:v>21.4</c:v>
                </c:pt>
                <c:pt idx="2">
                  <c:v>15.6</c:v>
                </c:pt>
                <c:pt idx="3">
                  <c:v>17</c:v>
                </c:pt>
                <c:pt idx="4">
                  <c:v>53.5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440192"/>
        <c:axId val="126442112"/>
      </c:scatterChart>
      <c:valAx>
        <c:axId val="126440192"/>
        <c:scaling>
          <c:orientation val="minMax"/>
          <c:max val="10"/>
          <c:min val="2.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42112"/>
        <c:crosses val="autoZero"/>
        <c:crossBetween val="midCat"/>
      </c:valAx>
      <c:valAx>
        <c:axId val="126442112"/>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401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のうち、元利償還金が</a:t>
          </a:r>
          <a:r>
            <a:rPr kumimoji="1" lang="en-US" altLang="ja-JP" sz="1000">
              <a:latin typeface="ＭＳ ゴシック" pitchFamily="49" charset="-128"/>
              <a:ea typeface="ＭＳ ゴシック" pitchFamily="49" charset="-128"/>
            </a:rPr>
            <a:t>77%</a:t>
          </a:r>
          <a:r>
            <a:rPr kumimoji="1" lang="ja-JP" altLang="en-US" sz="1000">
              <a:latin typeface="ＭＳ ゴシック" pitchFamily="49" charset="-128"/>
              <a:ea typeface="ＭＳ ゴシック" pitchFamily="49" charset="-128"/>
            </a:rPr>
            <a:t>、公営企業債の元利償還金に対する繰入額が</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を占めている。元利償還金については、平成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年以降大型事業を継続して実施していることから上昇傾向である。</a:t>
          </a:r>
        </a:p>
        <a:p>
          <a:r>
            <a:rPr kumimoji="1" lang="ja-JP" altLang="en-US" sz="1000">
              <a:latin typeface="ＭＳ ゴシック" pitchFamily="49" charset="-128"/>
              <a:ea typeface="ＭＳ ゴシック" pitchFamily="49" charset="-128"/>
            </a:rPr>
            <a:t>　公営企業債の元利償還金に対する繰入額は、下水道事業が主なるものであり、平成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年度で整備が完了していることから、徐々に減少していく見込みである。債務負担行為に基づく支出額は、新たな債務負担行為を設定していないため減少している。</a:t>
          </a:r>
        </a:p>
        <a:p>
          <a:r>
            <a:rPr kumimoji="1" lang="ja-JP" altLang="en-US" sz="1000">
              <a:latin typeface="ＭＳ ゴシック" pitchFamily="49" charset="-128"/>
              <a:ea typeface="ＭＳ ゴシック" pitchFamily="49" charset="-128"/>
            </a:rPr>
            <a:t>　分子より控除される算入公債費等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は、起債借入を元利償還金の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が基準財政需要額に算入される過疎対策事業債を中心に行っているため償還金の上昇傾向に呼応して上昇傾向である。</a:t>
          </a:r>
        </a:p>
        <a:p>
          <a:r>
            <a:rPr kumimoji="1" lang="ja-JP" altLang="en-US" sz="1000">
              <a:latin typeface="ＭＳ ゴシック" pitchFamily="49" charset="-128"/>
              <a:ea typeface="ＭＳ ゴシック" pitchFamily="49" charset="-128"/>
            </a:rPr>
            <a:t>　実質公債費比率の分子の値は大きく変動していないが、</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が交付税措置される過疎対策事業債といえども、現在のペースで借り続けて行けば、実質公債費比率は確実に上昇するため、事業計画の見直しによる借入抑制を図る必要がある。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のうち一般会計等に係る地方債の現在高が</a:t>
          </a:r>
          <a:r>
            <a:rPr kumimoji="1" lang="en-US" altLang="ja-JP" sz="900">
              <a:latin typeface="ＭＳ ゴシック" pitchFamily="49" charset="-128"/>
              <a:ea typeface="ＭＳ ゴシック" pitchFamily="49" charset="-128"/>
            </a:rPr>
            <a:t>77%</a:t>
          </a:r>
          <a:r>
            <a:rPr kumimoji="1" lang="ja-JP" altLang="en-US" sz="900">
              <a:latin typeface="ＭＳ ゴシック" pitchFamily="49" charset="-128"/>
              <a:ea typeface="ＭＳ ゴシック" pitchFamily="49" charset="-128"/>
            </a:rPr>
            <a:t>、公営企業債等繰入見込額が</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％、組合等負担見込額及び退職手当負担見込額が</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一般会計等に係る地方債の現在高は、平成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年以降大型事業を継続して実施していることから上昇を続けている。</a:t>
          </a:r>
        </a:p>
        <a:p>
          <a:r>
            <a:rPr kumimoji="1" lang="ja-JP" altLang="en-US" sz="900">
              <a:latin typeface="ＭＳ ゴシック" pitchFamily="49" charset="-128"/>
              <a:ea typeface="ＭＳ ゴシック" pitchFamily="49" charset="-128"/>
            </a:rPr>
            <a:t>　公営企業債等繰入見込額は、下水道事業が主なるものであり、平成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年度で整備が完了していることから、今後減少していく見込みである。組合等負担見込額は新規借入がなく償還が進んでいることから減少を続けている。</a:t>
          </a:r>
        </a:p>
        <a:p>
          <a:r>
            <a:rPr kumimoji="1" lang="ja-JP" altLang="en-US" sz="900">
              <a:latin typeface="ＭＳ ゴシック" pitchFamily="49" charset="-128"/>
              <a:ea typeface="ＭＳ ゴシック" pitchFamily="49" charset="-128"/>
            </a:rPr>
            <a:t>　充当可能財源</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のうち、充当可能基金が</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、基準財政需要額算入見込額が</a:t>
          </a:r>
          <a:r>
            <a:rPr kumimoji="1" lang="en-US" altLang="ja-JP" sz="900">
              <a:latin typeface="ＭＳ ゴシック" pitchFamily="49" charset="-128"/>
              <a:ea typeface="ＭＳ ゴシック" pitchFamily="49" charset="-128"/>
            </a:rPr>
            <a:t>78%</a:t>
          </a:r>
          <a:r>
            <a:rPr kumimoji="1" lang="ja-JP" altLang="en-US" sz="900">
              <a:latin typeface="ＭＳ ゴシック" pitchFamily="49" charset="-128"/>
              <a:ea typeface="ＭＳ ゴシック" pitchFamily="49" charset="-128"/>
            </a:rPr>
            <a:t>を占めている。</a:t>
          </a:r>
        </a:p>
        <a:p>
          <a:r>
            <a:rPr kumimoji="1" lang="ja-JP" altLang="en-US" sz="900">
              <a:latin typeface="ＭＳ ゴシック" pitchFamily="49" charset="-128"/>
              <a:ea typeface="ＭＳ ゴシック" pitchFamily="49" charset="-128"/>
            </a:rPr>
            <a:t>　充当可能基金については、平成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年度の普通地方交付税の復活に伴う剰余金を財政調整基金へ積み立てたため一時的に上昇傾向にあったが、近年は減少傾向である。</a:t>
          </a:r>
        </a:p>
        <a:p>
          <a:r>
            <a:rPr kumimoji="1" lang="ja-JP" altLang="en-US" sz="900">
              <a:latin typeface="ＭＳ ゴシック" pitchFamily="49" charset="-128"/>
              <a:ea typeface="ＭＳ ゴシック" pitchFamily="49" charset="-128"/>
            </a:rPr>
            <a:t>　基準財政需要額算入見込額は、起債借入を元利償還金の</a:t>
          </a:r>
          <a:r>
            <a:rPr kumimoji="1" lang="en-US" altLang="ja-JP" sz="900">
              <a:latin typeface="ＭＳ ゴシック" pitchFamily="49" charset="-128"/>
              <a:ea typeface="ＭＳ ゴシック" pitchFamily="49" charset="-128"/>
            </a:rPr>
            <a:t>70%</a:t>
          </a:r>
          <a:r>
            <a:rPr kumimoji="1" lang="ja-JP" altLang="en-US" sz="900">
              <a:latin typeface="ＭＳ ゴシック" pitchFamily="49" charset="-128"/>
              <a:ea typeface="ＭＳ ゴシック" pitchFamily="49" charset="-128"/>
            </a:rPr>
            <a:t>が基準財政需要額に算入される過疎対策事業債を中心に行っているため毎年上昇を続けている。</a:t>
          </a:r>
        </a:p>
        <a:p>
          <a:r>
            <a:rPr kumimoji="1" lang="ja-JP" altLang="en-US" sz="900">
              <a:latin typeface="ＭＳ ゴシック" pitchFamily="49" charset="-128"/>
              <a:ea typeface="ＭＳ ゴシック" pitchFamily="49" charset="-128"/>
            </a:rPr>
            <a:t>　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の上昇傾向を受け、控除される充当可能財源等（</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）のうち基準財政需要額算入見込額も呼応して上昇傾向にあるものの将来負担比率分子の値は相対的に上昇傾向である。</a:t>
          </a:r>
        </a:p>
        <a:p>
          <a:r>
            <a:rPr kumimoji="1" lang="ja-JP" altLang="en-US" sz="900">
              <a:latin typeface="ＭＳ ゴシック" pitchFamily="49" charset="-128"/>
              <a:ea typeface="ＭＳ ゴシック" pitchFamily="49" charset="-128"/>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人口の減少や高齢化率の上昇の反面、従来から立地している企業からの町税の収入割合が高いため、財政力指数は類似団体平均を上回っている。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12277</xdr:rowOff>
    </xdr:to>
    <xdr:cxnSp macro="">
      <xdr:nvCxnSpPr>
        <xdr:cNvPr id="67" name="直線コネクタ 66"/>
        <xdr:cNvCxnSpPr/>
      </xdr:nvCxnSpPr>
      <xdr:spPr>
        <a:xfrm>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3" name="直線コネクタ 72"/>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6" name="直線コネクタ 75"/>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149454</xdr:rowOff>
    </xdr:from>
    <xdr:ext cx="762000" cy="259045"/>
    <xdr:sp macro="" textlink="">
      <xdr:nvSpPr>
        <xdr:cNvPr id="87" name="財政力該当値テキスト"/>
        <xdr:cNvSpPr txBox="1"/>
      </xdr:nvSpPr>
      <xdr:spPr>
        <a:xfrm>
          <a:off x="50419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89" name="テキスト ボックス 88"/>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1" name="テキスト ボックス 90"/>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3" name="テキスト ボックス 92"/>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95" name="テキスト ボックス 94"/>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年度比で</a:t>
          </a:r>
          <a:r>
            <a:rPr kumimoji="1" lang="en-US" altLang="ja-JP" sz="1100">
              <a:solidFill>
                <a:sysClr val="windowText" lastClr="000000"/>
              </a:solidFill>
              <a:effectLst/>
              <a:latin typeface="+mn-lt"/>
              <a:ea typeface="+mn-ea"/>
              <a:cs typeface="+mn-cs"/>
            </a:rPr>
            <a:t>4.5</a:t>
          </a:r>
          <a:r>
            <a:rPr kumimoji="1" lang="ja-JP" altLang="en-US" sz="1100">
              <a:solidFill>
                <a:sysClr val="windowText" lastClr="000000"/>
              </a:solidFill>
              <a:effectLst/>
              <a:latin typeface="+mn-lt"/>
              <a:ea typeface="+mn-ea"/>
              <a:cs typeface="+mn-cs"/>
            </a:rPr>
            <a:t>ポイント減少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89.6</a:t>
          </a:r>
          <a:r>
            <a:rPr kumimoji="1" lang="ja-JP" altLang="ja-JP" sz="1100">
              <a:solidFill>
                <a:sysClr val="windowText" lastClr="000000"/>
              </a:solidFill>
              <a:effectLst/>
              <a:latin typeface="+mn-lt"/>
              <a:ea typeface="+mn-ea"/>
              <a:cs typeface="+mn-cs"/>
            </a:rPr>
            <a:t>％となった。繰り越し</a:t>
          </a:r>
          <a:r>
            <a:rPr kumimoji="1" lang="ja-JP" altLang="en-US" sz="1100">
              <a:solidFill>
                <a:sysClr val="windowText" lastClr="000000"/>
              </a:solidFill>
              <a:effectLst/>
              <a:latin typeface="+mn-lt"/>
              <a:ea typeface="+mn-ea"/>
              <a:cs typeface="+mn-cs"/>
            </a:rPr>
            <a:t>分を含めた</a:t>
          </a:r>
          <a:r>
            <a:rPr kumimoji="1" lang="ja-JP" altLang="ja-JP" sz="1100">
              <a:solidFill>
                <a:sysClr val="windowText" lastClr="000000"/>
              </a:solidFill>
              <a:effectLst/>
              <a:latin typeface="+mn-lt"/>
              <a:ea typeface="+mn-ea"/>
              <a:cs typeface="+mn-cs"/>
            </a:rPr>
            <a:t>大規模普通建設事業が消化され</a:t>
          </a:r>
          <a:r>
            <a:rPr kumimoji="1" lang="ja-JP" altLang="en-US" sz="1100">
              <a:solidFill>
                <a:sysClr val="windowText" lastClr="000000"/>
              </a:solidFill>
              <a:effectLst/>
              <a:latin typeface="+mn-lt"/>
              <a:ea typeface="+mn-ea"/>
              <a:cs typeface="+mn-cs"/>
            </a:rPr>
            <a:t>たこと</a:t>
          </a:r>
          <a:r>
            <a:rPr kumimoji="1" lang="ja-JP" altLang="ja-JP" sz="1100">
              <a:solidFill>
                <a:sysClr val="windowText" lastClr="000000"/>
              </a:solidFill>
              <a:effectLst/>
              <a:latin typeface="+mn-lt"/>
              <a:ea typeface="+mn-ea"/>
              <a:cs typeface="+mn-cs"/>
            </a:rPr>
            <a:t>から</a:t>
          </a:r>
          <a:r>
            <a:rPr kumimoji="1" lang="ja-JP" altLang="en-US" sz="1100">
              <a:solidFill>
                <a:sysClr val="windowText" lastClr="000000"/>
              </a:solidFill>
              <a:effectLst/>
              <a:latin typeface="+mn-lt"/>
              <a:ea typeface="+mn-ea"/>
              <a:cs typeface="+mn-cs"/>
            </a:rPr>
            <a:t>投資的経費が増大し、</a:t>
          </a:r>
          <a:r>
            <a:rPr kumimoji="1" lang="ja-JP" altLang="ja-JP" sz="1100">
              <a:solidFill>
                <a:sysClr val="windowText" lastClr="000000"/>
              </a:solidFill>
              <a:effectLst/>
              <a:latin typeface="+mn-lt"/>
              <a:ea typeface="+mn-ea"/>
              <a:cs typeface="+mn-cs"/>
            </a:rPr>
            <a:t>経常収支比率等の財政分析指標</a:t>
          </a:r>
          <a:r>
            <a:rPr kumimoji="1" lang="ja-JP" altLang="en-US" sz="1100">
              <a:solidFill>
                <a:sysClr val="windowText" lastClr="000000"/>
              </a:solidFill>
              <a:effectLst/>
              <a:latin typeface="+mn-lt"/>
              <a:ea typeface="+mn-ea"/>
              <a:cs typeface="+mn-cs"/>
            </a:rPr>
            <a:t>が回復することとなった。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ながら今後は、新規整備施設の維持管理や既存施設の老朽化による維持補修費の増大、更には近年普通建設事業に投下した地方債の元金償還も開始されるとから、経常経費が増大し、数値を悪化させることがが懸念されることからより一層無駄な経費の削減をはかり、効率的な行政運営に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46355</xdr:rowOff>
    </xdr:to>
    <xdr:cxnSp macro="">
      <xdr:nvCxnSpPr>
        <xdr:cNvPr id="130" name="直線コネクタ 129"/>
        <xdr:cNvCxnSpPr/>
      </xdr:nvCxnSpPr>
      <xdr:spPr>
        <a:xfrm flipV="1">
          <a:off x="4114800" y="1118108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66</xdr:row>
      <xdr:rowOff>46355</xdr:rowOff>
    </xdr:to>
    <xdr:cxnSp macro="">
      <xdr:nvCxnSpPr>
        <xdr:cNvPr id="133" name="直線コネクタ 132"/>
        <xdr:cNvCxnSpPr/>
      </xdr:nvCxnSpPr>
      <xdr:spPr>
        <a:xfrm>
          <a:off x="3225800" y="1109662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123825</xdr:rowOff>
    </xdr:from>
    <xdr:to>
      <xdr:col>4</xdr:col>
      <xdr:colOff>482600</xdr:colOff>
      <xdr:row>64</xdr:row>
      <xdr:rowOff>139912</xdr:rowOff>
    </xdr:to>
    <xdr:cxnSp macro="">
      <xdr:nvCxnSpPr>
        <xdr:cNvPr id="136" name="直線コネクタ 135"/>
        <xdr:cNvCxnSpPr/>
      </xdr:nvCxnSpPr>
      <xdr:spPr>
        <a:xfrm flipV="1">
          <a:off x="2336800" y="110966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64</xdr:row>
      <xdr:rowOff>139912</xdr:rowOff>
    </xdr:to>
    <xdr:cxnSp macro="">
      <xdr:nvCxnSpPr>
        <xdr:cNvPr id="139" name="直線コネクタ 138"/>
        <xdr:cNvCxnSpPr/>
      </xdr:nvCxnSpPr>
      <xdr:spPr>
        <a:xfrm>
          <a:off x="1447800" y="110041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9" name="円/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0"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167005</xdr:rowOff>
    </xdr:from>
    <xdr:to>
      <xdr:col>6</xdr:col>
      <xdr:colOff>50800</xdr:colOff>
      <xdr:row>66</xdr:row>
      <xdr:rowOff>97155</xdr:rowOff>
    </xdr:to>
    <xdr:sp macro="" textlink="">
      <xdr:nvSpPr>
        <xdr:cNvPr id="151" name="円/楕円 150"/>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81932</xdr:rowOff>
    </xdr:from>
    <xdr:ext cx="736600" cy="259045"/>
    <xdr:sp macro="" textlink="">
      <xdr:nvSpPr>
        <xdr:cNvPr id="152" name="テキスト ボックス 151"/>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3" name="円/楕円 152"/>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54" name="テキスト ボックス 153"/>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89112</xdr:rowOff>
    </xdr:from>
    <xdr:to>
      <xdr:col>3</xdr:col>
      <xdr:colOff>330200</xdr:colOff>
      <xdr:row>65</xdr:row>
      <xdr:rowOff>19262</xdr:rowOff>
    </xdr:to>
    <xdr:sp macro="" textlink="">
      <xdr:nvSpPr>
        <xdr:cNvPr id="155" name="円/楕円 154"/>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4039</xdr:rowOff>
    </xdr:from>
    <xdr:ext cx="762000" cy="259045"/>
    <xdr:sp macro="" textlink="">
      <xdr:nvSpPr>
        <xdr:cNvPr id="156" name="テキスト ボックス 155"/>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7" name="円/楕円 156"/>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8" name="テキスト ボックス 157"/>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年度比で人口１人当たりで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の減とほぼ昨年並みとなった。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類似団体と比較して若干高い状況となっている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今後は更なる事務事業の見直しを図り、効率的な行政運営を図っていきたい。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59223</xdr:rowOff>
    </xdr:from>
    <xdr:to>
      <xdr:col>7</xdr:col>
      <xdr:colOff>152400</xdr:colOff>
      <xdr:row>81</xdr:row>
      <xdr:rowOff>60075</xdr:rowOff>
    </xdr:to>
    <xdr:cxnSp macro="">
      <xdr:nvCxnSpPr>
        <xdr:cNvPr id="192" name="直線コネクタ 191"/>
        <xdr:cNvCxnSpPr/>
      </xdr:nvCxnSpPr>
      <xdr:spPr>
        <a:xfrm flipV="1">
          <a:off x="4114800" y="13946673"/>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55876</xdr:rowOff>
    </xdr:from>
    <xdr:to>
      <xdr:col>6</xdr:col>
      <xdr:colOff>0</xdr:colOff>
      <xdr:row>81</xdr:row>
      <xdr:rowOff>60075</xdr:rowOff>
    </xdr:to>
    <xdr:cxnSp macro="">
      <xdr:nvCxnSpPr>
        <xdr:cNvPr id="195" name="直線コネクタ 194"/>
        <xdr:cNvCxnSpPr/>
      </xdr:nvCxnSpPr>
      <xdr:spPr>
        <a:xfrm>
          <a:off x="3225800" y="13943326"/>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47547</xdr:rowOff>
    </xdr:from>
    <xdr:to>
      <xdr:col>4</xdr:col>
      <xdr:colOff>482600</xdr:colOff>
      <xdr:row>81</xdr:row>
      <xdr:rowOff>55876</xdr:rowOff>
    </xdr:to>
    <xdr:cxnSp macro="">
      <xdr:nvCxnSpPr>
        <xdr:cNvPr id="198" name="直線コネクタ 197"/>
        <xdr:cNvCxnSpPr/>
      </xdr:nvCxnSpPr>
      <xdr:spPr>
        <a:xfrm>
          <a:off x="2336800" y="13934997"/>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32290</xdr:rowOff>
    </xdr:from>
    <xdr:to>
      <xdr:col>3</xdr:col>
      <xdr:colOff>279400</xdr:colOff>
      <xdr:row>81</xdr:row>
      <xdr:rowOff>47547</xdr:rowOff>
    </xdr:to>
    <xdr:cxnSp macro="">
      <xdr:nvCxnSpPr>
        <xdr:cNvPr id="201" name="直線コネクタ 200"/>
        <xdr:cNvCxnSpPr/>
      </xdr:nvCxnSpPr>
      <xdr:spPr>
        <a:xfrm>
          <a:off x="1447800" y="13919740"/>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8423</xdr:rowOff>
    </xdr:from>
    <xdr:to>
      <xdr:col>7</xdr:col>
      <xdr:colOff>203200</xdr:colOff>
      <xdr:row>81</xdr:row>
      <xdr:rowOff>110023</xdr:rowOff>
    </xdr:to>
    <xdr:sp macro="" textlink="">
      <xdr:nvSpPr>
        <xdr:cNvPr id="211" name="円/楕円 210"/>
        <xdr:cNvSpPr/>
      </xdr:nvSpPr>
      <xdr:spPr>
        <a:xfrm>
          <a:off x="4902200" y="138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56700</xdr:rowOff>
    </xdr:from>
    <xdr:ext cx="762000" cy="259045"/>
    <xdr:sp macro="" textlink="">
      <xdr:nvSpPr>
        <xdr:cNvPr id="212" name="人件費・物件費等の状況該当値テキスト"/>
        <xdr:cNvSpPr txBox="1"/>
      </xdr:nvSpPr>
      <xdr:spPr>
        <a:xfrm>
          <a:off x="5041900" y="139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363,049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9275</xdr:rowOff>
    </xdr:from>
    <xdr:to>
      <xdr:col>6</xdr:col>
      <xdr:colOff>50800</xdr:colOff>
      <xdr:row>81</xdr:row>
      <xdr:rowOff>110875</xdr:rowOff>
    </xdr:to>
    <xdr:sp macro="" textlink="">
      <xdr:nvSpPr>
        <xdr:cNvPr id="213" name="円/楕円 212"/>
        <xdr:cNvSpPr/>
      </xdr:nvSpPr>
      <xdr:spPr>
        <a:xfrm>
          <a:off x="4064000" y="138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95652</xdr:rowOff>
    </xdr:from>
    <xdr:ext cx="736600" cy="259045"/>
    <xdr:sp macro="" textlink="">
      <xdr:nvSpPr>
        <xdr:cNvPr id="214" name="テキスト ボックス 213"/>
        <xdr:cNvSpPr txBox="1"/>
      </xdr:nvSpPr>
      <xdr:spPr>
        <a:xfrm>
          <a:off x="3733800" y="1398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365,167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5076</xdr:rowOff>
    </xdr:from>
    <xdr:to>
      <xdr:col>4</xdr:col>
      <xdr:colOff>533400</xdr:colOff>
      <xdr:row>81</xdr:row>
      <xdr:rowOff>106676</xdr:rowOff>
    </xdr:to>
    <xdr:sp macro="" textlink="">
      <xdr:nvSpPr>
        <xdr:cNvPr id="215" name="円/楕円 214"/>
        <xdr:cNvSpPr/>
      </xdr:nvSpPr>
      <xdr:spPr>
        <a:xfrm>
          <a:off x="3175000" y="13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116853</xdr:rowOff>
    </xdr:from>
    <xdr:ext cx="762000" cy="259045"/>
    <xdr:sp macro="" textlink="">
      <xdr:nvSpPr>
        <xdr:cNvPr id="216" name="テキスト ボックス 215"/>
        <xdr:cNvSpPr txBox="1"/>
      </xdr:nvSpPr>
      <xdr:spPr>
        <a:xfrm>
          <a:off x="2844800" y="136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354,726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168197</xdr:rowOff>
    </xdr:from>
    <xdr:to>
      <xdr:col>3</xdr:col>
      <xdr:colOff>330200</xdr:colOff>
      <xdr:row>81</xdr:row>
      <xdr:rowOff>98347</xdr:rowOff>
    </xdr:to>
    <xdr:sp macro="" textlink="">
      <xdr:nvSpPr>
        <xdr:cNvPr id="217" name="円/楕円 216"/>
        <xdr:cNvSpPr/>
      </xdr:nvSpPr>
      <xdr:spPr>
        <a:xfrm>
          <a:off x="2286000" y="138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108524</xdr:rowOff>
    </xdr:from>
    <xdr:ext cx="762000" cy="259045"/>
    <xdr:sp macro="" textlink="">
      <xdr:nvSpPr>
        <xdr:cNvPr id="218" name="テキスト ボックス 217"/>
        <xdr:cNvSpPr txBox="1"/>
      </xdr:nvSpPr>
      <xdr:spPr>
        <a:xfrm>
          <a:off x="1955800" y="1365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334,018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152940</xdr:rowOff>
    </xdr:from>
    <xdr:to>
      <xdr:col>2</xdr:col>
      <xdr:colOff>127000</xdr:colOff>
      <xdr:row>81</xdr:row>
      <xdr:rowOff>83090</xdr:rowOff>
    </xdr:to>
    <xdr:sp macro="" textlink="">
      <xdr:nvSpPr>
        <xdr:cNvPr id="219" name="円/楕円 218"/>
        <xdr:cNvSpPr/>
      </xdr:nvSpPr>
      <xdr:spPr>
        <a:xfrm>
          <a:off x="1397000" y="138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93267</xdr:rowOff>
    </xdr:from>
    <xdr:ext cx="762000" cy="259045"/>
    <xdr:sp macro="" textlink="">
      <xdr:nvSpPr>
        <xdr:cNvPr id="220" name="テキスト ボックス 219"/>
        <xdr:cNvSpPr txBox="1"/>
      </xdr:nvSpPr>
      <xdr:spPr>
        <a:xfrm>
          <a:off x="1066800" y="136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ポイントの増となった。</a:t>
          </a:r>
          <a:r>
            <a:rPr kumimoji="1" lang="ja-JP" altLang="ja-JP" sz="1100">
              <a:solidFill>
                <a:schemeClr val="dk1"/>
              </a:solidFill>
              <a:effectLst/>
              <a:latin typeface="+mn-lt"/>
              <a:ea typeface="+mn-ea"/>
              <a:cs typeface="+mn-cs"/>
            </a:rPr>
            <a:t>職員年齢構成の偏在や平均年齢の上昇により、類似団体平均を上回っているが、地域の実情に応じた適正な給与管理に努めている。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今後は、職務・職責に応じた給与構造への転換を図るなど、給与の適正化に努める。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29211</xdr:rowOff>
    </xdr:to>
    <xdr:cxnSp macro="">
      <xdr:nvCxnSpPr>
        <xdr:cNvPr id="252" name="直線コネクタ 251"/>
        <xdr:cNvCxnSpPr/>
      </xdr:nvCxnSpPr>
      <xdr:spPr>
        <a:xfrm>
          <a:off x="16179800" y="14720824"/>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147574</xdr:rowOff>
    </xdr:to>
    <xdr:cxnSp macro="">
      <xdr:nvCxnSpPr>
        <xdr:cNvPr id="255" name="直線コネクタ 254"/>
        <xdr:cNvCxnSpPr/>
      </xdr:nvCxnSpPr>
      <xdr:spPr>
        <a:xfrm>
          <a:off x="15290800" y="14658087"/>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88</xdr:row>
      <xdr:rowOff>24130</xdr:rowOff>
    </xdr:to>
    <xdr:cxnSp macro="">
      <xdr:nvCxnSpPr>
        <xdr:cNvPr id="258" name="直線コネクタ 257"/>
        <xdr:cNvCxnSpPr/>
      </xdr:nvCxnSpPr>
      <xdr:spPr>
        <a:xfrm flipV="1">
          <a:off x="14401800" y="14658087"/>
          <a:ext cx="8890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28956</xdr:rowOff>
    </xdr:to>
    <xdr:cxnSp macro="">
      <xdr:nvCxnSpPr>
        <xdr:cNvPr id="261" name="直線コネクタ 260"/>
        <xdr:cNvCxnSpPr/>
      </xdr:nvCxnSpPr>
      <xdr:spPr>
        <a:xfrm flipV="1">
          <a:off x="13512800" y="151117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2"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3" name="円/楕円 272"/>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4" name="テキスト ボックス 273"/>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5" name="円/楕円 274"/>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120414</xdr:rowOff>
    </xdr:from>
    <xdr:ext cx="762000" cy="259045"/>
    <xdr:sp macro="" textlink="">
      <xdr:nvSpPr>
        <xdr:cNvPr id="276" name="テキスト ボックス 275"/>
        <xdr:cNvSpPr txBox="1"/>
      </xdr:nvSpPr>
      <xdr:spPr>
        <a:xfrm>
          <a:off x="14909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7" name="円/楕円 276"/>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8" name="テキスト ボックス 27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149606</xdr:rowOff>
    </xdr:from>
    <xdr:to>
      <xdr:col>19</xdr:col>
      <xdr:colOff>533400</xdr:colOff>
      <xdr:row>88</xdr:row>
      <xdr:rowOff>79756</xdr:rowOff>
    </xdr:to>
    <xdr:sp macro="" textlink="">
      <xdr:nvSpPr>
        <xdr:cNvPr id="279" name="円/楕円 278"/>
        <xdr:cNvSpPr/>
      </xdr:nvSpPr>
      <xdr:spPr>
        <a:xfrm>
          <a:off x="13462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64533</xdr:rowOff>
    </xdr:from>
    <xdr:ext cx="762000" cy="259045"/>
    <xdr:sp macro="" textlink="">
      <xdr:nvSpPr>
        <xdr:cNvPr id="280" name="テキスト ボックス 279"/>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0.45</a:t>
          </a:r>
          <a:r>
            <a:rPr kumimoji="1" lang="ja-JP" altLang="en-US" sz="1100">
              <a:solidFill>
                <a:schemeClr val="dk1"/>
              </a:solidFill>
              <a:effectLst/>
              <a:latin typeface="+mn-lt"/>
              <a:ea typeface="+mn-ea"/>
              <a:cs typeface="+mn-cs"/>
            </a:rPr>
            <a:t>ポイントの減となったが、</a:t>
          </a:r>
          <a:r>
            <a:rPr kumimoji="1" lang="ja-JP" altLang="ja-JP" sz="1100">
              <a:solidFill>
                <a:schemeClr val="dk1"/>
              </a:solidFill>
              <a:effectLst/>
              <a:latin typeface="+mn-lt"/>
              <a:ea typeface="+mn-ea"/>
              <a:cs typeface="+mn-cs"/>
            </a:rPr>
            <a:t>類似団体平均を若干上回っている状況である。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行政需要の増加等に伴い事務量は増嵩の傾向にあるが、業務の効率化を図り職員数の適正管理に努める。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58389</xdr:rowOff>
    </xdr:from>
    <xdr:to>
      <xdr:col>24</xdr:col>
      <xdr:colOff>558800</xdr:colOff>
      <xdr:row>59</xdr:row>
      <xdr:rowOff>63560</xdr:rowOff>
    </xdr:to>
    <xdr:cxnSp macro="">
      <xdr:nvCxnSpPr>
        <xdr:cNvPr id="316" name="直線コネクタ 315"/>
        <xdr:cNvCxnSpPr/>
      </xdr:nvCxnSpPr>
      <xdr:spPr>
        <a:xfrm flipV="1">
          <a:off x="16179800" y="1017393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40809</xdr:rowOff>
    </xdr:from>
    <xdr:to>
      <xdr:col>23</xdr:col>
      <xdr:colOff>406400</xdr:colOff>
      <xdr:row>59</xdr:row>
      <xdr:rowOff>63560</xdr:rowOff>
    </xdr:to>
    <xdr:cxnSp macro="">
      <xdr:nvCxnSpPr>
        <xdr:cNvPr id="319" name="直線コネクタ 318"/>
        <xdr:cNvCxnSpPr/>
      </xdr:nvCxnSpPr>
      <xdr:spPr>
        <a:xfrm>
          <a:off x="15290800" y="10156359"/>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27825</xdr:rowOff>
    </xdr:from>
    <xdr:to>
      <xdr:col>22</xdr:col>
      <xdr:colOff>203200</xdr:colOff>
      <xdr:row>59</xdr:row>
      <xdr:rowOff>40809</xdr:rowOff>
    </xdr:to>
    <xdr:cxnSp macro="">
      <xdr:nvCxnSpPr>
        <xdr:cNvPr id="322" name="直線コネクタ 321"/>
        <xdr:cNvCxnSpPr/>
      </xdr:nvCxnSpPr>
      <xdr:spPr>
        <a:xfrm>
          <a:off x="14401800" y="10143375"/>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27825</xdr:rowOff>
    </xdr:from>
    <xdr:to>
      <xdr:col>21</xdr:col>
      <xdr:colOff>0</xdr:colOff>
      <xdr:row>59</xdr:row>
      <xdr:rowOff>28170</xdr:rowOff>
    </xdr:to>
    <xdr:cxnSp macro="">
      <xdr:nvCxnSpPr>
        <xdr:cNvPr id="325" name="直線コネクタ 324"/>
        <xdr:cNvCxnSpPr/>
      </xdr:nvCxnSpPr>
      <xdr:spPr>
        <a:xfrm flipV="1">
          <a:off x="13512800" y="10143375"/>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7589</xdr:rowOff>
    </xdr:from>
    <xdr:to>
      <xdr:col>24</xdr:col>
      <xdr:colOff>609600</xdr:colOff>
      <xdr:row>59</xdr:row>
      <xdr:rowOff>109189</xdr:rowOff>
    </xdr:to>
    <xdr:sp macro="" textlink="">
      <xdr:nvSpPr>
        <xdr:cNvPr id="335" name="円/楕円 334"/>
        <xdr:cNvSpPr/>
      </xdr:nvSpPr>
      <xdr:spPr>
        <a:xfrm>
          <a:off x="16967200" y="10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151116</xdr:rowOff>
    </xdr:from>
    <xdr:ext cx="762000" cy="259045"/>
    <xdr:sp macro="" textlink="">
      <xdr:nvSpPr>
        <xdr:cNvPr id="336" name="定員管理の状況該当値テキスト"/>
        <xdr:cNvSpPr txBox="1"/>
      </xdr:nvSpPr>
      <xdr:spPr>
        <a:xfrm>
          <a:off x="17106900" y="100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12760</xdr:rowOff>
    </xdr:from>
    <xdr:to>
      <xdr:col>23</xdr:col>
      <xdr:colOff>457200</xdr:colOff>
      <xdr:row>59</xdr:row>
      <xdr:rowOff>114360</xdr:rowOff>
    </xdr:to>
    <xdr:sp macro="" textlink="">
      <xdr:nvSpPr>
        <xdr:cNvPr id="337" name="円/楕円 336"/>
        <xdr:cNvSpPr/>
      </xdr:nvSpPr>
      <xdr:spPr>
        <a:xfrm>
          <a:off x="16129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99137</xdr:rowOff>
    </xdr:from>
    <xdr:ext cx="736600" cy="259045"/>
    <xdr:sp macro="" textlink="">
      <xdr:nvSpPr>
        <xdr:cNvPr id="338" name="テキスト ボックス 337"/>
        <xdr:cNvSpPr txBox="1"/>
      </xdr:nvSpPr>
      <xdr:spPr>
        <a:xfrm>
          <a:off x="15798800" y="1021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161459</xdr:rowOff>
    </xdr:from>
    <xdr:to>
      <xdr:col>22</xdr:col>
      <xdr:colOff>254000</xdr:colOff>
      <xdr:row>59</xdr:row>
      <xdr:rowOff>91609</xdr:rowOff>
    </xdr:to>
    <xdr:sp macro="" textlink="">
      <xdr:nvSpPr>
        <xdr:cNvPr id="339" name="円/楕円 338"/>
        <xdr:cNvSpPr/>
      </xdr:nvSpPr>
      <xdr:spPr>
        <a:xfrm>
          <a:off x="15240000" y="101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76386</xdr:rowOff>
    </xdr:from>
    <xdr:ext cx="762000" cy="259045"/>
    <xdr:sp macro="" textlink="">
      <xdr:nvSpPr>
        <xdr:cNvPr id="340" name="テキスト ボックス 339"/>
        <xdr:cNvSpPr txBox="1"/>
      </xdr:nvSpPr>
      <xdr:spPr>
        <a:xfrm>
          <a:off x="14909800" y="1019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148475</xdr:rowOff>
    </xdr:from>
    <xdr:to>
      <xdr:col>21</xdr:col>
      <xdr:colOff>50800</xdr:colOff>
      <xdr:row>59</xdr:row>
      <xdr:rowOff>78625</xdr:rowOff>
    </xdr:to>
    <xdr:sp macro="" textlink="">
      <xdr:nvSpPr>
        <xdr:cNvPr id="341" name="円/楕円 340"/>
        <xdr:cNvSpPr/>
      </xdr:nvSpPr>
      <xdr:spPr>
        <a:xfrm>
          <a:off x="14351000" y="100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63402</xdr:rowOff>
    </xdr:from>
    <xdr:ext cx="762000" cy="259045"/>
    <xdr:sp macro="" textlink="">
      <xdr:nvSpPr>
        <xdr:cNvPr id="342" name="テキスト ボックス 341"/>
        <xdr:cNvSpPr txBox="1"/>
      </xdr:nvSpPr>
      <xdr:spPr>
        <a:xfrm>
          <a:off x="14020800" y="1017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148820</xdr:rowOff>
    </xdr:from>
    <xdr:to>
      <xdr:col>19</xdr:col>
      <xdr:colOff>533400</xdr:colOff>
      <xdr:row>59</xdr:row>
      <xdr:rowOff>78970</xdr:rowOff>
    </xdr:to>
    <xdr:sp macro="" textlink="">
      <xdr:nvSpPr>
        <xdr:cNvPr id="343" name="円/楕円 342"/>
        <xdr:cNvSpPr/>
      </xdr:nvSpPr>
      <xdr:spPr>
        <a:xfrm>
          <a:off x="13462000" y="100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63747</xdr:rowOff>
    </xdr:from>
    <xdr:ext cx="762000" cy="259045"/>
    <xdr:sp macro="" textlink="">
      <xdr:nvSpPr>
        <xdr:cNvPr id="344" name="テキスト ボックス 343"/>
        <xdr:cNvSpPr txBox="1"/>
      </xdr:nvSpPr>
      <xdr:spPr>
        <a:xfrm>
          <a:off x="13131800" y="1017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となった。要因は</a:t>
          </a:r>
          <a:r>
            <a:rPr kumimoji="1" lang="ja-JP" altLang="ja-JP" sz="1100">
              <a:solidFill>
                <a:schemeClr val="dk1"/>
              </a:solidFill>
              <a:effectLst/>
              <a:latin typeface="+mn-lt"/>
              <a:ea typeface="+mn-ea"/>
              <a:cs typeface="+mn-cs"/>
            </a:rPr>
            <a:t>算出基礎となる分子の値</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、公営企業の地方債償還財源の繰入金が減少したものの、普通建設事業（中学校建設事業・交流館整備事業等）に投入した地方債の元利償還金が増加</a:t>
          </a:r>
          <a:r>
            <a:rPr kumimoji="1" lang="ja-JP" altLang="en-US" sz="1100">
              <a:solidFill>
                <a:schemeClr val="dk1"/>
              </a:solidFill>
              <a:effectLst/>
              <a:latin typeface="+mn-lt"/>
              <a:ea typeface="+mn-ea"/>
              <a:cs typeface="+mn-cs"/>
            </a:rPr>
            <a:t>したためである。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出の分母となる標準税収入額等と普通交付税額の平衡化が保たれるならば急激な数値の変動はないと思わるが、分子の元利償還金の額が近年の普通建設事業に投入した地方債の償還開始により増加に転じることが見込まれることから実質公債費比率は徐々に上昇すると見込まれる。このため、財政規模にあった公債管理を図るべく、事業計画を見直し新規借入の抑制を図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59690</xdr:rowOff>
    </xdr:to>
    <xdr:cxnSp macro="">
      <xdr:nvCxnSpPr>
        <xdr:cNvPr id="374" name="直線コネクタ 373"/>
        <xdr:cNvCxnSpPr/>
      </xdr:nvCxnSpPr>
      <xdr:spPr>
        <a:xfrm>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35560</xdr:rowOff>
    </xdr:to>
    <xdr:cxnSp macro="">
      <xdr:nvCxnSpPr>
        <xdr:cNvPr id="377" name="直線コネクタ 376"/>
        <xdr:cNvCxnSpPr/>
      </xdr:nvCxnSpPr>
      <xdr:spPr>
        <a:xfrm>
          <a:off x="1529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9" name="テキスト ボックス 378"/>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71755</xdr:rowOff>
    </xdr:to>
    <xdr:cxnSp macro="">
      <xdr:nvCxnSpPr>
        <xdr:cNvPr id="380" name="直線コネクタ 379"/>
        <xdr:cNvCxnSpPr/>
      </xdr:nvCxnSpPr>
      <xdr:spPr>
        <a:xfrm flipV="1">
          <a:off x="14401800" y="6550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2" name="テキスト ボックス 381"/>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71755</xdr:rowOff>
    </xdr:from>
    <xdr:to>
      <xdr:col>21</xdr:col>
      <xdr:colOff>0</xdr:colOff>
      <xdr:row>38</xdr:row>
      <xdr:rowOff>113982</xdr:rowOff>
    </xdr:to>
    <xdr:cxnSp macro="">
      <xdr:nvCxnSpPr>
        <xdr:cNvPr id="383" name="直線コネクタ 382"/>
        <xdr:cNvCxnSpPr/>
      </xdr:nvCxnSpPr>
      <xdr:spPr>
        <a:xfrm flipV="1">
          <a:off x="13512800" y="65868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5" name="テキスト ボックス 38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7" name="テキスト ボックス 386"/>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3" name="円/楕円 392"/>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4"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5" name="円/楕円 394"/>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6" name="テキスト ボックス 395"/>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7" name="円/楕円 396"/>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8" name="テキスト ボックス 397"/>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20955</xdr:rowOff>
    </xdr:from>
    <xdr:to>
      <xdr:col>21</xdr:col>
      <xdr:colOff>50800</xdr:colOff>
      <xdr:row>38</xdr:row>
      <xdr:rowOff>122555</xdr:rowOff>
    </xdr:to>
    <xdr:sp macro="" textlink="">
      <xdr:nvSpPr>
        <xdr:cNvPr id="399" name="円/楕円 398"/>
        <xdr:cNvSpPr/>
      </xdr:nvSpPr>
      <xdr:spPr>
        <a:xfrm>
          <a:off x="14351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132732</xdr:rowOff>
    </xdr:from>
    <xdr:ext cx="762000" cy="259045"/>
    <xdr:sp macro="" textlink="">
      <xdr:nvSpPr>
        <xdr:cNvPr id="400" name="テキスト ボックス 399"/>
        <xdr:cNvSpPr txBox="1"/>
      </xdr:nvSpPr>
      <xdr:spPr>
        <a:xfrm>
          <a:off x="14020800" y="630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63182</xdr:rowOff>
    </xdr:from>
    <xdr:to>
      <xdr:col>19</xdr:col>
      <xdr:colOff>533400</xdr:colOff>
      <xdr:row>38</xdr:row>
      <xdr:rowOff>164782</xdr:rowOff>
    </xdr:to>
    <xdr:sp macro="" textlink="">
      <xdr:nvSpPr>
        <xdr:cNvPr id="401" name="円/楕円 400"/>
        <xdr:cNvSpPr/>
      </xdr:nvSpPr>
      <xdr:spPr>
        <a:xfrm>
          <a:off x="13462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3510</xdr:rowOff>
    </xdr:from>
    <xdr:ext cx="762000" cy="259045"/>
    <xdr:sp macro="" textlink="">
      <xdr:nvSpPr>
        <xdr:cNvPr id="402" name="テキスト ボックス 401"/>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36.5</a:t>
          </a:r>
          <a:r>
            <a:rPr kumimoji="1" lang="ja-JP" altLang="en-US" sz="1100">
              <a:solidFill>
                <a:schemeClr val="dk1"/>
              </a:solidFill>
              <a:effectLst/>
              <a:latin typeface="+mn-lt"/>
              <a:ea typeface="+mn-ea"/>
              <a:cs typeface="+mn-cs"/>
            </a:rPr>
            <a:t>ポイントの増で</a:t>
          </a:r>
          <a:r>
            <a:rPr kumimoji="1" lang="en-US" altLang="ja-JP" sz="1100">
              <a:solidFill>
                <a:schemeClr val="dk1"/>
              </a:solidFill>
              <a:effectLst/>
              <a:latin typeface="+mn-lt"/>
              <a:ea typeface="+mn-ea"/>
              <a:cs typeface="+mn-cs"/>
            </a:rPr>
            <a:t>53.5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早期健全化基準内の数値を示して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要因は、地域交流センター建設に伴う起債借入</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将来負担額に対して充当可能財源が</a:t>
          </a:r>
          <a:r>
            <a:rPr kumimoji="1" lang="en-US" altLang="ja-JP" sz="1100">
              <a:solidFill>
                <a:schemeClr val="dk1"/>
              </a:solidFill>
              <a:effectLst/>
              <a:latin typeface="+mn-lt"/>
              <a:ea typeface="+mn-ea"/>
              <a:cs typeface="+mn-cs"/>
            </a:rPr>
            <a:t>89.6</a:t>
          </a:r>
          <a:r>
            <a:rPr kumimoji="1" lang="ja-JP" altLang="ja-JP" sz="1100">
              <a:solidFill>
                <a:schemeClr val="dk1"/>
              </a:solidFill>
              <a:effectLst/>
              <a:latin typeface="+mn-lt"/>
              <a:ea typeface="+mn-ea"/>
              <a:cs typeface="+mn-cs"/>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140758</xdr:rowOff>
    </xdr:from>
    <xdr:to>
      <xdr:col>24</xdr:col>
      <xdr:colOff>558800</xdr:colOff>
      <xdr:row>20</xdr:row>
      <xdr:rowOff>17463</xdr:rowOff>
    </xdr:to>
    <xdr:cxnSp macro="">
      <xdr:nvCxnSpPr>
        <xdr:cNvPr id="436" name="直線コネクタ 435"/>
        <xdr:cNvCxnSpPr/>
      </xdr:nvCxnSpPr>
      <xdr:spPr>
        <a:xfrm>
          <a:off x="16179800" y="2712508"/>
          <a:ext cx="838200" cy="73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112607</xdr:rowOff>
    </xdr:from>
    <xdr:to>
      <xdr:col>23</xdr:col>
      <xdr:colOff>406400</xdr:colOff>
      <xdr:row>15</xdr:row>
      <xdr:rowOff>140758</xdr:rowOff>
    </xdr:to>
    <xdr:cxnSp macro="">
      <xdr:nvCxnSpPr>
        <xdr:cNvPr id="439" name="直線コネクタ 438"/>
        <xdr:cNvCxnSpPr/>
      </xdr:nvCxnSpPr>
      <xdr:spPr>
        <a:xfrm>
          <a:off x="15290800" y="268435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112607</xdr:rowOff>
    </xdr:from>
    <xdr:to>
      <xdr:col>22</xdr:col>
      <xdr:colOff>203200</xdr:colOff>
      <xdr:row>16</xdr:row>
      <xdr:rowOff>57785</xdr:rowOff>
    </xdr:to>
    <xdr:cxnSp macro="">
      <xdr:nvCxnSpPr>
        <xdr:cNvPr id="442" name="直線コネクタ 441"/>
        <xdr:cNvCxnSpPr/>
      </xdr:nvCxnSpPr>
      <xdr:spPr>
        <a:xfrm flipV="1">
          <a:off x="14401800" y="268435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57785</xdr:rowOff>
    </xdr:from>
    <xdr:to>
      <xdr:col>21</xdr:col>
      <xdr:colOff>0</xdr:colOff>
      <xdr:row>18</xdr:row>
      <xdr:rowOff>76835</xdr:rowOff>
    </xdr:to>
    <xdr:cxnSp macro="">
      <xdr:nvCxnSpPr>
        <xdr:cNvPr id="445" name="直線コネクタ 444"/>
        <xdr:cNvCxnSpPr/>
      </xdr:nvCxnSpPr>
      <xdr:spPr>
        <a:xfrm flipV="1">
          <a:off x="13512800" y="280098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138113</xdr:rowOff>
    </xdr:from>
    <xdr:to>
      <xdr:col>24</xdr:col>
      <xdr:colOff>609600</xdr:colOff>
      <xdr:row>20</xdr:row>
      <xdr:rowOff>68263</xdr:rowOff>
    </xdr:to>
    <xdr:sp macro="" textlink="">
      <xdr:nvSpPr>
        <xdr:cNvPr id="455" name="円/楕円 454"/>
        <xdr:cNvSpPr/>
      </xdr:nvSpPr>
      <xdr:spPr>
        <a:xfrm>
          <a:off x="16967200" y="33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110190</xdr:rowOff>
    </xdr:from>
    <xdr:ext cx="762000" cy="259045"/>
    <xdr:sp macro="" textlink="">
      <xdr:nvSpPr>
        <xdr:cNvPr id="456" name="将来負担の状況該当値テキスト"/>
        <xdr:cNvSpPr txBox="1"/>
      </xdr:nvSpPr>
      <xdr:spPr>
        <a:xfrm>
          <a:off x="17106900" y="336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89958</xdr:rowOff>
    </xdr:from>
    <xdr:to>
      <xdr:col>23</xdr:col>
      <xdr:colOff>457200</xdr:colOff>
      <xdr:row>16</xdr:row>
      <xdr:rowOff>20108</xdr:rowOff>
    </xdr:to>
    <xdr:sp macro="" textlink="">
      <xdr:nvSpPr>
        <xdr:cNvPr id="457" name="円/楕円 456"/>
        <xdr:cNvSpPr/>
      </xdr:nvSpPr>
      <xdr:spPr>
        <a:xfrm>
          <a:off x="16129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4885</xdr:rowOff>
    </xdr:from>
    <xdr:ext cx="736600" cy="259045"/>
    <xdr:sp macro="" textlink="">
      <xdr:nvSpPr>
        <xdr:cNvPr id="458" name="テキスト ボックス 457"/>
        <xdr:cNvSpPr txBox="1"/>
      </xdr:nvSpPr>
      <xdr:spPr>
        <a:xfrm>
          <a:off x="15798800" y="274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61807</xdr:rowOff>
    </xdr:from>
    <xdr:to>
      <xdr:col>22</xdr:col>
      <xdr:colOff>254000</xdr:colOff>
      <xdr:row>15</xdr:row>
      <xdr:rowOff>163407</xdr:rowOff>
    </xdr:to>
    <xdr:sp macro="" textlink="">
      <xdr:nvSpPr>
        <xdr:cNvPr id="459" name="円/楕円 458"/>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148184</xdr:rowOff>
    </xdr:from>
    <xdr:ext cx="762000" cy="259045"/>
    <xdr:sp macro="" textlink="">
      <xdr:nvSpPr>
        <xdr:cNvPr id="460" name="テキスト ボックス 459"/>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6985</xdr:rowOff>
    </xdr:from>
    <xdr:to>
      <xdr:col>21</xdr:col>
      <xdr:colOff>50800</xdr:colOff>
      <xdr:row>16</xdr:row>
      <xdr:rowOff>108585</xdr:rowOff>
    </xdr:to>
    <xdr:sp macro="" textlink="">
      <xdr:nvSpPr>
        <xdr:cNvPr id="461" name="円/楕円 460"/>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93362</xdr:rowOff>
    </xdr:from>
    <xdr:ext cx="762000" cy="259045"/>
    <xdr:sp macro="" textlink="">
      <xdr:nvSpPr>
        <xdr:cNvPr id="462" name="テキスト ボックス 461"/>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26035</xdr:rowOff>
    </xdr:from>
    <xdr:to>
      <xdr:col>19</xdr:col>
      <xdr:colOff>533400</xdr:colOff>
      <xdr:row>18</xdr:row>
      <xdr:rowOff>127635</xdr:rowOff>
    </xdr:to>
    <xdr:sp macro="" textlink="">
      <xdr:nvSpPr>
        <xdr:cNvPr id="463" name="円/楕円 462"/>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112412</xdr:rowOff>
    </xdr:from>
    <xdr:ext cx="762000" cy="259045"/>
    <xdr:sp macro="" textlink="">
      <xdr:nvSpPr>
        <xdr:cNvPr id="464" name="テキスト ボックス 463"/>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高い状況となっている。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磐梯町では、ゴミ処理業務や消防業務を一部事務組合で行うと共に、指定管理者制度により公共施設の管理委託を行うなど、人件費の抑制を図っているが、今後、こういった負担金や委託料などを含めた人件費関係全般について検討し、更なる抑制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85852</xdr:rowOff>
    </xdr:to>
    <xdr:cxnSp macro="">
      <xdr:nvCxnSpPr>
        <xdr:cNvPr id="64" name="直線コネクタ 63"/>
        <xdr:cNvCxnSpPr/>
      </xdr:nvCxnSpPr>
      <xdr:spPr>
        <a:xfrm flipV="1">
          <a:off x="3987800" y="64957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85852</xdr:rowOff>
    </xdr:to>
    <xdr:cxnSp macro="">
      <xdr:nvCxnSpPr>
        <xdr:cNvPr id="67" name="直線コネクタ 66"/>
        <xdr:cNvCxnSpPr/>
      </xdr:nvCxnSpPr>
      <xdr:spPr>
        <a:xfrm>
          <a:off x="3098800" y="64820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138430</xdr:rowOff>
    </xdr:to>
    <xdr:cxnSp macro="">
      <xdr:nvCxnSpPr>
        <xdr:cNvPr id="70" name="直線コネクタ 69"/>
        <xdr:cNvCxnSpPr/>
      </xdr:nvCxnSpPr>
      <xdr:spPr>
        <a:xfrm>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69850</xdr:rowOff>
    </xdr:to>
    <xdr:cxnSp macro="">
      <xdr:nvCxnSpPr>
        <xdr:cNvPr id="73" name="直線コネクタ 72"/>
        <xdr:cNvCxnSpPr/>
      </xdr:nvCxnSpPr>
      <xdr:spPr>
        <a:xfrm>
          <a:off x="1320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3" name="円/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普通地方交付税の増加に伴う経常一般財源の安定等により、平成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超えている。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、臨時職員の雇用数の縮減や指定管理方式の検討、事務事業の見直しなど経費の縮減</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133858</xdr:rowOff>
    </xdr:to>
    <xdr:cxnSp macro="">
      <xdr:nvCxnSpPr>
        <xdr:cNvPr id="122" name="直線コネクタ 121"/>
        <xdr:cNvCxnSpPr/>
      </xdr:nvCxnSpPr>
      <xdr:spPr>
        <a:xfrm flipV="1">
          <a:off x="15671800" y="3007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60706</xdr:rowOff>
    </xdr:from>
    <xdr:to>
      <xdr:col>22</xdr:col>
      <xdr:colOff>565150</xdr:colOff>
      <xdr:row>17</xdr:row>
      <xdr:rowOff>133858</xdr:rowOff>
    </xdr:to>
    <xdr:cxnSp macro="">
      <xdr:nvCxnSpPr>
        <xdr:cNvPr id="125" name="直線コネクタ 124"/>
        <xdr:cNvCxnSpPr/>
      </xdr:nvCxnSpPr>
      <xdr:spPr>
        <a:xfrm>
          <a:off x="14782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17</xdr:row>
      <xdr:rowOff>60706</xdr:rowOff>
    </xdr:to>
    <xdr:cxnSp macro="">
      <xdr:nvCxnSpPr>
        <xdr:cNvPr id="128" name="直線コネクタ 127"/>
        <xdr:cNvCxnSpPr/>
      </xdr:nvCxnSpPr>
      <xdr:spPr>
        <a:xfrm>
          <a:off x="13893800" y="2865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122428</xdr:rowOff>
    </xdr:to>
    <xdr:cxnSp macro="">
      <xdr:nvCxnSpPr>
        <xdr:cNvPr id="131" name="直線コネクタ 130"/>
        <xdr:cNvCxnSpPr/>
      </xdr:nvCxnSpPr>
      <xdr:spPr>
        <a:xfrm>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1" name="円/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2"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3" name="円/楕円 142"/>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4" name="テキスト ボックス 143"/>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5" name="円/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7" name="円/楕円 146"/>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48" name="テキスト ボックス 147"/>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49" name="円/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2811</xdr:rowOff>
    </xdr:from>
    <xdr:ext cx="762000" cy="259045"/>
    <xdr:sp macro="" textlink="">
      <xdr:nvSpPr>
        <xdr:cNvPr id="150" name="テキスト ボックス 149"/>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類似団体平均より低い水準にある。今後も適正な給付を行う。</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161290</xdr:rowOff>
    </xdr:to>
    <xdr:cxnSp macro="">
      <xdr:nvCxnSpPr>
        <xdr:cNvPr id="180" name="直線コネクタ 179"/>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161290</xdr:rowOff>
    </xdr:to>
    <xdr:cxnSp macro="">
      <xdr:nvCxnSpPr>
        <xdr:cNvPr id="183" name="直線コネクタ 182"/>
        <xdr:cNvCxnSpPr/>
      </xdr:nvCxnSpPr>
      <xdr:spPr>
        <a:xfrm flipV="1">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161290</xdr:rowOff>
    </xdr:to>
    <xdr:cxnSp macro="">
      <xdr:nvCxnSpPr>
        <xdr:cNvPr id="186" name="直線コネクタ 185"/>
        <xdr:cNvCxnSpPr/>
      </xdr:nvCxnSpPr>
      <xdr:spPr>
        <a:xfrm>
          <a:off x="2209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56</xdr:row>
      <xdr:rowOff>12700</xdr:rowOff>
    </xdr:to>
    <xdr:cxnSp macro="">
      <xdr:nvCxnSpPr>
        <xdr:cNvPr id="189" name="直線コネクタ 188"/>
        <xdr:cNvCxnSpPr/>
      </xdr:nvCxnSpPr>
      <xdr:spPr>
        <a:xfrm flipV="1">
          <a:off x="1320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199" name="円/楕円 198"/>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0"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1" name="円/楕円 20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2" name="テキスト ボックス 20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03" name="円/楕円 20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04" name="テキスト ボックス 20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05" name="円/楕円 204"/>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06" name="テキスト ボックス 205"/>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7" name="円/楕円 20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8" name="テキスト ボックス 20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年度比で</a:t>
          </a:r>
          <a:r>
            <a:rPr lang="en-US" altLang="ja-JP" sz="1100">
              <a:solidFill>
                <a:schemeClr val="dk1"/>
              </a:solidFill>
              <a:effectLst/>
              <a:latin typeface="+mn-lt"/>
              <a:ea typeface="+mn-ea"/>
              <a:cs typeface="+mn-cs"/>
            </a:rPr>
            <a:t>3.4</a:t>
          </a:r>
          <a:r>
            <a:rPr lang="ja-JP" altLang="en-US" sz="1100">
              <a:solidFill>
                <a:schemeClr val="dk1"/>
              </a:solidFill>
              <a:effectLst/>
              <a:latin typeface="+mn-lt"/>
              <a:ea typeface="+mn-ea"/>
              <a:cs typeface="+mn-cs"/>
            </a:rPr>
            <a:t>ポイントの減となり、類似団体平均とほぼ同水準になった。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しかし、</a:t>
          </a:r>
          <a:r>
            <a:rPr lang="ja-JP" altLang="ja-JP" sz="1100">
              <a:solidFill>
                <a:schemeClr val="dk1"/>
              </a:solidFill>
              <a:effectLst/>
              <a:latin typeface="+mn-lt"/>
              <a:ea typeface="+mn-ea"/>
              <a:cs typeface="+mn-cs"/>
            </a:rPr>
            <a:t>特別豪雪地帯の指定を受ける当町は、除雪経費がかさむことから維持補修費を押し上げることとなり、経常収支比率が類似団体を上回る結果となっており、当該経費の抑制が課題となっている。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138430</xdr:rowOff>
    </xdr:to>
    <xdr:cxnSp macro="">
      <xdr:nvCxnSpPr>
        <xdr:cNvPr id="238" name="直線コネクタ 237"/>
        <xdr:cNvCxnSpPr/>
      </xdr:nvCxnSpPr>
      <xdr:spPr>
        <a:xfrm flipV="1">
          <a:off x="15671800" y="97556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57</xdr:row>
      <xdr:rowOff>138430</xdr:rowOff>
    </xdr:to>
    <xdr:cxnSp macro="">
      <xdr:nvCxnSpPr>
        <xdr:cNvPr id="241" name="直線コネクタ 240"/>
        <xdr:cNvCxnSpPr/>
      </xdr:nvCxnSpPr>
      <xdr:spPr>
        <a:xfrm>
          <a:off x="14782800" y="962761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57</xdr:row>
      <xdr:rowOff>110998</xdr:rowOff>
    </xdr:to>
    <xdr:cxnSp macro="">
      <xdr:nvCxnSpPr>
        <xdr:cNvPr id="244" name="直線コネクタ 243"/>
        <xdr:cNvCxnSpPr/>
      </xdr:nvCxnSpPr>
      <xdr:spPr>
        <a:xfrm flipV="1">
          <a:off x="13893800" y="96276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110998</xdr:rowOff>
    </xdr:to>
    <xdr:cxnSp macro="">
      <xdr:nvCxnSpPr>
        <xdr:cNvPr id="247" name="直線コネクタ 246"/>
        <xdr:cNvCxnSpPr/>
      </xdr:nvCxnSpPr>
      <xdr:spPr>
        <a:xfrm>
          <a:off x="13004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57" name="円/楕円 256"/>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58"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59" name="円/楕円 258"/>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0" name="テキスト ボックス 259"/>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147066</xdr:rowOff>
    </xdr:from>
    <xdr:to>
      <xdr:col>21</xdr:col>
      <xdr:colOff>412750</xdr:colOff>
      <xdr:row>56</xdr:row>
      <xdr:rowOff>77216</xdr:rowOff>
    </xdr:to>
    <xdr:sp macro="" textlink="">
      <xdr:nvSpPr>
        <xdr:cNvPr id="261" name="円/楕円 260"/>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87393</xdr:rowOff>
    </xdr:from>
    <xdr:ext cx="762000" cy="259045"/>
    <xdr:sp macro="" textlink="">
      <xdr:nvSpPr>
        <xdr:cNvPr id="262" name="テキスト ボックス 261"/>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3" name="円/楕円 26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4" name="テキスト ボックス 26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65" name="円/楕円 264"/>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66" name="テキスト ボックス 265"/>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以前より</a:t>
          </a:r>
          <a:r>
            <a:rPr kumimoji="1" lang="ja-JP" altLang="ja-JP" sz="1100">
              <a:solidFill>
                <a:schemeClr val="dk1"/>
              </a:solidFill>
              <a:effectLst/>
              <a:latin typeface="+mn-lt"/>
              <a:ea typeface="+mn-ea"/>
              <a:cs typeface="+mn-cs"/>
            </a:rPr>
            <a:t>類似団体平均より高い水準となって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て類似団体平均に近づいきて</a:t>
          </a:r>
          <a:r>
            <a:rPr kumimoji="1" lang="ja-JP" altLang="ja-JP" sz="1100">
              <a:solidFill>
                <a:schemeClr val="dk1"/>
              </a:solidFill>
              <a:effectLst/>
              <a:latin typeface="+mn-lt"/>
              <a:ea typeface="+mn-ea"/>
              <a:cs typeface="+mn-cs"/>
            </a:rPr>
            <a:t>いる。今後も補助金・負担金等の見直しを進め、さらなる抑制に努める。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89444</xdr:rowOff>
    </xdr:from>
    <xdr:to>
      <xdr:col>24</xdr:col>
      <xdr:colOff>31750</xdr:colOff>
      <xdr:row>37</xdr:row>
      <xdr:rowOff>135164</xdr:rowOff>
    </xdr:to>
    <xdr:cxnSp macro="">
      <xdr:nvCxnSpPr>
        <xdr:cNvPr id="300" name="直線コネクタ 299"/>
        <xdr:cNvCxnSpPr/>
      </xdr:nvCxnSpPr>
      <xdr:spPr>
        <a:xfrm flipV="1">
          <a:off x="15671800" y="64330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135164</xdr:rowOff>
    </xdr:from>
    <xdr:to>
      <xdr:col>22</xdr:col>
      <xdr:colOff>565150</xdr:colOff>
      <xdr:row>37</xdr:row>
      <xdr:rowOff>167822</xdr:rowOff>
    </xdr:to>
    <xdr:cxnSp macro="">
      <xdr:nvCxnSpPr>
        <xdr:cNvPr id="303" name="直線コネクタ 302"/>
        <xdr:cNvCxnSpPr/>
      </xdr:nvCxnSpPr>
      <xdr:spPr>
        <a:xfrm flipV="1">
          <a:off x="14782800" y="6478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154758</xdr:rowOff>
    </xdr:from>
    <xdr:to>
      <xdr:col>21</xdr:col>
      <xdr:colOff>361950</xdr:colOff>
      <xdr:row>37</xdr:row>
      <xdr:rowOff>167822</xdr:rowOff>
    </xdr:to>
    <xdr:cxnSp macro="">
      <xdr:nvCxnSpPr>
        <xdr:cNvPr id="306" name="直線コネクタ 305"/>
        <xdr:cNvCxnSpPr/>
      </xdr:nvCxnSpPr>
      <xdr:spPr>
        <a:xfrm>
          <a:off x="13893800" y="64984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154758</xdr:rowOff>
    </xdr:from>
    <xdr:to>
      <xdr:col>20</xdr:col>
      <xdr:colOff>158750</xdr:colOff>
      <xdr:row>38</xdr:row>
      <xdr:rowOff>2903</xdr:rowOff>
    </xdr:to>
    <xdr:cxnSp macro="">
      <xdr:nvCxnSpPr>
        <xdr:cNvPr id="309" name="直線コネクタ 308"/>
        <xdr:cNvCxnSpPr/>
      </xdr:nvCxnSpPr>
      <xdr:spPr>
        <a:xfrm flipV="1">
          <a:off x="13004800" y="64984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38644</xdr:rowOff>
    </xdr:from>
    <xdr:to>
      <xdr:col>24</xdr:col>
      <xdr:colOff>82550</xdr:colOff>
      <xdr:row>37</xdr:row>
      <xdr:rowOff>140244</xdr:rowOff>
    </xdr:to>
    <xdr:sp macro="" textlink="">
      <xdr:nvSpPr>
        <xdr:cNvPr id="319" name="円/楕円 318"/>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10721</xdr:rowOff>
    </xdr:from>
    <xdr:ext cx="762000" cy="259045"/>
    <xdr:sp macro="" textlink="">
      <xdr:nvSpPr>
        <xdr:cNvPr id="320"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84364</xdr:rowOff>
    </xdr:from>
    <xdr:to>
      <xdr:col>22</xdr:col>
      <xdr:colOff>615950</xdr:colOff>
      <xdr:row>38</xdr:row>
      <xdr:rowOff>14514</xdr:rowOff>
    </xdr:to>
    <xdr:sp macro="" textlink="">
      <xdr:nvSpPr>
        <xdr:cNvPr id="321" name="円/楕円 320"/>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22" name="テキスト ボックス 321"/>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23" name="円/楕円 32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24" name="テキスト ボックス 32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103958</xdr:rowOff>
    </xdr:from>
    <xdr:to>
      <xdr:col>20</xdr:col>
      <xdr:colOff>209550</xdr:colOff>
      <xdr:row>38</xdr:row>
      <xdr:rowOff>34108</xdr:rowOff>
    </xdr:to>
    <xdr:sp macro="" textlink="">
      <xdr:nvSpPr>
        <xdr:cNvPr id="325" name="円/楕円 324"/>
        <xdr:cNvSpPr/>
      </xdr:nvSpPr>
      <xdr:spPr>
        <a:xfrm>
          <a:off x="13843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18886</xdr:rowOff>
    </xdr:from>
    <xdr:ext cx="762000" cy="259045"/>
    <xdr:sp macro="" textlink="">
      <xdr:nvSpPr>
        <xdr:cNvPr id="326" name="テキスト ボックス 325"/>
        <xdr:cNvSpPr txBox="1"/>
      </xdr:nvSpPr>
      <xdr:spPr>
        <a:xfrm>
          <a:off x="13512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123553</xdr:rowOff>
    </xdr:from>
    <xdr:to>
      <xdr:col>19</xdr:col>
      <xdr:colOff>6350</xdr:colOff>
      <xdr:row>38</xdr:row>
      <xdr:rowOff>53703</xdr:rowOff>
    </xdr:to>
    <xdr:sp macro="" textlink="">
      <xdr:nvSpPr>
        <xdr:cNvPr id="327" name="円/楕円 326"/>
        <xdr:cNvSpPr/>
      </xdr:nvSpPr>
      <xdr:spPr>
        <a:xfrm>
          <a:off x="12954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38480</xdr:rowOff>
    </xdr:from>
    <xdr:ext cx="762000" cy="259045"/>
    <xdr:sp macro="" textlink="">
      <xdr:nvSpPr>
        <xdr:cNvPr id="328" name="テキスト ボックス 327"/>
        <xdr:cNvSpPr txBox="1"/>
      </xdr:nvSpPr>
      <xdr:spPr>
        <a:xfrm>
          <a:off x="12623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年以降公債費の額は高い水準で推移し、経常収支比率上昇の大きな要因となっている。また、平成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年度以降、近年大型整備事業に投入した起債の元金償還が開始されたため、類似団体平均より若干高い水準となった。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今後も数値が上昇し、長期間にわたりピークが続くと思われることから、、事業計画の見直しも含めた新規地方債発行の抑制と、財政健全化計画の策定を行い適正な公債管理に努める。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104139</xdr:rowOff>
    </xdr:to>
    <xdr:cxnSp macro="">
      <xdr:nvCxnSpPr>
        <xdr:cNvPr id="358" name="直線コネクタ 357"/>
        <xdr:cNvCxnSpPr/>
      </xdr:nvCxnSpPr>
      <xdr:spPr>
        <a:xfrm>
          <a:off x="3987800" y="133537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127000</xdr:rowOff>
    </xdr:to>
    <xdr:cxnSp macro="">
      <xdr:nvCxnSpPr>
        <xdr:cNvPr id="361" name="直線コネクタ 360"/>
        <xdr:cNvCxnSpPr/>
      </xdr:nvCxnSpPr>
      <xdr:spPr>
        <a:xfrm flipV="1">
          <a:off x="3098800" y="13353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127000</xdr:rowOff>
    </xdr:to>
    <xdr:cxnSp macro="">
      <xdr:nvCxnSpPr>
        <xdr:cNvPr id="364" name="直線コネクタ 363"/>
        <xdr:cNvCxnSpPr/>
      </xdr:nvCxnSpPr>
      <xdr:spPr>
        <a:xfrm>
          <a:off x="2209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85852</xdr:rowOff>
    </xdr:to>
    <xdr:cxnSp macro="">
      <xdr:nvCxnSpPr>
        <xdr:cNvPr id="367" name="直線コネクタ 366"/>
        <xdr:cNvCxnSpPr/>
      </xdr:nvCxnSpPr>
      <xdr:spPr>
        <a:xfrm>
          <a:off x="1320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7" name="円/楕円 37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79" name="円/楕円 378"/>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80" name="テキスト ボックス 379"/>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1" name="円/楕円 380"/>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2" name="テキスト ボックス 381"/>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3" name="円/楕円 382"/>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4" name="テキスト ボックス 383"/>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5" name="円/楕円 384"/>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6" name="テキスト ボックス 385"/>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類似団体平均より高い水準となっており、普通地方交付税の増加に伴う経常一般財源の安定</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等が減少し</a:t>
          </a:r>
          <a:r>
            <a:rPr kumimoji="1" lang="ja-JP" altLang="ja-JP" sz="1100">
              <a:solidFill>
                <a:schemeClr val="dk1"/>
              </a:solidFill>
              <a:effectLst/>
              <a:latin typeface="+mn-lt"/>
              <a:ea typeface="+mn-ea"/>
              <a:cs typeface="+mn-cs"/>
            </a:rPr>
            <a:t>、数値は平成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、公債費の上昇が見込まれるため、公債費以外の経常経費の抑制に努めなければならない。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111761</xdr:rowOff>
    </xdr:from>
    <xdr:to>
      <xdr:col>24</xdr:col>
      <xdr:colOff>31750</xdr:colOff>
      <xdr:row>81</xdr:row>
      <xdr:rowOff>43180</xdr:rowOff>
    </xdr:to>
    <xdr:cxnSp macro="">
      <xdr:nvCxnSpPr>
        <xdr:cNvPr id="419" name="直線コネクタ 418"/>
        <xdr:cNvCxnSpPr/>
      </xdr:nvCxnSpPr>
      <xdr:spPr>
        <a:xfrm flipV="1">
          <a:off x="15671800" y="1365631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81</xdr:row>
      <xdr:rowOff>43180</xdr:rowOff>
    </xdr:to>
    <xdr:cxnSp macro="">
      <xdr:nvCxnSpPr>
        <xdr:cNvPr id="422" name="直線コネクタ 421"/>
        <xdr:cNvCxnSpPr/>
      </xdr:nvCxnSpPr>
      <xdr:spPr>
        <a:xfrm>
          <a:off x="14782800" y="1355725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62230</xdr:rowOff>
    </xdr:to>
    <xdr:cxnSp macro="">
      <xdr:nvCxnSpPr>
        <xdr:cNvPr id="425" name="直線コネクタ 424"/>
        <xdr:cNvCxnSpPr/>
      </xdr:nvCxnSpPr>
      <xdr:spPr>
        <a:xfrm flipV="1">
          <a:off x="13893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161289</xdr:rowOff>
    </xdr:from>
    <xdr:to>
      <xdr:col>20</xdr:col>
      <xdr:colOff>158750</xdr:colOff>
      <xdr:row>79</xdr:row>
      <xdr:rowOff>62230</xdr:rowOff>
    </xdr:to>
    <xdr:cxnSp macro="">
      <xdr:nvCxnSpPr>
        <xdr:cNvPr id="428" name="直線コネクタ 427"/>
        <xdr:cNvCxnSpPr/>
      </xdr:nvCxnSpPr>
      <xdr:spPr>
        <a:xfrm>
          <a:off x="13004800" y="13534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60961</xdr:rowOff>
    </xdr:from>
    <xdr:to>
      <xdr:col>24</xdr:col>
      <xdr:colOff>82550</xdr:colOff>
      <xdr:row>79</xdr:row>
      <xdr:rowOff>162561</xdr:rowOff>
    </xdr:to>
    <xdr:sp macro="" textlink="">
      <xdr:nvSpPr>
        <xdr:cNvPr id="438" name="円/楕円 437"/>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33038</xdr:rowOff>
    </xdr:from>
    <xdr:ext cx="762000" cy="259045"/>
    <xdr:sp macro="" textlink="">
      <xdr:nvSpPr>
        <xdr:cNvPr id="439" name="公債費以外該当値テキスト"/>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163830</xdr:rowOff>
    </xdr:from>
    <xdr:to>
      <xdr:col>22</xdr:col>
      <xdr:colOff>615950</xdr:colOff>
      <xdr:row>81</xdr:row>
      <xdr:rowOff>93980</xdr:rowOff>
    </xdr:to>
    <xdr:sp macro="" textlink="">
      <xdr:nvSpPr>
        <xdr:cNvPr id="440" name="円/楕円 439"/>
        <xdr:cNvSpPr/>
      </xdr:nvSpPr>
      <xdr:spPr>
        <a:xfrm>
          <a:off x="15621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78757</xdr:rowOff>
    </xdr:from>
    <xdr:ext cx="736600" cy="259045"/>
    <xdr:sp macro="" textlink="">
      <xdr:nvSpPr>
        <xdr:cNvPr id="441" name="テキスト ボックス 440"/>
        <xdr:cNvSpPr txBox="1"/>
      </xdr:nvSpPr>
      <xdr:spPr>
        <a:xfrm>
          <a:off x="15290800" y="1396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2" name="円/楕円 441"/>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3" name="テキスト ボックス 442"/>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11430</xdr:rowOff>
    </xdr:from>
    <xdr:to>
      <xdr:col>20</xdr:col>
      <xdr:colOff>209550</xdr:colOff>
      <xdr:row>79</xdr:row>
      <xdr:rowOff>113030</xdr:rowOff>
    </xdr:to>
    <xdr:sp macro="" textlink="">
      <xdr:nvSpPr>
        <xdr:cNvPr id="444" name="円/楕円 443"/>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97807</xdr:rowOff>
    </xdr:from>
    <xdr:ext cx="762000" cy="259045"/>
    <xdr:sp macro="" textlink="">
      <xdr:nvSpPr>
        <xdr:cNvPr id="445" name="テキスト ボックス 444"/>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46" name="円/楕円 445"/>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47" name="テキスト ボックス 446"/>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福島県磐梯町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166298</xdr:rowOff>
    </xdr:from>
    <xdr:to>
      <xdr:col>4</xdr:col>
      <xdr:colOff>1117600</xdr:colOff>
      <xdr:row>18</xdr:row>
      <xdr:rowOff>17255</xdr:rowOff>
    </xdr:to>
    <xdr:cxnSp macro="">
      <xdr:nvCxnSpPr>
        <xdr:cNvPr id="49" name="直線コネクタ 48"/>
        <xdr:cNvCxnSpPr/>
      </xdr:nvCxnSpPr>
      <xdr:spPr bwMode="auto">
        <a:xfrm flipV="1">
          <a:off x="5003800" y="3128573"/>
          <a:ext cx="647700" cy="2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17255</xdr:rowOff>
    </xdr:from>
    <xdr:to>
      <xdr:col>4</xdr:col>
      <xdr:colOff>469900</xdr:colOff>
      <xdr:row>18</xdr:row>
      <xdr:rowOff>47689</xdr:rowOff>
    </xdr:to>
    <xdr:cxnSp macro="">
      <xdr:nvCxnSpPr>
        <xdr:cNvPr id="52" name="直線コネクタ 51"/>
        <xdr:cNvCxnSpPr/>
      </xdr:nvCxnSpPr>
      <xdr:spPr bwMode="auto">
        <a:xfrm flipV="1">
          <a:off x="4305300" y="3150980"/>
          <a:ext cx="698500" cy="3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47689</xdr:rowOff>
    </xdr:from>
    <xdr:to>
      <xdr:col>3</xdr:col>
      <xdr:colOff>904875</xdr:colOff>
      <xdr:row>18</xdr:row>
      <xdr:rowOff>53099</xdr:rowOff>
    </xdr:to>
    <xdr:cxnSp macro="">
      <xdr:nvCxnSpPr>
        <xdr:cNvPr id="55" name="直線コネクタ 54"/>
        <xdr:cNvCxnSpPr/>
      </xdr:nvCxnSpPr>
      <xdr:spPr bwMode="auto">
        <a:xfrm flipV="1">
          <a:off x="3606800" y="318141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53099</xdr:rowOff>
    </xdr:from>
    <xdr:to>
      <xdr:col>3</xdr:col>
      <xdr:colOff>206375</xdr:colOff>
      <xdr:row>18</xdr:row>
      <xdr:rowOff>68499</xdr:rowOff>
    </xdr:to>
    <xdr:cxnSp macro="">
      <xdr:nvCxnSpPr>
        <xdr:cNvPr id="58" name="直線コネクタ 57"/>
        <xdr:cNvCxnSpPr/>
      </xdr:nvCxnSpPr>
      <xdr:spPr bwMode="auto">
        <a:xfrm flipV="1">
          <a:off x="2908300" y="3186824"/>
          <a:ext cx="698500" cy="1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115498</xdr:rowOff>
    </xdr:from>
    <xdr:to>
      <xdr:col>5</xdr:col>
      <xdr:colOff>34925</xdr:colOff>
      <xdr:row>18</xdr:row>
      <xdr:rowOff>45648</xdr:rowOff>
    </xdr:to>
    <xdr:sp macro="" textlink="">
      <xdr:nvSpPr>
        <xdr:cNvPr id="68" name="円/楕円 67"/>
        <xdr:cNvSpPr/>
      </xdr:nvSpPr>
      <xdr:spPr bwMode="auto">
        <a:xfrm>
          <a:off x="5600700" y="307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132025</xdr:rowOff>
    </xdr:from>
    <xdr:ext cx="762000" cy="259045"/>
    <xdr:sp macro="" textlink="">
      <xdr:nvSpPr>
        <xdr:cNvPr id="69" name="人口1人当たり決算額の推移該当値テキスト130"/>
        <xdr:cNvSpPr txBox="1"/>
      </xdr:nvSpPr>
      <xdr:spPr>
        <a:xfrm>
          <a:off x="5740400" y="29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224,371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137905</xdr:rowOff>
    </xdr:from>
    <xdr:to>
      <xdr:col>4</xdr:col>
      <xdr:colOff>520700</xdr:colOff>
      <xdr:row>18</xdr:row>
      <xdr:rowOff>68055</xdr:rowOff>
    </xdr:to>
    <xdr:sp macro="" textlink="">
      <xdr:nvSpPr>
        <xdr:cNvPr id="70" name="円/楕円 69"/>
        <xdr:cNvSpPr/>
      </xdr:nvSpPr>
      <xdr:spPr bwMode="auto">
        <a:xfrm>
          <a:off x="4953000" y="310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78232</xdr:rowOff>
    </xdr:from>
    <xdr:ext cx="736600" cy="259045"/>
    <xdr:sp macro="" textlink="">
      <xdr:nvSpPr>
        <xdr:cNvPr id="71" name="テキスト ボックス 70"/>
        <xdr:cNvSpPr txBox="1"/>
      </xdr:nvSpPr>
      <xdr:spPr>
        <a:xfrm>
          <a:off x="4622800" y="286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168339</xdr:rowOff>
    </xdr:from>
    <xdr:to>
      <xdr:col>3</xdr:col>
      <xdr:colOff>955675</xdr:colOff>
      <xdr:row>18</xdr:row>
      <xdr:rowOff>98489</xdr:rowOff>
    </xdr:to>
    <xdr:sp macro="" textlink="">
      <xdr:nvSpPr>
        <xdr:cNvPr id="72" name="円/楕円 71"/>
        <xdr:cNvSpPr/>
      </xdr:nvSpPr>
      <xdr:spPr bwMode="auto">
        <a:xfrm>
          <a:off x="4254500" y="313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108666</xdr:rowOff>
    </xdr:from>
    <xdr:ext cx="762000" cy="259045"/>
    <xdr:sp macro="" textlink="">
      <xdr:nvSpPr>
        <xdr:cNvPr id="73" name="テキスト ボックス 72"/>
        <xdr:cNvSpPr txBox="1"/>
      </xdr:nvSpPr>
      <xdr:spPr>
        <a:xfrm>
          <a:off x="3924300" y="289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2299</xdr:rowOff>
    </xdr:from>
    <xdr:to>
      <xdr:col>3</xdr:col>
      <xdr:colOff>257175</xdr:colOff>
      <xdr:row>18</xdr:row>
      <xdr:rowOff>103899</xdr:rowOff>
    </xdr:to>
    <xdr:sp macro="" textlink="">
      <xdr:nvSpPr>
        <xdr:cNvPr id="74" name="円/楕円 73"/>
        <xdr:cNvSpPr/>
      </xdr:nvSpPr>
      <xdr:spPr bwMode="auto">
        <a:xfrm>
          <a:off x="3556000" y="313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114076</xdr:rowOff>
    </xdr:from>
    <xdr:ext cx="762000" cy="259045"/>
    <xdr:sp macro="" textlink="">
      <xdr:nvSpPr>
        <xdr:cNvPr id="75" name="テキスト ボックス 74"/>
        <xdr:cNvSpPr txBox="1"/>
      </xdr:nvSpPr>
      <xdr:spPr>
        <a:xfrm>
          <a:off x="3225800" y="290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17699</xdr:rowOff>
    </xdr:from>
    <xdr:to>
      <xdr:col>2</xdr:col>
      <xdr:colOff>692150</xdr:colOff>
      <xdr:row>18</xdr:row>
      <xdr:rowOff>119299</xdr:rowOff>
    </xdr:to>
    <xdr:sp macro="" textlink="">
      <xdr:nvSpPr>
        <xdr:cNvPr id="76" name="円/楕円 75"/>
        <xdr:cNvSpPr/>
      </xdr:nvSpPr>
      <xdr:spPr bwMode="auto">
        <a:xfrm>
          <a:off x="2857500" y="31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104076</xdr:rowOff>
    </xdr:from>
    <xdr:ext cx="762000" cy="259045"/>
    <xdr:sp macro="" textlink="">
      <xdr:nvSpPr>
        <xdr:cNvPr id="77" name="テキスト ボックス 76"/>
        <xdr:cNvSpPr txBox="1"/>
      </xdr:nvSpPr>
      <xdr:spPr>
        <a:xfrm>
          <a:off x="2527300" y="32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48209</xdr:rowOff>
    </xdr:from>
    <xdr:to>
      <xdr:col>4</xdr:col>
      <xdr:colOff>1117600</xdr:colOff>
      <xdr:row>35</xdr:row>
      <xdr:rowOff>85067</xdr:rowOff>
    </xdr:to>
    <xdr:cxnSp macro="">
      <xdr:nvCxnSpPr>
        <xdr:cNvPr id="109" name="直線コネクタ 108"/>
        <xdr:cNvCxnSpPr/>
      </xdr:nvCxnSpPr>
      <xdr:spPr bwMode="auto">
        <a:xfrm flipV="1">
          <a:off x="5003800" y="6658559"/>
          <a:ext cx="647700" cy="3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85067</xdr:rowOff>
    </xdr:from>
    <xdr:to>
      <xdr:col>4</xdr:col>
      <xdr:colOff>469900</xdr:colOff>
      <xdr:row>35</xdr:row>
      <xdr:rowOff>93533</xdr:rowOff>
    </xdr:to>
    <xdr:cxnSp macro="">
      <xdr:nvCxnSpPr>
        <xdr:cNvPr id="112" name="直線コネクタ 111"/>
        <xdr:cNvCxnSpPr/>
      </xdr:nvCxnSpPr>
      <xdr:spPr bwMode="auto">
        <a:xfrm flipV="1">
          <a:off x="4305300" y="6695417"/>
          <a:ext cx="698500" cy="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93533</xdr:rowOff>
    </xdr:from>
    <xdr:to>
      <xdr:col>3</xdr:col>
      <xdr:colOff>904875</xdr:colOff>
      <xdr:row>35</xdr:row>
      <xdr:rowOff>96246</xdr:rowOff>
    </xdr:to>
    <xdr:cxnSp macro="">
      <xdr:nvCxnSpPr>
        <xdr:cNvPr id="115" name="直線コネクタ 114"/>
        <xdr:cNvCxnSpPr/>
      </xdr:nvCxnSpPr>
      <xdr:spPr bwMode="auto">
        <a:xfrm flipV="1">
          <a:off x="3606800" y="6703883"/>
          <a:ext cx="698500" cy="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81905</xdr:rowOff>
    </xdr:from>
    <xdr:to>
      <xdr:col>3</xdr:col>
      <xdr:colOff>206375</xdr:colOff>
      <xdr:row>35</xdr:row>
      <xdr:rowOff>96246</xdr:rowOff>
    </xdr:to>
    <xdr:cxnSp macro="">
      <xdr:nvCxnSpPr>
        <xdr:cNvPr id="118" name="直線コネクタ 117"/>
        <xdr:cNvCxnSpPr/>
      </xdr:nvCxnSpPr>
      <xdr:spPr bwMode="auto">
        <a:xfrm>
          <a:off x="2908300" y="6692255"/>
          <a:ext cx="698500" cy="1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340309</xdr:rowOff>
    </xdr:from>
    <xdr:to>
      <xdr:col>5</xdr:col>
      <xdr:colOff>34925</xdr:colOff>
      <xdr:row>35</xdr:row>
      <xdr:rowOff>99009</xdr:rowOff>
    </xdr:to>
    <xdr:sp macro="" textlink="">
      <xdr:nvSpPr>
        <xdr:cNvPr id="128" name="円/楕円 127"/>
        <xdr:cNvSpPr/>
      </xdr:nvSpPr>
      <xdr:spPr bwMode="auto">
        <a:xfrm>
          <a:off x="5600700" y="66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312386</xdr:rowOff>
    </xdr:from>
    <xdr:ext cx="762000" cy="259045"/>
    <xdr:sp macro="" textlink="">
      <xdr:nvSpPr>
        <xdr:cNvPr id="129" name="人口1人当たり決算額の推移該当値テキスト445"/>
        <xdr:cNvSpPr txBox="1"/>
      </xdr:nvSpPr>
      <xdr:spPr>
        <a:xfrm>
          <a:off x="5740400" y="657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34267</xdr:rowOff>
    </xdr:from>
    <xdr:to>
      <xdr:col>4</xdr:col>
      <xdr:colOff>520700</xdr:colOff>
      <xdr:row>35</xdr:row>
      <xdr:rowOff>135867</xdr:rowOff>
    </xdr:to>
    <xdr:sp macro="" textlink="">
      <xdr:nvSpPr>
        <xdr:cNvPr id="130" name="円/楕円 129"/>
        <xdr:cNvSpPr/>
      </xdr:nvSpPr>
      <xdr:spPr bwMode="auto">
        <a:xfrm>
          <a:off x="4953000" y="664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120644</xdr:rowOff>
    </xdr:from>
    <xdr:ext cx="736600" cy="259045"/>
    <xdr:sp macro="" textlink="">
      <xdr:nvSpPr>
        <xdr:cNvPr id="131" name="テキスト ボックス 130"/>
        <xdr:cNvSpPr txBox="1"/>
      </xdr:nvSpPr>
      <xdr:spPr>
        <a:xfrm>
          <a:off x="4622800" y="673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42733</xdr:rowOff>
    </xdr:from>
    <xdr:to>
      <xdr:col>3</xdr:col>
      <xdr:colOff>955675</xdr:colOff>
      <xdr:row>35</xdr:row>
      <xdr:rowOff>144333</xdr:rowOff>
    </xdr:to>
    <xdr:sp macro="" textlink="">
      <xdr:nvSpPr>
        <xdr:cNvPr id="132" name="円/楕円 131"/>
        <xdr:cNvSpPr/>
      </xdr:nvSpPr>
      <xdr:spPr bwMode="auto">
        <a:xfrm>
          <a:off x="4254500" y="665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129110</xdr:rowOff>
    </xdr:from>
    <xdr:ext cx="762000" cy="259045"/>
    <xdr:sp macro="" textlink="">
      <xdr:nvSpPr>
        <xdr:cNvPr id="133" name="テキスト ボックス 132"/>
        <xdr:cNvSpPr txBox="1"/>
      </xdr:nvSpPr>
      <xdr:spPr>
        <a:xfrm>
          <a:off x="3924300" y="673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45446</xdr:rowOff>
    </xdr:from>
    <xdr:to>
      <xdr:col>3</xdr:col>
      <xdr:colOff>257175</xdr:colOff>
      <xdr:row>35</xdr:row>
      <xdr:rowOff>147046</xdr:rowOff>
    </xdr:to>
    <xdr:sp macro="" textlink="">
      <xdr:nvSpPr>
        <xdr:cNvPr id="134" name="円/楕円 133"/>
        <xdr:cNvSpPr/>
      </xdr:nvSpPr>
      <xdr:spPr bwMode="auto">
        <a:xfrm>
          <a:off x="3556000" y="665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131823</xdr:rowOff>
    </xdr:from>
    <xdr:ext cx="762000" cy="259045"/>
    <xdr:sp macro="" textlink="">
      <xdr:nvSpPr>
        <xdr:cNvPr id="135" name="テキスト ボックス 134"/>
        <xdr:cNvSpPr txBox="1"/>
      </xdr:nvSpPr>
      <xdr:spPr>
        <a:xfrm>
          <a:off x="3225800" y="674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31105</xdr:rowOff>
    </xdr:from>
    <xdr:to>
      <xdr:col>2</xdr:col>
      <xdr:colOff>692150</xdr:colOff>
      <xdr:row>35</xdr:row>
      <xdr:rowOff>132705</xdr:rowOff>
    </xdr:to>
    <xdr:sp macro="" textlink="">
      <xdr:nvSpPr>
        <xdr:cNvPr id="136" name="円/楕円 135"/>
        <xdr:cNvSpPr/>
      </xdr:nvSpPr>
      <xdr:spPr bwMode="auto">
        <a:xfrm>
          <a:off x="2857500" y="664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117482</xdr:rowOff>
    </xdr:from>
    <xdr:ext cx="762000" cy="259045"/>
    <xdr:sp macro="" textlink="">
      <xdr:nvSpPr>
        <xdr:cNvPr id="137" name="テキスト ボックス 136"/>
        <xdr:cNvSpPr txBox="1"/>
      </xdr:nvSpPr>
      <xdr:spPr>
        <a:xfrm>
          <a:off x="2527300" y="67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40181</xdr:rowOff>
    </xdr:from>
    <xdr:to>
      <xdr:col>6</xdr:col>
      <xdr:colOff>511175</xdr:colOff>
      <xdr:row>37</xdr:row>
      <xdr:rowOff>47694</xdr:rowOff>
    </xdr:to>
    <xdr:cxnSp macro="">
      <xdr:nvCxnSpPr>
        <xdr:cNvPr id="60" name="直線コネクタ 59"/>
        <xdr:cNvCxnSpPr/>
      </xdr:nvCxnSpPr>
      <xdr:spPr>
        <a:xfrm>
          <a:off x="3797300" y="6383831"/>
          <a:ext cx="8382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40181</xdr:rowOff>
    </xdr:from>
    <xdr:to>
      <xdr:col>5</xdr:col>
      <xdr:colOff>358775</xdr:colOff>
      <xdr:row>37</xdr:row>
      <xdr:rowOff>85427</xdr:rowOff>
    </xdr:to>
    <xdr:cxnSp macro="">
      <xdr:nvCxnSpPr>
        <xdr:cNvPr id="63" name="直線コネクタ 62"/>
        <xdr:cNvCxnSpPr/>
      </xdr:nvCxnSpPr>
      <xdr:spPr>
        <a:xfrm flipV="1">
          <a:off x="2908300" y="6383831"/>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85427</xdr:rowOff>
    </xdr:from>
    <xdr:to>
      <xdr:col>4</xdr:col>
      <xdr:colOff>155575</xdr:colOff>
      <xdr:row>37</xdr:row>
      <xdr:rowOff>92157</xdr:rowOff>
    </xdr:to>
    <xdr:cxnSp macro="">
      <xdr:nvCxnSpPr>
        <xdr:cNvPr id="66" name="直線コネクタ 65"/>
        <xdr:cNvCxnSpPr/>
      </xdr:nvCxnSpPr>
      <xdr:spPr>
        <a:xfrm flipV="1">
          <a:off x="2019300" y="6429077"/>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92157</xdr:rowOff>
    </xdr:from>
    <xdr:to>
      <xdr:col>2</xdr:col>
      <xdr:colOff>638175</xdr:colOff>
      <xdr:row>37</xdr:row>
      <xdr:rowOff>109370</xdr:rowOff>
    </xdr:to>
    <xdr:cxnSp macro="">
      <xdr:nvCxnSpPr>
        <xdr:cNvPr id="69" name="直線コネクタ 68"/>
        <xdr:cNvCxnSpPr/>
      </xdr:nvCxnSpPr>
      <xdr:spPr>
        <a:xfrm flipV="1">
          <a:off x="1130300" y="6435807"/>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168344</xdr:rowOff>
    </xdr:from>
    <xdr:to>
      <xdr:col>6</xdr:col>
      <xdr:colOff>561975</xdr:colOff>
      <xdr:row>37</xdr:row>
      <xdr:rowOff>98494</xdr:rowOff>
    </xdr:to>
    <xdr:sp macro="" textlink="">
      <xdr:nvSpPr>
        <xdr:cNvPr id="79" name="円/楕円 78"/>
        <xdr:cNvSpPr/>
      </xdr:nvSpPr>
      <xdr:spPr>
        <a:xfrm>
          <a:off x="4584700" y="63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19771</xdr:rowOff>
    </xdr:from>
    <xdr:ext cx="599010" cy="259045"/>
    <xdr:sp macro="" textlink="">
      <xdr:nvSpPr>
        <xdr:cNvPr id="80" name="人件費該当値テキスト"/>
        <xdr:cNvSpPr txBox="1"/>
      </xdr:nvSpPr>
      <xdr:spPr>
        <a:xfrm>
          <a:off x="4686300" y="619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160831</xdr:rowOff>
    </xdr:from>
    <xdr:to>
      <xdr:col>5</xdr:col>
      <xdr:colOff>409575</xdr:colOff>
      <xdr:row>37</xdr:row>
      <xdr:rowOff>90981</xdr:rowOff>
    </xdr:to>
    <xdr:sp macro="" textlink="">
      <xdr:nvSpPr>
        <xdr:cNvPr id="81" name="円/楕円 80"/>
        <xdr:cNvSpPr/>
      </xdr:nvSpPr>
      <xdr:spPr>
        <a:xfrm>
          <a:off x="3746500" y="6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107508</xdr:rowOff>
    </xdr:from>
    <xdr:ext cx="599010" cy="259045"/>
    <xdr:sp macro="" textlink="">
      <xdr:nvSpPr>
        <xdr:cNvPr id="82" name="テキスト ボックス 81"/>
        <xdr:cNvSpPr txBox="1"/>
      </xdr:nvSpPr>
      <xdr:spPr>
        <a:xfrm>
          <a:off x="3497794" y="61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34627</xdr:rowOff>
    </xdr:from>
    <xdr:to>
      <xdr:col>4</xdr:col>
      <xdr:colOff>206375</xdr:colOff>
      <xdr:row>37</xdr:row>
      <xdr:rowOff>136227</xdr:rowOff>
    </xdr:to>
    <xdr:sp macro="" textlink="">
      <xdr:nvSpPr>
        <xdr:cNvPr id="83" name="円/楕円 82"/>
        <xdr:cNvSpPr/>
      </xdr:nvSpPr>
      <xdr:spPr>
        <a:xfrm>
          <a:off x="2857500" y="63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152754</xdr:rowOff>
    </xdr:from>
    <xdr:ext cx="599010" cy="259045"/>
    <xdr:sp macro="" textlink="">
      <xdr:nvSpPr>
        <xdr:cNvPr id="84" name="テキスト ボックス 83"/>
        <xdr:cNvSpPr txBox="1"/>
      </xdr:nvSpPr>
      <xdr:spPr>
        <a:xfrm>
          <a:off x="2608794" y="615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41357</xdr:rowOff>
    </xdr:from>
    <xdr:to>
      <xdr:col>3</xdr:col>
      <xdr:colOff>3175</xdr:colOff>
      <xdr:row>37</xdr:row>
      <xdr:rowOff>142957</xdr:rowOff>
    </xdr:to>
    <xdr:sp macro="" textlink="">
      <xdr:nvSpPr>
        <xdr:cNvPr id="85" name="円/楕円 84"/>
        <xdr:cNvSpPr/>
      </xdr:nvSpPr>
      <xdr:spPr>
        <a:xfrm>
          <a:off x="1968500" y="63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159484</xdr:rowOff>
    </xdr:from>
    <xdr:ext cx="599010" cy="259045"/>
    <xdr:sp macro="" textlink="">
      <xdr:nvSpPr>
        <xdr:cNvPr id="86" name="テキスト ボックス 85"/>
        <xdr:cNvSpPr txBox="1"/>
      </xdr:nvSpPr>
      <xdr:spPr>
        <a:xfrm>
          <a:off x="1719794" y="616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58570</xdr:rowOff>
    </xdr:from>
    <xdr:to>
      <xdr:col>1</xdr:col>
      <xdr:colOff>485775</xdr:colOff>
      <xdr:row>37</xdr:row>
      <xdr:rowOff>160170</xdr:rowOff>
    </xdr:to>
    <xdr:sp macro="" textlink="">
      <xdr:nvSpPr>
        <xdr:cNvPr id="87" name="円/楕円 86"/>
        <xdr:cNvSpPr/>
      </xdr:nvSpPr>
      <xdr:spPr>
        <a:xfrm>
          <a:off x="1079500" y="64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151298</xdr:rowOff>
    </xdr:from>
    <xdr:ext cx="599010" cy="259045"/>
    <xdr:sp macro="" textlink="">
      <xdr:nvSpPr>
        <xdr:cNvPr id="88" name="テキスト ボックス 87"/>
        <xdr:cNvSpPr txBox="1"/>
      </xdr:nvSpPr>
      <xdr:spPr>
        <a:xfrm>
          <a:off x="830794" y="64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103547</xdr:rowOff>
    </xdr:from>
    <xdr:to>
      <xdr:col>6</xdr:col>
      <xdr:colOff>511175</xdr:colOff>
      <xdr:row>57</xdr:row>
      <xdr:rowOff>105290</xdr:rowOff>
    </xdr:to>
    <xdr:cxnSp macro="">
      <xdr:nvCxnSpPr>
        <xdr:cNvPr id="113" name="直線コネクタ 112"/>
        <xdr:cNvCxnSpPr/>
      </xdr:nvCxnSpPr>
      <xdr:spPr>
        <a:xfrm flipV="1">
          <a:off x="3797300" y="9876197"/>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101539</xdr:rowOff>
    </xdr:from>
    <xdr:to>
      <xdr:col>5</xdr:col>
      <xdr:colOff>358775</xdr:colOff>
      <xdr:row>57</xdr:row>
      <xdr:rowOff>105290</xdr:rowOff>
    </xdr:to>
    <xdr:cxnSp macro="">
      <xdr:nvCxnSpPr>
        <xdr:cNvPr id="116" name="直線コネクタ 115"/>
        <xdr:cNvCxnSpPr/>
      </xdr:nvCxnSpPr>
      <xdr:spPr>
        <a:xfrm>
          <a:off x="2908300" y="9874189"/>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101539</xdr:rowOff>
    </xdr:from>
    <xdr:to>
      <xdr:col>4</xdr:col>
      <xdr:colOff>155575</xdr:colOff>
      <xdr:row>57</xdr:row>
      <xdr:rowOff>117371</xdr:rowOff>
    </xdr:to>
    <xdr:cxnSp macro="">
      <xdr:nvCxnSpPr>
        <xdr:cNvPr id="119" name="直線コネクタ 118"/>
        <xdr:cNvCxnSpPr/>
      </xdr:nvCxnSpPr>
      <xdr:spPr>
        <a:xfrm flipV="1">
          <a:off x="2019300" y="9874189"/>
          <a:ext cx="889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117371</xdr:rowOff>
    </xdr:from>
    <xdr:to>
      <xdr:col>2</xdr:col>
      <xdr:colOff>638175</xdr:colOff>
      <xdr:row>57</xdr:row>
      <xdr:rowOff>129143</xdr:rowOff>
    </xdr:to>
    <xdr:cxnSp macro="">
      <xdr:nvCxnSpPr>
        <xdr:cNvPr id="122" name="直線コネクタ 121"/>
        <xdr:cNvCxnSpPr/>
      </xdr:nvCxnSpPr>
      <xdr:spPr>
        <a:xfrm flipV="1">
          <a:off x="1130300" y="9890021"/>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52747</xdr:rowOff>
    </xdr:from>
    <xdr:to>
      <xdr:col>6</xdr:col>
      <xdr:colOff>561975</xdr:colOff>
      <xdr:row>57</xdr:row>
      <xdr:rowOff>154347</xdr:rowOff>
    </xdr:to>
    <xdr:sp macro="" textlink="">
      <xdr:nvSpPr>
        <xdr:cNvPr id="132" name="円/楕円 131"/>
        <xdr:cNvSpPr/>
      </xdr:nvSpPr>
      <xdr:spPr>
        <a:xfrm>
          <a:off x="4584700" y="98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54490</xdr:rowOff>
    </xdr:from>
    <xdr:to>
      <xdr:col>5</xdr:col>
      <xdr:colOff>409575</xdr:colOff>
      <xdr:row>57</xdr:row>
      <xdr:rowOff>156090</xdr:rowOff>
    </xdr:to>
    <xdr:sp macro="" textlink="">
      <xdr:nvSpPr>
        <xdr:cNvPr id="134" name="円/楕円 133"/>
        <xdr:cNvSpPr/>
      </xdr:nvSpPr>
      <xdr:spPr>
        <a:xfrm>
          <a:off x="3746500" y="98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147217</xdr:rowOff>
    </xdr:from>
    <xdr:ext cx="599010" cy="259045"/>
    <xdr:sp macro="" textlink="">
      <xdr:nvSpPr>
        <xdr:cNvPr id="135" name="テキスト ボックス 134"/>
        <xdr:cNvSpPr txBox="1"/>
      </xdr:nvSpPr>
      <xdr:spPr>
        <a:xfrm>
          <a:off x="3497794" y="9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50739</xdr:rowOff>
    </xdr:from>
    <xdr:to>
      <xdr:col>4</xdr:col>
      <xdr:colOff>206375</xdr:colOff>
      <xdr:row>57</xdr:row>
      <xdr:rowOff>152339</xdr:rowOff>
    </xdr:to>
    <xdr:sp macro="" textlink="">
      <xdr:nvSpPr>
        <xdr:cNvPr id="136" name="円/楕円 135"/>
        <xdr:cNvSpPr/>
      </xdr:nvSpPr>
      <xdr:spPr>
        <a:xfrm>
          <a:off x="2857500" y="98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143466</xdr:rowOff>
    </xdr:from>
    <xdr:ext cx="599010" cy="259045"/>
    <xdr:sp macro="" textlink="">
      <xdr:nvSpPr>
        <xdr:cNvPr id="137" name="テキスト ボックス 136"/>
        <xdr:cNvSpPr txBox="1"/>
      </xdr:nvSpPr>
      <xdr:spPr>
        <a:xfrm>
          <a:off x="2608794" y="99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66571</xdr:rowOff>
    </xdr:from>
    <xdr:to>
      <xdr:col>3</xdr:col>
      <xdr:colOff>3175</xdr:colOff>
      <xdr:row>57</xdr:row>
      <xdr:rowOff>168171</xdr:rowOff>
    </xdr:to>
    <xdr:sp macro="" textlink="">
      <xdr:nvSpPr>
        <xdr:cNvPr id="138" name="円/楕円 137"/>
        <xdr:cNvSpPr/>
      </xdr:nvSpPr>
      <xdr:spPr>
        <a:xfrm>
          <a:off x="1968500" y="98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159298</xdr:rowOff>
    </xdr:from>
    <xdr:ext cx="599010" cy="259045"/>
    <xdr:sp macro="" textlink="">
      <xdr:nvSpPr>
        <xdr:cNvPr id="139" name="テキスト ボックス 138"/>
        <xdr:cNvSpPr txBox="1"/>
      </xdr:nvSpPr>
      <xdr:spPr>
        <a:xfrm>
          <a:off x="1719794" y="993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78343</xdr:rowOff>
    </xdr:from>
    <xdr:to>
      <xdr:col>1</xdr:col>
      <xdr:colOff>485775</xdr:colOff>
      <xdr:row>58</xdr:row>
      <xdr:rowOff>8493</xdr:rowOff>
    </xdr:to>
    <xdr:sp macro="" textlink="">
      <xdr:nvSpPr>
        <xdr:cNvPr id="140" name="円/楕円 139"/>
        <xdr:cNvSpPr/>
      </xdr:nvSpPr>
      <xdr:spPr>
        <a:xfrm>
          <a:off x="1079500" y="98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171070</xdr:rowOff>
    </xdr:from>
    <xdr:ext cx="599010" cy="259045"/>
    <xdr:sp macro="" textlink="">
      <xdr:nvSpPr>
        <xdr:cNvPr id="141" name="テキスト ボックス 140"/>
        <xdr:cNvSpPr txBox="1"/>
      </xdr:nvSpPr>
      <xdr:spPr>
        <a:xfrm>
          <a:off x="830794" y="994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61610</xdr:rowOff>
    </xdr:from>
    <xdr:to>
      <xdr:col>6</xdr:col>
      <xdr:colOff>511175</xdr:colOff>
      <xdr:row>78</xdr:row>
      <xdr:rowOff>122493</xdr:rowOff>
    </xdr:to>
    <xdr:cxnSp macro="">
      <xdr:nvCxnSpPr>
        <xdr:cNvPr id="170" name="直線コネクタ 169"/>
        <xdr:cNvCxnSpPr/>
      </xdr:nvCxnSpPr>
      <xdr:spPr>
        <a:xfrm>
          <a:off x="3797300" y="13434710"/>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61610</xdr:rowOff>
    </xdr:from>
    <xdr:to>
      <xdr:col>5</xdr:col>
      <xdr:colOff>358775</xdr:colOff>
      <xdr:row>78</xdr:row>
      <xdr:rowOff>75074</xdr:rowOff>
    </xdr:to>
    <xdr:cxnSp macro="">
      <xdr:nvCxnSpPr>
        <xdr:cNvPr id="173" name="直線コネクタ 172"/>
        <xdr:cNvCxnSpPr/>
      </xdr:nvCxnSpPr>
      <xdr:spPr>
        <a:xfrm flipV="1">
          <a:off x="2908300" y="13434710"/>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46225</xdr:rowOff>
    </xdr:from>
    <xdr:to>
      <xdr:col>4</xdr:col>
      <xdr:colOff>155575</xdr:colOff>
      <xdr:row>78</xdr:row>
      <xdr:rowOff>75074</xdr:rowOff>
    </xdr:to>
    <xdr:cxnSp macro="">
      <xdr:nvCxnSpPr>
        <xdr:cNvPr id="176" name="直線コネクタ 175"/>
        <xdr:cNvCxnSpPr/>
      </xdr:nvCxnSpPr>
      <xdr:spPr>
        <a:xfrm>
          <a:off x="2019300" y="13419325"/>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46225</xdr:rowOff>
    </xdr:from>
    <xdr:to>
      <xdr:col>2</xdr:col>
      <xdr:colOff>638175</xdr:colOff>
      <xdr:row>78</xdr:row>
      <xdr:rowOff>83031</xdr:rowOff>
    </xdr:to>
    <xdr:cxnSp macro="">
      <xdr:nvCxnSpPr>
        <xdr:cNvPr id="179" name="直線コネクタ 178"/>
        <xdr:cNvCxnSpPr/>
      </xdr:nvCxnSpPr>
      <xdr:spPr>
        <a:xfrm flipV="1">
          <a:off x="1130300" y="13419325"/>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71693</xdr:rowOff>
    </xdr:from>
    <xdr:to>
      <xdr:col>6</xdr:col>
      <xdr:colOff>561975</xdr:colOff>
      <xdr:row>79</xdr:row>
      <xdr:rowOff>1843</xdr:rowOff>
    </xdr:to>
    <xdr:sp macro="" textlink="">
      <xdr:nvSpPr>
        <xdr:cNvPr id="189" name="円/楕円 188"/>
        <xdr:cNvSpPr/>
      </xdr:nvSpPr>
      <xdr:spPr>
        <a:xfrm>
          <a:off x="4584700" y="134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31070</xdr:rowOff>
    </xdr:from>
    <xdr:ext cx="534377" cy="259045"/>
    <xdr:sp macro="" textlink="">
      <xdr:nvSpPr>
        <xdr:cNvPr id="190" name="維持補修費該当値テキスト"/>
        <xdr:cNvSpPr txBox="1"/>
      </xdr:nvSpPr>
      <xdr:spPr>
        <a:xfrm>
          <a:off x="4686300" y="132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10810</xdr:rowOff>
    </xdr:from>
    <xdr:to>
      <xdr:col>5</xdr:col>
      <xdr:colOff>409575</xdr:colOff>
      <xdr:row>78</xdr:row>
      <xdr:rowOff>112410</xdr:rowOff>
    </xdr:to>
    <xdr:sp macro="" textlink="">
      <xdr:nvSpPr>
        <xdr:cNvPr id="191" name="円/楕円 190"/>
        <xdr:cNvSpPr/>
      </xdr:nvSpPr>
      <xdr:spPr>
        <a:xfrm>
          <a:off x="3746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128937</xdr:rowOff>
    </xdr:from>
    <xdr:ext cx="534377" cy="259045"/>
    <xdr:sp macro="" textlink="">
      <xdr:nvSpPr>
        <xdr:cNvPr id="192" name="テキスト ボックス 191"/>
        <xdr:cNvSpPr txBox="1"/>
      </xdr:nvSpPr>
      <xdr:spPr>
        <a:xfrm>
          <a:off x="3530111" y="131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24274</xdr:rowOff>
    </xdr:from>
    <xdr:to>
      <xdr:col>4</xdr:col>
      <xdr:colOff>206375</xdr:colOff>
      <xdr:row>78</xdr:row>
      <xdr:rowOff>125874</xdr:rowOff>
    </xdr:to>
    <xdr:sp macro="" textlink="">
      <xdr:nvSpPr>
        <xdr:cNvPr id="193" name="円/楕円 192"/>
        <xdr:cNvSpPr/>
      </xdr:nvSpPr>
      <xdr:spPr>
        <a:xfrm>
          <a:off x="2857500" y="133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142401</xdr:rowOff>
    </xdr:from>
    <xdr:ext cx="534377" cy="259045"/>
    <xdr:sp macro="" textlink="">
      <xdr:nvSpPr>
        <xdr:cNvPr id="194" name="テキスト ボックス 193"/>
        <xdr:cNvSpPr txBox="1"/>
      </xdr:nvSpPr>
      <xdr:spPr>
        <a:xfrm>
          <a:off x="2641111" y="1317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166875</xdr:rowOff>
    </xdr:from>
    <xdr:to>
      <xdr:col>3</xdr:col>
      <xdr:colOff>3175</xdr:colOff>
      <xdr:row>78</xdr:row>
      <xdr:rowOff>97025</xdr:rowOff>
    </xdr:to>
    <xdr:sp macro="" textlink="">
      <xdr:nvSpPr>
        <xdr:cNvPr id="195" name="円/楕円 194"/>
        <xdr:cNvSpPr/>
      </xdr:nvSpPr>
      <xdr:spPr>
        <a:xfrm>
          <a:off x="1968500" y="133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113552</xdr:rowOff>
    </xdr:from>
    <xdr:ext cx="534377" cy="259045"/>
    <xdr:sp macro="" textlink="">
      <xdr:nvSpPr>
        <xdr:cNvPr id="196" name="テキスト ボックス 195"/>
        <xdr:cNvSpPr txBox="1"/>
      </xdr:nvSpPr>
      <xdr:spPr>
        <a:xfrm>
          <a:off x="1752111" y="1314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32231</xdr:rowOff>
    </xdr:from>
    <xdr:to>
      <xdr:col>1</xdr:col>
      <xdr:colOff>485775</xdr:colOff>
      <xdr:row>78</xdr:row>
      <xdr:rowOff>133831</xdr:rowOff>
    </xdr:to>
    <xdr:sp macro="" textlink="">
      <xdr:nvSpPr>
        <xdr:cNvPr id="197" name="円/楕円 196"/>
        <xdr:cNvSpPr/>
      </xdr:nvSpPr>
      <xdr:spPr>
        <a:xfrm>
          <a:off x="1079500" y="134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150358</xdr:rowOff>
    </xdr:from>
    <xdr:ext cx="534377" cy="259045"/>
    <xdr:sp macro="" textlink="">
      <xdr:nvSpPr>
        <xdr:cNvPr id="198" name="テキスト ボックス 197"/>
        <xdr:cNvSpPr txBox="1"/>
      </xdr:nvSpPr>
      <xdr:spPr>
        <a:xfrm>
          <a:off x="863111" y="131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140832</xdr:rowOff>
    </xdr:from>
    <xdr:to>
      <xdr:col>6</xdr:col>
      <xdr:colOff>511175</xdr:colOff>
      <xdr:row>96</xdr:row>
      <xdr:rowOff>146079</xdr:rowOff>
    </xdr:to>
    <xdr:cxnSp macro="">
      <xdr:nvCxnSpPr>
        <xdr:cNvPr id="229" name="直線コネクタ 228"/>
        <xdr:cNvCxnSpPr/>
      </xdr:nvCxnSpPr>
      <xdr:spPr>
        <a:xfrm flipV="1">
          <a:off x="3797300" y="16600032"/>
          <a:ext cx="8382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146079</xdr:rowOff>
    </xdr:from>
    <xdr:to>
      <xdr:col>5</xdr:col>
      <xdr:colOff>358775</xdr:colOff>
      <xdr:row>97</xdr:row>
      <xdr:rowOff>47792</xdr:rowOff>
    </xdr:to>
    <xdr:cxnSp macro="">
      <xdr:nvCxnSpPr>
        <xdr:cNvPr id="232" name="直線コネクタ 231"/>
        <xdr:cNvCxnSpPr/>
      </xdr:nvCxnSpPr>
      <xdr:spPr>
        <a:xfrm flipV="1">
          <a:off x="2908300" y="16605279"/>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147962</xdr:rowOff>
    </xdr:from>
    <xdr:to>
      <xdr:col>4</xdr:col>
      <xdr:colOff>155575</xdr:colOff>
      <xdr:row>97</xdr:row>
      <xdr:rowOff>47792</xdr:rowOff>
    </xdr:to>
    <xdr:cxnSp macro="">
      <xdr:nvCxnSpPr>
        <xdr:cNvPr id="235" name="直線コネクタ 234"/>
        <xdr:cNvCxnSpPr/>
      </xdr:nvCxnSpPr>
      <xdr:spPr>
        <a:xfrm>
          <a:off x="2019300" y="15921362"/>
          <a:ext cx="889000" cy="7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147962</xdr:rowOff>
    </xdr:from>
    <xdr:to>
      <xdr:col>2</xdr:col>
      <xdr:colOff>638175</xdr:colOff>
      <xdr:row>97</xdr:row>
      <xdr:rowOff>45048</xdr:rowOff>
    </xdr:to>
    <xdr:cxnSp macro="">
      <xdr:nvCxnSpPr>
        <xdr:cNvPr id="238" name="直線コネクタ 237"/>
        <xdr:cNvCxnSpPr/>
      </xdr:nvCxnSpPr>
      <xdr:spPr>
        <a:xfrm flipV="1">
          <a:off x="1130300" y="15921362"/>
          <a:ext cx="889000" cy="75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2492</xdr:rowOff>
    </xdr:from>
    <xdr:ext cx="534377" cy="259045"/>
    <xdr:sp macro="" textlink="">
      <xdr:nvSpPr>
        <xdr:cNvPr id="240" name="テキスト ボックス 239"/>
        <xdr:cNvSpPr txBox="1"/>
      </xdr:nvSpPr>
      <xdr:spPr>
        <a:xfrm>
          <a:off x="175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90032</xdr:rowOff>
    </xdr:from>
    <xdr:to>
      <xdr:col>6</xdr:col>
      <xdr:colOff>561975</xdr:colOff>
      <xdr:row>97</xdr:row>
      <xdr:rowOff>20182</xdr:rowOff>
    </xdr:to>
    <xdr:sp macro="" textlink="">
      <xdr:nvSpPr>
        <xdr:cNvPr id="248" name="円/楕円 247"/>
        <xdr:cNvSpPr/>
      </xdr:nvSpPr>
      <xdr:spPr>
        <a:xfrm>
          <a:off x="4584700" y="165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68459</xdr:rowOff>
    </xdr:from>
    <xdr:ext cx="534377" cy="259045"/>
    <xdr:sp macro="" textlink="">
      <xdr:nvSpPr>
        <xdr:cNvPr id="249" name="扶助費該当値テキスト"/>
        <xdr:cNvSpPr txBox="1"/>
      </xdr:nvSpPr>
      <xdr:spPr>
        <a:xfrm>
          <a:off x="4686300" y="165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95279</xdr:rowOff>
    </xdr:from>
    <xdr:to>
      <xdr:col>5</xdr:col>
      <xdr:colOff>409575</xdr:colOff>
      <xdr:row>97</xdr:row>
      <xdr:rowOff>25429</xdr:rowOff>
    </xdr:to>
    <xdr:sp macro="" textlink="">
      <xdr:nvSpPr>
        <xdr:cNvPr id="250" name="円/楕円 249"/>
        <xdr:cNvSpPr/>
      </xdr:nvSpPr>
      <xdr:spPr>
        <a:xfrm>
          <a:off x="3746500" y="165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16556</xdr:rowOff>
    </xdr:from>
    <xdr:ext cx="534377" cy="259045"/>
    <xdr:sp macro="" textlink="">
      <xdr:nvSpPr>
        <xdr:cNvPr id="251" name="テキスト ボックス 250"/>
        <xdr:cNvSpPr txBox="1"/>
      </xdr:nvSpPr>
      <xdr:spPr>
        <a:xfrm>
          <a:off x="3530111" y="166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168442</xdr:rowOff>
    </xdr:from>
    <xdr:to>
      <xdr:col>4</xdr:col>
      <xdr:colOff>206375</xdr:colOff>
      <xdr:row>97</xdr:row>
      <xdr:rowOff>98592</xdr:rowOff>
    </xdr:to>
    <xdr:sp macro="" textlink="">
      <xdr:nvSpPr>
        <xdr:cNvPr id="252" name="円/楕円 251"/>
        <xdr:cNvSpPr/>
      </xdr:nvSpPr>
      <xdr:spPr>
        <a:xfrm>
          <a:off x="2857500" y="16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89719</xdr:rowOff>
    </xdr:from>
    <xdr:ext cx="534377" cy="259045"/>
    <xdr:sp macro="" textlink="">
      <xdr:nvSpPr>
        <xdr:cNvPr id="253" name="テキスト ボックス 252"/>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97162</xdr:rowOff>
    </xdr:from>
    <xdr:to>
      <xdr:col>3</xdr:col>
      <xdr:colOff>3175</xdr:colOff>
      <xdr:row>93</xdr:row>
      <xdr:rowOff>27312</xdr:rowOff>
    </xdr:to>
    <xdr:sp macro="" textlink="">
      <xdr:nvSpPr>
        <xdr:cNvPr id="254" name="円/楕円 253"/>
        <xdr:cNvSpPr/>
      </xdr:nvSpPr>
      <xdr:spPr>
        <a:xfrm>
          <a:off x="1968500" y="15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43839</xdr:rowOff>
    </xdr:from>
    <xdr:ext cx="599010" cy="259045"/>
    <xdr:sp macro="" textlink="">
      <xdr:nvSpPr>
        <xdr:cNvPr id="255" name="テキスト ボックス 254"/>
        <xdr:cNvSpPr txBox="1"/>
      </xdr:nvSpPr>
      <xdr:spPr>
        <a:xfrm>
          <a:off x="1719794" y="156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165698</xdr:rowOff>
    </xdr:from>
    <xdr:to>
      <xdr:col>1</xdr:col>
      <xdr:colOff>485775</xdr:colOff>
      <xdr:row>97</xdr:row>
      <xdr:rowOff>95848</xdr:rowOff>
    </xdr:to>
    <xdr:sp macro="" textlink="">
      <xdr:nvSpPr>
        <xdr:cNvPr id="256" name="円/楕円 255"/>
        <xdr:cNvSpPr/>
      </xdr:nvSpPr>
      <xdr:spPr>
        <a:xfrm>
          <a:off x="1079500" y="166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86975</xdr:rowOff>
    </xdr:from>
    <xdr:ext cx="534377" cy="259045"/>
    <xdr:sp macro="" textlink="">
      <xdr:nvSpPr>
        <xdr:cNvPr id="257" name="テキスト ボックス 256"/>
        <xdr:cNvSpPr txBox="1"/>
      </xdr:nvSpPr>
      <xdr:spPr>
        <a:xfrm>
          <a:off x="863111" y="167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36690</xdr:rowOff>
    </xdr:from>
    <xdr:to>
      <xdr:col>15</xdr:col>
      <xdr:colOff>180975</xdr:colOff>
      <xdr:row>37</xdr:row>
      <xdr:rowOff>45997</xdr:rowOff>
    </xdr:to>
    <xdr:cxnSp macro="">
      <xdr:nvCxnSpPr>
        <xdr:cNvPr id="284" name="直線コネクタ 283"/>
        <xdr:cNvCxnSpPr/>
      </xdr:nvCxnSpPr>
      <xdr:spPr>
        <a:xfrm flipV="1">
          <a:off x="9639300" y="6380340"/>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45997</xdr:rowOff>
    </xdr:from>
    <xdr:to>
      <xdr:col>14</xdr:col>
      <xdr:colOff>28575</xdr:colOff>
      <xdr:row>37</xdr:row>
      <xdr:rowOff>72343</xdr:rowOff>
    </xdr:to>
    <xdr:cxnSp macro="">
      <xdr:nvCxnSpPr>
        <xdr:cNvPr id="287" name="直線コネクタ 286"/>
        <xdr:cNvCxnSpPr/>
      </xdr:nvCxnSpPr>
      <xdr:spPr>
        <a:xfrm flipV="1">
          <a:off x="8750300" y="6389647"/>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72343</xdr:rowOff>
    </xdr:from>
    <xdr:to>
      <xdr:col>12</xdr:col>
      <xdr:colOff>511175</xdr:colOff>
      <xdr:row>37</xdr:row>
      <xdr:rowOff>85302</xdr:rowOff>
    </xdr:to>
    <xdr:cxnSp macro="">
      <xdr:nvCxnSpPr>
        <xdr:cNvPr id="290" name="直線コネクタ 289"/>
        <xdr:cNvCxnSpPr/>
      </xdr:nvCxnSpPr>
      <xdr:spPr>
        <a:xfrm flipV="1">
          <a:off x="7861300" y="6415993"/>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74583</xdr:rowOff>
    </xdr:from>
    <xdr:to>
      <xdr:col>11</xdr:col>
      <xdr:colOff>307975</xdr:colOff>
      <xdr:row>37</xdr:row>
      <xdr:rowOff>85302</xdr:rowOff>
    </xdr:to>
    <xdr:cxnSp macro="">
      <xdr:nvCxnSpPr>
        <xdr:cNvPr id="293" name="直線コネクタ 292"/>
        <xdr:cNvCxnSpPr/>
      </xdr:nvCxnSpPr>
      <xdr:spPr>
        <a:xfrm>
          <a:off x="6972300" y="6418233"/>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157340</xdr:rowOff>
    </xdr:from>
    <xdr:to>
      <xdr:col>15</xdr:col>
      <xdr:colOff>231775</xdr:colOff>
      <xdr:row>37</xdr:row>
      <xdr:rowOff>87490</xdr:rowOff>
    </xdr:to>
    <xdr:sp macro="" textlink="">
      <xdr:nvSpPr>
        <xdr:cNvPr id="303" name="円/楕円 302"/>
        <xdr:cNvSpPr/>
      </xdr:nvSpPr>
      <xdr:spPr>
        <a:xfrm>
          <a:off x="10426700" y="63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135767</xdr:rowOff>
    </xdr:from>
    <xdr:ext cx="599010" cy="259045"/>
    <xdr:sp macro="" textlink="">
      <xdr:nvSpPr>
        <xdr:cNvPr id="304" name="補助費等該当値テキスト"/>
        <xdr:cNvSpPr txBox="1"/>
      </xdr:nvSpPr>
      <xdr:spPr>
        <a:xfrm>
          <a:off x="10528300" y="63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166647</xdr:rowOff>
    </xdr:from>
    <xdr:to>
      <xdr:col>14</xdr:col>
      <xdr:colOff>79375</xdr:colOff>
      <xdr:row>37</xdr:row>
      <xdr:rowOff>96797</xdr:rowOff>
    </xdr:to>
    <xdr:sp macro="" textlink="">
      <xdr:nvSpPr>
        <xdr:cNvPr id="305" name="円/楕円 304"/>
        <xdr:cNvSpPr/>
      </xdr:nvSpPr>
      <xdr:spPr>
        <a:xfrm>
          <a:off x="9588500" y="63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87924</xdr:rowOff>
    </xdr:from>
    <xdr:ext cx="599010" cy="259045"/>
    <xdr:sp macro="" textlink="">
      <xdr:nvSpPr>
        <xdr:cNvPr id="306" name="テキスト ボックス 305"/>
        <xdr:cNvSpPr txBox="1"/>
      </xdr:nvSpPr>
      <xdr:spPr>
        <a:xfrm>
          <a:off x="9339794" y="643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21543</xdr:rowOff>
    </xdr:from>
    <xdr:to>
      <xdr:col>12</xdr:col>
      <xdr:colOff>561975</xdr:colOff>
      <xdr:row>37</xdr:row>
      <xdr:rowOff>123143</xdr:rowOff>
    </xdr:to>
    <xdr:sp macro="" textlink="">
      <xdr:nvSpPr>
        <xdr:cNvPr id="307" name="円/楕円 306"/>
        <xdr:cNvSpPr/>
      </xdr:nvSpPr>
      <xdr:spPr>
        <a:xfrm>
          <a:off x="8699500" y="636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114270</xdr:rowOff>
    </xdr:from>
    <xdr:ext cx="599010" cy="259045"/>
    <xdr:sp macro="" textlink="">
      <xdr:nvSpPr>
        <xdr:cNvPr id="308" name="テキスト ボックス 307"/>
        <xdr:cNvSpPr txBox="1"/>
      </xdr:nvSpPr>
      <xdr:spPr>
        <a:xfrm>
          <a:off x="8450794" y="64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34502</xdr:rowOff>
    </xdr:from>
    <xdr:to>
      <xdr:col>11</xdr:col>
      <xdr:colOff>358775</xdr:colOff>
      <xdr:row>37</xdr:row>
      <xdr:rowOff>136102</xdr:rowOff>
    </xdr:to>
    <xdr:sp macro="" textlink="">
      <xdr:nvSpPr>
        <xdr:cNvPr id="309" name="円/楕円 308"/>
        <xdr:cNvSpPr/>
      </xdr:nvSpPr>
      <xdr:spPr>
        <a:xfrm>
          <a:off x="7810500" y="63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127230</xdr:rowOff>
    </xdr:from>
    <xdr:ext cx="534377" cy="259045"/>
    <xdr:sp macro="" textlink="">
      <xdr:nvSpPr>
        <xdr:cNvPr id="310" name="テキスト ボックス 309"/>
        <xdr:cNvSpPr txBox="1"/>
      </xdr:nvSpPr>
      <xdr:spPr>
        <a:xfrm>
          <a:off x="7594111" y="64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23783</xdr:rowOff>
    </xdr:from>
    <xdr:to>
      <xdr:col>10</xdr:col>
      <xdr:colOff>155575</xdr:colOff>
      <xdr:row>37</xdr:row>
      <xdr:rowOff>125383</xdr:rowOff>
    </xdr:to>
    <xdr:sp macro="" textlink="">
      <xdr:nvSpPr>
        <xdr:cNvPr id="311" name="円/楕円 310"/>
        <xdr:cNvSpPr/>
      </xdr:nvSpPr>
      <xdr:spPr>
        <a:xfrm>
          <a:off x="6921500" y="63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116510</xdr:rowOff>
    </xdr:from>
    <xdr:ext cx="599010" cy="259045"/>
    <xdr:sp macro="" textlink="">
      <xdr:nvSpPr>
        <xdr:cNvPr id="312" name="テキスト ボックス 311"/>
        <xdr:cNvSpPr txBox="1"/>
      </xdr:nvSpPr>
      <xdr:spPr>
        <a:xfrm>
          <a:off x="6672794" y="646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106796</xdr:rowOff>
    </xdr:from>
    <xdr:to>
      <xdr:col>15</xdr:col>
      <xdr:colOff>180975</xdr:colOff>
      <xdr:row>57</xdr:row>
      <xdr:rowOff>14962</xdr:rowOff>
    </xdr:to>
    <xdr:cxnSp macro="">
      <xdr:nvCxnSpPr>
        <xdr:cNvPr id="337" name="直線コネクタ 336"/>
        <xdr:cNvCxnSpPr/>
      </xdr:nvCxnSpPr>
      <xdr:spPr>
        <a:xfrm flipV="1">
          <a:off x="9639300" y="9536546"/>
          <a:ext cx="838200" cy="2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14962</xdr:rowOff>
    </xdr:from>
    <xdr:to>
      <xdr:col>14</xdr:col>
      <xdr:colOff>28575</xdr:colOff>
      <xdr:row>57</xdr:row>
      <xdr:rowOff>52925</xdr:rowOff>
    </xdr:to>
    <xdr:cxnSp macro="">
      <xdr:nvCxnSpPr>
        <xdr:cNvPr id="340" name="直線コネクタ 339"/>
        <xdr:cNvCxnSpPr/>
      </xdr:nvCxnSpPr>
      <xdr:spPr>
        <a:xfrm flipV="1">
          <a:off x="8750300" y="9787612"/>
          <a:ext cx="8890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28022</xdr:rowOff>
    </xdr:from>
    <xdr:to>
      <xdr:col>12</xdr:col>
      <xdr:colOff>511175</xdr:colOff>
      <xdr:row>57</xdr:row>
      <xdr:rowOff>52925</xdr:rowOff>
    </xdr:to>
    <xdr:cxnSp macro="">
      <xdr:nvCxnSpPr>
        <xdr:cNvPr id="343" name="直線コネクタ 342"/>
        <xdr:cNvCxnSpPr/>
      </xdr:nvCxnSpPr>
      <xdr:spPr>
        <a:xfrm>
          <a:off x="7861300" y="9800672"/>
          <a:ext cx="8890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28022</xdr:rowOff>
    </xdr:from>
    <xdr:to>
      <xdr:col>11</xdr:col>
      <xdr:colOff>307975</xdr:colOff>
      <xdr:row>57</xdr:row>
      <xdr:rowOff>47692</xdr:rowOff>
    </xdr:to>
    <xdr:cxnSp macro="">
      <xdr:nvCxnSpPr>
        <xdr:cNvPr id="346" name="直線コネクタ 345"/>
        <xdr:cNvCxnSpPr/>
      </xdr:nvCxnSpPr>
      <xdr:spPr>
        <a:xfrm flipV="1">
          <a:off x="6972300" y="9800672"/>
          <a:ext cx="8890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55996</xdr:rowOff>
    </xdr:from>
    <xdr:to>
      <xdr:col>15</xdr:col>
      <xdr:colOff>231775</xdr:colOff>
      <xdr:row>55</xdr:row>
      <xdr:rowOff>157596</xdr:rowOff>
    </xdr:to>
    <xdr:sp macro="" textlink="">
      <xdr:nvSpPr>
        <xdr:cNvPr id="356" name="円/楕円 355"/>
        <xdr:cNvSpPr/>
      </xdr:nvSpPr>
      <xdr:spPr>
        <a:xfrm>
          <a:off x="10426700" y="94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78873</xdr:rowOff>
    </xdr:from>
    <xdr:ext cx="599010" cy="259045"/>
    <xdr:sp macro="" textlink="">
      <xdr:nvSpPr>
        <xdr:cNvPr id="357" name="普通建設事業費該当値テキスト"/>
        <xdr:cNvSpPr txBox="1"/>
      </xdr:nvSpPr>
      <xdr:spPr>
        <a:xfrm>
          <a:off x="10528300" y="933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135612</xdr:rowOff>
    </xdr:from>
    <xdr:to>
      <xdr:col>14</xdr:col>
      <xdr:colOff>79375</xdr:colOff>
      <xdr:row>57</xdr:row>
      <xdr:rowOff>65762</xdr:rowOff>
    </xdr:to>
    <xdr:sp macro="" textlink="">
      <xdr:nvSpPr>
        <xdr:cNvPr id="358" name="円/楕円 357"/>
        <xdr:cNvSpPr/>
      </xdr:nvSpPr>
      <xdr:spPr>
        <a:xfrm>
          <a:off x="9588500" y="97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82289</xdr:rowOff>
    </xdr:from>
    <xdr:ext cx="599010" cy="259045"/>
    <xdr:sp macro="" textlink="">
      <xdr:nvSpPr>
        <xdr:cNvPr id="359" name="テキスト ボックス 358"/>
        <xdr:cNvSpPr txBox="1"/>
      </xdr:nvSpPr>
      <xdr:spPr>
        <a:xfrm>
          <a:off x="9339794" y="95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2125</xdr:rowOff>
    </xdr:from>
    <xdr:to>
      <xdr:col>12</xdr:col>
      <xdr:colOff>561975</xdr:colOff>
      <xdr:row>57</xdr:row>
      <xdr:rowOff>103725</xdr:rowOff>
    </xdr:to>
    <xdr:sp macro="" textlink="">
      <xdr:nvSpPr>
        <xdr:cNvPr id="360" name="円/楕円 359"/>
        <xdr:cNvSpPr/>
      </xdr:nvSpPr>
      <xdr:spPr>
        <a:xfrm>
          <a:off x="8699500" y="97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94852</xdr:rowOff>
    </xdr:from>
    <xdr:ext cx="599010" cy="259045"/>
    <xdr:sp macro="" textlink="">
      <xdr:nvSpPr>
        <xdr:cNvPr id="361" name="テキスト ボックス 360"/>
        <xdr:cNvSpPr txBox="1"/>
      </xdr:nvSpPr>
      <xdr:spPr>
        <a:xfrm>
          <a:off x="8450794" y="986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148672</xdr:rowOff>
    </xdr:from>
    <xdr:to>
      <xdr:col>11</xdr:col>
      <xdr:colOff>358775</xdr:colOff>
      <xdr:row>57</xdr:row>
      <xdr:rowOff>78822</xdr:rowOff>
    </xdr:to>
    <xdr:sp macro="" textlink="">
      <xdr:nvSpPr>
        <xdr:cNvPr id="362" name="円/楕円 361"/>
        <xdr:cNvSpPr/>
      </xdr:nvSpPr>
      <xdr:spPr>
        <a:xfrm>
          <a:off x="7810500" y="97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95349</xdr:rowOff>
    </xdr:from>
    <xdr:ext cx="599010" cy="259045"/>
    <xdr:sp macro="" textlink="">
      <xdr:nvSpPr>
        <xdr:cNvPr id="363" name="テキスト ボックス 362"/>
        <xdr:cNvSpPr txBox="1"/>
      </xdr:nvSpPr>
      <xdr:spPr>
        <a:xfrm>
          <a:off x="7561794" y="95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168342</xdr:rowOff>
    </xdr:from>
    <xdr:to>
      <xdr:col>10</xdr:col>
      <xdr:colOff>155575</xdr:colOff>
      <xdr:row>57</xdr:row>
      <xdr:rowOff>98492</xdr:rowOff>
    </xdr:to>
    <xdr:sp macro="" textlink="">
      <xdr:nvSpPr>
        <xdr:cNvPr id="364" name="円/楕円 363"/>
        <xdr:cNvSpPr/>
      </xdr:nvSpPr>
      <xdr:spPr>
        <a:xfrm>
          <a:off x="6921500" y="9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115019</xdr:rowOff>
    </xdr:from>
    <xdr:ext cx="599010" cy="259045"/>
    <xdr:sp macro="" textlink="">
      <xdr:nvSpPr>
        <xdr:cNvPr id="365" name="テキスト ボックス 364"/>
        <xdr:cNvSpPr txBox="1"/>
      </xdr:nvSpPr>
      <xdr:spPr>
        <a:xfrm>
          <a:off x="6672794" y="954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142439</xdr:rowOff>
    </xdr:from>
    <xdr:to>
      <xdr:col>15</xdr:col>
      <xdr:colOff>180975</xdr:colOff>
      <xdr:row>78</xdr:row>
      <xdr:rowOff>157776</xdr:rowOff>
    </xdr:to>
    <xdr:cxnSp macro="">
      <xdr:nvCxnSpPr>
        <xdr:cNvPr id="394" name="直線コネクタ 393"/>
        <xdr:cNvCxnSpPr/>
      </xdr:nvCxnSpPr>
      <xdr:spPr>
        <a:xfrm flipV="1">
          <a:off x="9639300" y="12658289"/>
          <a:ext cx="838200" cy="87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91639</xdr:rowOff>
    </xdr:from>
    <xdr:to>
      <xdr:col>15</xdr:col>
      <xdr:colOff>231775</xdr:colOff>
      <xdr:row>74</xdr:row>
      <xdr:rowOff>21789</xdr:rowOff>
    </xdr:to>
    <xdr:sp macro="" textlink="">
      <xdr:nvSpPr>
        <xdr:cNvPr id="404" name="円/楕円 403"/>
        <xdr:cNvSpPr/>
      </xdr:nvSpPr>
      <xdr:spPr>
        <a:xfrm>
          <a:off x="10426700" y="126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114516</xdr:rowOff>
    </xdr:from>
    <xdr:ext cx="599010" cy="259045"/>
    <xdr:sp macro="" textlink="">
      <xdr:nvSpPr>
        <xdr:cNvPr id="405" name="普通建設事業費 （ うち新規整備　）該当値テキスト"/>
        <xdr:cNvSpPr txBox="1"/>
      </xdr:nvSpPr>
      <xdr:spPr>
        <a:xfrm>
          <a:off x="10528300" y="124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106976</xdr:rowOff>
    </xdr:from>
    <xdr:to>
      <xdr:col>14</xdr:col>
      <xdr:colOff>79375</xdr:colOff>
      <xdr:row>79</xdr:row>
      <xdr:rowOff>37126</xdr:rowOff>
    </xdr:to>
    <xdr:sp macro="" textlink="">
      <xdr:nvSpPr>
        <xdr:cNvPr id="406" name="円/楕円 405"/>
        <xdr:cNvSpPr/>
      </xdr:nvSpPr>
      <xdr:spPr>
        <a:xfrm>
          <a:off x="9588500" y="13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28253</xdr:rowOff>
    </xdr:from>
    <xdr:ext cx="534377" cy="259045"/>
    <xdr:sp macro="" textlink="">
      <xdr:nvSpPr>
        <xdr:cNvPr id="407" name="テキスト ボックス 406"/>
        <xdr:cNvSpPr txBox="1"/>
      </xdr:nvSpPr>
      <xdr:spPr>
        <a:xfrm>
          <a:off x="9372111" y="135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23383</xdr:rowOff>
    </xdr:from>
    <xdr:to>
      <xdr:col>15</xdr:col>
      <xdr:colOff>180975</xdr:colOff>
      <xdr:row>99</xdr:row>
      <xdr:rowOff>27465</xdr:rowOff>
    </xdr:to>
    <xdr:cxnSp macro="">
      <xdr:nvCxnSpPr>
        <xdr:cNvPr id="436" name="直線コネクタ 435"/>
        <xdr:cNvCxnSpPr/>
      </xdr:nvCxnSpPr>
      <xdr:spPr>
        <a:xfrm>
          <a:off x="9639300" y="16825483"/>
          <a:ext cx="838200" cy="1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158675</xdr:rowOff>
    </xdr:from>
    <xdr:ext cx="599010" cy="259045"/>
    <xdr:sp macro="" textlink="">
      <xdr:nvSpPr>
        <xdr:cNvPr id="440" name="テキスト ボックス 439"/>
        <xdr:cNvSpPr txBox="1"/>
      </xdr:nvSpPr>
      <xdr:spPr>
        <a:xfrm>
          <a:off x="9339794"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148115</xdr:rowOff>
    </xdr:from>
    <xdr:to>
      <xdr:col>15</xdr:col>
      <xdr:colOff>231775</xdr:colOff>
      <xdr:row>99</xdr:row>
      <xdr:rowOff>78265</xdr:rowOff>
    </xdr:to>
    <xdr:sp macro="" textlink="">
      <xdr:nvSpPr>
        <xdr:cNvPr id="446" name="円/楕円 445"/>
        <xdr:cNvSpPr/>
      </xdr:nvSpPr>
      <xdr:spPr>
        <a:xfrm>
          <a:off x="10426700" y="169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144033</xdr:rowOff>
    </xdr:from>
    <xdr:to>
      <xdr:col>14</xdr:col>
      <xdr:colOff>79375</xdr:colOff>
      <xdr:row>98</xdr:row>
      <xdr:rowOff>74183</xdr:rowOff>
    </xdr:to>
    <xdr:sp macro="" textlink="">
      <xdr:nvSpPr>
        <xdr:cNvPr id="448" name="円/楕円 447"/>
        <xdr:cNvSpPr/>
      </xdr:nvSpPr>
      <xdr:spPr>
        <a:xfrm>
          <a:off x="9588500" y="167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90710</xdr:rowOff>
    </xdr:from>
    <xdr:ext cx="599010" cy="259045"/>
    <xdr:sp macro="" textlink="">
      <xdr:nvSpPr>
        <xdr:cNvPr id="449" name="テキスト ボックス 448"/>
        <xdr:cNvSpPr txBox="1"/>
      </xdr:nvSpPr>
      <xdr:spPr>
        <a:xfrm>
          <a:off x="9339794" y="1654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41695</xdr:rowOff>
    </xdr:from>
    <xdr:to>
      <xdr:col>23</xdr:col>
      <xdr:colOff>517525</xdr:colOff>
      <xdr:row>39</xdr:row>
      <xdr:rowOff>43917</xdr:rowOff>
    </xdr:to>
    <xdr:cxnSp macro="">
      <xdr:nvCxnSpPr>
        <xdr:cNvPr id="478" name="直線コネクタ 477"/>
        <xdr:cNvCxnSpPr/>
      </xdr:nvCxnSpPr>
      <xdr:spPr>
        <a:xfrm>
          <a:off x="15481300" y="6728245"/>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41695</xdr:rowOff>
    </xdr:from>
    <xdr:to>
      <xdr:col>22</xdr:col>
      <xdr:colOff>365125</xdr:colOff>
      <xdr:row>39</xdr:row>
      <xdr:rowOff>44450</xdr:rowOff>
    </xdr:to>
    <xdr:cxnSp macro="">
      <xdr:nvCxnSpPr>
        <xdr:cNvPr id="481" name="直線コネクタ 480"/>
        <xdr:cNvCxnSpPr/>
      </xdr:nvCxnSpPr>
      <xdr:spPr>
        <a:xfrm flipV="1">
          <a:off x="14592300" y="672824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43524</xdr:rowOff>
    </xdr:from>
    <xdr:to>
      <xdr:col>21</xdr:col>
      <xdr:colOff>161925</xdr:colOff>
      <xdr:row>39</xdr:row>
      <xdr:rowOff>44450</xdr:rowOff>
    </xdr:to>
    <xdr:cxnSp macro="">
      <xdr:nvCxnSpPr>
        <xdr:cNvPr id="484" name="直線コネクタ 483"/>
        <xdr:cNvCxnSpPr/>
      </xdr:nvCxnSpPr>
      <xdr:spPr>
        <a:xfrm>
          <a:off x="13703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42149</xdr:rowOff>
    </xdr:from>
    <xdr:to>
      <xdr:col>19</xdr:col>
      <xdr:colOff>644525</xdr:colOff>
      <xdr:row>39</xdr:row>
      <xdr:rowOff>43524</xdr:rowOff>
    </xdr:to>
    <xdr:cxnSp macro="">
      <xdr:nvCxnSpPr>
        <xdr:cNvPr id="487" name="直線コネクタ 486"/>
        <xdr:cNvCxnSpPr/>
      </xdr:nvCxnSpPr>
      <xdr:spPr>
        <a:xfrm>
          <a:off x="12814300" y="6728699"/>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164567</xdr:rowOff>
    </xdr:from>
    <xdr:to>
      <xdr:col>23</xdr:col>
      <xdr:colOff>568325</xdr:colOff>
      <xdr:row>39</xdr:row>
      <xdr:rowOff>94717</xdr:rowOff>
    </xdr:to>
    <xdr:sp macro="" textlink="">
      <xdr:nvSpPr>
        <xdr:cNvPr id="497" name="円/楕円 496"/>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378565" cy="259045"/>
    <xdr:sp macro="" textlink="">
      <xdr:nvSpPr>
        <xdr:cNvPr id="498" name="災害復旧事業費該当値テキスト"/>
        <xdr:cNvSpPr txBox="1"/>
      </xdr:nvSpPr>
      <xdr:spPr>
        <a:xfrm>
          <a:off x="16370300" y="661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162345</xdr:rowOff>
    </xdr:from>
    <xdr:to>
      <xdr:col>22</xdr:col>
      <xdr:colOff>415925</xdr:colOff>
      <xdr:row>39</xdr:row>
      <xdr:rowOff>92495</xdr:rowOff>
    </xdr:to>
    <xdr:sp macro="" textlink="">
      <xdr:nvSpPr>
        <xdr:cNvPr id="499" name="円/楕円 498"/>
        <xdr:cNvSpPr/>
      </xdr:nvSpPr>
      <xdr:spPr>
        <a:xfrm>
          <a:off x="15430500" y="66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83622</xdr:rowOff>
    </xdr:from>
    <xdr:ext cx="378565" cy="259045"/>
    <xdr:sp macro="" textlink="">
      <xdr:nvSpPr>
        <xdr:cNvPr id="500" name="テキスト ボックス 499"/>
        <xdr:cNvSpPr txBox="1"/>
      </xdr:nvSpPr>
      <xdr:spPr>
        <a:xfrm>
          <a:off x="15292017" y="677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164174</xdr:rowOff>
    </xdr:from>
    <xdr:to>
      <xdr:col>20</xdr:col>
      <xdr:colOff>9525</xdr:colOff>
      <xdr:row>39</xdr:row>
      <xdr:rowOff>94324</xdr:rowOff>
    </xdr:to>
    <xdr:sp macro="" textlink="">
      <xdr:nvSpPr>
        <xdr:cNvPr id="503" name="円/楕円 502"/>
        <xdr:cNvSpPr/>
      </xdr:nvSpPr>
      <xdr:spPr>
        <a:xfrm>
          <a:off x="13652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85451</xdr:rowOff>
    </xdr:from>
    <xdr:ext cx="378565" cy="259045"/>
    <xdr:sp macro="" textlink="">
      <xdr:nvSpPr>
        <xdr:cNvPr id="504" name="テキスト ボックス 503"/>
        <xdr:cNvSpPr txBox="1"/>
      </xdr:nvSpPr>
      <xdr:spPr>
        <a:xfrm>
          <a:off x="13514017" y="677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162799</xdr:rowOff>
    </xdr:from>
    <xdr:to>
      <xdr:col>18</xdr:col>
      <xdr:colOff>492125</xdr:colOff>
      <xdr:row>39</xdr:row>
      <xdr:rowOff>92949</xdr:rowOff>
    </xdr:to>
    <xdr:sp macro="" textlink="">
      <xdr:nvSpPr>
        <xdr:cNvPr id="505" name="円/楕円 504"/>
        <xdr:cNvSpPr/>
      </xdr:nvSpPr>
      <xdr:spPr>
        <a:xfrm>
          <a:off x="127635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84076</xdr:rowOff>
    </xdr:from>
    <xdr:ext cx="378565" cy="259045"/>
    <xdr:sp macro="" textlink="">
      <xdr:nvSpPr>
        <xdr:cNvPr id="506" name="テキスト ボックス 505"/>
        <xdr:cNvSpPr txBox="1"/>
      </xdr:nvSpPr>
      <xdr:spPr>
        <a:xfrm>
          <a:off x="12625017" y="677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31065</xdr:rowOff>
    </xdr:from>
    <xdr:to>
      <xdr:col>23</xdr:col>
      <xdr:colOff>517525</xdr:colOff>
      <xdr:row>77</xdr:row>
      <xdr:rowOff>81341</xdr:rowOff>
    </xdr:to>
    <xdr:cxnSp macro="">
      <xdr:nvCxnSpPr>
        <xdr:cNvPr id="590" name="直線コネクタ 589"/>
        <xdr:cNvCxnSpPr/>
      </xdr:nvCxnSpPr>
      <xdr:spPr>
        <a:xfrm flipV="1">
          <a:off x="15481300" y="13232715"/>
          <a:ext cx="8382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47582</xdr:rowOff>
    </xdr:from>
    <xdr:to>
      <xdr:col>22</xdr:col>
      <xdr:colOff>365125</xdr:colOff>
      <xdr:row>77</xdr:row>
      <xdr:rowOff>81341</xdr:rowOff>
    </xdr:to>
    <xdr:cxnSp macro="">
      <xdr:nvCxnSpPr>
        <xdr:cNvPr id="593" name="直線コネクタ 592"/>
        <xdr:cNvCxnSpPr/>
      </xdr:nvCxnSpPr>
      <xdr:spPr>
        <a:xfrm>
          <a:off x="14592300" y="13249232"/>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47582</xdr:rowOff>
    </xdr:from>
    <xdr:to>
      <xdr:col>21</xdr:col>
      <xdr:colOff>161925</xdr:colOff>
      <xdr:row>77</xdr:row>
      <xdr:rowOff>51774</xdr:rowOff>
    </xdr:to>
    <xdr:cxnSp macro="">
      <xdr:nvCxnSpPr>
        <xdr:cNvPr id="596" name="直線コネクタ 595"/>
        <xdr:cNvCxnSpPr/>
      </xdr:nvCxnSpPr>
      <xdr:spPr>
        <a:xfrm flipV="1">
          <a:off x="13703300" y="1324923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51774</xdr:rowOff>
    </xdr:from>
    <xdr:to>
      <xdr:col>19</xdr:col>
      <xdr:colOff>644525</xdr:colOff>
      <xdr:row>77</xdr:row>
      <xdr:rowOff>64263</xdr:rowOff>
    </xdr:to>
    <xdr:cxnSp macro="">
      <xdr:nvCxnSpPr>
        <xdr:cNvPr id="599" name="直線コネクタ 598"/>
        <xdr:cNvCxnSpPr/>
      </xdr:nvCxnSpPr>
      <xdr:spPr>
        <a:xfrm flipV="1">
          <a:off x="12814300" y="13253424"/>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151715</xdr:rowOff>
    </xdr:from>
    <xdr:to>
      <xdr:col>23</xdr:col>
      <xdr:colOff>568325</xdr:colOff>
      <xdr:row>77</xdr:row>
      <xdr:rowOff>81865</xdr:rowOff>
    </xdr:to>
    <xdr:sp macro="" textlink="">
      <xdr:nvSpPr>
        <xdr:cNvPr id="609" name="円/楕円 608"/>
        <xdr:cNvSpPr/>
      </xdr:nvSpPr>
      <xdr:spPr>
        <a:xfrm>
          <a:off x="16268700" y="131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3142</xdr:rowOff>
    </xdr:from>
    <xdr:ext cx="599010" cy="259045"/>
    <xdr:sp macro="" textlink="">
      <xdr:nvSpPr>
        <xdr:cNvPr id="610" name="公債費該当値テキスト"/>
        <xdr:cNvSpPr txBox="1"/>
      </xdr:nvSpPr>
      <xdr:spPr>
        <a:xfrm>
          <a:off x="16370300" y="1303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30541</xdr:rowOff>
    </xdr:from>
    <xdr:to>
      <xdr:col>22</xdr:col>
      <xdr:colOff>415925</xdr:colOff>
      <xdr:row>77</xdr:row>
      <xdr:rowOff>132141</xdr:rowOff>
    </xdr:to>
    <xdr:sp macro="" textlink="">
      <xdr:nvSpPr>
        <xdr:cNvPr id="611" name="円/楕円 610"/>
        <xdr:cNvSpPr/>
      </xdr:nvSpPr>
      <xdr:spPr>
        <a:xfrm>
          <a:off x="15430500" y="132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123268</xdr:rowOff>
    </xdr:from>
    <xdr:ext cx="599010" cy="259045"/>
    <xdr:sp macro="" textlink="">
      <xdr:nvSpPr>
        <xdr:cNvPr id="612" name="テキスト ボックス 611"/>
        <xdr:cNvSpPr txBox="1"/>
      </xdr:nvSpPr>
      <xdr:spPr>
        <a:xfrm>
          <a:off x="15181794" y="133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168232</xdr:rowOff>
    </xdr:from>
    <xdr:to>
      <xdr:col>21</xdr:col>
      <xdr:colOff>212725</xdr:colOff>
      <xdr:row>77</xdr:row>
      <xdr:rowOff>98382</xdr:rowOff>
    </xdr:to>
    <xdr:sp macro="" textlink="">
      <xdr:nvSpPr>
        <xdr:cNvPr id="613" name="円/楕円 612"/>
        <xdr:cNvSpPr/>
      </xdr:nvSpPr>
      <xdr:spPr>
        <a:xfrm>
          <a:off x="14541500" y="131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89509</xdr:rowOff>
    </xdr:from>
    <xdr:ext cx="599010" cy="259045"/>
    <xdr:sp macro="" textlink="">
      <xdr:nvSpPr>
        <xdr:cNvPr id="614" name="テキスト ボックス 613"/>
        <xdr:cNvSpPr txBox="1"/>
      </xdr:nvSpPr>
      <xdr:spPr>
        <a:xfrm>
          <a:off x="14292794" y="1329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974</xdr:rowOff>
    </xdr:from>
    <xdr:to>
      <xdr:col>20</xdr:col>
      <xdr:colOff>9525</xdr:colOff>
      <xdr:row>77</xdr:row>
      <xdr:rowOff>102574</xdr:rowOff>
    </xdr:to>
    <xdr:sp macro="" textlink="">
      <xdr:nvSpPr>
        <xdr:cNvPr id="615" name="円/楕円 614"/>
        <xdr:cNvSpPr/>
      </xdr:nvSpPr>
      <xdr:spPr>
        <a:xfrm>
          <a:off x="13652500" y="132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93701</xdr:rowOff>
    </xdr:from>
    <xdr:ext cx="599010" cy="259045"/>
    <xdr:sp macro="" textlink="">
      <xdr:nvSpPr>
        <xdr:cNvPr id="616" name="テキスト ボックス 615"/>
        <xdr:cNvSpPr txBox="1"/>
      </xdr:nvSpPr>
      <xdr:spPr>
        <a:xfrm>
          <a:off x="13403794" y="1329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13463</xdr:rowOff>
    </xdr:from>
    <xdr:to>
      <xdr:col>18</xdr:col>
      <xdr:colOff>492125</xdr:colOff>
      <xdr:row>77</xdr:row>
      <xdr:rowOff>115063</xdr:rowOff>
    </xdr:to>
    <xdr:sp macro="" textlink="">
      <xdr:nvSpPr>
        <xdr:cNvPr id="617" name="円/楕円 616"/>
        <xdr:cNvSpPr/>
      </xdr:nvSpPr>
      <xdr:spPr>
        <a:xfrm>
          <a:off x="12763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106190</xdr:rowOff>
    </xdr:from>
    <xdr:ext cx="599010" cy="259045"/>
    <xdr:sp macro="" textlink="">
      <xdr:nvSpPr>
        <xdr:cNvPr id="618" name="テキスト ボックス 617"/>
        <xdr:cNvSpPr txBox="1"/>
      </xdr:nvSpPr>
      <xdr:spPr>
        <a:xfrm>
          <a:off x="12514794" y="1330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44634</xdr:rowOff>
    </xdr:from>
    <xdr:to>
      <xdr:col>23</xdr:col>
      <xdr:colOff>517525</xdr:colOff>
      <xdr:row>97</xdr:row>
      <xdr:rowOff>45059</xdr:rowOff>
    </xdr:to>
    <xdr:cxnSp macro="">
      <xdr:nvCxnSpPr>
        <xdr:cNvPr id="645" name="直線コネクタ 644"/>
        <xdr:cNvCxnSpPr/>
      </xdr:nvCxnSpPr>
      <xdr:spPr>
        <a:xfrm>
          <a:off x="15481300" y="1667528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44634</xdr:rowOff>
    </xdr:from>
    <xdr:to>
      <xdr:col>22</xdr:col>
      <xdr:colOff>365125</xdr:colOff>
      <xdr:row>98</xdr:row>
      <xdr:rowOff>4984</xdr:rowOff>
    </xdr:to>
    <xdr:cxnSp macro="">
      <xdr:nvCxnSpPr>
        <xdr:cNvPr id="648" name="直線コネクタ 647"/>
        <xdr:cNvCxnSpPr/>
      </xdr:nvCxnSpPr>
      <xdr:spPr>
        <a:xfrm flipV="1">
          <a:off x="14592300" y="16675284"/>
          <a:ext cx="889000" cy="1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68768</xdr:rowOff>
    </xdr:from>
    <xdr:to>
      <xdr:col>21</xdr:col>
      <xdr:colOff>161925</xdr:colOff>
      <xdr:row>98</xdr:row>
      <xdr:rowOff>4984</xdr:rowOff>
    </xdr:to>
    <xdr:cxnSp macro="">
      <xdr:nvCxnSpPr>
        <xdr:cNvPr id="651" name="直線コネクタ 650"/>
        <xdr:cNvCxnSpPr/>
      </xdr:nvCxnSpPr>
      <xdr:spPr>
        <a:xfrm>
          <a:off x="13703300" y="16699418"/>
          <a:ext cx="889000" cy="10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68768</xdr:rowOff>
    </xdr:from>
    <xdr:to>
      <xdr:col>19</xdr:col>
      <xdr:colOff>644525</xdr:colOff>
      <xdr:row>97</xdr:row>
      <xdr:rowOff>149988</xdr:rowOff>
    </xdr:to>
    <xdr:cxnSp macro="">
      <xdr:nvCxnSpPr>
        <xdr:cNvPr id="654" name="直線コネクタ 653"/>
        <xdr:cNvCxnSpPr/>
      </xdr:nvCxnSpPr>
      <xdr:spPr>
        <a:xfrm flipV="1">
          <a:off x="12814300" y="16699418"/>
          <a:ext cx="889000" cy="8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58" name="テキスト ボックス 657"/>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165709</xdr:rowOff>
    </xdr:from>
    <xdr:to>
      <xdr:col>23</xdr:col>
      <xdr:colOff>568325</xdr:colOff>
      <xdr:row>97</xdr:row>
      <xdr:rowOff>95859</xdr:rowOff>
    </xdr:to>
    <xdr:sp macro="" textlink="">
      <xdr:nvSpPr>
        <xdr:cNvPr id="664" name="円/楕円 663"/>
        <xdr:cNvSpPr/>
      </xdr:nvSpPr>
      <xdr:spPr>
        <a:xfrm>
          <a:off x="16268700" y="166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17136</xdr:rowOff>
    </xdr:from>
    <xdr:ext cx="599010" cy="259045"/>
    <xdr:sp macro="" textlink="">
      <xdr:nvSpPr>
        <xdr:cNvPr id="665" name="積立金該当値テキスト"/>
        <xdr:cNvSpPr txBox="1"/>
      </xdr:nvSpPr>
      <xdr:spPr>
        <a:xfrm>
          <a:off x="16370300" y="1647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165284</xdr:rowOff>
    </xdr:from>
    <xdr:to>
      <xdr:col>22</xdr:col>
      <xdr:colOff>415925</xdr:colOff>
      <xdr:row>97</xdr:row>
      <xdr:rowOff>95434</xdr:rowOff>
    </xdr:to>
    <xdr:sp macro="" textlink="">
      <xdr:nvSpPr>
        <xdr:cNvPr id="666" name="円/楕円 665"/>
        <xdr:cNvSpPr/>
      </xdr:nvSpPr>
      <xdr:spPr>
        <a:xfrm>
          <a:off x="15430500" y="166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111961</xdr:rowOff>
    </xdr:from>
    <xdr:ext cx="599010" cy="259045"/>
    <xdr:sp macro="" textlink="">
      <xdr:nvSpPr>
        <xdr:cNvPr id="667" name="テキスト ボックス 666"/>
        <xdr:cNvSpPr txBox="1"/>
      </xdr:nvSpPr>
      <xdr:spPr>
        <a:xfrm>
          <a:off x="15181794" y="163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125634</xdr:rowOff>
    </xdr:from>
    <xdr:to>
      <xdr:col>21</xdr:col>
      <xdr:colOff>212725</xdr:colOff>
      <xdr:row>98</xdr:row>
      <xdr:rowOff>55784</xdr:rowOff>
    </xdr:to>
    <xdr:sp macro="" textlink="">
      <xdr:nvSpPr>
        <xdr:cNvPr id="668" name="円/楕円 667"/>
        <xdr:cNvSpPr/>
      </xdr:nvSpPr>
      <xdr:spPr>
        <a:xfrm>
          <a:off x="14541500" y="167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46911</xdr:rowOff>
    </xdr:from>
    <xdr:ext cx="534377" cy="259045"/>
    <xdr:sp macro="" textlink="">
      <xdr:nvSpPr>
        <xdr:cNvPr id="669" name="テキスト ボックス 668"/>
        <xdr:cNvSpPr txBox="1"/>
      </xdr:nvSpPr>
      <xdr:spPr>
        <a:xfrm>
          <a:off x="14325111" y="168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17968</xdr:rowOff>
    </xdr:from>
    <xdr:to>
      <xdr:col>20</xdr:col>
      <xdr:colOff>9525</xdr:colOff>
      <xdr:row>97</xdr:row>
      <xdr:rowOff>119568</xdr:rowOff>
    </xdr:to>
    <xdr:sp macro="" textlink="">
      <xdr:nvSpPr>
        <xdr:cNvPr id="670" name="円/楕円 669"/>
        <xdr:cNvSpPr/>
      </xdr:nvSpPr>
      <xdr:spPr>
        <a:xfrm>
          <a:off x="13652500" y="166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110695</xdr:rowOff>
    </xdr:from>
    <xdr:ext cx="599010" cy="259045"/>
    <xdr:sp macro="" textlink="">
      <xdr:nvSpPr>
        <xdr:cNvPr id="671" name="テキスト ボックス 670"/>
        <xdr:cNvSpPr txBox="1"/>
      </xdr:nvSpPr>
      <xdr:spPr>
        <a:xfrm>
          <a:off x="13403794" y="167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99188</xdr:rowOff>
    </xdr:from>
    <xdr:to>
      <xdr:col>18</xdr:col>
      <xdr:colOff>492125</xdr:colOff>
      <xdr:row>98</xdr:row>
      <xdr:rowOff>29338</xdr:rowOff>
    </xdr:to>
    <xdr:sp macro="" textlink="">
      <xdr:nvSpPr>
        <xdr:cNvPr id="672" name="円/楕円 671"/>
        <xdr:cNvSpPr/>
      </xdr:nvSpPr>
      <xdr:spPr>
        <a:xfrm>
          <a:off x="127635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45865</xdr:rowOff>
    </xdr:from>
    <xdr:ext cx="534377" cy="259045"/>
    <xdr:sp macro="" textlink="">
      <xdr:nvSpPr>
        <xdr:cNvPr id="673" name="テキスト ボックス 672"/>
        <xdr:cNvSpPr txBox="1"/>
      </xdr:nvSpPr>
      <xdr:spPr>
        <a:xfrm>
          <a:off x="12547111" y="165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34125</xdr:rowOff>
    </xdr:from>
    <xdr:to>
      <xdr:col>32</xdr:col>
      <xdr:colOff>187325</xdr:colOff>
      <xdr:row>39</xdr:row>
      <xdr:rowOff>44450</xdr:rowOff>
    </xdr:to>
    <xdr:cxnSp macro="">
      <xdr:nvCxnSpPr>
        <xdr:cNvPr id="702" name="直線コネクタ 701"/>
        <xdr:cNvCxnSpPr/>
      </xdr:nvCxnSpPr>
      <xdr:spPr>
        <a:xfrm>
          <a:off x="21323300" y="6720675"/>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34125</xdr:rowOff>
    </xdr:from>
    <xdr:to>
      <xdr:col>31</xdr:col>
      <xdr:colOff>34925</xdr:colOff>
      <xdr:row>39</xdr:row>
      <xdr:rowOff>44450</xdr:rowOff>
    </xdr:to>
    <xdr:cxnSp macro="">
      <xdr:nvCxnSpPr>
        <xdr:cNvPr id="705" name="直線コネクタ 704"/>
        <xdr:cNvCxnSpPr/>
      </xdr:nvCxnSpPr>
      <xdr:spPr>
        <a:xfrm flipV="1">
          <a:off x="20434300" y="672067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78033</xdr:rowOff>
    </xdr:from>
    <xdr:ext cx="378565" cy="259045"/>
    <xdr:sp macro="" textlink="">
      <xdr:nvSpPr>
        <xdr:cNvPr id="707" name="テキスト ボックス 706"/>
        <xdr:cNvSpPr txBox="1"/>
      </xdr:nvSpPr>
      <xdr:spPr>
        <a:xfrm>
          <a:off x="21134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154775</xdr:rowOff>
    </xdr:from>
    <xdr:to>
      <xdr:col>31</xdr:col>
      <xdr:colOff>85725</xdr:colOff>
      <xdr:row>39</xdr:row>
      <xdr:rowOff>84925</xdr:rowOff>
    </xdr:to>
    <xdr:sp macro="" textlink="">
      <xdr:nvSpPr>
        <xdr:cNvPr id="723" name="円/楕円 722"/>
        <xdr:cNvSpPr/>
      </xdr:nvSpPr>
      <xdr:spPr>
        <a:xfrm>
          <a:off x="21272500" y="6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101452</xdr:rowOff>
    </xdr:from>
    <xdr:ext cx="378565" cy="259045"/>
    <xdr:sp macro="" textlink="">
      <xdr:nvSpPr>
        <xdr:cNvPr id="724" name="テキスト ボックス 723"/>
        <xdr:cNvSpPr txBox="1"/>
      </xdr:nvSpPr>
      <xdr:spPr>
        <a:xfrm>
          <a:off x="21134017" y="644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38987</xdr:rowOff>
    </xdr:from>
    <xdr:to>
      <xdr:col>32</xdr:col>
      <xdr:colOff>187325</xdr:colOff>
      <xdr:row>59</xdr:row>
      <xdr:rowOff>39085</xdr:rowOff>
    </xdr:to>
    <xdr:cxnSp macro="">
      <xdr:nvCxnSpPr>
        <xdr:cNvPr id="759" name="直線コネクタ 758"/>
        <xdr:cNvCxnSpPr/>
      </xdr:nvCxnSpPr>
      <xdr:spPr>
        <a:xfrm flipV="1">
          <a:off x="21323300" y="10154537"/>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39085</xdr:rowOff>
    </xdr:from>
    <xdr:to>
      <xdr:col>31</xdr:col>
      <xdr:colOff>34925</xdr:colOff>
      <xdr:row>59</xdr:row>
      <xdr:rowOff>39177</xdr:rowOff>
    </xdr:to>
    <xdr:cxnSp macro="">
      <xdr:nvCxnSpPr>
        <xdr:cNvPr id="762" name="直線コネクタ 761"/>
        <xdr:cNvCxnSpPr/>
      </xdr:nvCxnSpPr>
      <xdr:spPr>
        <a:xfrm flipV="1">
          <a:off x="20434300" y="1015463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39177</xdr:rowOff>
    </xdr:from>
    <xdr:to>
      <xdr:col>29</xdr:col>
      <xdr:colOff>517525</xdr:colOff>
      <xdr:row>59</xdr:row>
      <xdr:rowOff>39200</xdr:rowOff>
    </xdr:to>
    <xdr:cxnSp macro="">
      <xdr:nvCxnSpPr>
        <xdr:cNvPr id="765" name="直線コネクタ 764"/>
        <xdr:cNvCxnSpPr/>
      </xdr:nvCxnSpPr>
      <xdr:spPr>
        <a:xfrm flipV="1">
          <a:off x="19545300" y="1015472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39200</xdr:rowOff>
    </xdr:from>
    <xdr:to>
      <xdr:col>28</xdr:col>
      <xdr:colOff>314325</xdr:colOff>
      <xdr:row>59</xdr:row>
      <xdr:rowOff>39268</xdr:rowOff>
    </xdr:to>
    <xdr:cxnSp macro="">
      <xdr:nvCxnSpPr>
        <xdr:cNvPr id="768" name="直線コネクタ 767"/>
        <xdr:cNvCxnSpPr/>
      </xdr:nvCxnSpPr>
      <xdr:spPr>
        <a:xfrm flipV="1">
          <a:off x="18656300" y="1015475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159637</xdr:rowOff>
    </xdr:from>
    <xdr:to>
      <xdr:col>32</xdr:col>
      <xdr:colOff>238125</xdr:colOff>
      <xdr:row>59</xdr:row>
      <xdr:rowOff>89787</xdr:rowOff>
    </xdr:to>
    <xdr:sp macro="" textlink="">
      <xdr:nvSpPr>
        <xdr:cNvPr id="778" name="円/楕円 777"/>
        <xdr:cNvSpPr/>
      </xdr:nvSpPr>
      <xdr:spPr>
        <a:xfrm>
          <a:off x="22110700" y="10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378565" cy="259045"/>
    <xdr:sp macro="" textlink="">
      <xdr:nvSpPr>
        <xdr:cNvPr id="779" name="貸付金該当値テキスト"/>
        <xdr:cNvSpPr txBox="1"/>
      </xdr:nvSpPr>
      <xdr:spPr>
        <a:xfrm>
          <a:off x="22212300" y="10026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159735</xdr:rowOff>
    </xdr:from>
    <xdr:to>
      <xdr:col>31</xdr:col>
      <xdr:colOff>85725</xdr:colOff>
      <xdr:row>59</xdr:row>
      <xdr:rowOff>89885</xdr:rowOff>
    </xdr:to>
    <xdr:sp macro="" textlink="">
      <xdr:nvSpPr>
        <xdr:cNvPr id="780" name="円/楕円 779"/>
        <xdr:cNvSpPr/>
      </xdr:nvSpPr>
      <xdr:spPr>
        <a:xfrm>
          <a:off x="21272500" y="10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81012</xdr:rowOff>
    </xdr:from>
    <xdr:ext cx="378565" cy="259045"/>
    <xdr:sp macro="" textlink="">
      <xdr:nvSpPr>
        <xdr:cNvPr id="781" name="テキスト ボックス 780"/>
        <xdr:cNvSpPr txBox="1"/>
      </xdr:nvSpPr>
      <xdr:spPr>
        <a:xfrm>
          <a:off x="21134017" y="101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159827</xdr:rowOff>
    </xdr:from>
    <xdr:to>
      <xdr:col>29</xdr:col>
      <xdr:colOff>568325</xdr:colOff>
      <xdr:row>59</xdr:row>
      <xdr:rowOff>89977</xdr:rowOff>
    </xdr:to>
    <xdr:sp macro="" textlink="">
      <xdr:nvSpPr>
        <xdr:cNvPr id="782" name="円/楕円 781"/>
        <xdr:cNvSpPr/>
      </xdr:nvSpPr>
      <xdr:spPr>
        <a:xfrm>
          <a:off x="20383500" y="101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81104</xdr:rowOff>
    </xdr:from>
    <xdr:ext cx="378565" cy="259045"/>
    <xdr:sp macro="" textlink="">
      <xdr:nvSpPr>
        <xdr:cNvPr id="783" name="テキスト ボックス 782"/>
        <xdr:cNvSpPr txBox="1"/>
      </xdr:nvSpPr>
      <xdr:spPr>
        <a:xfrm>
          <a:off x="20245017" y="1019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159850</xdr:rowOff>
    </xdr:from>
    <xdr:to>
      <xdr:col>28</xdr:col>
      <xdr:colOff>365125</xdr:colOff>
      <xdr:row>59</xdr:row>
      <xdr:rowOff>90000</xdr:rowOff>
    </xdr:to>
    <xdr:sp macro="" textlink="">
      <xdr:nvSpPr>
        <xdr:cNvPr id="784" name="円/楕円 783"/>
        <xdr:cNvSpPr/>
      </xdr:nvSpPr>
      <xdr:spPr>
        <a:xfrm>
          <a:off x="19494500" y="101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81127</xdr:rowOff>
    </xdr:from>
    <xdr:ext cx="378565" cy="259045"/>
    <xdr:sp macro="" textlink="">
      <xdr:nvSpPr>
        <xdr:cNvPr id="785" name="テキスト ボックス 784"/>
        <xdr:cNvSpPr txBox="1"/>
      </xdr:nvSpPr>
      <xdr:spPr>
        <a:xfrm>
          <a:off x="19356017" y="101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159918</xdr:rowOff>
    </xdr:from>
    <xdr:to>
      <xdr:col>27</xdr:col>
      <xdr:colOff>161925</xdr:colOff>
      <xdr:row>59</xdr:row>
      <xdr:rowOff>90068</xdr:rowOff>
    </xdr:to>
    <xdr:sp macro="" textlink="">
      <xdr:nvSpPr>
        <xdr:cNvPr id="786" name="円/楕円 785"/>
        <xdr:cNvSpPr/>
      </xdr:nvSpPr>
      <xdr:spPr>
        <a:xfrm>
          <a:off x="18605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81195</xdr:rowOff>
    </xdr:from>
    <xdr:ext cx="378565" cy="259045"/>
    <xdr:sp macro="" textlink="">
      <xdr:nvSpPr>
        <xdr:cNvPr id="787" name="テキスト ボックス 786"/>
        <xdr:cNvSpPr txBox="1"/>
      </xdr:nvSpPr>
      <xdr:spPr>
        <a:xfrm>
          <a:off x="18467017" y="1019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8762</xdr:rowOff>
    </xdr:from>
    <xdr:to>
      <xdr:col>32</xdr:col>
      <xdr:colOff>187325</xdr:colOff>
      <xdr:row>77</xdr:row>
      <xdr:rowOff>43067</xdr:rowOff>
    </xdr:to>
    <xdr:cxnSp macro="">
      <xdr:nvCxnSpPr>
        <xdr:cNvPr id="816" name="直線コネクタ 815"/>
        <xdr:cNvCxnSpPr/>
      </xdr:nvCxnSpPr>
      <xdr:spPr>
        <a:xfrm>
          <a:off x="21323300" y="13210412"/>
          <a:ext cx="8382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8762</xdr:rowOff>
    </xdr:from>
    <xdr:to>
      <xdr:col>31</xdr:col>
      <xdr:colOff>34925</xdr:colOff>
      <xdr:row>77</xdr:row>
      <xdr:rowOff>19765</xdr:rowOff>
    </xdr:to>
    <xdr:cxnSp macro="">
      <xdr:nvCxnSpPr>
        <xdr:cNvPr id="819" name="直線コネクタ 818"/>
        <xdr:cNvCxnSpPr/>
      </xdr:nvCxnSpPr>
      <xdr:spPr>
        <a:xfrm flipV="1">
          <a:off x="20434300" y="13210412"/>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19765</xdr:rowOff>
    </xdr:from>
    <xdr:to>
      <xdr:col>29</xdr:col>
      <xdr:colOff>517525</xdr:colOff>
      <xdr:row>77</xdr:row>
      <xdr:rowOff>26318</xdr:rowOff>
    </xdr:to>
    <xdr:cxnSp macro="">
      <xdr:nvCxnSpPr>
        <xdr:cNvPr id="822" name="直線コネクタ 821"/>
        <xdr:cNvCxnSpPr/>
      </xdr:nvCxnSpPr>
      <xdr:spPr>
        <a:xfrm flipV="1">
          <a:off x="19545300" y="132214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15148</xdr:rowOff>
    </xdr:from>
    <xdr:to>
      <xdr:col>28</xdr:col>
      <xdr:colOff>314325</xdr:colOff>
      <xdr:row>77</xdr:row>
      <xdr:rowOff>26318</xdr:rowOff>
    </xdr:to>
    <xdr:cxnSp macro="">
      <xdr:nvCxnSpPr>
        <xdr:cNvPr id="825" name="直線コネクタ 824"/>
        <xdr:cNvCxnSpPr/>
      </xdr:nvCxnSpPr>
      <xdr:spPr>
        <a:xfrm>
          <a:off x="18656300" y="13216798"/>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163717</xdr:rowOff>
    </xdr:from>
    <xdr:to>
      <xdr:col>32</xdr:col>
      <xdr:colOff>238125</xdr:colOff>
      <xdr:row>77</xdr:row>
      <xdr:rowOff>93867</xdr:rowOff>
    </xdr:to>
    <xdr:sp macro="" textlink="">
      <xdr:nvSpPr>
        <xdr:cNvPr id="835" name="円/楕円 834"/>
        <xdr:cNvSpPr/>
      </xdr:nvSpPr>
      <xdr:spPr>
        <a:xfrm>
          <a:off x="22110700" y="131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142144</xdr:rowOff>
    </xdr:from>
    <xdr:ext cx="534377" cy="259045"/>
    <xdr:sp macro="" textlink="">
      <xdr:nvSpPr>
        <xdr:cNvPr id="836" name="繰出金該当値テキスト"/>
        <xdr:cNvSpPr txBox="1"/>
      </xdr:nvSpPr>
      <xdr:spPr>
        <a:xfrm>
          <a:off x="22212300" y="131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129412</xdr:rowOff>
    </xdr:from>
    <xdr:to>
      <xdr:col>31</xdr:col>
      <xdr:colOff>85725</xdr:colOff>
      <xdr:row>77</xdr:row>
      <xdr:rowOff>59562</xdr:rowOff>
    </xdr:to>
    <xdr:sp macro="" textlink="">
      <xdr:nvSpPr>
        <xdr:cNvPr id="837" name="円/楕円 836"/>
        <xdr:cNvSpPr/>
      </xdr:nvSpPr>
      <xdr:spPr>
        <a:xfrm>
          <a:off x="21272500" y="13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50689</xdr:rowOff>
    </xdr:from>
    <xdr:ext cx="534377" cy="259045"/>
    <xdr:sp macro="" textlink="">
      <xdr:nvSpPr>
        <xdr:cNvPr id="838" name="テキスト ボックス 837"/>
        <xdr:cNvSpPr txBox="1"/>
      </xdr:nvSpPr>
      <xdr:spPr>
        <a:xfrm>
          <a:off x="21056111" y="132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140415</xdr:rowOff>
    </xdr:from>
    <xdr:to>
      <xdr:col>29</xdr:col>
      <xdr:colOff>568325</xdr:colOff>
      <xdr:row>77</xdr:row>
      <xdr:rowOff>70565</xdr:rowOff>
    </xdr:to>
    <xdr:sp macro="" textlink="">
      <xdr:nvSpPr>
        <xdr:cNvPr id="839" name="円/楕円 838"/>
        <xdr:cNvSpPr/>
      </xdr:nvSpPr>
      <xdr:spPr>
        <a:xfrm>
          <a:off x="20383500" y="131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61692</xdr:rowOff>
    </xdr:from>
    <xdr:ext cx="534377" cy="259045"/>
    <xdr:sp macro="" textlink="">
      <xdr:nvSpPr>
        <xdr:cNvPr id="840" name="テキスト ボックス 839"/>
        <xdr:cNvSpPr txBox="1"/>
      </xdr:nvSpPr>
      <xdr:spPr>
        <a:xfrm>
          <a:off x="20167111" y="132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146968</xdr:rowOff>
    </xdr:from>
    <xdr:to>
      <xdr:col>28</xdr:col>
      <xdr:colOff>365125</xdr:colOff>
      <xdr:row>77</xdr:row>
      <xdr:rowOff>77118</xdr:rowOff>
    </xdr:to>
    <xdr:sp macro="" textlink="">
      <xdr:nvSpPr>
        <xdr:cNvPr id="841" name="円/楕円 840"/>
        <xdr:cNvSpPr/>
      </xdr:nvSpPr>
      <xdr:spPr>
        <a:xfrm>
          <a:off x="19494500" y="131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68245</xdr:rowOff>
    </xdr:from>
    <xdr:ext cx="534377" cy="259045"/>
    <xdr:sp macro="" textlink="">
      <xdr:nvSpPr>
        <xdr:cNvPr id="842" name="テキスト ボックス 841"/>
        <xdr:cNvSpPr txBox="1"/>
      </xdr:nvSpPr>
      <xdr:spPr>
        <a:xfrm>
          <a:off x="19278111" y="132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135798</xdr:rowOff>
    </xdr:from>
    <xdr:to>
      <xdr:col>27</xdr:col>
      <xdr:colOff>161925</xdr:colOff>
      <xdr:row>77</xdr:row>
      <xdr:rowOff>65948</xdr:rowOff>
    </xdr:to>
    <xdr:sp macro="" textlink="">
      <xdr:nvSpPr>
        <xdr:cNvPr id="843" name="円/楕円 842"/>
        <xdr:cNvSpPr/>
      </xdr:nvSpPr>
      <xdr:spPr>
        <a:xfrm>
          <a:off x="18605500" y="131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57075</xdr:rowOff>
    </xdr:from>
    <xdr:ext cx="534377" cy="259045"/>
    <xdr:sp macro="" textlink="">
      <xdr:nvSpPr>
        <xdr:cNvPr id="844" name="テキスト ボックス 843"/>
        <xdr:cNvSpPr txBox="1"/>
      </xdr:nvSpPr>
      <xdr:spPr>
        <a:xfrm>
          <a:off x="18389111" y="132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chemeClr val="dk1"/>
              </a:solidFill>
              <a:latin typeface="+mn-lt"/>
              <a:ea typeface="+mn-ea"/>
              <a:cs typeface="+mn-cs"/>
            </a:rPr>
            <a:t>　　住民一人当たりのコストを見た場合、特徴的なものとして普通建設事業費が住民一人当たり</a:t>
          </a:r>
          <a:r>
            <a:rPr lang="en-US" altLang="ja-JP" sz="1400" b="0" i="0" u="none" strike="noStrike" baseline="0" smtClean="0">
              <a:solidFill>
                <a:schemeClr val="dk1"/>
              </a:solidFill>
              <a:latin typeface="+mn-lt"/>
              <a:ea typeface="+mn-ea"/>
              <a:cs typeface="+mn-cs"/>
            </a:rPr>
            <a:t>757,575</a:t>
          </a:r>
          <a:r>
            <a:rPr lang="ja-JP" altLang="en-US" sz="1400" b="0" i="0" u="none" strike="noStrike" baseline="0" smtClean="0">
              <a:solidFill>
                <a:schemeClr val="dk1"/>
              </a:solidFill>
              <a:latin typeface="+mn-lt"/>
              <a:ea typeface="+mn-ea"/>
              <a:cs typeface="+mn-cs"/>
            </a:rPr>
            <a:t>円となっており、類似団体と比較して一人当たりコストが大幅に高い状況となっている、普通建設事業費の内訳をみてみると、更新整備にかかるものは、類似団体平均よりも低いものの、新規整備分は</a:t>
          </a:r>
          <a:r>
            <a:rPr lang="en-US" altLang="ja-JP" sz="1400" b="0" i="0" u="none" strike="noStrike" baseline="0" smtClean="0">
              <a:solidFill>
                <a:schemeClr val="dk1"/>
              </a:solidFill>
              <a:latin typeface="+mn-lt"/>
              <a:ea typeface="+mn-ea"/>
              <a:cs typeface="+mn-cs"/>
            </a:rPr>
            <a:t>732,843</a:t>
          </a:r>
          <a:r>
            <a:rPr lang="ja-JP" altLang="en-US" sz="1400" b="0" i="0" u="none" strike="noStrike" baseline="0" smtClean="0">
              <a:solidFill>
                <a:schemeClr val="dk1"/>
              </a:solidFill>
              <a:latin typeface="+mn-lt"/>
              <a:ea typeface="+mn-ea"/>
              <a:cs typeface="+mn-cs"/>
            </a:rPr>
            <a:t>円と類似団体平均と比較して</a:t>
          </a:r>
          <a:r>
            <a:rPr lang="en-US" altLang="ja-JP" sz="1400" b="0" i="0" u="none" strike="noStrike" baseline="0" smtClean="0">
              <a:solidFill>
                <a:schemeClr val="dk1"/>
              </a:solidFill>
              <a:latin typeface="+mn-lt"/>
              <a:ea typeface="+mn-ea"/>
              <a:cs typeface="+mn-cs"/>
            </a:rPr>
            <a:t>629,161</a:t>
          </a:r>
          <a:r>
            <a:rPr lang="ja-JP" altLang="en-US" sz="1400" b="0" i="0" u="none" strike="noStrike" baseline="0" smtClean="0">
              <a:solidFill>
                <a:schemeClr val="dk1"/>
              </a:solidFill>
              <a:latin typeface="+mn-lt"/>
              <a:ea typeface="+mn-ea"/>
              <a:cs typeface="+mn-cs"/>
            </a:rPr>
            <a:t>円高い状況にある。</a:t>
          </a:r>
        </a:p>
        <a:p>
          <a:r>
            <a:rPr lang="ja-JP" altLang="en-US" sz="1400" b="0" i="0" u="none" strike="noStrike" baseline="0" smtClean="0">
              <a:solidFill>
                <a:schemeClr val="dk1"/>
              </a:solidFill>
              <a:latin typeface="+mn-lt"/>
              <a:ea typeface="+mn-ea"/>
              <a:cs typeface="+mn-cs"/>
            </a:rPr>
            <a:t>　　これは、近年整備したふれあいセンター建設事業による増加等によるものであり、普通建設事業費を前年度決算と比較すると</a:t>
          </a:r>
          <a:r>
            <a:rPr lang="en-US" altLang="ja-JP" sz="1400" b="0" i="0" u="none" strike="noStrike" baseline="0" smtClean="0">
              <a:solidFill>
                <a:schemeClr val="dk1"/>
              </a:solidFill>
              <a:latin typeface="+mn-lt"/>
              <a:ea typeface="+mn-ea"/>
              <a:cs typeface="+mn-cs"/>
            </a:rPr>
            <a:t>24.1</a:t>
          </a:r>
          <a:r>
            <a:rPr lang="ja-JP" altLang="en-US" sz="1400" b="0" i="0" u="none" strike="noStrike" baseline="0" smtClean="0">
              <a:solidFill>
                <a:schemeClr val="dk1"/>
              </a:solidFill>
              <a:latin typeface="+mn-lt"/>
              <a:ea typeface="+mn-ea"/>
              <a:cs typeface="+mn-cs"/>
            </a:rPr>
            <a:t>％増となっている。このため、平成</a:t>
          </a:r>
          <a:r>
            <a:rPr lang="en-US" altLang="ja-JP" sz="1400" b="0" i="0" u="none" strike="noStrike" baseline="0" smtClean="0">
              <a:solidFill>
                <a:schemeClr val="dk1"/>
              </a:solidFill>
              <a:latin typeface="+mn-lt"/>
              <a:ea typeface="+mn-ea"/>
              <a:cs typeface="+mn-cs"/>
            </a:rPr>
            <a:t>28</a:t>
          </a:r>
          <a:r>
            <a:rPr lang="ja-JP" altLang="en-US" sz="1400" b="0" i="0" u="none" strike="noStrike" baseline="0" smtClean="0">
              <a:solidFill>
                <a:schemeClr val="dk1"/>
              </a:solidFill>
              <a:latin typeface="+mn-lt"/>
              <a:ea typeface="+mn-ea"/>
              <a:cs typeface="+mn-cs"/>
            </a:rPr>
            <a:t>年度中に策定される公共施設等総合管理計画に基づき、事業の取捨選択を徹底していくことで、事業費の減少に努めるものとする。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福島県磐梯町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3,627
3,618
59.77
6,095,761
5,865,753
190,736
2,180,708
6,628,945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168977</xdr:rowOff>
    </xdr:from>
    <xdr:to>
      <xdr:col>6</xdr:col>
      <xdr:colOff>511175</xdr:colOff>
      <xdr:row>38</xdr:row>
      <xdr:rowOff>14182</xdr:rowOff>
    </xdr:to>
    <xdr:cxnSp macro="">
      <xdr:nvCxnSpPr>
        <xdr:cNvPr id="62" name="直線コネクタ 61"/>
        <xdr:cNvCxnSpPr/>
      </xdr:nvCxnSpPr>
      <xdr:spPr>
        <a:xfrm flipV="1">
          <a:off x="3797300" y="6512627"/>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14182</xdr:rowOff>
    </xdr:from>
    <xdr:to>
      <xdr:col>5</xdr:col>
      <xdr:colOff>358775</xdr:colOff>
      <xdr:row>38</xdr:row>
      <xdr:rowOff>24078</xdr:rowOff>
    </xdr:to>
    <xdr:cxnSp macro="">
      <xdr:nvCxnSpPr>
        <xdr:cNvPr id="65" name="直線コネクタ 64"/>
        <xdr:cNvCxnSpPr/>
      </xdr:nvCxnSpPr>
      <xdr:spPr>
        <a:xfrm flipV="1">
          <a:off x="2908300" y="65292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11064</xdr:rowOff>
    </xdr:from>
    <xdr:to>
      <xdr:col>4</xdr:col>
      <xdr:colOff>155575</xdr:colOff>
      <xdr:row>38</xdr:row>
      <xdr:rowOff>24078</xdr:rowOff>
    </xdr:to>
    <xdr:cxnSp macro="">
      <xdr:nvCxnSpPr>
        <xdr:cNvPr id="68" name="直線コネクタ 67"/>
        <xdr:cNvCxnSpPr/>
      </xdr:nvCxnSpPr>
      <xdr:spPr>
        <a:xfrm>
          <a:off x="2019300" y="6526164"/>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162772</xdr:rowOff>
    </xdr:from>
    <xdr:to>
      <xdr:col>2</xdr:col>
      <xdr:colOff>638175</xdr:colOff>
      <xdr:row>38</xdr:row>
      <xdr:rowOff>11064</xdr:rowOff>
    </xdr:to>
    <xdr:cxnSp macro="">
      <xdr:nvCxnSpPr>
        <xdr:cNvPr id="71" name="直線コネクタ 70"/>
        <xdr:cNvCxnSpPr/>
      </xdr:nvCxnSpPr>
      <xdr:spPr>
        <a:xfrm>
          <a:off x="1130300" y="6506422"/>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118177</xdr:rowOff>
    </xdr:from>
    <xdr:to>
      <xdr:col>6</xdr:col>
      <xdr:colOff>561975</xdr:colOff>
      <xdr:row>38</xdr:row>
      <xdr:rowOff>48327</xdr:rowOff>
    </xdr:to>
    <xdr:sp macro="" textlink="">
      <xdr:nvSpPr>
        <xdr:cNvPr id="81" name="円/楕円 80"/>
        <xdr:cNvSpPr/>
      </xdr:nvSpPr>
      <xdr:spPr>
        <a:xfrm>
          <a:off x="4584700" y="64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141054</xdr:rowOff>
    </xdr:from>
    <xdr:ext cx="534377" cy="259045"/>
    <xdr:sp macro="" textlink="">
      <xdr:nvSpPr>
        <xdr:cNvPr id="82" name="議会費該当値テキスト"/>
        <xdr:cNvSpPr txBox="1"/>
      </xdr:nvSpPr>
      <xdr:spPr>
        <a:xfrm>
          <a:off x="4686300" y="63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134832</xdr:rowOff>
    </xdr:from>
    <xdr:to>
      <xdr:col>5</xdr:col>
      <xdr:colOff>409575</xdr:colOff>
      <xdr:row>38</xdr:row>
      <xdr:rowOff>64982</xdr:rowOff>
    </xdr:to>
    <xdr:sp macro="" textlink="">
      <xdr:nvSpPr>
        <xdr:cNvPr id="83" name="円/楕円 82"/>
        <xdr:cNvSpPr/>
      </xdr:nvSpPr>
      <xdr:spPr>
        <a:xfrm>
          <a:off x="3746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56109</xdr:rowOff>
    </xdr:from>
    <xdr:ext cx="534377" cy="259045"/>
    <xdr:sp macro="" textlink="">
      <xdr:nvSpPr>
        <xdr:cNvPr id="84" name="テキスト ボックス 83"/>
        <xdr:cNvSpPr txBox="1"/>
      </xdr:nvSpPr>
      <xdr:spPr>
        <a:xfrm>
          <a:off x="3530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144727</xdr:rowOff>
    </xdr:from>
    <xdr:to>
      <xdr:col>4</xdr:col>
      <xdr:colOff>206375</xdr:colOff>
      <xdr:row>38</xdr:row>
      <xdr:rowOff>74878</xdr:rowOff>
    </xdr:to>
    <xdr:sp macro="" textlink="">
      <xdr:nvSpPr>
        <xdr:cNvPr id="85" name="円/楕円 84"/>
        <xdr:cNvSpPr/>
      </xdr:nvSpPr>
      <xdr:spPr>
        <a:xfrm>
          <a:off x="2857500" y="6488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66005</xdr:rowOff>
    </xdr:from>
    <xdr:ext cx="534377" cy="259045"/>
    <xdr:sp macro="" textlink="">
      <xdr:nvSpPr>
        <xdr:cNvPr id="86" name="テキスト ボックス 85"/>
        <xdr:cNvSpPr txBox="1"/>
      </xdr:nvSpPr>
      <xdr:spPr>
        <a:xfrm>
          <a:off x="2641111" y="65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131714</xdr:rowOff>
    </xdr:from>
    <xdr:to>
      <xdr:col>3</xdr:col>
      <xdr:colOff>3175</xdr:colOff>
      <xdr:row>38</xdr:row>
      <xdr:rowOff>61864</xdr:rowOff>
    </xdr:to>
    <xdr:sp macro="" textlink="">
      <xdr:nvSpPr>
        <xdr:cNvPr id="87" name="円/楕円 86"/>
        <xdr:cNvSpPr/>
      </xdr:nvSpPr>
      <xdr:spPr>
        <a:xfrm>
          <a:off x="1968500" y="64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52991</xdr:rowOff>
    </xdr:from>
    <xdr:ext cx="534377" cy="259045"/>
    <xdr:sp macro="" textlink="">
      <xdr:nvSpPr>
        <xdr:cNvPr id="88" name="テキスト ボックス 87"/>
        <xdr:cNvSpPr txBox="1"/>
      </xdr:nvSpPr>
      <xdr:spPr>
        <a:xfrm>
          <a:off x="1752111" y="656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111972</xdr:rowOff>
    </xdr:from>
    <xdr:to>
      <xdr:col>1</xdr:col>
      <xdr:colOff>485775</xdr:colOff>
      <xdr:row>38</xdr:row>
      <xdr:rowOff>42122</xdr:rowOff>
    </xdr:to>
    <xdr:sp macro="" textlink="">
      <xdr:nvSpPr>
        <xdr:cNvPr id="89" name="円/楕円 88"/>
        <xdr:cNvSpPr/>
      </xdr:nvSpPr>
      <xdr:spPr>
        <a:xfrm>
          <a:off x="1079500" y="6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33249</xdr:rowOff>
    </xdr:from>
    <xdr:ext cx="534377" cy="259045"/>
    <xdr:sp macro="" textlink="">
      <xdr:nvSpPr>
        <xdr:cNvPr id="90" name="テキスト ボックス 89"/>
        <xdr:cNvSpPr txBox="1"/>
      </xdr:nvSpPr>
      <xdr:spPr>
        <a:xfrm>
          <a:off x="863111" y="65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114042</xdr:rowOff>
    </xdr:from>
    <xdr:to>
      <xdr:col>6</xdr:col>
      <xdr:colOff>511175</xdr:colOff>
      <xdr:row>58</xdr:row>
      <xdr:rowOff>117005</xdr:rowOff>
    </xdr:to>
    <xdr:cxnSp macro="">
      <xdr:nvCxnSpPr>
        <xdr:cNvPr id="119" name="直線コネクタ 118"/>
        <xdr:cNvCxnSpPr/>
      </xdr:nvCxnSpPr>
      <xdr:spPr>
        <a:xfrm>
          <a:off x="3797300" y="10058142"/>
          <a:ext cx="8382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114042</xdr:rowOff>
    </xdr:from>
    <xdr:to>
      <xdr:col>5</xdr:col>
      <xdr:colOff>358775</xdr:colOff>
      <xdr:row>58</xdr:row>
      <xdr:rowOff>141286</xdr:rowOff>
    </xdr:to>
    <xdr:cxnSp macro="">
      <xdr:nvCxnSpPr>
        <xdr:cNvPr id="122" name="直線コネクタ 121"/>
        <xdr:cNvCxnSpPr/>
      </xdr:nvCxnSpPr>
      <xdr:spPr>
        <a:xfrm flipV="1">
          <a:off x="2908300" y="10058142"/>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123507</xdr:rowOff>
    </xdr:from>
    <xdr:to>
      <xdr:col>4</xdr:col>
      <xdr:colOff>155575</xdr:colOff>
      <xdr:row>58</xdr:row>
      <xdr:rowOff>141286</xdr:rowOff>
    </xdr:to>
    <xdr:cxnSp macro="">
      <xdr:nvCxnSpPr>
        <xdr:cNvPr id="125" name="直線コネクタ 124"/>
        <xdr:cNvCxnSpPr/>
      </xdr:nvCxnSpPr>
      <xdr:spPr>
        <a:xfrm>
          <a:off x="2019300" y="10067607"/>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123507</xdr:rowOff>
    </xdr:from>
    <xdr:to>
      <xdr:col>2</xdr:col>
      <xdr:colOff>638175</xdr:colOff>
      <xdr:row>58</xdr:row>
      <xdr:rowOff>136401</xdr:rowOff>
    </xdr:to>
    <xdr:cxnSp macro="">
      <xdr:nvCxnSpPr>
        <xdr:cNvPr id="128" name="直線コネクタ 127"/>
        <xdr:cNvCxnSpPr/>
      </xdr:nvCxnSpPr>
      <xdr:spPr>
        <a:xfrm flipV="1">
          <a:off x="1130300" y="10067607"/>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66205</xdr:rowOff>
    </xdr:from>
    <xdr:to>
      <xdr:col>6</xdr:col>
      <xdr:colOff>561975</xdr:colOff>
      <xdr:row>58</xdr:row>
      <xdr:rowOff>167805</xdr:rowOff>
    </xdr:to>
    <xdr:sp macro="" textlink="">
      <xdr:nvSpPr>
        <xdr:cNvPr id="138" name="円/楕円 137"/>
        <xdr:cNvSpPr/>
      </xdr:nvSpPr>
      <xdr:spPr>
        <a:xfrm>
          <a:off x="4584700" y="100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25582</xdr:rowOff>
    </xdr:from>
    <xdr:ext cx="599010" cy="259045"/>
    <xdr:sp macro="" textlink="">
      <xdr:nvSpPr>
        <xdr:cNvPr id="139" name="総務費該当値テキスト"/>
        <xdr:cNvSpPr txBox="1"/>
      </xdr:nvSpPr>
      <xdr:spPr>
        <a:xfrm>
          <a:off x="4686300" y="979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63242</xdr:rowOff>
    </xdr:from>
    <xdr:to>
      <xdr:col>5</xdr:col>
      <xdr:colOff>409575</xdr:colOff>
      <xdr:row>58</xdr:row>
      <xdr:rowOff>164842</xdr:rowOff>
    </xdr:to>
    <xdr:sp macro="" textlink="">
      <xdr:nvSpPr>
        <xdr:cNvPr id="140" name="円/楕円 139"/>
        <xdr:cNvSpPr/>
      </xdr:nvSpPr>
      <xdr:spPr>
        <a:xfrm>
          <a:off x="3746500" y="100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9919</xdr:rowOff>
    </xdr:from>
    <xdr:ext cx="599010" cy="259045"/>
    <xdr:sp macro="" textlink="">
      <xdr:nvSpPr>
        <xdr:cNvPr id="141" name="テキスト ボックス 140"/>
        <xdr:cNvSpPr txBox="1"/>
      </xdr:nvSpPr>
      <xdr:spPr>
        <a:xfrm>
          <a:off x="3497794" y="978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90486</xdr:rowOff>
    </xdr:from>
    <xdr:to>
      <xdr:col>4</xdr:col>
      <xdr:colOff>206375</xdr:colOff>
      <xdr:row>59</xdr:row>
      <xdr:rowOff>20636</xdr:rowOff>
    </xdr:to>
    <xdr:sp macro="" textlink="">
      <xdr:nvSpPr>
        <xdr:cNvPr id="142" name="円/楕円 141"/>
        <xdr:cNvSpPr/>
      </xdr:nvSpPr>
      <xdr:spPr>
        <a:xfrm>
          <a:off x="2857500" y="100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11763</xdr:rowOff>
    </xdr:from>
    <xdr:ext cx="599010" cy="259045"/>
    <xdr:sp macro="" textlink="">
      <xdr:nvSpPr>
        <xdr:cNvPr id="143" name="テキスト ボックス 142"/>
        <xdr:cNvSpPr txBox="1"/>
      </xdr:nvSpPr>
      <xdr:spPr>
        <a:xfrm>
          <a:off x="2608794" y="101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72707</xdr:rowOff>
    </xdr:from>
    <xdr:to>
      <xdr:col>3</xdr:col>
      <xdr:colOff>3175</xdr:colOff>
      <xdr:row>59</xdr:row>
      <xdr:rowOff>2857</xdr:rowOff>
    </xdr:to>
    <xdr:sp macro="" textlink="">
      <xdr:nvSpPr>
        <xdr:cNvPr id="144" name="円/楕円 143"/>
        <xdr:cNvSpPr/>
      </xdr:nvSpPr>
      <xdr:spPr>
        <a:xfrm>
          <a:off x="1968500" y="100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165434</xdr:rowOff>
    </xdr:from>
    <xdr:ext cx="599010" cy="259045"/>
    <xdr:sp macro="" textlink="">
      <xdr:nvSpPr>
        <xdr:cNvPr id="145" name="テキスト ボックス 144"/>
        <xdr:cNvSpPr txBox="1"/>
      </xdr:nvSpPr>
      <xdr:spPr>
        <a:xfrm>
          <a:off x="1719794" y="1010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85601</xdr:rowOff>
    </xdr:from>
    <xdr:to>
      <xdr:col>1</xdr:col>
      <xdr:colOff>485775</xdr:colOff>
      <xdr:row>59</xdr:row>
      <xdr:rowOff>15751</xdr:rowOff>
    </xdr:to>
    <xdr:sp macro="" textlink="">
      <xdr:nvSpPr>
        <xdr:cNvPr id="146" name="円/楕円 145"/>
        <xdr:cNvSpPr/>
      </xdr:nvSpPr>
      <xdr:spPr>
        <a:xfrm>
          <a:off x="1079500" y="100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32278</xdr:rowOff>
    </xdr:from>
    <xdr:ext cx="599010" cy="259045"/>
    <xdr:sp macro="" textlink="">
      <xdr:nvSpPr>
        <xdr:cNvPr id="147" name="テキスト ボックス 146"/>
        <xdr:cNvSpPr txBox="1"/>
      </xdr:nvSpPr>
      <xdr:spPr>
        <a:xfrm>
          <a:off x="830794" y="98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68618</xdr:rowOff>
    </xdr:from>
    <xdr:to>
      <xdr:col>6</xdr:col>
      <xdr:colOff>511175</xdr:colOff>
      <xdr:row>77</xdr:row>
      <xdr:rowOff>104347</xdr:rowOff>
    </xdr:to>
    <xdr:cxnSp macro="">
      <xdr:nvCxnSpPr>
        <xdr:cNvPr id="177" name="直線コネクタ 176"/>
        <xdr:cNvCxnSpPr/>
      </xdr:nvCxnSpPr>
      <xdr:spPr>
        <a:xfrm>
          <a:off x="3797300" y="13270268"/>
          <a:ext cx="8382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68618</xdr:rowOff>
    </xdr:from>
    <xdr:to>
      <xdr:col>5</xdr:col>
      <xdr:colOff>358775</xdr:colOff>
      <xdr:row>77</xdr:row>
      <xdr:rowOff>122109</xdr:rowOff>
    </xdr:to>
    <xdr:cxnSp macro="">
      <xdr:nvCxnSpPr>
        <xdr:cNvPr id="180" name="直線コネクタ 179"/>
        <xdr:cNvCxnSpPr/>
      </xdr:nvCxnSpPr>
      <xdr:spPr>
        <a:xfrm flipV="1">
          <a:off x="2908300" y="13270268"/>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48436</xdr:rowOff>
    </xdr:from>
    <xdr:to>
      <xdr:col>4</xdr:col>
      <xdr:colOff>155575</xdr:colOff>
      <xdr:row>77</xdr:row>
      <xdr:rowOff>122109</xdr:rowOff>
    </xdr:to>
    <xdr:cxnSp macro="">
      <xdr:nvCxnSpPr>
        <xdr:cNvPr id="183" name="直線コネクタ 182"/>
        <xdr:cNvCxnSpPr/>
      </xdr:nvCxnSpPr>
      <xdr:spPr>
        <a:xfrm>
          <a:off x="2019300" y="13078636"/>
          <a:ext cx="889000" cy="2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48436</xdr:rowOff>
    </xdr:from>
    <xdr:to>
      <xdr:col>2</xdr:col>
      <xdr:colOff>638175</xdr:colOff>
      <xdr:row>77</xdr:row>
      <xdr:rowOff>153138</xdr:rowOff>
    </xdr:to>
    <xdr:cxnSp macro="">
      <xdr:nvCxnSpPr>
        <xdr:cNvPr id="186" name="直線コネクタ 185"/>
        <xdr:cNvCxnSpPr/>
      </xdr:nvCxnSpPr>
      <xdr:spPr>
        <a:xfrm flipV="1">
          <a:off x="1130300" y="13078636"/>
          <a:ext cx="889000" cy="2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161921</xdr:rowOff>
    </xdr:from>
    <xdr:ext cx="599010" cy="259045"/>
    <xdr:sp macro="" textlink="">
      <xdr:nvSpPr>
        <xdr:cNvPr id="188" name="テキスト ボックス 187"/>
        <xdr:cNvSpPr txBox="1"/>
      </xdr:nvSpPr>
      <xdr:spPr>
        <a:xfrm>
          <a:off x="1719794" y="131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53547</xdr:rowOff>
    </xdr:from>
    <xdr:to>
      <xdr:col>6</xdr:col>
      <xdr:colOff>561975</xdr:colOff>
      <xdr:row>77</xdr:row>
      <xdr:rowOff>155147</xdr:rowOff>
    </xdr:to>
    <xdr:sp macro="" textlink="">
      <xdr:nvSpPr>
        <xdr:cNvPr id="196" name="円/楕円 195"/>
        <xdr:cNvSpPr/>
      </xdr:nvSpPr>
      <xdr:spPr>
        <a:xfrm>
          <a:off x="4584700" y="132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31974</xdr:rowOff>
    </xdr:from>
    <xdr:ext cx="599010" cy="259045"/>
    <xdr:sp macro="" textlink="">
      <xdr:nvSpPr>
        <xdr:cNvPr id="197" name="民生費該当値テキスト"/>
        <xdr:cNvSpPr txBox="1"/>
      </xdr:nvSpPr>
      <xdr:spPr>
        <a:xfrm>
          <a:off x="4686300" y="132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17818</xdr:rowOff>
    </xdr:from>
    <xdr:to>
      <xdr:col>5</xdr:col>
      <xdr:colOff>409575</xdr:colOff>
      <xdr:row>77</xdr:row>
      <xdr:rowOff>119418</xdr:rowOff>
    </xdr:to>
    <xdr:sp macro="" textlink="">
      <xdr:nvSpPr>
        <xdr:cNvPr id="198" name="円/楕円 197"/>
        <xdr:cNvSpPr/>
      </xdr:nvSpPr>
      <xdr:spPr>
        <a:xfrm>
          <a:off x="3746500" y="132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110545</xdr:rowOff>
    </xdr:from>
    <xdr:ext cx="599010" cy="259045"/>
    <xdr:sp macro="" textlink="">
      <xdr:nvSpPr>
        <xdr:cNvPr id="199" name="テキスト ボックス 198"/>
        <xdr:cNvSpPr txBox="1"/>
      </xdr:nvSpPr>
      <xdr:spPr>
        <a:xfrm>
          <a:off x="3497794" y="133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71309</xdr:rowOff>
    </xdr:from>
    <xdr:to>
      <xdr:col>4</xdr:col>
      <xdr:colOff>206375</xdr:colOff>
      <xdr:row>78</xdr:row>
      <xdr:rowOff>1459</xdr:rowOff>
    </xdr:to>
    <xdr:sp macro="" textlink="">
      <xdr:nvSpPr>
        <xdr:cNvPr id="200" name="円/楕円 199"/>
        <xdr:cNvSpPr/>
      </xdr:nvSpPr>
      <xdr:spPr>
        <a:xfrm>
          <a:off x="2857500" y="132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164036</xdr:rowOff>
    </xdr:from>
    <xdr:ext cx="599010" cy="259045"/>
    <xdr:sp macro="" textlink="">
      <xdr:nvSpPr>
        <xdr:cNvPr id="201" name="テキスト ボックス 200"/>
        <xdr:cNvSpPr txBox="1"/>
      </xdr:nvSpPr>
      <xdr:spPr>
        <a:xfrm>
          <a:off x="2608794" y="133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169086</xdr:rowOff>
    </xdr:from>
    <xdr:to>
      <xdr:col>3</xdr:col>
      <xdr:colOff>3175</xdr:colOff>
      <xdr:row>76</xdr:row>
      <xdr:rowOff>99236</xdr:rowOff>
    </xdr:to>
    <xdr:sp macro="" textlink="">
      <xdr:nvSpPr>
        <xdr:cNvPr id="202" name="円/楕円 201"/>
        <xdr:cNvSpPr/>
      </xdr:nvSpPr>
      <xdr:spPr>
        <a:xfrm>
          <a:off x="1968500" y="130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115762</xdr:rowOff>
    </xdr:from>
    <xdr:ext cx="599010" cy="259045"/>
    <xdr:sp macro="" textlink="">
      <xdr:nvSpPr>
        <xdr:cNvPr id="203" name="テキスト ボックス 202"/>
        <xdr:cNvSpPr txBox="1"/>
      </xdr:nvSpPr>
      <xdr:spPr>
        <a:xfrm>
          <a:off x="1719794" y="1280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102338</xdr:rowOff>
    </xdr:from>
    <xdr:to>
      <xdr:col>1</xdr:col>
      <xdr:colOff>485775</xdr:colOff>
      <xdr:row>78</xdr:row>
      <xdr:rowOff>32488</xdr:rowOff>
    </xdr:to>
    <xdr:sp macro="" textlink="">
      <xdr:nvSpPr>
        <xdr:cNvPr id="204" name="円/楕円 203"/>
        <xdr:cNvSpPr/>
      </xdr:nvSpPr>
      <xdr:spPr>
        <a:xfrm>
          <a:off x="1079500" y="133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23615</xdr:rowOff>
    </xdr:from>
    <xdr:ext cx="599010" cy="259045"/>
    <xdr:sp macro="" textlink="">
      <xdr:nvSpPr>
        <xdr:cNvPr id="205" name="テキスト ボックス 204"/>
        <xdr:cNvSpPr txBox="1"/>
      </xdr:nvSpPr>
      <xdr:spPr>
        <a:xfrm>
          <a:off x="830794" y="1339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83513</xdr:rowOff>
    </xdr:from>
    <xdr:to>
      <xdr:col>6</xdr:col>
      <xdr:colOff>511175</xdr:colOff>
      <xdr:row>98</xdr:row>
      <xdr:rowOff>126820</xdr:rowOff>
    </xdr:to>
    <xdr:cxnSp macro="">
      <xdr:nvCxnSpPr>
        <xdr:cNvPr id="234" name="直線コネクタ 233"/>
        <xdr:cNvCxnSpPr/>
      </xdr:nvCxnSpPr>
      <xdr:spPr>
        <a:xfrm>
          <a:off x="3797300" y="16885613"/>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83513</xdr:rowOff>
    </xdr:from>
    <xdr:to>
      <xdr:col>5</xdr:col>
      <xdr:colOff>358775</xdr:colOff>
      <xdr:row>98</xdr:row>
      <xdr:rowOff>137962</xdr:rowOff>
    </xdr:to>
    <xdr:cxnSp macro="">
      <xdr:nvCxnSpPr>
        <xdr:cNvPr id="237" name="直線コネクタ 236"/>
        <xdr:cNvCxnSpPr/>
      </xdr:nvCxnSpPr>
      <xdr:spPr>
        <a:xfrm flipV="1">
          <a:off x="2908300" y="16885613"/>
          <a:ext cx="889000" cy="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129049</xdr:rowOff>
    </xdr:from>
    <xdr:to>
      <xdr:col>4</xdr:col>
      <xdr:colOff>155575</xdr:colOff>
      <xdr:row>98</xdr:row>
      <xdr:rowOff>137962</xdr:rowOff>
    </xdr:to>
    <xdr:cxnSp macro="">
      <xdr:nvCxnSpPr>
        <xdr:cNvPr id="240" name="直線コネクタ 239"/>
        <xdr:cNvCxnSpPr/>
      </xdr:nvCxnSpPr>
      <xdr:spPr>
        <a:xfrm>
          <a:off x="2019300" y="16931149"/>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106652</xdr:rowOff>
    </xdr:from>
    <xdr:to>
      <xdr:col>2</xdr:col>
      <xdr:colOff>638175</xdr:colOff>
      <xdr:row>98</xdr:row>
      <xdr:rowOff>129049</xdr:rowOff>
    </xdr:to>
    <xdr:cxnSp macro="">
      <xdr:nvCxnSpPr>
        <xdr:cNvPr id="243" name="直線コネクタ 242"/>
        <xdr:cNvCxnSpPr/>
      </xdr:nvCxnSpPr>
      <xdr:spPr>
        <a:xfrm>
          <a:off x="1130300" y="16908752"/>
          <a:ext cx="889000" cy="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76020</xdr:rowOff>
    </xdr:from>
    <xdr:to>
      <xdr:col>6</xdr:col>
      <xdr:colOff>561975</xdr:colOff>
      <xdr:row>99</xdr:row>
      <xdr:rowOff>6170</xdr:rowOff>
    </xdr:to>
    <xdr:sp macro="" textlink="">
      <xdr:nvSpPr>
        <xdr:cNvPr id="253" name="円/楕円 252"/>
        <xdr:cNvSpPr/>
      </xdr:nvSpPr>
      <xdr:spPr>
        <a:xfrm>
          <a:off x="4584700" y="168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162397</xdr:rowOff>
    </xdr:from>
    <xdr:ext cx="534377" cy="259045"/>
    <xdr:sp macro="" textlink="">
      <xdr:nvSpPr>
        <xdr:cNvPr id="254" name="衛生費該当値テキスト"/>
        <xdr:cNvSpPr txBox="1"/>
      </xdr:nvSpPr>
      <xdr:spPr>
        <a:xfrm>
          <a:off x="4686300" y="167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32713</xdr:rowOff>
    </xdr:from>
    <xdr:to>
      <xdr:col>5</xdr:col>
      <xdr:colOff>409575</xdr:colOff>
      <xdr:row>98</xdr:row>
      <xdr:rowOff>134313</xdr:rowOff>
    </xdr:to>
    <xdr:sp macro="" textlink="">
      <xdr:nvSpPr>
        <xdr:cNvPr id="255" name="円/楕円 254"/>
        <xdr:cNvSpPr/>
      </xdr:nvSpPr>
      <xdr:spPr>
        <a:xfrm>
          <a:off x="3746500" y="16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125440</xdr:rowOff>
    </xdr:from>
    <xdr:ext cx="534377" cy="259045"/>
    <xdr:sp macro="" textlink="">
      <xdr:nvSpPr>
        <xdr:cNvPr id="256" name="テキスト ボックス 255"/>
        <xdr:cNvSpPr txBox="1"/>
      </xdr:nvSpPr>
      <xdr:spPr>
        <a:xfrm>
          <a:off x="3530111" y="16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87162</xdr:rowOff>
    </xdr:from>
    <xdr:to>
      <xdr:col>4</xdr:col>
      <xdr:colOff>206375</xdr:colOff>
      <xdr:row>99</xdr:row>
      <xdr:rowOff>17312</xdr:rowOff>
    </xdr:to>
    <xdr:sp macro="" textlink="">
      <xdr:nvSpPr>
        <xdr:cNvPr id="257" name="円/楕円 256"/>
        <xdr:cNvSpPr/>
      </xdr:nvSpPr>
      <xdr:spPr>
        <a:xfrm>
          <a:off x="2857500" y="168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8439</xdr:rowOff>
    </xdr:from>
    <xdr:ext cx="534377" cy="259045"/>
    <xdr:sp macro="" textlink="">
      <xdr:nvSpPr>
        <xdr:cNvPr id="258" name="テキスト ボックス 257"/>
        <xdr:cNvSpPr txBox="1"/>
      </xdr:nvSpPr>
      <xdr:spPr>
        <a:xfrm>
          <a:off x="2641111" y="169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78249</xdr:rowOff>
    </xdr:from>
    <xdr:to>
      <xdr:col>3</xdr:col>
      <xdr:colOff>3175</xdr:colOff>
      <xdr:row>99</xdr:row>
      <xdr:rowOff>8399</xdr:rowOff>
    </xdr:to>
    <xdr:sp macro="" textlink="">
      <xdr:nvSpPr>
        <xdr:cNvPr id="259" name="円/楕円 258"/>
        <xdr:cNvSpPr/>
      </xdr:nvSpPr>
      <xdr:spPr>
        <a:xfrm>
          <a:off x="1968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170976</xdr:rowOff>
    </xdr:from>
    <xdr:ext cx="534377" cy="259045"/>
    <xdr:sp macro="" textlink="">
      <xdr:nvSpPr>
        <xdr:cNvPr id="260" name="テキスト ボックス 259"/>
        <xdr:cNvSpPr txBox="1"/>
      </xdr:nvSpPr>
      <xdr:spPr>
        <a:xfrm>
          <a:off x="1752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55852</xdr:rowOff>
    </xdr:from>
    <xdr:to>
      <xdr:col>1</xdr:col>
      <xdr:colOff>485775</xdr:colOff>
      <xdr:row>98</xdr:row>
      <xdr:rowOff>157452</xdr:rowOff>
    </xdr:to>
    <xdr:sp macro="" textlink="">
      <xdr:nvSpPr>
        <xdr:cNvPr id="261" name="円/楕円 260"/>
        <xdr:cNvSpPr/>
      </xdr:nvSpPr>
      <xdr:spPr>
        <a:xfrm>
          <a:off x="1079500" y="168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148579</xdr:rowOff>
    </xdr:from>
    <xdr:ext cx="534377" cy="259045"/>
    <xdr:sp macro="" textlink="">
      <xdr:nvSpPr>
        <xdr:cNvPr id="262" name="テキスト ボックス 261"/>
        <xdr:cNvSpPr txBox="1"/>
      </xdr:nvSpPr>
      <xdr:spPr>
        <a:xfrm>
          <a:off x="863111" y="169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20796</xdr:rowOff>
    </xdr:from>
    <xdr:to>
      <xdr:col>15</xdr:col>
      <xdr:colOff>180975</xdr:colOff>
      <xdr:row>39</xdr:row>
      <xdr:rowOff>64981</xdr:rowOff>
    </xdr:to>
    <xdr:cxnSp macro="">
      <xdr:nvCxnSpPr>
        <xdr:cNvPr id="293" name="直線コネクタ 292"/>
        <xdr:cNvCxnSpPr/>
      </xdr:nvCxnSpPr>
      <xdr:spPr>
        <a:xfrm>
          <a:off x="9639300" y="6707346"/>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3879</xdr:rowOff>
    </xdr:from>
    <xdr:to>
      <xdr:col>14</xdr:col>
      <xdr:colOff>28575</xdr:colOff>
      <xdr:row>39</xdr:row>
      <xdr:rowOff>20796</xdr:rowOff>
    </xdr:to>
    <xdr:cxnSp macro="">
      <xdr:nvCxnSpPr>
        <xdr:cNvPr id="296" name="直線コネクタ 295"/>
        <xdr:cNvCxnSpPr/>
      </xdr:nvCxnSpPr>
      <xdr:spPr>
        <a:xfrm>
          <a:off x="8750300" y="669042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171377</xdr:rowOff>
    </xdr:from>
    <xdr:to>
      <xdr:col>12</xdr:col>
      <xdr:colOff>511175</xdr:colOff>
      <xdr:row>39</xdr:row>
      <xdr:rowOff>3879</xdr:rowOff>
    </xdr:to>
    <xdr:cxnSp macro="">
      <xdr:nvCxnSpPr>
        <xdr:cNvPr id="299" name="直線コネクタ 298"/>
        <xdr:cNvCxnSpPr/>
      </xdr:nvCxnSpPr>
      <xdr:spPr>
        <a:xfrm>
          <a:off x="7861300" y="6686477"/>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171377</xdr:rowOff>
    </xdr:from>
    <xdr:to>
      <xdr:col>11</xdr:col>
      <xdr:colOff>307975</xdr:colOff>
      <xdr:row>39</xdr:row>
      <xdr:rowOff>5251</xdr:rowOff>
    </xdr:to>
    <xdr:cxnSp macro="">
      <xdr:nvCxnSpPr>
        <xdr:cNvPr id="302" name="直線コネクタ 301"/>
        <xdr:cNvCxnSpPr/>
      </xdr:nvCxnSpPr>
      <xdr:spPr>
        <a:xfrm flipV="1">
          <a:off x="6972300" y="6686477"/>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14181</xdr:rowOff>
    </xdr:from>
    <xdr:to>
      <xdr:col>15</xdr:col>
      <xdr:colOff>231775</xdr:colOff>
      <xdr:row>39</xdr:row>
      <xdr:rowOff>115781</xdr:rowOff>
    </xdr:to>
    <xdr:sp macro="" textlink="">
      <xdr:nvSpPr>
        <xdr:cNvPr id="312" name="円/楕円 311"/>
        <xdr:cNvSpPr/>
      </xdr:nvSpPr>
      <xdr:spPr>
        <a:xfrm>
          <a:off x="10426700" y="67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155192</xdr:rowOff>
    </xdr:from>
    <xdr:ext cx="469744" cy="259045"/>
    <xdr:sp macro="" textlink="">
      <xdr:nvSpPr>
        <xdr:cNvPr id="313" name="労働費該当値テキスト"/>
        <xdr:cNvSpPr txBox="1"/>
      </xdr:nvSpPr>
      <xdr:spPr>
        <a:xfrm>
          <a:off x="10528300" y="66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141446</xdr:rowOff>
    </xdr:from>
    <xdr:to>
      <xdr:col>14</xdr:col>
      <xdr:colOff>79375</xdr:colOff>
      <xdr:row>39</xdr:row>
      <xdr:rowOff>71596</xdr:rowOff>
    </xdr:to>
    <xdr:sp macro="" textlink="">
      <xdr:nvSpPr>
        <xdr:cNvPr id="314" name="円/楕円 313"/>
        <xdr:cNvSpPr/>
      </xdr:nvSpPr>
      <xdr:spPr>
        <a:xfrm>
          <a:off x="9588500" y="66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88122</xdr:rowOff>
    </xdr:from>
    <xdr:ext cx="469744" cy="259045"/>
    <xdr:sp macro="" textlink="">
      <xdr:nvSpPr>
        <xdr:cNvPr id="315" name="テキスト ボックス 314"/>
        <xdr:cNvSpPr txBox="1"/>
      </xdr:nvSpPr>
      <xdr:spPr>
        <a:xfrm>
          <a:off x="9404427" y="64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124529</xdr:rowOff>
    </xdr:from>
    <xdr:to>
      <xdr:col>12</xdr:col>
      <xdr:colOff>561975</xdr:colOff>
      <xdr:row>39</xdr:row>
      <xdr:rowOff>54679</xdr:rowOff>
    </xdr:to>
    <xdr:sp macro="" textlink="">
      <xdr:nvSpPr>
        <xdr:cNvPr id="316" name="円/楕円 315"/>
        <xdr:cNvSpPr/>
      </xdr:nvSpPr>
      <xdr:spPr>
        <a:xfrm>
          <a:off x="8699500" y="66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71206</xdr:rowOff>
    </xdr:from>
    <xdr:ext cx="469744" cy="259045"/>
    <xdr:sp macro="" textlink="">
      <xdr:nvSpPr>
        <xdr:cNvPr id="317" name="テキスト ボックス 316"/>
        <xdr:cNvSpPr txBox="1"/>
      </xdr:nvSpPr>
      <xdr:spPr>
        <a:xfrm>
          <a:off x="8515427" y="64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120577</xdr:rowOff>
    </xdr:from>
    <xdr:to>
      <xdr:col>11</xdr:col>
      <xdr:colOff>358775</xdr:colOff>
      <xdr:row>39</xdr:row>
      <xdr:rowOff>50727</xdr:rowOff>
    </xdr:to>
    <xdr:sp macro="" textlink="">
      <xdr:nvSpPr>
        <xdr:cNvPr id="318" name="円/楕円 317"/>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67255</xdr:rowOff>
    </xdr:from>
    <xdr:ext cx="469744" cy="259045"/>
    <xdr:sp macro="" textlink="">
      <xdr:nvSpPr>
        <xdr:cNvPr id="319" name="テキスト ボックス 318"/>
        <xdr:cNvSpPr txBox="1"/>
      </xdr:nvSpPr>
      <xdr:spPr>
        <a:xfrm>
          <a:off x="7626427" y="64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125901</xdr:rowOff>
    </xdr:from>
    <xdr:to>
      <xdr:col>10</xdr:col>
      <xdr:colOff>155575</xdr:colOff>
      <xdr:row>39</xdr:row>
      <xdr:rowOff>56051</xdr:rowOff>
    </xdr:to>
    <xdr:sp macro="" textlink="">
      <xdr:nvSpPr>
        <xdr:cNvPr id="320" name="円/楕円 319"/>
        <xdr:cNvSpPr/>
      </xdr:nvSpPr>
      <xdr:spPr>
        <a:xfrm>
          <a:off x="6921500" y="66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47178</xdr:rowOff>
    </xdr:from>
    <xdr:ext cx="469744" cy="259045"/>
    <xdr:sp macro="" textlink="">
      <xdr:nvSpPr>
        <xdr:cNvPr id="321" name="テキスト ボックス 320"/>
        <xdr:cNvSpPr txBox="1"/>
      </xdr:nvSpPr>
      <xdr:spPr>
        <a:xfrm>
          <a:off x="6737427" y="67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13429</xdr:rowOff>
    </xdr:from>
    <xdr:to>
      <xdr:col>15</xdr:col>
      <xdr:colOff>180975</xdr:colOff>
      <xdr:row>59</xdr:row>
      <xdr:rowOff>32620</xdr:rowOff>
    </xdr:to>
    <xdr:cxnSp macro="">
      <xdr:nvCxnSpPr>
        <xdr:cNvPr id="352" name="直線コネクタ 351"/>
        <xdr:cNvCxnSpPr/>
      </xdr:nvCxnSpPr>
      <xdr:spPr>
        <a:xfrm>
          <a:off x="9639300" y="10128979"/>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168818</xdr:rowOff>
    </xdr:from>
    <xdr:to>
      <xdr:col>14</xdr:col>
      <xdr:colOff>28575</xdr:colOff>
      <xdr:row>59</xdr:row>
      <xdr:rowOff>13429</xdr:rowOff>
    </xdr:to>
    <xdr:cxnSp macro="">
      <xdr:nvCxnSpPr>
        <xdr:cNvPr id="355" name="直線コネクタ 354"/>
        <xdr:cNvCxnSpPr/>
      </xdr:nvCxnSpPr>
      <xdr:spPr>
        <a:xfrm>
          <a:off x="8750300" y="10112918"/>
          <a:ext cx="8890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166181</xdr:rowOff>
    </xdr:from>
    <xdr:to>
      <xdr:col>12</xdr:col>
      <xdr:colOff>511175</xdr:colOff>
      <xdr:row>58</xdr:row>
      <xdr:rowOff>168818</xdr:rowOff>
    </xdr:to>
    <xdr:cxnSp macro="">
      <xdr:nvCxnSpPr>
        <xdr:cNvPr id="358" name="直線コネクタ 357"/>
        <xdr:cNvCxnSpPr/>
      </xdr:nvCxnSpPr>
      <xdr:spPr>
        <a:xfrm>
          <a:off x="7861300" y="10110281"/>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166181</xdr:rowOff>
    </xdr:from>
    <xdr:to>
      <xdr:col>11</xdr:col>
      <xdr:colOff>307975</xdr:colOff>
      <xdr:row>59</xdr:row>
      <xdr:rowOff>34640</xdr:rowOff>
    </xdr:to>
    <xdr:cxnSp macro="">
      <xdr:nvCxnSpPr>
        <xdr:cNvPr id="361" name="直線コネクタ 360"/>
        <xdr:cNvCxnSpPr/>
      </xdr:nvCxnSpPr>
      <xdr:spPr>
        <a:xfrm flipV="1">
          <a:off x="6972300" y="10110281"/>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153270</xdr:rowOff>
    </xdr:from>
    <xdr:to>
      <xdr:col>15</xdr:col>
      <xdr:colOff>231775</xdr:colOff>
      <xdr:row>59</xdr:row>
      <xdr:rowOff>83420</xdr:rowOff>
    </xdr:to>
    <xdr:sp macro="" textlink="">
      <xdr:nvSpPr>
        <xdr:cNvPr id="371" name="円/楕円 370"/>
        <xdr:cNvSpPr/>
      </xdr:nvSpPr>
      <xdr:spPr>
        <a:xfrm>
          <a:off x="10426700" y="100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134079</xdr:rowOff>
    </xdr:from>
    <xdr:to>
      <xdr:col>14</xdr:col>
      <xdr:colOff>79375</xdr:colOff>
      <xdr:row>59</xdr:row>
      <xdr:rowOff>64229</xdr:rowOff>
    </xdr:to>
    <xdr:sp macro="" textlink="">
      <xdr:nvSpPr>
        <xdr:cNvPr id="373" name="円/楕円 372"/>
        <xdr:cNvSpPr/>
      </xdr:nvSpPr>
      <xdr:spPr>
        <a:xfrm>
          <a:off x="9588500" y="100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55356</xdr:rowOff>
    </xdr:from>
    <xdr:ext cx="534377" cy="259045"/>
    <xdr:sp macro="" textlink="">
      <xdr:nvSpPr>
        <xdr:cNvPr id="374" name="テキスト ボックス 373"/>
        <xdr:cNvSpPr txBox="1"/>
      </xdr:nvSpPr>
      <xdr:spPr>
        <a:xfrm>
          <a:off x="9372111" y="1017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118018</xdr:rowOff>
    </xdr:from>
    <xdr:to>
      <xdr:col>12</xdr:col>
      <xdr:colOff>561975</xdr:colOff>
      <xdr:row>59</xdr:row>
      <xdr:rowOff>48168</xdr:rowOff>
    </xdr:to>
    <xdr:sp macro="" textlink="">
      <xdr:nvSpPr>
        <xdr:cNvPr id="375" name="円/楕円 374"/>
        <xdr:cNvSpPr/>
      </xdr:nvSpPr>
      <xdr:spPr>
        <a:xfrm>
          <a:off x="8699500" y="100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39295</xdr:rowOff>
    </xdr:from>
    <xdr:ext cx="534377" cy="259045"/>
    <xdr:sp macro="" textlink="">
      <xdr:nvSpPr>
        <xdr:cNvPr id="376" name="テキスト ボックス 375"/>
        <xdr:cNvSpPr txBox="1"/>
      </xdr:nvSpPr>
      <xdr:spPr>
        <a:xfrm>
          <a:off x="8483111" y="101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115381</xdr:rowOff>
    </xdr:from>
    <xdr:to>
      <xdr:col>11</xdr:col>
      <xdr:colOff>358775</xdr:colOff>
      <xdr:row>59</xdr:row>
      <xdr:rowOff>45531</xdr:rowOff>
    </xdr:to>
    <xdr:sp macro="" textlink="">
      <xdr:nvSpPr>
        <xdr:cNvPr id="377" name="円/楕円 376"/>
        <xdr:cNvSpPr/>
      </xdr:nvSpPr>
      <xdr:spPr>
        <a:xfrm>
          <a:off x="7810500" y="100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36658</xdr:rowOff>
    </xdr:from>
    <xdr:ext cx="534377" cy="259045"/>
    <xdr:sp macro="" textlink="">
      <xdr:nvSpPr>
        <xdr:cNvPr id="378" name="テキスト ボックス 377"/>
        <xdr:cNvSpPr txBox="1"/>
      </xdr:nvSpPr>
      <xdr:spPr>
        <a:xfrm>
          <a:off x="7594111" y="101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155290</xdr:rowOff>
    </xdr:from>
    <xdr:to>
      <xdr:col>10</xdr:col>
      <xdr:colOff>155575</xdr:colOff>
      <xdr:row>59</xdr:row>
      <xdr:rowOff>85440</xdr:rowOff>
    </xdr:to>
    <xdr:sp macro="" textlink="">
      <xdr:nvSpPr>
        <xdr:cNvPr id="379" name="円/楕円 378"/>
        <xdr:cNvSpPr/>
      </xdr:nvSpPr>
      <xdr:spPr>
        <a:xfrm>
          <a:off x="6921500" y="100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76567</xdr:rowOff>
    </xdr:from>
    <xdr:ext cx="534377" cy="259045"/>
    <xdr:sp macro="" textlink="">
      <xdr:nvSpPr>
        <xdr:cNvPr id="380" name="テキスト ボックス 379"/>
        <xdr:cNvSpPr txBox="1"/>
      </xdr:nvSpPr>
      <xdr:spPr>
        <a:xfrm>
          <a:off x="6705111" y="101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153012</xdr:rowOff>
    </xdr:from>
    <xdr:to>
      <xdr:col>15</xdr:col>
      <xdr:colOff>180975</xdr:colOff>
      <xdr:row>78</xdr:row>
      <xdr:rowOff>163829</xdr:rowOff>
    </xdr:to>
    <xdr:cxnSp macro="">
      <xdr:nvCxnSpPr>
        <xdr:cNvPr id="409" name="直線コネクタ 408"/>
        <xdr:cNvCxnSpPr/>
      </xdr:nvCxnSpPr>
      <xdr:spPr>
        <a:xfrm flipV="1">
          <a:off x="9639300" y="13526112"/>
          <a:ext cx="8382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158724</xdr:rowOff>
    </xdr:from>
    <xdr:to>
      <xdr:col>14</xdr:col>
      <xdr:colOff>28575</xdr:colOff>
      <xdr:row>78</xdr:row>
      <xdr:rowOff>163829</xdr:rowOff>
    </xdr:to>
    <xdr:cxnSp macro="">
      <xdr:nvCxnSpPr>
        <xdr:cNvPr id="412" name="直線コネクタ 411"/>
        <xdr:cNvCxnSpPr/>
      </xdr:nvCxnSpPr>
      <xdr:spPr>
        <a:xfrm>
          <a:off x="8750300" y="1353182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147670</xdr:rowOff>
    </xdr:from>
    <xdr:to>
      <xdr:col>12</xdr:col>
      <xdr:colOff>511175</xdr:colOff>
      <xdr:row>78</xdr:row>
      <xdr:rowOff>158724</xdr:rowOff>
    </xdr:to>
    <xdr:cxnSp macro="">
      <xdr:nvCxnSpPr>
        <xdr:cNvPr id="415" name="直線コネクタ 414"/>
        <xdr:cNvCxnSpPr/>
      </xdr:nvCxnSpPr>
      <xdr:spPr>
        <a:xfrm>
          <a:off x="7861300" y="13520770"/>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147670</xdr:rowOff>
    </xdr:from>
    <xdr:to>
      <xdr:col>11</xdr:col>
      <xdr:colOff>307975</xdr:colOff>
      <xdr:row>79</xdr:row>
      <xdr:rowOff>1219</xdr:rowOff>
    </xdr:to>
    <xdr:cxnSp macro="">
      <xdr:nvCxnSpPr>
        <xdr:cNvPr id="418" name="直線コネクタ 417"/>
        <xdr:cNvCxnSpPr/>
      </xdr:nvCxnSpPr>
      <xdr:spPr>
        <a:xfrm flipV="1">
          <a:off x="6972300" y="13520770"/>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102212</xdr:rowOff>
    </xdr:from>
    <xdr:to>
      <xdr:col>15</xdr:col>
      <xdr:colOff>231775</xdr:colOff>
      <xdr:row>79</xdr:row>
      <xdr:rowOff>32362</xdr:rowOff>
    </xdr:to>
    <xdr:sp macro="" textlink="">
      <xdr:nvSpPr>
        <xdr:cNvPr id="428" name="円/楕円 427"/>
        <xdr:cNvSpPr/>
      </xdr:nvSpPr>
      <xdr:spPr>
        <a:xfrm>
          <a:off x="104267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17139</xdr:rowOff>
    </xdr:from>
    <xdr:ext cx="534377" cy="259045"/>
    <xdr:sp macro="" textlink="">
      <xdr:nvSpPr>
        <xdr:cNvPr id="429" name="商工費該当値テキスト"/>
        <xdr:cNvSpPr txBox="1"/>
      </xdr:nvSpPr>
      <xdr:spPr>
        <a:xfrm>
          <a:off x="10528300" y="133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113029</xdr:rowOff>
    </xdr:from>
    <xdr:to>
      <xdr:col>14</xdr:col>
      <xdr:colOff>79375</xdr:colOff>
      <xdr:row>79</xdr:row>
      <xdr:rowOff>43179</xdr:rowOff>
    </xdr:to>
    <xdr:sp macro="" textlink="">
      <xdr:nvSpPr>
        <xdr:cNvPr id="430" name="円/楕円 429"/>
        <xdr:cNvSpPr/>
      </xdr:nvSpPr>
      <xdr:spPr>
        <a:xfrm>
          <a:off x="9588500" y="134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34306</xdr:rowOff>
    </xdr:from>
    <xdr:ext cx="534377" cy="259045"/>
    <xdr:sp macro="" textlink="">
      <xdr:nvSpPr>
        <xdr:cNvPr id="431" name="テキスト ボックス 430"/>
        <xdr:cNvSpPr txBox="1"/>
      </xdr:nvSpPr>
      <xdr:spPr>
        <a:xfrm>
          <a:off x="9372111" y="135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107924</xdr:rowOff>
    </xdr:from>
    <xdr:to>
      <xdr:col>12</xdr:col>
      <xdr:colOff>561975</xdr:colOff>
      <xdr:row>79</xdr:row>
      <xdr:rowOff>38074</xdr:rowOff>
    </xdr:to>
    <xdr:sp macro="" textlink="">
      <xdr:nvSpPr>
        <xdr:cNvPr id="432" name="円/楕円 431"/>
        <xdr:cNvSpPr/>
      </xdr:nvSpPr>
      <xdr:spPr>
        <a:xfrm>
          <a:off x="8699500" y="134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29201</xdr:rowOff>
    </xdr:from>
    <xdr:ext cx="534377" cy="259045"/>
    <xdr:sp macro="" textlink="">
      <xdr:nvSpPr>
        <xdr:cNvPr id="433" name="テキスト ボックス 432"/>
        <xdr:cNvSpPr txBox="1"/>
      </xdr:nvSpPr>
      <xdr:spPr>
        <a:xfrm>
          <a:off x="8483111" y="135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96870</xdr:rowOff>
    </xdr:from>
    <xdr:to>
      <xdr:col>11</xdr:col>
      <xdr:colOff>358775</xdr:colOff>
      <xdr:row>79</xdr:row>
      <xdr:rowOff>27020</xdr:rowOff>
    </xdr:to>
    <xdr:sp macro="" textlink="">
      <xdr:nvSpPr>
        <xdr:cNvPr id="434" name="円/楕円 433"/>
        <xdr:cNvSpPr/>
      </xdr:nvSpPr>
      <xdr:spPr>
        <a:xfrm>
          <a:off x="7810500" y="134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18147</xdr:rowOff>
    </xdr:from>
    <xdr:ext cx="534377" cy="259045"/>
    <xdr:sp macro="" textlink="">
      <xdr:nvSpPr>
        <xdr:cNvPr id="435" name="テキスト ボックス 434"/>
        <xdr:cNvSpPr txBox="1"/>
      </xdr:nvSpPr>
      <xdr:spPr>
        <a:xfrm>
          <a:off x="7594111" y="135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121869</xdr:rowOff>
    </xdr:from>
    <xdr:to>
      <xdr:col>10</xdr:col>
      <xdr:colOff>155575</xdr:colOff>
      <xdr:row>79</xdr:row>
      <xdr:rowOff>52019</xdr:rowOff>
    </xdr:to>
    <xdr:sp macro="" textlink="">
      <xdr:nvSpPr>
        <xdr:cNvPr id="436" name="円/楕円 435"/>
        <xdr:cNvSpPr/>
      </xdr:nvSpPr>
      <xdr:spPr>
        <a:xfrm>
          <a:off x="6921500" y="134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43146</xdr:rowOff>
    </xdr:from>
    <xdr:ext cx="534377" cy="259045"/>
    <xdr:sp macro="" textlink="">
      <xdr:nvSpPr>
        <xdr:cNvPr id="437" name="テキスト ボックス 436"/>
        <xdr:cNvSpPr txBox="1"/>
      </xdr:nvSpPr>
      <xdr:spPr>
        <a:xfrm>
          <a:off x="6705111" y="135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111010</xdr:rowOff>
    </xdr:from>
    <xdr:to>
      <xdr:col>15</xdr:col>
      <xdr:colOff>180975</xdr:colOff>
      <xdr:row>97</xdr:row>
      <xdr:rowOff>120551</xdr:rowOff>
    </xdr:to>
    <xdr:cxnSp macro="">
      <xdr:nvCxnSpPr>
        <xdr:cNvPr id="466" name="直線コネクタ 465"/>
        <xdr:cNvCxnSpPr/>
      </xdr:nvCxnSpPr>
      <xdr:spPr>
        <a:xfrm flipV="1">
          <a:off x="9639300" y="15712960"/>
          <a:ext cx="838200" cy="10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120551</xdr:rowOff>
    </xdr:from>
    <xdr:to>
      <xdr:col>14</xdr:col>
      <xdr:colOff>28575</xdr:colOff>
      <xdr:row>98</xdr:row>
      <xdr:rowOff>62081</xdr:rowOff>
    </xdr:to>
    <xdr:cxnSp macro="">
      <xdr:nvCxnSpPr>
        <xdr:cNvPr id="469" name="直線コネクタ 468"/>
        <xdr:cNvCxnSpPr/>
      </xdr:nvCxnSpPr>
      <xdr:spPr>
        <a:xfrm flipV="1">
          <a:off x="8750300" y="16751201"/>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156575</xdr:rowOff>
    </xdr:from>
    <xdr:to>
      <xdr:col>12</xdr:col>
      <xdr:colOff>511175</xdr:colOff>
      <xdr:row>98</xdr:row>
      <xdr:rowOff>62081</xdr:rowOff>
    </xdr:to>
    <xdr:cxnSp macro="">
      <xdr:nvCxnSpPr>
        <xdr:cNvPr id="472" name="直線コネクタ 471"/>
        <xdr:cNvCxnSpPr/>
      </xdr:nvCxnSpPr>
      <xdr:spPr>
        <a:xfrm>
          <a:off x="7861300" y="16787225"/>
          <a:ext cx="889000" cy="7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4745</xdr:rowOff>
    </xdr:from>
    <xdr:to>
      <xdr:col>11</xdr:col>
      <xdr:colOff>307975</xdr:colOff>
      <xdr:row>97</xdr:row>
      <xdr:rowOff>156575</xdr:rowOff>
    </xdr:to>
    <xdr:cxnSp macro="">
      <xdr:nvCxnSpPr>
        <xdr:cNvPr id="475" name="直線コネクタ 474"/>
        <xdr:cNvCxnSpPr/>
      </xdr:nvCxnSpPr>
      <xdr:spPr>
        <a:xfrm>
          <a:off x="6972300" y="16635395"/>
          <a:ext cx="889000" cy="1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60210</xdr:rowOff>
    </xdr:from>
    <xdr:to>
      <xdr:col>15</xdr:col>
      <xdr:colOff>231775</xdr:colOff>
      <xdr:row>91</xdr:row>
      <xdr:rowOff>161810</xdr:rowOff>
    </xdr:to>
    <xdr:sp macro="" textlink="">
      <xdr:nvSpPr>
        <xdr:cNvPr id="485" name="円/楕円 484"/>
        <xdr:cNvSpPr/>
      </xdr:nvSpPr>
      <xdr:spPr>
        <a:xfrm>
          <a:off x="10426700" y="15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150559</xdr:rowOff>
    </xdr:from>
    <xdr:ext cx="599010" cy="259045"/>
    <xdr:sp macro="" textlink="">
      <xdr:nvSpPr>
        <xdr:cNvPr id="486" name="土木費該当値テキスト"/>
        <xdr:cNvSpPr txBox="1"/>
      </xdr:nvSpPr>
      <xdr:spPr>
        <a:xfrm>
          <a:off x="10528300" y="1558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685,060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69751</xdr:rowOff>
    </xdr:from>
    <xdr:to>
      <xdr:col>14</xdr:col>
      <xdr:colOff>79375</xdr:colOff>
      <xdr:row>97</xdr:row>
      <xdr:rowOff>171351</xdr:rowOff>
    </xdr:to>
    <xdr:sp macro="" textlink="">
      <xdr:nvSpPr>
        <xdr:cNvPr id="487" name="円/楕円 486"/>
        <xdr:cNvSpPr/>
      </xdr:nvSpPr>
      <xdr:spPr>
        <a:xfrm>
          <a:off x="9588500" y="16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162478</xdr:rowOff>
    </xdr:from>
    <xdr:ext cx="599010" cy="259045"/>
    <xdr:sp macro="" textlink="">
      <xdr:nvSpPr>
        <xdr:cNvPr id="488" name="テキスト ボックス 487"/>
        <xdr:cNvSpPr txBox="1"/>
      </xdr:nvSpPr>
      <xdr:spPr>
        <a:xfrm>
          <a:off x="9339794" y="167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11281</xdr:rowOff>
    </xdr:from>
    <xdr:to>
      <xdr:col>12</xdr:col>
      <xdr:colOff>561975</xdr:colOff>
      <xdr:row>98</xdr:row>
      <xdr:rowOff>112881</xdr:rowOff>
    </xdr:to>
    <xdr:sp macro="" textlink="">
      <xdr:nvSpPr>
        <xdr:cNvPr id="489" name="円/楕円 488"/>
        <xdr:cNvSpPr/>
      </xdr:nvSpPr>
      <xdr:spPr>
        <a:xfrm>
          <a:off x="8699500" y="168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104008</xdr:rowOff>
    </xdr:from>
    <xdr:ext cx="534377" cy="259045"/>
    <xdr:sp macro="" textlink="">
      <xdr:nvSpPr>
        <xdr:cNvPr id="490" name="テキスト ボックス 489"/>
        <xdr:cNvSpPr txBox="1"/>
      </xdr:nvSpPr>
      <xdr:spPr>
        <a:xfrm>
          <a:off x="8483111" y="169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105775</xdr:rowOff>
    </xdr:from>
    <xdr:to>
      <xdr:col>11</xdr:col>
      <xdr:colOff>358775</xdr:colOff>
      <xdr:row>98</xdr:row>
      <xdr:rowOff>35925</xdr:rowOff>
    </xdr:to>
    <xdr:sp macro="" textlink="">
      <xdr:nvSpPr>
        <xdr:cNvPr id="491" name="円/楕円 490"/>
        <xdr:cNvSpPr/>
      </xdr:nvSpPr>
      <xdr:spPr>
        <a:xfrm>
          <a:off x="7810500" y="167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52452</xdr:rowOff>
    </xdr:from>
    <xdr:ext cx="599010" cy="259045"/>
    <xdr:sp macro="" textlink="">
      <xdr:nvSpPr>
        <xdr:cNvPr id="492" name="テキスト ボックス 491"/>
        <xdr:cNvSpPr txBox="1"/>
      </xdr:nvSpPr>
      <xdr:spPr>
        <a:xfrm>
          <a:off x="7561794" y="1651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125395</xdr:rowOff>
    </xdr:from>
    <xdr:to>
      <xdr:col>10</xdr:col>
      <xdr:colOff>155575</xdr:colOff>
      <xdr:row>97</xdr:row>
      <xdr:rowOff>55545</xdr:rowOff>
    </xdr:to>
    <xdr:sp macro="" textlink="">
      <xdr:nvSpPr>
        <xdr:cNvPr id="493" name="円/楕円 492"/>
        <xdr:cNvSpPr/>
      </xdr:nvSpPr>
      <xdr:spPr>
        <a:xfrm>
          <a:off x="6921500" y="165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72072</xdr:rowOff>
    </xdr:from>
    <xdr:ext cx="599010" cy="259045"/>
    <xdr:sp macro="" textlink="">
      <xdr:nvSpPr>
        <xdr:cNvPr id="494" name="テキスト ボックス 493"/>
        <xdr:cNvSpPr txBox="1"/>
      </xdr:nvSpPr>
      <xdr:spPr>
        <a:xfrm>
          <a:off x="6672794" y="1635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1214</xdr:rowOff>
    </xdr:from>
    <xdr:to>
      <xdr:col>23</xdr:col>
      <xdr:colOff>517525</xdr:colOff>
      <xdr:row>38</xdr:row>
      <xdr:rowOff>45140</xdr:rowOff>
    </xdr:to>
    <xdr:cxnSp macro="">
      <xdr:nvCxnSpPr>
        <xdr:cNvPr id="523" name="直線コネクタ 522"/>
        <xdr:cNvCxnSpPr/>
      </xdr:nvCxnSpPr>
      <xdr:spPr>
        <a:xfrm>
          <a:off x="15481300" y="6516314"/>
          <a:ext cx="8382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xdr:rowOff>
    </xdr:from>
    <xdr:to>
      <xdr:col>22</xdr:col>
      <xdr:colOff>365125</xdr:colOff>
      <xdr:row>38</xdr:row>
      <xdr:rowOff>94876</xdr:rowOff>
    </xdr:to>
    <xdr:cxnSp macro="">
      <xdr:nvCxnSpPr>
        <xdr:cNvPr id="526" name="直線コネクタ 525"/>
        <xdr:cNvCxnSpPr/>
      </xdr:nvCxnSpPr>
      <xdr:spPr>
        <a:xfrm flipV="1">
          <a:off x="14592300" y="6516314"/>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82451</xdr:rowOff>
    </xdr:from>
    <xdr:to>
      <xdr:col>21</xdr:col>
      <xdr:colOff>161925</xdr:colOff>
      <xdr:row>38</xdr:row>
      <xdr:rowOff>94876</xdr:rowOff>
    </xdr:to>
    <xdr:cxnSp macro="">
      <xdr:nvCxnSpPr>
        <xdr:cNvPr id="529" name="直線コネクタ 528"/>
        <xdr:cNvCxnSpPr/>
      </xdr:nvCxnSpPr>
      <xdr:spPr>
        <a:xfrm>
          <a:off x="13703300" y="6597551"/>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14374</xdr:rowOff>
    </xdr:from>
    <xdr:to>
      <xdr:col>19</xdr:col>
      <xdr:colOff>644525</xdr:colOff>
      <xdr:row>38</xdr:row>
      <xdr:rowOff>82451</xdr:rowOff>
    </xdr:to>
    <xdr:cxnSp macro="">
      <xdr:nvCxnSpPr>
        <xdr:cNvPr id="532" name="直線コネクタ 531"/>
        <xdr:cNvCxnSpPr/>
      </xdr:nvCxnSpPr>
      <xdr:spPr>
        <a:xfrm>
          <a:off x="12814300" y="6529474"/>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165790</xdr:rowOff>
    </xdr:from>
    <xdr:to>
      <xdr:col>23</xdr:col>
      <xdr:colOff>568325</xdr:colOff>
      <xdr:row>38</xdr:row>
      <xdr:rowOff>95940</xdr:rowOff>
    </xdr:to>
    <xdr:sp macro="" textlink="">
      <xdr:nvSpPr>
        <xdr:cNvPr id="542" name="円/楕円 541"/>
        <xdr:cNvSpPr/>
      </xdr:nvSpPr>
      <xdr:spPr>
        <a:xfrm>
          <a:off x="16268700" y="65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80716</xdr:rowOff>
    </xdr:from>
    <xdr:ext cx="534377" cy="259045"/>
    <xdr:sp macro="" textlink="">
      <xdr:nvSpPr>
        <xdr:cNvPr id="543" name="消防費該当値テキスト"/>
        <xdr:cNvSpPr txBox="1"/>
      </xdr:nvSpPr>
      <xdr:spPr>
        <a:xfrm>
          <a:off x="16370300" y="64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121864</xdr:rowOff>
    </xdr:from>
    <xdr:to>
      <xdr:col>22</xdr:col>
      <xdr:colOff>415925</xdr:colOff>
      <xdr:row>38</xdr:row>
      <xdr:rowOff>52014</xdr:rowOff>
    </xdr:to>
    <xdr:sp macro="" textlink="">
      <xdr:nvSpPr>
        <xdr:cNvPr id="544" name="円/楕円 543"/>
        <xdr:cNvSpPr/>
      </xdr:nvSpPr>
      <xdr:spPr>
        <a:xfrm>
          <a:off x="15430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68541</xdr:rowOff>
    </xdr:from>
    <xdr:ext cx="534377" cy="259045"/>
    <xdr:sp macro="" textlink="">
      <xdr:nvSpPr>
        <xdr:cNvPr id="545" name="テキスト ボックス 544"/>
        <xdr:cNvSpPr txBox="1"/>
      </xdr:nvSpPr>
      <xdr:spPr>
        <a:xfrm>
          <a:off x="15214111" y="62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44076</xdr:rowOff>
    </xdr:from>
    <xdr:to>
      <xdr:col>21</xdr:col>
      <xdr:colOff>212725</xdr:colOff>
      <xdr:row>38</xdr:row>
      <xdr:rowOff>145676</xdr:rowOff>
    </xdr:to>
    <xdr:sp macro="" textlink="">
      <xdr:nvSpPr>
        <xdr:cNvPr id="546" name="円/楕円 545"/>
        <xdr:cNvSpPr/>
      </xdr:nvSpPr>
      <xdr:spPr>
        <a:xfrm>
          <a:off x="14541500" y="655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136803</xdr:rowOff>
    </xdr:from>
    <xdr:ext cx="534377" cy="259045"/>
    <xdr:sp macro="" textlink="">
      <xdr:nvSpPr>
        <xdr:cNvPr id="547" name="テキスト ボックス 546"/>
        <xdr:cNvSpPr txBox="1"/>
      </xdr:nvSpPr>
      <xdr:spPr>
        <a:xfrm>
          <a:off x="14325111" y="66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31651</xdr:rowOff>
    </xdr:from>
    <xdr:to>
      <xdr:col>20</xdr:col>
      <xdr:colOff>9525</xdr:colOff>
      <xdr:row>38</xdr:row>
      <xdr:rowOff>133251</xdr:rowOff>
    </xdr:to>
    <xdr:sp macro="" textlink="">
      <xdr:nvSpPr>
        <xdr:cNvPr id="548" name="円/楕円 547"/>
        <xdr:cNvSpPr/>
      </xdr:nvSpPr>
      <xdr:spPr>
        <a:xfrm>
          <a:off x="13652500" y="65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124378</xdr:rowOff>
    </xdr:from>
    <xdr:ext cx="534377" cy="259045"/>
    <xdr:sp macro="" textlink="">
      <xdr:nvSpPr>
        <xdr:cNvPr id="549" name="テキスト ボックス 548"/>
        <xdr:cNvSpPr txBox="1"/>
      </xdr:nvSpPr>
      <xdr:spPr>
        <a:xfrm>
          <a:off x="13436111" y="6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135024</xdr:rowOff>
    </xdr:from>
    <xdr:to>
      <xdr:col>18</xdr:col>
      <xdr:colOff>492125</xdr:colOff>
      <xdr:row>38</xdr:row>
      <xdr:rowOff>65174</xdr:rowOff>
    </xdr:to>
    <xdr:sp macro="" textlink="">
      <xdr:nvSpPr>
        <xdr:cNvPr id="550" name="円/楕円 549"/>
        <xdr:cNvSpPr/>
      </xdr:nvSpPr>
      <xdr:spPr>
        <a:xfrm>
          <a:off x="12763500" y="64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81701</xdr:rowOff>
    </xdr:from>
    <xdr:ext cx="534377" cy="259045"/>
    <xdr:sp macro="" textlink="">
      <xdr:nvSpPr>
        <xdr:cNvPr id="551" name="テキスト ボックス 550"/>
        <xdr:cNvSpPr txBox="1"/>
      </xdr:nvSpPr>
      <xdr:spPr>
        <a:xfrm>
          <a:off x="12547111" y="62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88237</xdr:rowOff>
    </xdr:from>
    <xdr:to>
      <xdr:col>23</xdr:col>
      <xdr:colOff>517525</xdr:colOff>
      <xdr:row>56</xdr:row>
      <xdr:rowOff>52963</xdr:rowOff>
    </xdr:to>
    <xdr:cxnSp macro="">
      <xdr:nvCxnSpPr>
        <xdr:cNvPr id="578" name="直線コネクタ 577"/>
        <xdr:cNvCxnSpPr/>
      </xdr:nvCxnSpPr>
      <xdr:spPr>
        <a:xfrm>
          <a:off x="15481300" y="9517987"/>
          <a:ext cx="838200" cy="1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53312</xdr:rowOff>
    </xdr:from>
    <xdr:to>
      <xdr:col>22</xdr:col>
      <xdr:colOff>365125</xdr:colOff>
      <xdr:row>55</xdr:row>
      <xdr:rowOff>88237</xdr:rowOff>
    </xdr:to>
    <xdr:cxnSp macro="">
      <xdr:nvCxnSpPr>
        <xdr:cNvPr id="581" name="直線コネクタ 580"/>
        <xdr:cNvCxnSpPr/>
      </xdr:nvCxnSpPr>
      <xdr:spPr>
        <a:xfrm>
          <a:off x="14592300" y="9483062"/>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53312</xdr:rowOff>
    </xdr:from>
    <xdr:to>
      <xdr:col>21</xdr:col>
      <xdr:colOff>161925</xdr:colOff>
      <xdr:row>55</xdr:row>
      <xdr:rowOff>136831</xdr:rowOff>
    </xdr:to>
    <xdr:cxnSp macro="">
      <xdr:nvCxnSpPr>
        <xdr:cNvPr id="584" name="直線コネクタ 583"/>
        <xdr:cNvCxnSpPr/>
      </xdr:nvCxnSpPr>
      <xdr:spPr>
        <a:xfrm flipV="1">
          <a:off x="13703300" y="9483062"/>
          <a:ext cx="889000" cy="8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136831</xdr:rowOff>
    </xdr:from>
    <xdr:to>
      <xdr:col>19</xdr:col>
      <xdr:colOff>644525</xdr:colOff>
      <xdr:row>57</xdr:row>
      <xdr:rowOff>94739</xdr:rowOff>
    </xdr:to>
    <xdr:cxnSp macro="">
      <xdr:nvCxnSpPr>
        <xdr:cNvPr id="587" name="直線コネクタ 586"/>
        <xdr:cNvCxnSpPr/>
      </xdr:nvCxnSpPr>
      <xdr:spPr>
        <a:xfrm flipV="1">
          <a:off x="12814300" y="9566581"/>
          <a:ext cx="889000" cy="30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2163</xdr:rowOff>
    </xdr:from>
    <xdr:to>
      <xdr:col>23</xdr:col>
      <xdr:colOff>568325</xdr:colOff>
      <xdr:row>56</xdr:row>
      <xdr:rowOff>103763</xdr:rowOff>
    </xdr:to>
    <xdr:sp macro="" textlink="">
      <xdr:nvSpPr>
        <xdr:cNvPr id="597" name="円/楕円 596"/>
        <xdr:cNvSpPr/>
      </xdr:nvSpPr>
      <xdr:spPr>
        <a:xfrm>
          <a:off x="16268700" y="96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25040</xdr:rowOff>
    </xdr:from>
    <xdr:ext cx="599010" cy="259045"/>
    <xdr:sp macro="" textlink="">
      <xdr:nvSpPr>
        <xdr:cNvPr id="598" name="教育費該当値テキスト"/>
        <xdr:cNvSpPr txBox="1"/>
      </xdr:nvSpPr>
      <xdr:spPr>
        <a:xfrm>
          <a:off x="16370300" y="94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37437</xdr:rowOff>
    </xdr:from>
    <xdr:to>
      <xdr:col>22</xdr:col>
      <xdr:colOff>415925</xdr:colOff>
      <xdr:row>55</xdr:row>
      <xdr:rowOff>139037</xdr:rowOff>
    </xdr:to>
    <xdr:sp macro="" textlink="">
      <xdr:nvSpPr>
        <xdr:cNvPr id="599" name="円/楕円 598"/>
        <xdr:cNvSpPr/>
      </xdr:nvSpPr>
      <xdr:spPr>
        <a:xfrm>
          <a:off x="15430500" y="9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155564</xdr:rowOff>
    </xdr:from>
    <xdr:ext cx="599010" cy="259045"/>
    <xdr:sp macro="" textlink="">
      <xdr:nvSpPr>
        <xdr:cNvPr id="600" name="テキスト ボックス 599"/>
        <xdr:cNvSpPr txBox="1"/>
      </xdr:nvSpPr>
      <xdr:spPr>
        <a:xfrm>
          <a:off x="15181794" y="924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2512</xdr:rowOff>
    </xdr:from>
    <xdr:to>
      <xdr:col>21</xdr:col>
      <xdr:colOff>212725</xdr:colOff>
      <xdr:row>55</xdr:row>
      <xdr:rowOff>104112</xdr:rowOff>
    </xdr:to>
    <xdr:sp macro="" textlink="">
      <xdr:nvSpPr>
        <xdr:cNvPr id="601" name="円/楕円 600"/>
        <xdr:cNvSpPr/>
      </xdr:nvSpPr>
      <xdr:spPr>
        <a:xfrm>
          <a:off x="14541500" y="94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120639</xdr:rowOff>
    </xdr:from>
    <xdr:ext cx="599010" cy="259045"/>
    <xdr:sp macro="" textlink="">
      <xdr:nvSpPr>
        <xdr:cNvPr id="602" name="テキスト ボックス 601"/>
        <xdr:cNvSpPr txBox="1"/>
      </xdr:nvSpPr>
      <xdr:spPr>
        <a:xfrm>
          <a:off x="14292794" y="92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86031</xdr:rowOff>
    </xdr:from>
    <xdr:to>
      <xdr:col>20</xdr:col>
      <xdr:colOff>9525</xdr:colOff>
      <xdr:row>56</xdr:row>
      <xdr:rowOff>16181</xdr:rowOff>
    </xdr:to>
    <xdr:sp macro="" textlink="">
      <xdr:nvSpPr>
        <xdr:cNvPr id="603" name="円/楕円 602"/>
        <xdr:cNvSpPr/>
      </xdr:nvSpPr>
      <xdr:spPr>
        <a:xfrm>
          <a:off x="13652500" y="95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32708</xdr:rowOff>
    </xdr:from>
    <xdr:ext cx="599010" cy="259045"/>
    <xdr:sp macro="" textlink="">
      <xdr:nvSpPr>
        <xdr:cNvPr id="604" name="テキスト ボックス 603"/>
        <xdr:cNvSpPr txBox="1"/>
      </xdr:nvSpPr>
      <xdr:spPr>
        <a:xfrm>
          <a:off x="13403794" y="92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43939</xdr:rowOff>
    </xdr:from>
    <xdr:to>
      <xdr:col>18</xdr:col>
      <xdr:colOff>492125</xdr:colOff>
      <xdr:row>57</xdr:row>
      <xdr:rowOff>145539</xdr:rowOff>
    </xdr:to>
    <xdr:sp macro="" textlink="">
      <xdr:nvSpPr>
        <xdr:cNvPr id="605" name="円/楕円 604"/>
        <xdr:cNvSpPr/>
      </xdr:nvSpPr>
      <xdr:spPr>
        <a:xfrm>
          <a:off x="12763500" y="98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136666</xdr:rowOff>
    </xdr:from>
    <xdr:ext cx="534377" cy="259045"/>
    <xdr:sp macro="" textlink="">
      <xdr:nvSpPr>
        <xdr:cNvPr id="606" name="テキスト ボックス 605"/>
        <xdr:cNvSpPr txBox="1"/>
      </xdr:nvSpPr>
      <xdr:spPr>
        <a:xfrm>
          <a:off x="12547111" y="990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41695</xdr:rowOff>
    </xdr:from>
    <xdr:to>
      <xdr:col>23</xdr:col>
      <xdr:colOff>517525</xdr:colOff>
      <xdr:row>79</xdr:row>
      <xdr:rowOff>43917</xdr:rowOff>
    </xdr:to>
    <xdr:cxnSp macro="">
      <xdr:nvCxnSpPr>
        <xdr:cNvPr id="635" name="直線コネクタ 634"/>
        <xdr:cNvCxnSpPr/>
      </xdr:nvCxnSpPr>
      <xdr:spPr>
        <a:xfrm>
          <a:off x="15481300" y="13586245"/>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41695</xdr:rowOff>
    </xdr:from>
    <xdr:to>
      <xdr:col>22</xdr:col>
      <xdr:colOff>365125</xdr:colOff>
      <xdr:row>79</xdr:row>
      <xdr:rowOff>44450</xdr:rowOff>
    </xdr:to>
    <xdr:cxnSp macro="">
      <xdr:nvCxnSpPr>
        <xdr:cNvPr id="638" name="直線コネクタ 637"/>
        <xdr:cNvCxnSpPr/>
      </xdr:nvCxnSpPr>
      <xdr:spPr>
        <a:xfrm flipV="1">
          <a:off x="14592300" y="1358624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43524</xdr:rowOff>
    </xdr:from>
    <xdr:to>
      <xdr:col>21</xdr:col>
      <xdr:colOff>161925</xdr:colOff>
      <xdr:row>79</xdr:row>
      <xdr:rowOff>44450</xdr:rowOff>
    </xdr:to>
    <xdr:cxnSp macro="">
      <xdr:nvCxnSpPr>
        <xdr:cNvPr id="641" name="直線コネクタ 640"/>
        <xdr:cNvCxnSpPr/>
      </xdr:nvCxnSpPr>
      <xdr:spPr>
        <a:xfrm>
          <a:off x="13703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42149</xdr:rowOff>
    </xdr:from>
    <xdr:to>
      <xdr:col>19</xdr:col>
      <xdr:colOff>644525</xdr:colOff>
      <xdr:row>79</xdr:row>
      <xdr:rowOff>43524</xdr:rowOff>
    </xdr:to>
    <xdr:cxnSp macro="">
      <xdr:nvCxnSpPr>
        <xdr:cNvPr id="644" name="直線コネクタ 643"/>
        <xdr:cNvCxnSpPr/>
      </xdr:nvCxnSpPr>
      <xdr:spPr>
        <a:xfrm>
          <a:off x="12814300" y="13586699"/>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164567</xdr:rowOff>
    </xdr:from>
    <xdr:to>
      <xdr:col>23</xdr:col>
      <xdr:colOff>568325</xdr:colOff>
      <xdr:row>79</xdr:row>
      <xdr:rowOff>94717</xdr:rowOff>
    </xdr:to>
    <xdr:sp macro="" textlink="">
      <xdr:nvSpPr>
        <xdr:cNvPr id="654" name="円/楕円 653"/>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378565" cy="259045"/>
    <xdr:sp macro="" textlink="">
      <xdr:nvSpPr>
        <xdr:cNvPr id="655" name="災害復旧費該当値テキスト"/>
        <xdr:cNvSpPr txBox="1"/>
      </xdr:nvSpPr>
      <xdr:spPr>
        <a:xfrm>
          <a:off x="16370300" y="1347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162345</xdr:rowOff>
    </xdr:from>
    <xdr:to>
      <xdr:col>22</xdr:col>
      <xdr:colOff>415925</xdr:colOff>
      <xdr:row>79</xdr:row>
      <xdr:rowOff>92495</xdr:rowOff>
    </xdr:to>
    <xdr:sp macro="" textlink="">
      <xdr:nvSpPr>
        <xdr:cNvPr id="656" name="円/楕円 655"/>
        <xdr:cNvSpPr/>
      </xdr:nvSpPr>
      <xdr:spPr>
        <a:xfrm>
          <a:off x="15430500" y="13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83622</xdr:rowOff>
    </xdr:from>
    <xdr:ext cx="378565" cy="259045"/>
    <xdr:sp macro="" textlink="">
      <xdr:nvSpPr>
        <xdr:cNvPr id="657" name="テキスト ボックス 656"/>
        <xdr:cNvSpPr txBox="1"/>
      </xdr:nvSpPr>
      <xdr:spPr>
        <a:xfrm>
          <a:off x="15292017" y="1362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164174</xdr:rowOff>
    </xdr:from>
    <xdr:to>
      <xdr:col>20</xdr:col>
      <xdr:colOff>9525</xdr:colOff>
      <xdr:row>79</xdr:row>
      <xdr:rowOff>94324</xdr:rowOff>
    </xdr:to>
    <xdr:sp macro="" textlink="">
      <xdr:nvSpPr>
        <xdr:cNvPr id="660" name="円/楕円 659"/>
        <xdr:cNvSpPr/>
      </xdr:nvSpPr>
      <xdr:spPr>
        <a:xfrm>
          <a:off x="13652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85451</xdr:rowOff>
    </xdr:from>
    <xdr:ext cx="378565" cy="259045"/>
    <xdr:sp macro="" textlink="">
      <xdr:nvSpPr>
        <xdr:cNvPr id="661" name="テキスト ボックス 660"/>
        <xdr:cNvSpPr txBox="1"/>
      </xdr:nvSpPr>
      <xdr:spPr>
        <a:xfrm>
          <a:off x="13514017" y="136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162799</xdr:rowOff>
    </xdr:from>
    <xdr:to>
      <xdr:col>18</xdr:col>
      <xdr:colOff>492125</xdr:colOff>
      <xdr:row>79</xdr:row>
      <xdr:rowOff>92949</xdr:rowOff>
    </xdr:to>
    <xdr:sp macro="" textlink="">
      <xdr:nvSpPr>
        <xdr:cNvPr id="662" name="円/楕円 661"/>
        <xdr:cNvSpPr/>
      </xdr:nvSpPr>
      <xdr:spPr>
        <a:xfrm>
          <a:off x="127635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84076</xdr:rowOff>
    </xdr:from>
    <xdr:ext cx="378565" cy="259045"/>
    <xdr:sp macro="" textlink="">
      <xdr:nvSpPr>
        <xdr:cNvPr id="663" name="テキスト ボックス 662"/>
        <xdr:cNvSpPr txBox="1"/>
      </xdr:nvSpPr>
      <xdr:spPr>
        <a:xfrm>
          <a:off x="12625017" y="1362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31065</xdr:rowOff>
    </xdr:from>
    <xdr:to>
      <xdr:col>23</xdr:col>
      <xdr:colOff>517525</xdr:colOff>
      <xdr:row>97</xdr:row>
      <xdr:rowOff>81341</xdr:rowOff>
    </xdr:to>
    <xdr:cxnSp macro="">
      <xdr:nvCxnSpPr>
        <xdr:cNvPr id="690" name="直線コネクタ 689"/>
        <xdr:cNvCxnSpPr/>
      </xdr:nvCxnSpPr>
      <xdr:spPr>
        <a:xfrm flipV="1">
          <a:off x="15481300" y="16661715"/>
          <a:ext cx="8382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47582</xdr:rowOff>
    </xdr:from>
    <xdr:to>
      <xdr:col>22</xdr:col>
      <xdr:colOff>365125</xdr:colOff>
      <xdr:row>97</xdr:row>
      <xdr:rowOff>81341</xdr:rowOff>
    </xdr:to>
    <xdr:cxnSp macro="">
      <xdr:nvCxnSpPr>
        <xdr:cNvPr id="693" name="直線コネクタ 692"/>
        <xdr:cNvCxnSpPr/>
      </xdr:nvCxnSpPr>
      <xdr:spPr>
        <a:xfrm>
          <a:off x="14592300" y="16678232"/>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47582</xdr:rowOff>
    </xdr:from>
    <xdr:to>
      <xdr:col>21</xdr:col>
      <xdr:colOff>161925</xdr:colOff>
      <xdr:row>97</xdr:row>
      <xdr:rowOff>51774</xdr:rowOff>
    </xdr:to>
    <xdr:cxnSp macro="">
      <xdr:nvCxnSpPr>
        <xdr:cNvPr id="696" name="直線コネクタ 695"/>
        <xdr:cNvCxnSpPr/>
      </xdr:nvCxnSpPr>
      <xdr:spPr>
        <a:xfrm flipV="1">
          <a:off x="13703300" y="1667823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51774</xdr:rowOff>
    </xdr:from>
    <xdr:to>
      <xdr:col>19</xdr:col>
      <xdr:colOff>644525</xdr:colOff>
      <xdr:row>97</xdr:row>
      <xdr:rowOff>64263</xdr:rowOff>
    </xdr:to>
    <xdr:cxnSp macro="">
      <xdr:nvCxnSpPr>
        <xdr:cNvPr id="699" name="直線コネクタ 698"/>
        <xdr:cNvCxnSpPr/>
      </xdr:nvCxnSpPr>
      <xdr:spPr>
        <a:xfrm flipV="1">
          <a:off x="12814300" y="16682424"/>
          <a:ext cx="889000" cy="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151715</xdr:rowOff>
    </xdr:from>
    <xdr:to>
      <xdr:col>23</xdr:col>
      <xdr:colOff>568325</xdr:colOff>
      <xdr:row>97</xdr:row>
      <xdr:rowOff>81865</xdr:rowOff>
    </xdr:to>
    <xdr:sp macro="" textlink="">
      <xdr:nvSpPr>
        <xdr:cNvPr id="709" name="円/楕円 708"/>
        <xdr:cNvSpPr/>
      </xdr:nvSpPr>
      <xdr:spPr>
        <a:xfrm>
          <a:off x="16268700" y="166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3142</xdr:rowOff>
    </xdr:from>
    <xdr:ext cx="599010" cy="259045"/>
    <xdr:sp macro="" textlink="">
      <xdr:nvSpPr>
        <xdr:cNvPr id="710" name="公債費該当値テキスト"/>
        <xdr:cNvSpPr txBox="1"/>
      </xdr:nvSpPr>
      <xdr:spPr>
        <a:xfrm>
          <a:off x="16370300" y="1646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30541</xdr:rowOff>
    </xdr:from>
    <xdr:to>
      <xdr:col>22</xdr:col>
      <xdr:colOff>415925</xdr:colOff>
      <xdr:row>97</xdr:row>
      <xdr:rowOff>132141</xdr:rowOff>
    </xdr:to>
    <xdr:sp macro="" textlink="">
      <xdr:nvSpPr>
        <xdr:cNvPr id="711" name="円/楕円 710"/>
        <xdr:cNvSpPr/>
      </xdr:nvSpPr>
      <xdr:spPr>
        <a:xfrm>
          <a:off x="15430500" y="166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123268</xdr:rowOff>
    </xdr:from>
    <xdr:ext cx="599010" cy="259045"/>
    <xdr:sp macro="" textlink="">
      <xdr:nvSpPr>
        <xdr:cNvPr id="712" name="テキスト ボックス 711"/>
        <xdr:cNvSpPr txBox="1"/>
      </xdr:nvSpPr>
      <xdr:spPr>
        <a:xfrm>
          <a:off x="15181794" y="1675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168232</xdr:rowOff>
    </xdr:from>
    <xdr:to>
      <xdr:col>21</xdr:col>
      <xdr:colOff>212725</xdr:colOff>
      <xdr:row>97</xdr:row>
      <xdr:rowOff>98382</xdr:rowOff>
    </xdr:to>
    <xdr:sp macro="" textlink="">
      <xdr:nvSpPr>
        <xdr:cNvPr id="713" name="円/楕円 712"/>
        <xdr:cNvSpPr/>
      </xdr:nvSpPr>
      <xdr:spPr>
        <a:xfrm>
          <a:off x="14541500" y="166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89509</xdr:rowOff>
    </xdr:from>
    <xdr:ext cx="599010" cy="259045"/>
    <xdr:sp macro="" textlink="">
      <xdr:nvSpPr>
        <xdr:cNvPr id="714" name="テキスト ボックス 713"/>
        <xdr:cNvSpPr txBox="1"/>
      </xdr:nvSpPr>
      <xdr:spPr>
        <a:xfrm>
          <a:off x="14292794" y="1672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974</xdr:rowOff>
    </xdr:from>
    <xdr:to>
      <xdr:col>20</xdr:col>
      <xdr:colOff>9525</xdr:colOff>
      <xdr:row>97</xdr:row>
      <xdr:rowOff>102574</xdr:rowOff>
    </xdr:to>
    <xdr:sp macro="" textlink="">
      <xdr:nvSpPr>
        <xdr:cNvPr id="715" name="円/楕円 714"/>
        <xdr:cNvSpPr/>
      </xdr:nvSpPr>
      <xdr:spPr>
        <a:xfrm>
          <a:off x="13652500" y="166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93701</xdr:rowOff>
    </xdr:from>
    <xdr:ext cx="599010" cy="259045"/>
    <xdr:sp macro="" textlink="">
      <xdr:nvSpPr>
        <xdr:cNvPr id="716" name="テキスト ボックス 715"/>
        <xdr:cNvSpPr txBox="1"/>
      </xdr:nvSpPr>
      <xdr:spPr>
        <a:xfrm>
          <a:off x="13403794" y="167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13463</xdr:rowOff>
    </xdr:from>
    <xdr:to>
      <xdr:col>18</xdr:col>
      <xdr:colOff>492125</xdr:colOff>
      <xdr:row>97</xdr:row>
      <xdr:rowOff>115063</xdr:rowOff>
    </xdr:to>
    <xdr:sp macro="" textlink="">
      <xdr:nvSpPr>
        <xdr:cNvPr id="717" name="円/楕円 716"/>
        <xdr:cNvSpPr/>
      </xdr:nvSpPr>
      <xdr:spPr>
        <a:xfrm>
          <a:off x="12763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106190</xdr:rowOff>
    </xdr:from>
    <xdr:ext cx="599010" cy="259045"/>
    <xdr:sp macro="" textlink="">
      <xdr:nvSpPr>
        <xdr:cNvPr id="718" name="テキスト ボックス 717"/>
        <xdr:cNvSpPr txBox="1"/>
      </xdr:nvSpPr>
      <xdr:spPr>
        <a:xfrm>
          <a:off x="12514794" y="1673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住民一人当たりのコストを見た場合、特徴的なものとして土木費が住民一人当たり</a:t>
          </a:r>
          <a:r>
            <a:rPr kumimoji="1" lang="en-US" altLang="ja-JP" sz="1300">
              <a:solidFill>
                <a:sysClr val="windowText" lastClr="000000"/>
              </a:solidFill>
              <a:latin typeface="ＭＳ Ｐゴシック"/>
            </a:rPr>
            <a:t>685,060</a:t>
          </a:r>
          <a:r>
            <a:rPr kumimoji="1" lang="ja-JP" altLang="en-US" sz="1300">
              <a:solidFill>
                <a:sysClr val="windowText" lastClr="000000"/>
              </a:solidFill>
              <a:latin typeface="ＭＳ Ｐゴシック"/>
            </a:rPr>
            <a:t>円となっており、類似団体と比較して一人当たりコストが</a:t>
          </a:r>
          <a:r>
            <a:rPr kumimoji="1" lang="en-US" altLang="ja-JP" sz="1300">
              <a:solidFill>
                <a:sysClr val="windowText" lastClr="000000"/>
              </a:solidFill>
              <a:latin typeface="ＭＳ Ｐゴシック"/>
            </a:rPr>
            <a:t>545,004</a:t>
          </a:r>
          <a:r>
            <a:rPr kumimoji="1" lang="ja-JP" altLang="en-US" sz="1300">
              <a:solidFill>
                <a:sysClr val="windowText" lastClr="000000"/>
              </a:solidFill>
              <a:latin typeface="ＭＳ Ｐゴシック"/>
            </a:rPr>
            <a:t>円と大幅に高い状況となっている。</a:t>
          </a:r>
        </a:p>
        <a:p>
          <a:r>
            <a:rPr kumimoji="1" lang="ja-JP" altLang="en-US" sz="1300">
              <a:solidFill>
                <a:sysClr val="windowText" lastClr="000000"/>
              </a:solidFill>
              <a:latin typeface="ＭＳ Ｐゴシック"/>
            </a:rPr>
            <a:t>　これは、近年整備したふれあいセンター建設事業による増加等によるものであり、普通建設事業費を前年度決算と比較すると</a:t>
          </a:r>
          <a:r>
            <a:rPr kumimoji="1" lang="en-US" altLang="ja-JP" sz="1300">
              <a:solidFill>
                <a:sysClr val="windowText" lastClr="000000"/>
              </a:solidFill>
              <a:latin typeface="ＭＳ Ｐゴシック"/>
            </a:rPr>
            <a:t>70.4</a:t>
          </a:r>
          <a:r>
            <a:rPr kumimoji="1" lang="ja-JP" altLang="en-US" sz="1300">
              <a:solidFill>
                <a:sysClr val="windowText" lastClr="000000"/>
              </a:solidFill>
              <a:latin typeface="ＭＳ Ｐゴシック"/>
            </a:rPr>
            <a:t>％増となっている。</a:t>
          </a:r>
        </a:p>
        <a:p>
          <a:r>
            <a:rPr kumimoji="1" lang="ja-JP" altLang="en-US" sz="1300">
              <a:solidFill>
                <a:sysClr val="windowText" lastClr="000000"/>
              </a:solidFill>
              <a:latin typeface="ＭＳ Ｐゴシック"/>
            </a:rPr>
            <a:t>　また、教育費についても類似団体と比較して</a:t>
          </a:r>
          <a:r>
            <a:rPr kumimoji="1" lang="en-US" altLang="ja-JP" sz="1300">
              <a:solidFill>
                <a:sysClr val="windowText" lastClr="000000"/>
              </a:solidFill>
              <a:latin typeface="ＭＳ Ｐゴシック"/>
            </a:rPr>
            <a:t>91,518</a:t>
          </a:r>
          <a:r>
            <a:rPr kumimoji="1" lang="ja-JP" altLang="en-US" sz="1300">
              <a:solidFill>
                <a:sysClr val="windowText" lastClr="000000"/>
              </a:solidFill>
              <a:latin typeface="ＭＳ Ｐゴシック"/>
            </a:rPr>
            <a:t>円高い状況にあるが、これは町振興計画に掲げる「次の世代をはぐくむまちづくり」のもと教育環境の充実と振興をはかっており、建設事業費等が増高しているためである。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年度以降、普通地方交付税が増加傾向にあるため、実質単年度収支と財政調整基金残高が増加してきたが、平成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年度は、普通交付税の予想を上回る伸び等により実質単年度収支はプラスに転じたものの、</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翌年度への繰越額が増えた等により実質単年度収支が減少し、公債費や単独普通建設事業費の増加により財政調整基金を取り崩し財源に充てる財政運営を迫られため財政調整基金残高も減少する結果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公債費等増加傾向は今後も続くことになるので、他の経費の削減に努めて健全な財政運営に努めなけらばならない。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であり、一般会計等以外の会計でも赤字はなく、その構成についても大きな変動はない。しかし、事業会計、公営企業会計とも、独立した会計の中で運営ができるよう、受益者負担の適正な見直しを図るなど、計画的な財政運営を行わ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6095761</v>
      </c>
      <c r="BO4" s="409"/>
      <c r="BP4" s="409"/>
      <c r="BQ4" s="409"/>
      <c r="BR4" s="409"/>
      <c r="BS4" s="409"/>
      <c r="BT4" s="409"/>
      <c r="BU4" s="410"/>
      <c r="BV4" s="408">
        <v>4576066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8.6999999999999993</v>
      </c>
      <c r="CU4" s="586"/>
      <c r="CV4" s="586"/>
      <c r="CW4" s="586"/>
      <c r="CX4" s="586"/>
      <c r="CY4" s="586"/>
      <c r="CZ4" s="586"/>
      <c r="DA4" s="587"/>
      <c r="DB4" s="585">
        <v>9.6999999999999993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5865753</v>
      </c>
      <c r="BO5" s="414"/>
      <c r="BP5" s="414"/>
      <c r="BQ5" s="414"/>
      <c r="BR5" s="414"/>
      <c r="BS5" s="414"/>
      <c r="BT5" s="414"/>
      <c r="BU5" s="415"/>
      <c r="BV5" s="413">
        <v>4350260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94.1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230008</v>
      </c>
      <c r="BO6" s="414"/>
      <c r="BP6" s="414"/>
      <c r="BQ6" s="414"/>
      <c r="BR6" s="414"/>
      <c r="BS6" s="414"/>
      <c r="BT6" s="414"/>
      <c r="BU6" s="415"/>
      <c r="BV6" s="413">
        <v>225806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94.8</v>
      </c>
      <c r="CU6" s="560"/>
      <c r="CV6" s="560"/>
      <c r="CW6" s="560"/>
      <c r="CX6" s="560"/>
      <c r="CY6" s="560"/>
      <c r="CZ6" s="560"/>
      <c r="DA6" s="561"/>
      <c r="DB6" s="559">
        <v>100.2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39272</v>
      </c>
      <c r="BO7" s="414"/>
      <c r="BP7" s="414"/>
      <c r="BQ7" s="414"/>
      <c r="BR7" s="414"/>
      <c r="BS7" s="414"/>
      <c r="BT7" s="414"/>
      <c r="BU7" s="415"/>
      <c r="BV7" s="413">
        <v>28371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2180708</v>
      </c>
      <c r="CU7" s="414"/>
      <c r="CV7" s="414"/>
      <c r="CW7" s="414"/>
      <c r="CX7" s="414"/>
      <c r="CY7" s="414"/>
      <c r="CZ7" s="414"/>
      <c r="DA7" s="415"/>
      <c r="DB7" s="413">
        <v>2045747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190736</v>
      </c>
      <c r="BO8" s="414"/>
      <c r="BP8" s="414"/>
      <c r="BQ8" s="414"/>
      <c r="BR8" s="414"/>
      <c r="BS8" s="414"/>
      <c r="BT8" s="414"/>
      <c r="BU8" s="415"/>
      <c r="BV8" s="413">
        <v>197435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3579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-6699</v>
      </c>
      <c r="BO9" s="414"/>
      <c r="BP9" s="414"/>
      <c r="BQ9" s="414"/>
      <c r="BR9" s="414"/>
      <c r="BS9" s="414"/>
      <c r="BT9" s="414"/>
      <c r="BU9" s="415"/>
      <c r="BV9" s="413">
        <v>14897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3761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350546</v>
      </c>
      <c r="BO10" s="414"/>
      <c r="BP10" s="414"/>
      <c r="BQ10" s="414"/>
      <c r="BR10" s="414"/>
      <c r="BS10" s="414"/>
      <c r="BT10" s="414"/>
      <c r="BU10" s="415"/>
      <c r="BV10" s="413">
        <v>408943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3627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360819</v>
      </c>
      <c r="BO12" s="414"/>
      <c r="BP12" s="414"/>
      <c r="BQ12" s="414"/>
      <c r="BR12" s="414"/>
      <c r="BS12" s="414"/>
      <c r="BT12" s="414"/>
      <c r="BU12" s="415"/>
      <c r="BV12" s="413">
        <v>416200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3618</v>
      </c>
      <c r="S13" s="515"/>
      <c r="T13" s="515"/>
      <c r="U13" s="515"/>
      <c r="V13" s="516"/>
      <c r="W13" s="502" t="s">
        <v>120</v>
      </c>
      <c r="X13" s="426"/>
      <c r="Y13" s="426"/>
      <c r="Z13" s="426"/>
      <c r="AA13" s="426"/>
      <c r="AB13" s="427"/>
      <c r="AC13" s="389">
        <v>308</v>
      </c>
      <c r="AD13" s="390"/>
      <c r="AE13" s="390"/>
      <c r="AF13" s="390"/>
      <c r="AG13" s="391"/>
      <c r="AH13" s="389">
        <v>358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-16972</v>
      </c>
      <c r="BO13" s="414"/>
      <c r="BP13" s="414"/>
      <c r="BQ13" s="414"/>
      <c r="BR13" s="414"/>
      <c r="BS13" s="414"/>
      <c r="BT13" s="414"/>
      <c r="BU13" s="415"/>
      <c r="BV13" s="413">
        <v>7640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3.2</v>
      </c>
      <c r="CU13" s="384"/>
      <c r="CV13" s="384"/>
      <c r="CW13" s="384"/>
      <c r="CX13" s="384"/>
      <c r="CY13" s="384"/>
      <c r="CZ13" s="384"/>
      <c r="DA13" s="385"/>
      <c r="DB13" s="383">
        <v>2.8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3692</v>
      </c>
      <c r="S14" s="515"/>
      <c r="T14" s="515"/>
      <c r="U14" s="515"/>
      <c r="V14" s="516"/>
      <c r="W14" s="517"/>
      <c r="X14" s="429"/>
      <c r="Y14" s="429"/>
      <c r="Z14" s="429"/>
      <c r="AA14" s="429"/>
      <c r="AB14" s="430"/>
      <c r="AC14" s="507">
        <v>17.3</v>
      </c>
      <c r="AD14" s="508"/>
      <c r="AE14" s="508"/>
      <c r="AF14" s="508"/>
      <c r="AG14" s="509"/>
      <c r="AH14" s="507">
        <v>18.2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53.5</v>
      </c>
      <c r="CU14" s="486"/>
      <c r="CV14" s="486"/>
      <c r="CW14" s="486"/>
      <c r="CX14" s="486"/>
      <c r="CY14" s="486"/>
      <c r="CZ14" s="486"/>
      <c r="DA14" s="487"/>
      <c r="DB14" s="518">
        <v>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3684</v>
      </c>
      <c r="S15" s="515"/>
      <c r="T15" s="515"/>
      <c r="U15" s="515"/>
      <c r="V15" s="516"/>
      <c r="W15" s="502" t="s">
        <v>127</v>
      </c>
      <c r="X15" s="426"/>
      <c r="Y15" s="426"/>
      <c r="Z15" s="426"/>
      <c r="AA15" s="426"/>
      <c r="AB15" s="427"/>
      <c r="AC15" s="389">
        <v>499</v>
      </c>
      <c r="AD15" s="390"/>
      <c r="AE15" s="390"/>
      <c r="AF15" s="390"/>
      <c r="AG15" s="391"/>
      <c r="AH15" s="389">
        <v>563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546041</v>
      </c>
      <c r="BO15" s="409"/>
      <c r="BP15" s="409"/>
      <c r="BQ15" s="409"/>
      <c r="BR15" s="409"/>
      <c r="BS15" s="409"/>
      <c r="BT15" s="409"/>
      <c r="BU15" s="410"/>
      <c r="BV15" s="408">
        <v>492429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v>
      </c>
      <c r="AD16" s="508"/>
      <c r="AE16" s="508"/>
      <c r="AF16" s="508"/>
      <c r="AG16" s="509"/>
      <c r="AH16" s="507">
        <v>28.6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1907374</v>
      </c>
      <c r="BO16" s="414"/>
      <c r="BP16" s="414"/>
      <c r="BQ16" s="414"/>
      <c r="BR16" s="414"/>
      <c r="BS16" s="414"/>
      <c r="BT16" s="414"/>
      <c r="BU16" s="415"/>
      <c r="BV16" s="413">
        <v>1773238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974</v>
      </c>
      <c r="AD17" s="390"/>
      <c r="AE17" s="390"/>
      <c r="AF17" s="390"/>
      <c r="AG17" s="391"/>
      <c r="AH17" s="389">
        <v>1049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698462</v>
      </c>
      <c r="BO17" s="414"/>
      <c r="BP17" s="414"/>
      <c r="BQ17" s="414"/>
      <c r="BR17" s="414"/>
      <c r="BS17" s="414"/>
      <c r="BT17" s="414"/>
      <c r="BU17" s="415"/>
      <c r="BV17" s="413">
        <v>634790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59.77</v>
      </c>
      <c r="M18" s="478"/>
      <c r="N18" s="478"/>
      <c r="O18" s="478"/>
      <c r="P18" s="478"/>
      <c r="Q18" s="478"/>
      <c r="R18" s="479"/>
      <c r="S18" s="479"/>
      <c r="T18" s="479"/>
      <c r="U18" s="479"/>
      <c r="V18" s="480"/>
      <c r="W18" s="494"/>
      <c r="X18" s="495"/>
      <c r="Y18" s="495"/>
      <c r="Z18" s="495"/>
      <c r="AA18" s="495"/>
      <c r="AB18" s="503"/>
      <c r="AC18" s="377">
        <v>54.7</v>
      </c>
      <c r="AD18" s="378"/>
      <c r="AE18" s="378"/>
      <c r="AF18" s="378"/>
      <c r="AG18" s="481"/>
      <c r="AH18" s="377">
        <v>53.2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1979342</v>
      </c>
      <c r="BO18" s="414"/>
      <c r="BP18" s="414"/>
      <c r="BQ18" s="414"/>
      <c r="BR18" s="414"/>
      <c r="BS18" s="414"/>
      <c r="BT18" s="414"/>
      <c r="BU18" s="415"/>
      <c r="BV18" s="413">
        <v>2004164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2952250</v>
      </c>
      <c r="BO19" s="414"/>
      <c r="BP19" s="414"/>
      <c r="BQ19" s="414"/>
      <c r="BR19" s="414"/>
      <c r="BS19" s="414"/>
      <c r="BT19" s="414"/>
      <c r="BU19" s="415"/>
      <c r="BV19" s="413">
        <v>3062714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1117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6628945</v>
      </c>
      <c r="BO23" s="414"/>
      <c r="BP23" s="414"/>
      <c r="BQ23" s="414"/>
      <c r="BR23" s="414"/>
      <c r="BS23" s="414"/>
      <c r="BT23" s="414"/>
      <c r="BU23" s="415"/>
      <c r="BV23" s="413">
        <v>5061296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6950</v>
      </c>
      <c r="R24" s="390"/>
      <c r="S24" s="390"/>
      <c r="T24" s="390"/>
      <c r="U24" s="390"/>
      <c r="V24" s="391"/>
      <c r="W24" s="455"/>
      <c r="X24" s="446"/>
      <c r="Y24" s="447"/>
      <c r="Z24" s="386" t="s">
        <v>150</v>
      </c>
      <c r="AA24" s="387"/>
      <c r="AB24" s="387"/>
      <c r="AC24" s="387"/>
      <c r="AD24" s="387"/>
      <c r="AE24" s="387"/>
      <c r="AF24" s="387"/>
      <c r="AG24" s="388"/>
      <c r="AH24" s="389">
        <v>68</v>
      </c>
      <c r="AI24" s="390"/>
      <c r="AJ24" s="390"/>
      <c r="AK24" s="390"/>
      <c r="AL24" s="391"/>
      <c r="AM24" s="389">
        <v>219164</v>
      </c>
      <c r="AN24" s="390"/>
      <c r="AO24" s="390"/>
      <c r="AP24" s="390"/>
      <c r="AQ24" s="390"/>
      <c r="AR24" s="391"/>
      <c r="AS24" s="389">
        <v>3223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6071962</v>
      </c>
      <c r="BO24" s="414"/>
      <c r="BP24" s="414"/>
      <c r="BQ24" s="414"/>
      <c r="BR24" s="414"/>
      <c r="BS24" s="414"/>
      <c r="BT24" s="414"/>
      <c r="BU24" s="415"/>
      <c r="BV24" s="413">
        <v>4747202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5700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12502</v>
      </c>
      <c r="BO25" s="409"/>
      <c r="BP25" s="409"/>
      <c r="BQ25" s="409"/>
      <c r="BR25" s="409"/>
      <c r="BS25" s="409"/>
      <c r="BT25" s="409"/>
      <c r="BU25" s="410"/>
      <c r="BV25" s="408">
        <v>25508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5400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2600</v>
      </c>
      <c r="R27" s="390"/>
      <c r="S27" s="390"/>
      <c r="T27" s="390"/>
      <c r="U27" s="390"/>
      <c r="V27" s="391"/>
      <c r="W27" s="455"/>
      <c r="X27" s="446"/>
      <c r="Y27" s="447"/>
      <c r="Z27" s="386" t="s">
        <v>159</v>
      </c>
      <c r="AA27" s="387"/>
      <c r="AB27" s="387"/>
      <c r="AC27" s="387"/>
      <c r="AD27" s="387"/>
      <c r="AE27" s="387"/>
      <c r="AF27" s="387"/>
      <c r="AG27" s="388"/>
      <c r="AH27" s="389">
        <v>8</v>
      </c>
      <c r="AI27" s="390"/>
      <c r="AJ27" s="390"/>
      <c r="AK27" s="390"/>
      <c r="AL27" s="391"/>
      <c r="AM27" s="389">
        <v>21920</v>
      </c>
      <c r="AN27" s="390"/>
      <c r="AO27" s="390"/>
      <c r="AP27" s="390"/>
      <c r="AQ27" s="390"/>
      <c r="AR27" s="391"/>
      <c r="AS27" s="389">
        <v>2740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53847</v>
      </c>
      <c r="BO27" s="417"/>
      <c r="BP27" s="417"/>
      <c r="BQ27" s="417"/>
      <c r="BR27" s="417"/>
      <c r="BS27" s="417"/>
      <c r="BT27" s="417"/>
      <c r="BU27" s="418"/>
      <c r="BV27" s="416">
        <v>53787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2110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728376</v>
      </c>
      <c r="BO28" s="409"/>
      <c r="BP28" s="409"/>
      <c r="BQ28" s="409"/>
      <c r="BR28" s="409"/>
      <c r="BS28" s="409"/>
      <c r="BT28" s="409"/>
      <c r="BU28" s="410"/>
      <c r="BV28" s="408">
        <v>738649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8</v>
      </c>
      <c r="M29" s="390"/>
      <c r="N29" s="390"/>
      <c r="O29" s="390"/>
      <c r="P29" s="391"/>
      <c r="Q29" s="389">
        <v>1900</v>
      </c>
      <c r="R29" s="390"/>
      <c r="S29" s="390"/>
      <c r="T29" s="390"/>
      <c r="U29" s="390"/>
      <c r="V29" s="391"/>
      <c r="W29" s="456"/>
      <c r="X29" s="457"/>
      <c r="Y29" s="458"/>
      <c r="Z29" s="386" t="s">
        <v>166</v>
      </c>
      <c r="AA29" s="387"/>
      <c r="AB29" s="387"/>
      <c r="AC29" s="387"/>
      <c r="AD29" s="387"/>
      <c r="AE29" s="387"/>
      <c r="AF29" s="387"/>
      <c r="AG29" s="388"/>
      <c r="AH29" s="389">
        <v>76</v>
      </c>
      <c r="AI29" s="390"/>
      <c r="AJ29" s="390"/>
      <c r="AK29" s="390"/>
      <c r="AL29" s="391"/>
      <c r="AM29" s="389">
        <v>241084</v>
      </c>
      <c r="AN29" s="390"/>
      <c r="AO29" s="390"/>
      <c r="AP29" s="390"/>
      <c r="AQ29" s="390"/>
      <c r="AR29" s="391"/>
      <c r="AS29" s="389">
        <v>3172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59634</v>
      </c>
      <c r="BO29" s="414"/>
      <c r="BP29" s="414"/>
      <c r="BQ29" s="414"/>
      <c r="BR29" s="414"/>
      <c r="BS29" s="414"/>
      <c r="BT29" s="414"/>
      <c r="BU29" s="415"/>
      <c r="BV29" s="413">
        <v>59562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536583</v>
      </c>
      <c r="BO30" s="417"/>
      <c r="BP30" s="417"/>
      <c r="BQ30" s="417"/>
      <c r="BR30" s="417"/>
      <c r="BS30" s="417"/>
      <c r="BT30" s="417"/>
      <c r="BU30" s="418"/>
      <c r="BV30" s="416">
        <v>551104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磐梯清水平開発株式会社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公団分収造林特別会計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IF('各会計、関係団体の財政状況及び健全化判断比率'!B32="","",'各会計、関係団体の財政状況及び健全化判断比率'!B32)</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会津若松地方広域市町村圏整備組合水道用水供給事業会計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株式会社会津嶺の里</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七ツ森地区下水道事業特別会計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IF('各会計、関係団体の財政状況及び健全化判断比率'!B33="","",'各会計、関係団体の財政状況及び健全化判断比率'!B33)</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会津若松地方土地開発公社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IF('各会計、関係団体の財政状況及び健全化判断比率'!B34="","",'各会計、関係団体の財政状況及び健全化判断比率'!B34)</f>
        <v>林業集落排水事業特別会計</v>
      </c>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福島県市町村総合事務組合消防補償等特別会計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IF('各会計、関係団体の財政状況及び健全化判断比率'!B35="","",'各会計、関係団体の財政状況及び健全化判断比率'!B35)</f>
        <v>個別生活排水事業特別会計</v>
      </c>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福島県市町村総合事務組合消防賞じゅつ金特別会計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福島県市町村総合事務組合非常勤職員公務災害補償特別会計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福島県市町村総合事務組合自治会館管理特別会計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福島県後期高齢者医療広域連合後期高齢者医療特別会計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磐梯町外一市二町一ケ村組合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9.67</v>
      </c>
      <c r="G34" s="33">
        <v>7</v>
      </c>
      <c r="H34" s="33">
        <v>8.49</v>
      </c>
      <c r="I34" s="33">
        <v>9.64</v>
      </c>
      <c r="J34" s="34">
        <v>8.74</v>
      </c>
      <c r="K34" s="22"/>
      <c r="L34" s="22"/>
      <c r="M34" s="22"/>
      <c r="N34" s="22"/>
      <c r="O34" s="22"/>
      <c r="P34" s="22"/>
    </row>
    <row r="35" spans="1:16" ht="39" customHeight="1" x14ac:dyDescent="0.15">
      <c r="A35" s="22"/>
      <c r="B35" s="35"/>
      <c r="C35" s="1175" t="s">
        <v>530</v>
      </c>
      <c r="D35" s="1176"/>
      <c r="E35" s="1177"/>
      <c r="F35" s="36">
        <v>3.25</v>
      </c>
      <c r="G35" s="37">
        <v>3.95</v>
      </c>
      <c r="H35" s="37">
        <v>2.34</v>
      </c>
      <c r="I35" s="37">
        <v>3.68</v>
      </c>
      <c r="J35" s="38">
        <v>3.49</v>
      </c>
      <c r="K35" s="22"/>
      <c r="L35" s="22"/>
      <c r="M35" s="22"/>
      <c r="N35" s="22"/>
      <c r="O35" s="22"/>
      <c r="P35" s="22"/>
    </row>
    <row r="36" spans="1:16" ht="39" customHeight="1" x14ac:dyDescent="0.15">
      <c r="A36" s="22"/>
      <c r="B36" s="35"/>
      <c r="C36" s="1175" t="s">
        <v>531</v>
      </c>
      <c r="D36" s="1176"/>
      <c r="E36" s="1177"/>
      <c r="F36" s="36">
        <v>0.6</v>
      </c>
      <c r="G36" s="37">
        <v>0.5</v>
      </c>
      <c r="H36" s="37">
        <v>0.78</v>
      </c>
      <c r="I36" s="37">
        <v>1.17</v>
      </c>
      <c r="J36" s="38">
        <v>1.0900000000000001</v>
      </c>
      <c r="K36" s="22"/>
      <c r="L36" s="22"/>
      <c r="M36" s="22"/>
      <c r="N36" s="22"/>
      <c r="O36" s="22"/>
      <c r="P36" s="22"/>
    </row>
    <row r="37" spans="1:16" ht="39" customHeight="1" x14ac:dyDescent="0.15">
      <c r="A37" s="22"/>
      <c r="B37" s="35"/>
      <c r="C37" s="1175" t="s">
        <v>532</v>
      </c>
      <c r="D37" s="1176"/>
      <c r="E37" s="1177"/>
      <c r="F37" s="36">
        <v>0.47</v>
      </c>
      <c r="G37" s="37">
        <v>1.0900000000000001</v>
      </c>
      <c r="H37" s="37">
        <v>0.62</v>
      </c>
      <c r="I37" s="37">
        <v>0.6</v>
      </c>
      <c r="J37" s="38">
        <v>0.72</v>
      </c>
      <c r="K37" s="22"/>
      <c r="L37" s="22"/>
      <c r="M37" s="22"/>
      <c r="N37" s="22"/>
      <c r="O37" s="22"/>
      <c r="P37" s="22"/>
    </row>
    <row r="38" spans="1:16" ht="39" customHeight="1" x14ac:dyDescent="0.15">
      <c r="A38" s="22"/>
      <c r="B38" s="35"/>
      <c r="C38" s="1175" t="s">
        <v>533</v>
      </c>
      <c r="D38" s="1176"/>
      <c r="E38" s="1177"/>
      <c r="F38" s="36">
        <v>0</v>
      </c>
      <c r="G38" s="37">
        <v>0</v>
      </c>
      <c r="H38" s="37">
        <v>0</v>
      </c>
      <c r="I38" s="37">
        <v>0</v>
      </c>
      <c r="J38" s="38">
        <v>0.02</v>
      </c>
      <c r="K38" s="22"/>
      <c r="L38" s="22"/>
      <c r="M38" s="22"/>
      <c r="N38" s="22"/>
      <c r="O38" s="22"/>
      <c r="P38" s="22"/>
    </row>
    <row r="39" spans="1:16" ht="39" customHeight="1" x14ac:dyDescent="0.15">
      <c r="A39" s="22"/>
      <c r="B39" s="35"/>
      <c r="C39" s="1175" t="s">
        <v>534</v>
      </c>
      <c r="D39" s="1176"/>
      <c r="E39" s="1177"/>
      <c r="F39" s="36">
        <v>0</v>
      </c>
      <c r="G39" s="37">
        <v>0.04</v>
      </c>
      <c r="H39" s="37">
        <v>0.03</v>
      </c>
      <c r="I39" s="37">
        <v>0</v>
      </c>
      <c r="J39" s="38">
        <v>0</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413</v>
      </c>
      <c r="L45" s="60">
        <v>428</v>
      </c>
      <c r="M45" s="60">
        <v>433</v>
      </c>
      <c r="N45" s="60">
        <v>371</v>
      </c>
      <c r="O45" s="61">
        <v>444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131</v>
      </c>
      <c r="L48" s="64">
        <v>119</v>
      </c>
      <c r="M48" s="64">
        <v>125</v>
      </c>
      <c r="N48" s="64">
        <v>127</v>
      </c>
      <c r="O48" s="65">
        <v>113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v>
      </c>
      <c r="L49" s="64">
        <v>8</v>
      </c>
      <c r="M49" s="64">
        <v>6</v>
      </c>
      <c r="N49" s="64">
        <v>4</v>
      </c>
      <c r="O49" s="65">
        <v>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v>
      </c>
      <c r="L50" s="64">
        <v>14</v>
      </c>
      <c r="M50" s="64">
        <v>15</v>
      </c>
      <c r="N50" s="64">
        <v>14</v>
      </c>
      <c r="O50" s="65">
        <v>13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516</v>
      </c>
      <c r="L52" s="64">
        <v>526</v>
      </c>
      <c r="M52" s="64">
        <v>535</v>
      </c>
      <c r="N52" s="64">
        <v>468</v>
      </c>
      <c r="O52" s="65">
        <v>511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50</v>
      </c>
      <c r="L53" s="69">
        <v>43</v>
      </c>
      <c r="M53" s="69">
        <v>44</v>
      </c>
      <c r="N53" s="69">
        <v>48</v>
      </c>
      <c r="O53" s="70">
        <v>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4003</v>
      </c>
      <c r="J41" s="83">
        <v>4324</v>
      </c>
      <c r="K41" s="83">
        <v>4606</v>
      </c>
      <c r="L41" s="83">
        <v>5060</v>
      </c>
      <c r="M41" s="84">
        <v>6627</v>
      </c>
    </row>
    <row r="42" spans="2:13" ht="27.75" customHeight="1" x14ac:dyDescent="0.15">
      <c r="B42" s="1201"/>
      <c r="C42" s="1202"/>
      <c r="D42" s="85"/>
      <c r="E42" s="1205" t="s">
        <v>25</v>
      </c>
      <c r="F42" s="1205"/>
      <c r="G42" s="1205"/>
      <c r="H42" s="1206"/>
      <c r="I42" s="86">
        <v>44</v>
      </c>
      <c r="J42" s="87">
        <v>35</v>
      </c>
      <c r="K42" s="87">
        <v>25</v>
      </c>
      <c r="L42" s="87">
        <v>16</v>
      </c>
      <c r="M42" s="88">
        <v>8</v>
      </c>
    </row>
    <row r="43" spans="2:13" ht="27.75" customHeight="1" x14ac:dyDescent="0.15">
      <c r="B43" s="1201"/>
      <c r="C43" s="1202"/>
      <c r="D43" s="85"/>
      <c r="E43" s="1205" t="s">
        <v>26</v>
      </c>
      <c r="F43" s="1205"/>
      <c r="G43" s="1205"/>
      <c r="H43" s="1206"/>
      <c r="I43" s="86">
        <v>1757</v>
      </c>
      <c r="J43" s="87">
        <v>1654</v>
      </c>
      <c r="K43" s="87">
        <v>1514</v>
      </c>
      <c r="L43" s="87">
        <v>1405</v>
      </c>
      <c r="M43" s="88">
        <v>1318</v>
      </c>
    </row>
    <row r="44" spans="2:13" ht="27.75" customHeight="1" x14ac:dyDescent="0.15">
      <c r="B44" s="1201"/>
      <c r="C44" s="1202"/>
      <c r="D44" s="85"/>
      <c r="E44" s="1205" t="s">
        <v>27</v>
      </c>
      <c r="F44" s="1205"/>
      <c r="G44" s="1205"/>
      <c r="H44" s="1206"/>
      <c r="I44" s="86">
        <v>815</v>
      </c>
      <c r="J44" s="87">
        <v>566</v>
      </c>
      <c r="K44" s="87">
        <v>350</v>
      </c>
      <c r="L44" s="87">
        <v>249</v>
      </c>
      <c r="M44" s="88">
        <v>140</v>
      </c>
    </row>
    <row r="45" spans="2:13" ht="27.75" customHeight="1" x14ac:dyDescent="0.15">
      <c r="B45" s="1201"/>
      <c r="C45" s="1202"/>
      <c r="D45" s="85"/>
      <c r="E45" s="1205" t="s">
        <v>28</v>
      </c>
      <c r="F45" s="1205"/>
      <c r="G45" s="1205"/>
      <c r="H45" s="1206"/>
      <c r="I45" s="86">
        <v>610</v>
      </c>
      <c r="J45" s="87">
        <v>655</v>
      </c>
      <c r="K45" s="87">
        <v>617</v>
      </c>
      <c r="L45" s="87">
        <v>556</v>
      </c>
      <c r="M45" s="88">
        <v>547</v>
      </c>
    </row>
    <row r="46" spans="2:13" ht="27.75" customHeight="1" x14ac:dyDescent="0.15">
      <c r="B46" s="1201"/>
      <c r="C46" s="1202"/>
      <c r="D46" s="85"/>
      <c r="E46" s="1205" t="s">
        <v>29</v>
      </c>
      <c r="F46" s="1205"/>
      <c r="G46" s="1205"/>
      <c r="H46" s="1206"/>
      <c r="I46" s="86" t="s">
        <v>482</v>
      </c>
      <c r="J46" s="87" t="s">
        <v>482</v>
      </c>
      <c r="K46" s="87" t="s">
        <v>482</v>
      </c>
      <c r="L46" s="87" t="s">
        <v>482</v>
      </c>
      <c r="M46" s="88" t="s">
        <v>482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1493</v>
      </c>
      <c r="J49" s="87">
        <v>1662</v>
      </c>
      <c r="K49" s="87">
        <v>1560</v>
      </c>
      <c r="L49" s="87">
        <v>1458</v>
      </c>
      <c r="M49" s="88">
        <v>1434</v>
      </c>
    </row>
    <row r="50" spans="2:13" ht="27.75" customHeight="1" x14ac:dyDescent="0.15">
      <c r="B50" s="1201"/>
      <c r="C50" s="1202"/>
      <c r="D50" s="85"/>
      <c r="E50" s="1205" t="s">
        <v>34</v>
      </c>
      <c r="F50" s="1205"/>
      <c r="G50" s="1205"/>
      <c r="H50" s="1206"/>
      <c r="I50" s="86">
        <v>309</v>
      </c>
      <c r="J50" s="87">
        <v>335</v>
      </c>
      <c r="K50" s="87">
        <v>319</v>
      </c>
      <c r="L50" s="87">
        <v>296</v>
      </c>
      <c r="M50" s="88">
        <v>265</v>
      </c>
    </row>
    <row r="51" spans="2:13" ht="27.75" customHeight="1" x14ac:dyDescent="0.15">
      <c r="B51" s="1203"/>
      <c r="C51" s="1204"/>
      <c r="D51" s="85"/>
      <c r="E51" s="1205" t="s">
        <v>35</v>
      </c>
      <c r="F51" s="1205"/>
      <c r="G51" s="1205"/>
      <c r="H51" s="1206"/>
      <c r="I51" s="86">
        <v>4795</v>
      </c>
      <c r="J51" s="87">
        <v>4892</v>
      </c>
      <c r="K51" s="87">
        <v>4980</v>
      </c>
      <c r="L51" s="87">
        <v>5261</v>
      </c>
      <c r="M51" s="88">
        <v>6043</v>
      </c>
    </row>
    <row r="52" spans="2:13" ht="27.75" customHeight="1" thickBot="1" x14ac:dyDescent="0.2">
      <c r="B52" s="1207" t="s">
        <v>36</v>
      </c>
      <c r="C52" s="1208"/>
      <c r="D52" s="90"/>
      <c r="E52" s="1209" t="s">
        <v>37</v>
      </c>
      <c r="F52" s="1209"/>
      <c r="G52" s="1209"/>
      <c r="H52" s="1210"/>
      <c r="I52" s="91">
        <v>633</v>
      </c>
      <c r="J52" s="92">
        <v>345</v>
      </c>
      <c r="K52" s="92">
        <v>253</v>
      </c>
      <c r="L52" s="92">
        <v>271</v>
      </c>
      <c r="M52" s="93">
        <v>899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23" sqref="Q2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556</v>
      </c>
      <c r="H73" s="1228"/>
      <c r="I73" s="1233" t="s">
        <v>557</v>
      </c>
      <c r="J73" s="1233"/>
      <c r="K73" s="1248">
        <v>39.4</v>
      </c>
      <c r="L73" s="1248">
        <v>21.4</v>
      </c>
      <c r="M73" s="1236">
        <v>15.6</v>
      </c>
      <c r="N73" s="1236">
        <v>17</v>
      </c>
      <c r="O73" s="1236">
        <v>53.5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4.0999999999999996</v>
      </c>
      <c r="L75" s="1249">
        <v>3.4</v>
      </c>
      <c r="M75" s="1249">
        <v>2.8</v>
      </c>
      <c r="N75" s="1249">
        <v>2.8</v>
      </c>
      <c r="O75" s="1249">
        <v>3.2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9.4</v>
      </c>
      <c r="L79" s="1251">
        <v>8.5</v>
      </c>
      <c r="M79" s="1251">
        <v>7.9</v>
      </c>
      <c r="N79" s="1251">
        <v>6.9</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260995</v>
      </c>
      <c r="E3" s="116"/>
      <c r="F3" s="117">
        <v>201428</v>
      </c>
      <c r="G3" s="118"/>
      <c r="H3" s="119"/>
    </row>
    <row r="4" spans="1:8" x14ac:dyDescent="0.15">
      <c r="A4" s="120"/>
      <c r="B4" s="121"/>
      <c r="C4" s="122"/>
      <c r="D4" s="123">
        <v>114281</v>
      </c>
      <c r="E4" s="124"/>
      <c r="F4" s="125">
        <v>118373</v>
      </c>
      <c r="G4" s="126"/>
      <c r="H4" s="127"/>
    </row>
    <row r="5" spans="1:8" x14ac:dyDescent="0.15">
      <c r="A5" s="108" t="s">
        <v>516</v>
      </c>
      <c r="B5" s="113"/>
      <c r="C5" s="114"/>
      <c r="D5" s="115">
        <v>295412</v>
      </c>
      <c r="E5" s="116"/>
      <c r="F5" s="117">
        <v>221823</v>
      </c>
      <c r="G5" s="118"/>
      <c r="H5" s="119"/>
    </row>
    <row r="6" spans="1:8" x14ac:dyDescent="0.15">
      <c r="A6" s="120"/>
      <c r="B6" s="121"/>
      <c r="C6" s="122"/>
      <c r="D6" s="123">
        <v>127561</v>
      </c>
      <c r="E6" s="124"/>
      <c r="F6" s="125">
        <v>104431</v>
      </c>
      <c r="G6" s="126"/>
      <c r="H6" s="127"/>
    </row>
    <row r="7" spans="1:8" x14ac:dyDescent="0.15">
      <c r="A7" s="108" t="s">
        <v>517</v>
      </c>
      <c r="B7" s="113"/>
      <c r="C7" s="114"/>
      <c r="D7" s="115">
        <v>251838</v>
      </c>
      <c r="E7" s="116"/>
      <c r="F7" s="117">
        <v>263041</v>
      </c>
      <c r="G7" s="118"/>
      <c r="H7" s="119"/>
    </row>
    <row r="8" spans="1:8" x14ac:dyDescent="0.15">
      <c r="A8" s="120"/>
      <c r="B8" s="121"/>
      <c r="C8" s="122"/>
      <c r="D8" s="123">
        <v>91159</v>
      </c>
      <c r="E8" s="124"/>
      <c r="F8" s="125">
        <v>103171</v>
      </c>
      <c r="G8" s="126"/>
      <c r="H8" s="127"/>
    </row>
    <row r="9" spans="1:8" x14ac:dyDescent="0.15">
      <c r="A9" s="108" t="s">
        <v>518</v>
      </c>
      <c r="B9" s="113"/>
      <c r="C9" s="114"/>
      <c r="D9" s="115">
        <v>318264</v>
      </c>
      <c r="E9" s="116"/>
      <c r="F9" s="117">
        <v>272886</v>
      </c>
      <c r="G9" s="118"/>
      <c r="H9" s="119"/>
    </row>
    <row r="10" spans="1:8" x14ac:dyDescent="0.15">
      <c r="A10" s="120"/>
      <c r="B10" s="121"/>
      <c r="C10" s="122"/>
      <c r="D10" s="123">
        <v>124811</v>
      </c>
      <c r="E10" s="124"/>
      <c r="F10" s="125">
        <v>125724</v>
      </c>
      <c r="G10" s="126"/>
      <c r="H10" s="127"/>
    </row>
    <row r="11" spans="1:8" x14ac:dyDescent="0.15">
      <c r="A11" s="108" t="s">
        <v>519</v>
      </c>
      <c r="B11" s="113"/>
      <c r="C11" s="114"/>
      <c r="D11" s="115">
        <v>757575</v>
      </c>
      <c r="E11" s="116"/>
      <c r="F11" s="117">
        <v>245039</v>
      </c>
      <c r="G11" s="118"/>
      <c r="H11" s="119"/>
    </row>
    <row r="12" spans="1:8" x14ac:dyDescent="0.15">
      <c r="A12" s="120"/>
      <c r="B12" s="121"/>
      <c r="C12" s="128"/>
      <c r="D12" s="123">
        <v>94961</v>
      </c>
      <c r="E12" s="124"/>
      <c r="F12" s="125">
        <v>108922</v>
      </c>
      <c r="G12" s="126"/>
      <c r="H12" s="127"/>
    </row>
    <row r="13" spans="1:8" x14ac:dyDescent="0.15">
      <c r="A13" s="108"/>
      <c r="B13" s="113"/>
      <c r="C13" s="129"/>
      <c r="D13" s="130">
        <v>376817</v>
      </c>
      <c r="E13" s="131"/>
      <c r="F13" s="132">
        <v>240843</v>
      </c>
      <c r="G13" s="133"/>
      <c r="H13" s="119"/>
    </row>
    <row r="14" spans="1:8" x14ac:dyDescent="0.15">
      <c r="A14" s="120"/>
      <c r="B14" s="121"/>
      <c r="C14" s="122"/>
      <c r="D14" s="123">
        <v>110555</v>
      </c>
      <c r="E14" s="124"/>
      <c r="F14" s="125">
        <v>112124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9.67</v>
      </c>
      <c r="C19" s="134">
        <f>ROUND(VALUE(SUBSTITUTE(実質収支比率等に係る経年分析!G$48,"▲","-")),2)</f>
        <v>7.59</v>
      </c>
      <c r="D19" s="134">
        <f>ROUND(VALUE(SUBSTITUTE(実質収支比率等に係る経年分析!H$48,"▲","-")),2)</f>
        <v>8.5299999999999994</v>
      </c>
      <c r="E19" s="134">
        <f>ROUND(VALUE(SUBSTITUTE(実質収支比率等に係る経年分析!I$48,"▲","-")),2)</f>
        <v>9.65</v>
      </c>
      <c r="F19" s="134">
        <f>ROUND(VALUE(SUBSTITUTE(実質収支比率等に係る経年分析!J$48,"▲","-")),2)</f>
        <v>8.75</v>
      </c>
    </row>
    <row r="20" spans="1:11" x14ac:dyDescent="0.15">
      <c r="A20" s="134" t="s">
        <v>42</v>
      </c>
      <c r="B20" s="134">
        <f>ROUND(VALUE(SUBSTITUTE(実質収支比率等に係る経年分析!F$47,"▲","-")),2)</f>
        <v>35.229999999999997</v>
      </c>
      <c r="C20" s="134">
        <f>ROUND(VALUE(SUBSTITUTE(実質収支比率等に係る経年分析!G$47,"▲","-")),2)</f>
        <v>39.5</v>
      </c>
      <c r="D20" s="134">
        <f>ROUND(VALUE(SUBSTITUTE(実質収支比率等に係る経年分析!H$47,"▲","-")),2)</f>
        <v>34.869999999999997</v>
      </c>
      <c r="E20" s="134">
        <f>ROUND(VALUE(SUBSTITUTE(実質収支比率等に係る経年分析!I$47,"▲","-")),2)</f>
        <v>36.11</v>
      </c>
      <c r="F20" s="134">
        <f>ROUND(VALUE(SUBSTITUTE(実質収支比率等に係る経年分析!J$47,"▲","-")),2)</f>
        <v>33.4</v>
      </c>
    </row>
    <row r="21" spans="1:11" x14ac:dyDescent="0.15">
      <c r="A21" s="134" t="s">
        <v>43</v>
      </c>
      <c r="B21" s="134">
        <f>IF(ISNUMBER(VALUE(SUBSTITUTE(実質収支比率等に係る経年分析!F$49,"▲","-"))),ROUND(VALUE(SUBSTITUTE(実質収支比率等に係る経年分析!F$49,"▲","-")),2),NA())</f>
        <v>4.0199999999999996</v>
      </c>
      <c r="C21" s="134">
        <f>IF(ISNUMBER(VALUE(SUBSTITUTE(実質収支比率等に係る経年分析!G$49,"▲","-"))),ROUND(VALUE(SUBSTITUTE(実質収支比率等に係る経年分析!G$49,"▲","-")),2),NA())</f>
        <v>2.4900000000000002</v>
      </c>
      <c r="D21" s="134">
        <f>IF(ISNUMBER(VALUE(SUBSTITUTE(実質収支比率等に係る経年分析!H$49,"▲","-"))),ROUND(VALUE(SUBSTITUTE(実質収支比率等に係る経年分析!H$49,"▲","-")),2),NA())</f>
        <v>-3.39</v>
      </c>
      <c r="E21" s="134">
        <f>IF(ISNUMBER(VALUE(SUBSTITUTE(実質収支比率等に係る経年分析!I$49,"▲","-"))),ROUND(VALUE(SUBSTITUTE(実質収支比率等に係る経年分析!I$49,"▲","-")),2),NA())</f>
        <v>0.37</v>
      </c>
      <c r="F21" s="134">
        <f>IF(ISNUMBER(VALUE(SUBSTITUTE(実質収支比率等に係る経年分析!J$49,"▲","-"))),ROUND(VALUE(SUBSTITUTE(実質収支比率等に係る経年分析!J$49,"▲","-")),2),NA())</f>
        <v>-0.78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公団分収造林特別会計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七ツ森地区下水道事業特別会計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516</v>
      </c>
      <c r="E42" s="136"/>
      <c r="F42" s="136"/>
      <c r="G42" s="136">
        <f>'実質公債費比率（分子）の構造'!L$52</f>
        <v>526</v>
      </c>
      <c r="H42" s="136"/>
      <c r="I42" s="136"/>
      <c r="J42" s="136">
        <f>'実質公債費比率（分子）の構造'!M$52</f>
        <v>535</v>
      </c>
      <c r="K42" s="136"/>
      <c r="L42" s="136"/>
      <c r="M42" s="136">
        <f>'実質公債費比率（分子）の構造'!N$52</f>
        <v>468</v>
      </c>
      <c r="N42" s="136"/>
      <c r="O42" s="136"/>
      <c r="P42" s="136">
        <f>'実質公債費比率（分子）の構造'!O$52</f>
        <v>511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11</v>
      </c>
      <c r="C44" s="136"/>
      <c r="D44" s="136"/>
      <c r="E44" s="136">
        <f>'実質公債費比率（分子）の構造'!L$50</f>
        <v>14</v>
      </c>
      <c r="F44" s="136"/>
      <c r="G44" s="136"/>
      <c r="H44" s="136">
        <f>'実質公債費比率（分子）の構造'!M$50</f>
        <v>15</v>
      </c>
      <c r="I44" s="136"/>
      <c r="J44" s="136"/>
      <c r="K44" s="136">
        <f>'実質公債費比率（分子）の構造'!N$50</f>
        <v>14</v>
      </c>
      <c r="L44" s="136"/>
      <c r="M44" s="136"/>
      <c r="N44" s="136">
        <f>'実質公債費比率（分子）の構造'!O$50</f>
        <v>13</v>
      </c>
      <c r="O44" s="136"/>
      <c r="P44" s="136"/>
    </row>
    <row r="45" spans="1:16" x14ac:dyDescent="0.15">
      <c r="A45" s="136" t="s">
        <v>53</v>
      </c>
      <c r="B45" s="136">
        <f>'実質公債費比率（分子）の構造'!K$49</f>
        <v>11</v>
      </c>
      <c r="C45" s="136"/>
      <c r="D45" s="136"/>
      <c r="E45" s="136">
        <f>'実質公債費比率（分子）の構造'!L$49</f>
        <v>8</v>
      </c>
      <c r="F45" s="136"/>
      <c r="G45" s="136"/>
      <c r="H45" s="136">
        <f>'実質公債費比率（分子）の構造'!M$49</f>
        <v>6</v>
      </c>
      <c r="I45" s="136"/>
      <c r="J45" s="136"/>
      <c r="K45" s="136">
        <f>'実質公債費比率（分子）の構造'!N$49</f>
        <v>4</v>
      </c>
      <c r="L45" s="136"/>
      <c r="M45" s="136"/>
      <c r="N45" s="136">
        <f>'実質公債費比率（分子）の構造'!O$49</f>
        <v>4</v>
      </c>
      <c r="O45" s="136"/>
      <c r="P45" s="136"/>
    </row>
    <row r="46" spans="1:16" x14ac:dyDescent="0.15">
      <c r="A46" s="136" t="s">
        <v>54</v>
      </c>
      <c r="B46" s="136">
        <f>'実質公債費比率（分子）の構造'!K$48</f>
        <v>131</v>
      </c>
      <c r="C46" s="136"/>
      <c r="D46" s="136"/>
      <c r="E46" s="136">
        <f>'実質公債費比率（分子）の構造'!L$48</f>
        <v>119</v>
      </c>
      <c r="F46" s="136"/>
      <c r="G46" s="136"/>
      <c r="H46" s="136">
        <f>'実質公債費比率（分子）の構造'!M$48</f>
        <v>125</v>
      </c>
      <c r="I46" s="136"/>
      <c r="J46" s="136"/>
      <c r="K46" s="136">
        <f>'実質公債費比率（分子）の構造'!N$48</f>
        <v>127</v>
      </c>
      <c r="L46" s="136"/>
      <c r="M46" s="136"/>
      <c r="N46" s="136">
        <f>'実質公債費比率（分子）の構造'!O$48</f>
        <v>113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413</v>
      </c>
      <c r="C49" s="136"/>
      <c r="D49" s="136"/>
      <c r="E49" s="136">
        <f>'実質公債費比率（分子）の構造'!L$45</f>
        <v>428</v>
      </c>
      <c r="F49" s="136"/>
      <c r="G49" s="136"/>
      <c r="H49" s="136">
        <f>'実質公債費比率（分子）の構造'!M$45</f>
        <v>433</v>
      </c>
      <c r="I49" s="136"/>
      <c r="J49" s="136"/>
      <c r="K49" s="136">
        <f>'実質公債費比率（分子）の構造'!N$45</f>
        <v>371</v>
      </c>
      <c r="L49" s="136"/>
      <c r="M49" s="136"/>
      <c r="N49" s="136">
        <f>'実質公債費比率（分子）の構造'!O$45</f>
        <v>444</v>
      </c>
      <c r="O49" s="136"/>
      <c r="P49" s="136"/>
    </row>
    <row r="50" spans="1:16" x14ac:dyDescent="0.15">
      <c r="A50" s="136" t="s">
        <v>58</v>
      </c>
      <c r="B50" s="136" t="e">
        <f>NA()</f>
        <v>#N/A</v>
      </c>
      <c r="C50" s="136">
        <f>IF(ISNUMBER('実質公債費比率（分子）の構造'!K$53),'実質公債費比率（分子）の構造'!K$53,NA())</f>
        <v>50</v>
      </c>
      <c r="D50" s="136" t="e">
        <f>NA()</f>
        <v>#N/A</v>
      </c>
      <c r="E50" s="136" t="e">
        <f>NA()</f>
        <v>#N/A</v>
      </c>
      <c r="F50" s="136">
        <f>IF(ISNUMBER('実質公債費比率（分子）の構造'!L$53),'実質公債費比率（分子）の構造'!L$53,NA())</f>
        <v>43</v>
      </c>
      <c r="G50" s="136" t="e">
        <f>NA()</f>
        <v>#N/A</v>
      </c>
      <c r="H50" s="136" t="e">
        <f>NA()</f>
        <v>#N/A</v>
      </c>
      <c r="I50" s="136">
        <f>IF(ISNUMBER('実質公債費比率（分子）の構造'!M$53),'実質公債費比率（分子）の構造'!M$53,NA())</f>
        <v>44</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64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4795</v>
      </c>
      <c r="E56" s="135"/>
      <c r="F56" s="135"/>
      <c r="G56" s="135">
        <f>'将来負担比率（分子）の構造'!J$51</f>
        <v>4892</v>
      </c>
      <c r="H56" s="135"/>
      <c r="I56" s="135"/>
      <c r="J56" s="135">
        <f>'将来負担比率（分子）の構造'!K$51</f>
        <v>4980</v>
      </c>
      <c r="K56" s="135"/>
      <c r="L56" s="135"/>
      <c r="M56" s="135">
        <f>'将来負担比率（分子）の構造'!L$51</f>
        <v>5261</v>
      </c>
      <c r="N56" s="135"/>
      <c r="O56" s="135"/>
      <c r="P56" s="135">
        <f>'将来負担比率（分子）の構造'!M$51</f>
        <v>6043</v>
      </c>
    </row>
    <row r="57" spans="1:16" x14ac:dyDescent="0.15">
      <c r="A57" s="135" t="s">
        <v>34</v>
      </c>
      <c r="B57" s="135"/>
      <c r="C57" s="135"/>
      <c r="D57" s="135">
        <f>'将来負担比率（分子）の構造'!I$50</f>
        <v>309</v>
      </c>
      <c r="E57" s="135"/>
      <c r="F57" s="135"/>
      <c r="G57" s="135">
        <f>'将来負担比率（分子）の構造'!J$50</f>
        <v>335</v>
      </c>
      <c r="H57" s="135"/>
      <c r="I57" s="135"/>
      <c r="J57" s="135">
        <f>'将来負担比率（分子）の構造'!K$50</f>
        <v>319</v>
      </c>
      <c r="K57" s="135"/>
      <c r="L57" s="135"/>
      <c r="M57" s="135">
        <f>'将来負担比率（分子）の構造'!L$50</f>
        <v>296</v>
      </c>
      <c r="N57" s="135"/>
      <c r="O57" s="135"/>
      <c r="P57" s="135">
        <f>'将来負担比率（分子）の構造'!M$50</f>
        <v>265</v>
      </c>
    </row>
    <row r="58" spans="1:16" x14ac:dyDescent="0.15">
      <c r="A58" s="135" t="s">
        <v>33</v>
      </c>
      <c r="B58" s="135"/>
      <c r="C58" s="135"/>
      <c r="D58" s="135">
        <f>'将来負担比率（分子）の構造'!I$49</f>
        <v>1493</v>
      </c>
      <c r="E58" s="135"/>
      <c r="F58" s="135"/>
      <c r="G58" s="135">
        <f>'将来負担比率（分子）の構造'!J$49</f>
        <v>1662</v>
      </c>
      <c r="H58" s="135"/>
      <c r="I58" s="135"/>
      <c r="J58" s="135">
        <f>'将来負担比率（分子）の構造'!K$49</f>
        <v>1560</v>
      </c>
      <c r="K58" s="135"/>
      <c r="L58" s="135"/>
      <c r="M58" s="135">
        <f>'将来負担比率（分子）の構造'!L$49</f>
        <v>1458</v>
      </c>
      <c r="N58" s="135"/>
      <c r="O58" s="135"/>
      <c r="P58" s="135">
        <f>'将来負担比率（分子）の構造'!M$49</f>
        <v>1434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610</v>
      </c>
      <c r="C62" s="135"/>
      <c r="D62" s="135"/>
      <c r="E62" s="135">
        <f>'将来負担比率（分子）の構造'!J$45</f>
        <v>655</v>
      </c>
      <c r="F62" s="135"/>
      <c r="G62" s="135"/>
      <c r="H62" s="135">
        <f>'将来負担比率（分子）の構造'!K$45</f>
        <v>617</v>
      </c>
      <c r="I62" s="135"/>
      <c r="J62" s="135"/>
      <c r="K62" s="135">
        <f>'将来負担比率（分子）の構造'!L$45</f>
        <v>556</v>
      </c>
      <c r="L62" s="135"/>
      <c r="M62" s="135"/>
      <c r="N62" s="135">
        <f>'将来負担比率（分子）の構造'!M$45</f>
        <v>547</v>
      </c>
      <c r="O62" s="135"/>
      <c r="P62" s="135"/>
    </row>
    <row r="63" spans="1:16" x14ac:dyDescent="0.15">
      <c r="A63" s="135" t="s">
        <v>27</v>
      </c>
      <c r="B63" s="135">
        <f>'将来負担比率（分子）の構造'!I$44</f>
        <v>815</v>
      </c>
      <c r="C63" s="135"/>
      <c r="D63" s="135"/>
      <c r="E63" s="135">
        <f>'将来負担比率（分子）の構造'!J$44</f>
        <v>566</v>
      </c>
      <c r="F63" s="135"/>
      <c r="G63" s="135"/>
      <c r="H63" s="135">
        <f>'将来負担比率（分子）の構造'!K$44</f>
        <v>350</v>
      </c>
      <c r="I63" s="135"/>
      <c r="J63" s="135"/>
      <c r="K63" s="135">
        <f>'将来負担比率（分子）の構造'!L$44</f>
        <v>249</v>
      </c>
      <c r="L63" s="135"/>
      <c r="M63" s="135"/>
      <c r="N63" s="135">
        <f>'将来負担比率（分子）の構造'!M$44</f>
        <v>140</v>
      </c>
      <c r="O63" s="135"/>
      <c r="P63" s="135"/>
    </row>
    <row r="64" spans="1:16" x14ac:dyDescent="0.15">
      <c r="A64" s="135" t="s">
        <v>26</v>
      </c>
      <c r="B64" s="135">
        <f>'将来負担比率（分子）の構造'!I$43</f>
        <v>1757</v>
      </c>
      <c r="C64" s="135"/>
      <c r="D64" s="135"/>
      <c r="E64" s="135">
        <f>'将来負担比率（分子）の構造'!J$43</f>
        <v>1654</v>
      </c>
      <c r="F64" s="135"/>
      <c r="G64" s="135"/>
      <c r="H64" s="135">
        <f>'将来負担比率（分子）の構造'!K$43</f>
        <v>1514</v>
      </c>
      <c r="I64" s="135"/>
      <c r="J64" s="135"/>
      <c r="K64" s="135">
        <f>'将来負担比率（分子）の構造'!L$43</f>
        <v>1405</v>
      </c>
      <c r="L64" s="135"/>
      <c r="M64" s="135"/>
      <c r="N64" s="135">
        <f>'将来負担比率（分子）の構造'!M$43</f>
        <v>1318</v>
      </c>
      <c r="O64" s="135"/>
      <c r="P64" s="135"/>
    </row>
    <row r="65" spans="1:16" x14ac:dyDescent="0.15">
      <c r="A65" s="135" t="s">
        <v>25</v>
      </c>
      <c r="B65" s="135">
        <f>'将来負担比率（分子）の構造'!I$42</f>
        <v>44</v>
      </c>
      <c r="C65" s="135"/>
      <c r="D65" s="135"/>
      <c r="E65" s="135">
        <f>'将来負担比率（分子）の構造'!J$42</f>
        <v>35</v>
      </c>
      <c r="F65" s="135"/>
      <c r="G65" s="135"/>
      <c r="H65" s="135">
        <f>'将来負担比率（分子）の構造'!K$42</f>
        <v>25</v>
      </c>
      <c r="I65" s="135"/>
      <c r="J65" s="135"/>
      <c r="K65" s="135">
        <f>'将来負担比率（分子）の構造'!L$42</f>
        <v>16</v>
      </c>
      <c r="L65" s="135"/>
      <c r="M65" s="135"/>
      <c r="N65" s="135">
        <f>'将来負担比率（分子）の構造'!M$42</f>
        <v>8</v>
      </c>
      <c r="O65" s="135"/>
      <c r="P65" s="135"/>
    </row>
    <row r="66" spans="1:16" x14ac:dyDescent="0.15">
      <c r="A66" s="135" t="s">
        <v>24</v>
      </c>
      <c r="B66" s="135">
        <f>'将来負担比率（分子）の構造'!I$41</f>
        <v>4003</v>
      </c>
      <c r="C66" s="135"/>
      <c r="D66" s="135"/>
      <c r="E66" s="135">
        <f>'将来負担比率（分子）の構造'!J$41</f>
        <v>4324</v>
      </c>
      <c r="F66" s="135"/>
      <c r="G66" s="135"/>
      <c r="H66" s="135">
        <f>'将来負担比率（分子）の構造'!K$41</f>
        <v>4606</v>
      </c>
      <c r="I66" s="135"/>
      <c r="J66" s="135"/>
      <c r="K66" s="135">
        <f>'将来負担比率（分子）の構造'!L$41</f>
        <v>5060</v>
      </c>
      <c r="L66" s="135"/>
      <c r="M66" s="135"/>
      <c r="N66" s="135">
        <f>'将来負担比率（分子）の構造'!M$41</f>
        <v>6627</v>
      </c>
      <c r="O66" s="135"/>
      <c r="P66" s="135"/>
    </row>
    <row r="67" spans="1:16" x14ac:dyDescent="0.15">
      <c r="A67" s="135" t="s">
        <v>62</v>
      </c>
      <c r="B67" s="135" t="e">
        <f>NA()</f>
        <v>#N/A</v>
      </c>
      <c r="C67" s="135">
        <f>IF(ISNUMBER('将来負担比率（分子）の構造'!I$52), IF('将来負担比率（分子）の構造'!I$52 &lt; 0, 0, '将来負担比率（分子）の構造'!I$52), NA())</f>
        <v>633</v>
      </c>
      <c r="D67" s="135" t="e">
        <f>NA()</f>
        <v>#N/A</v>
      </c>
      <c r="E67" s="135" t="e">
        <f>NA()</f>
        <v>#N/A</v>
      </c>
      <c r="F67" s="135">
        <f>IF(ISNUMBER('将来負担比率（分子）の構造'!J$52), IF('将来負担比率（分子）の構造'!J$52 &lt; 0, 0, '将来負担比率（分子）の構造'!J$52), NA())</f>
        <v>345</v>
      </c>
      <c r="G67" s="135" t="e">
        <f>NA()</f>
        <v>#N/A</v>
      </c>
      <c r="H67" s="135" t="e">
        <f>NA()</f>
        <v>#N/A</v>
      </c>
      <c r="I67" s="135">
        <f>IF(ISNUMBER('将来負担比率（分子）の構造'!K$52), IF('将来負担比率（分子）の構造'!K$52 &lt; 0, 0, '将来負担比率（分子）の構造'!K$52), NA())</f>
        <v>253</v>
      </c>
      <c r="J67" s="135" t="e">
        <f>NA()</f>
        <v>#N/A</v>
      </c>
      <c r="K67" s="135" t="e">
        <f>NA()</f>
        <v>#N/A</v>
      </c>
      <c r="L67" s="135">
        <f>IF(ISNUMBER('将来負担比率（分子）の構造'!L$52), IF('将来負担比率（分子）の構造'!L$52 &lt; 0, 0, '将来負担比率（分子）の構造'!L$52), NA())</f>
        <v>271</v>
      </c>
      <c r="M67" s="135" t="e">
        <f>NA()</f>
        <v>#N/A</v>
      </c>
      <c r="N67" s="135" t="e">
        <f>NA()</f>
        <v>#N/A</v>
      </c>
      <c r="O67" s="135">
        <f>IF(ISNUMBER('将来負担比率（分子）の構造'!M$52), IF('将来負担比率（分子）の構造'!M$52 &lt; 0, 0, '将来負担比率（分子）の構造'!M$52), NA())</f>
        <v>899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600356</v>
      </c>
      <c r="S5" s="669"/>
      <c r="T5" s="669"/>
      <c r="U5" s="669"/>
      <c r="V5" s="669"/>
      <c r="W5" s="669"/>
      <c r="X5" s="669"/>
      <c r="Y5" s="716"/>
      <c r="Z5" s="729">
        <v>9.8000000000000007</v>
      </c>
      <c r="AA5" s="729"/>
      <c r="AB5" s="729"/>
      <c r="AC5" s="729"/>
      <c r="AD5" s="730">
        <v>600356</v>
      </c>
      <c r="AE5" s="730"/>
      <c r="AF5" s="730"/>
      <c r="AG5" s="730"/>
      <c r="AH5" s="730"/>
      <c r="AI5" s="730"/>
      <c r="AJ5" s="730"/>
      <c r="AK5" s="730"/>
      <c r="AL5" s="717">
        <v>28.8</v>
      </c>
      <c r="AM5" s="686"/>
      <c r="AN5" s="686"/>
      <c r="AO5" s="718"/>
      <c r="AP5" s="705" t="s">
        <v>205</v>
      </c>
      <c r="AQ5" s="706"/>
      <c r="AR5" s="706"/>
      <c r="AS5" s="706"/>
      <c r="AT5" s="706"/>
      <c r="AU5" s="706"/>
      <c r="AV5" s="706"/>
      <c r="AW5" s="706"/>
      <c r="AX5" s="706"/>
      <c r="AY5" s="706"/>
      <c r="AZ5" s="706"/>
      <c r="BA5" s="706"/>
      <c r="BB5" s="706"/>
      <c r="BC5" s="706"/>
      <c r="BD5" s="706"/>
      <c r="BE5" s="706"/>
      <c r="BF5" s="707"/>
      <c r="BG5" s="618">
        <v>592924</v>
      </c>
      <c r="BH5" s="619"/>
      <c r="BI5" s="619"/>
      <c r="BJ5" s="619"/>
      <c r="BK5" s="619"/>
      <c r="BL5" s="619"/>
      <c r="BM5" s="619"/>
      <c r="BN5" s="620"/>
      <c r="BO5" s="671">
        <v>98.8</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24713</v>
      </c>
      <c r="S6" s="619"/>
      <c r="T6" s="619"/>
      <c r="U6" s="619"/>
      <c r="V6" s="619"/>
      <c r="W6" s="619"/>
      <c r="X6" s="619"/>
      <c r="Y6" s="620"/>
      <c r="Z6" s="671">
        <v>0.4</v>
      </c>
      <c r="AA6" s="671"/>
      <c r="AB6" s="671"/>
      <c r="AC6" s="671"/>
      <c r="AD6" s="672">
        <v>24713</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592924</v>
      </c>
      <c r="BH6" s="619"/>
      <c r="BI6" s="619"/>
      <c r="BJ6" s="619"/>
      <c r="BK6" s="619"/>
      <c r="BL6" s="619"/>
      <c r="BM6" s="619"/>
      <c r="BN6" s="620"/>
      <c r="BO6" s="671">
        <v>98.8</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60596</v>
      </c>
      <c r="CS6" s="619"/>
      <c r="CT6" s="619"/>
      <c r="CU6" s="619"/>
      <c r="CV6" s="619"/>
      <c r="CW6" s="619"/>
      <c r="CX6" s="619"/>
      <c r="CY6" s="620"/>
      <c r="CZ6" s="671">
        <v>1</v>
      </c>
      <c r="DA6" s="671"/>
      <c r="DB6" s="671"/>
      <c r="DC6" s="671"/>
      <c r="DD6" s="624" t="s">
        <v>206</v>
      </c>
      <c r="DE6" s="619"/>
      <c r="DF6" s="619"/>
      <c r="DG6" s="619"/>
      <c r="DH6" s="619"/>
      <c r="DI6" s="619"/>
      <c r="DJ6" s="619"/>
      <c r="DK6" s="619"/>
      <c r="DL6" s="619"/>
      <c r="DM6" s="619"/>
      <c r="DN6" s="619"/>
      <c r="DO6" s="619"/>
      <c r="DP6" s="620"/>
      <c r="DQ6" s="624">
        <v>60596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585</v>
      </c>
      <c r="S7" s="619"/>
      <c r="T7" s="619"/>
      <c r="U7" s="619"/>
      <c r="V7" s="619"/>
      <c r="W7" s="619"/>
      <c r="X7" s="619"/>
      <c r="Y7" s="620"/>
      <c r="Z7" s="671">
        <v>0</v>
      </c>
      <c r="AA7" s="671"/>
      <c r="AB7" s="671"/>
      <c r="AC7" s="671"/>
      <c r="AD7" s="672">
        <v>585</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185711</v>
      </c>
      <c r="BH7" s="619"/>
      <c r="BI7" s="619"/>
      <c r="BJ7" s="619"/>
      <c r="BK7" s="619"/>
      <c r="BL7" s="619"/>
      <c r="BM7" s="619"/>
      <c r="BN7" s="620"/>
      <c r="BO7" s="671">
        <v>30.9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941450</v>
      </c>
      <c r="CS7" s="619"/>
      <c r="CT7" s="619"/>
      <c r="CU7" s="619"/>
      <c r="CV7" s="619"/>
      <c r="CW7" s="619"/>
      <c r="CX7" s="619"/>
      <c r="CY7" s="620"/>
      <c r="CZ7" s="671">
        <v>16</v>
      </c>
      <c r="DA7" s="671"/>
      <c r="DB7" s="671"/>
      <c r="DC7" s="671"/>
      <c r="DD7" s="624">
        <v>3157</v>
      </c>
      <c r="DE7" s="619"/>
      <c r="DF7" s="619"/>
      <c r="DG7" s="619"/>
      <c r="DH7" s="619"/>
      <c r="DI7" s="619"/>
      <c r="DJ7" s="619"/>
      <c r="DK7" s="619"/>
      <c r="DL7" s="619"/>
      <c r="DM7" s="619"/>
      <c r="DN7" s="619"/>
      <c r="DO7" s="619"/>
      <c r="DP7" s="620"/>
      <c r="DQ7" s="624">
        <v>866895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1450</v>
      </c>
      <c r="S8" s="619"/>
      <c r="T8" s="619"/>
      <c r="U8" s="619"/>
      <c r="V8" s="619"/>
      <c r="W8" s="619"/>
      <c r="X8" s="619"/>
      <c r="Y8" s="620"/>
      <c r="Z8" s="671">
        <v>0</v>
      </c>
      <c r="AA8" s="671"/>
      <c r="AB8" s="671"/>
      <c r="AC8" s="671"/>
      <c r="AD8" s="672">
        <v>1450</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6069</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632110</v>
      </c>
      <c r="CS8" s="619"/>
      <c r="CT8" s="619"/>
      <c r="CU8" s="619"/>
      <c r="CV8" s="619"/>
      <c r="CW8" s="619"/>
      <c r="CX8" s="619"/>
      <c r="CY8" s="620"/>
      <c r="CZ8" s="671">
        <v>10.8</v>
      </c>
      <c r="DA8" s="671"/>
      <c r="DB8" s="671"/>
      <c r="DC8" s="671"/>
      <c r="DD8" s="624">
        <v>4089</v>
      </c>
      <c r="DE8" s="619"/>
      <c r="DF8" s="619"/>
      <c r="DG8" s="619"/>
      <c r="DH8" s="619"/>
      <c r="DI8" s="619"/>
      <c r="DJ8" s="619"/>
      <c r="DK8" s="619"/>
      <c r="DL8" s="619"/>
      <c r="DM8" s="619"/>
      <c r="DN8" s="619"/>
      <c r="DO8" s="619"/>
      <c r="DP8" s="620"/>
      <c r="DQ8" s="624">
        <v>434304</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1170</v>
      </c>
      <c r="S9" s="619"/>
      <c r="T9" s="619"/>
      <c r="U9" s="619"/>
      <c r="V9" s="619"/>
      <c r="W9" s="619"/>
      <c r="X9" s="619"/>
      <c r="Y9" s="620"/>
      <c r="Z9" s="671">
        <v>0</v>
      </c>
      <c r="AA9" s="671"/>
      <c r="AB9" s="671"/>
      <c r="AC9" s="671"/>
      <c r="AD9" s="672">
        <v>1170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120205</v>
      </c>
      <c r="BH9" s="619"/>
      <c r="BI9" s="619"/>
      <c r="BJ9" s="619"/>
      <c r="BK9" s="619"/>
      <c r="BL9" s="619"/>
      <c r="BM9" s="619"/>
      <c r="BN9" s="620"/>
      <c r="BO9" s="671">
        <v>20</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169603</v>
      </c>
      <c r="CS9" s="619"/>
      <c r="CT9" s="619"/>
      <c r="CU9" s="619"/>
      <c r="CV9" s="619"/>
      <c r="CW9" s="619"/>
      <c r="CX9" s="619"/>
      <c r="CY9" s="620"/>
      <c r="CZ9" s="671">
        <v>2.9</v>
      </c>
      <c r="DA9" s="671"/>
      <c r="DB9" s="671"/>
      <c r="DC9" s="671"/>
      <c r="DD9" s="624">
        <v>23860</v>
      </c>
      <c r="DE9" s="619"/>
      <c r="DF9" s="619"/>
      <c r="DG9" s="619"/>
      <c r="DH9" s="619"/>
      <c r="DI9" s="619"/>
      <c r="DJ9" s="619"/>
      <c r="DK9" s="619"/>
      <c r="DL9" s="619"/>
      <c r="DM9" s="619"/>
      <c r="DN9" s="619"/>
      <c r="DO9" s="619"/>
      <c r="DP9" s="620"/>
      <c r="DQ9" s="624">
        <v>131670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74407</v>
      </c>
      <c r="S10" s="619"/>
      <c r="T10" s="619"/>
      <c r="U10" s="619"/>
      <c r="V10" s="619"/>
      <c r="W10" s="619"/>
      <c r="X10" s="619"/>
      <c r="Y10" s="620"/>
      <c r="Z10" s="671">
        <v>1.2</v>
      </c>
      <c r="AA10" s="671"/>
      <c r="AB10" s="671"/>
      <c r="AC10" s="671"/>
      <c r="AD10" s="672">
        <v>74407</v>
      </c>
      <c r="AE10" s="672"/>
      <c r="AF10" s="672"/>
      <c r="AG10" s="672"/>
      <c r="AH10" s="672"/>
      <c r="AI10" s="672"/>
      <c r="AJ10" s="672"/>
      <c r="AK10" s="672"/>
      <c r="AL10" s="641">
        <v>3.6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8345</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7528</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4911</v>
      </c>
      <c r="S11" s="619"/>
      <c r="T11" s="619"/>
      <c r="U11" s="619"/>
      <c r="V11" s="619"/>
      <c r="W11" s="619"/>
      <c r="X11" s="619"/>
      <c r="Y11" s="620"/>
      <c r="Z11" s="671">
        <v>0.1</v>
      </c>
      <c r="AA11" s="671"/>
      <c r="AB11" s="671"/>
      <c r="AC11" s="671"/>
      <c r="AD11" s="672">
        <v>4911</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51092</v>
      </c>
      <c r="BH11" s="619"/>
      <c r="BI11" s="619"/>
      <c r="BJ11" s="619"/>
      <c r="BK11" s="619"/>
      <c r="BL11" s="619"/>
      <c r="BM11" s="619"/>
      <c r="BN11" s="620"/>
      <c r="BO11" s="671">
        <v>8.5</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220769</v>
      </c>
      <c r="CS11" s="619"/>
      <c r="CT11" s="619"/>
      <c r="CU11" s="619"/>
      <c r="CV11" s="619"/>
      <c r="CW11" s="619"/>
      <c r="CX11" s="619"/>
      <c r="CY11" s="620"/>
      <c r="CZ11" s="671">
        <v>3.8</v>
      </c>
      <c r="DA11" s="671"/>
      <c r="DB11" s="671"/>
      <c r="DC11" s="671"/>
      <c r="DD11" s="624">
        <v>44503</v>
      </c>
      <c r="DE11" s="619"/>
      <c r="DF11" s="619"/>
      <c r="DG11" s="619"/>
      <c r="DH11" s="619"/>
      <c r="DI11" s="619"/>
      <c r="DJ11" s="619"/>
      <c r="DK11" s="619"/>
      <c r="DL11" s="619"/>
      <c r="DM11" s="619"/>
      <c r="DN11" s="619"/>
      <c r="DO11" s="619"/>
      <c r="DP11" s="620"/>
      <c r="DQ11" s="624">
        <v>116649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375426</v>
      </c>
      <c r="BH12" s="619"/>
      <c r="BI12" s="619"/>
      <c r="BJ12" s="619"/>
      <c r="BK12" s="619"/>
      <c r="BL12" s="619"/>
      <c r="BM12" s="619"/>
      <c r="BN12" s="620"/>
      <c r="BO12" s="671">
        <v>62.5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59866</v>
      </c>
      <c r="CS12" s="619"/>
      <c r="CT12" s="619"/>
      <c r="CU12" s="619"/>
      <c r="CV12" s="619"/>
      <c r="CW12" s="619"/>
      <c r="CX12" s="619"/>
      <c r="CY12" s="620"/>
      <c r="CZ12" s="671">
        <v>1</v>
      </c>
      <c r="DA12" s="671"/>
      <c r="DB12" s="671"/>
      <c r="DC12" s="671"/>
      <c r="DD12" s="624">
        <v>594</v>
      </c>
      <c r="DE12" s="619"/>
      <c r="DF12" s="619"/>
      <c r="DG12" s="619"/>
      <c r="DH12" s="619"/>
      <c r="DI12" s="619"/>
      <c r="DJ12" s="619"/>
      <c r="DK12" s="619"/>
      <c r="DL12" s="619"/>
      <c r="DM12" s="619"/>
      <c r="DN12" s="619"/>
      <c r="DO12" s="619"/>
      <c r="DP12" s="620"/>
      <c r="DQ12" s="624">
        <v>52223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4487</v>
      </c>
      <c r="S13" s="619"/>
      <c r="T13" s="619"/>
      <c r="U13" s="619"/>
      <c r="V13" s="619"/>
      <c r="W13" s="619"/>
      <c r="X13" s="619"/>
      <c r="Y13" s="620"/>
      <c r="Z13" s="671">
        <v>0.1</v>
      </c>
      <c r="AA13" s="671"/>
      <c r="AB13" s="671"/>
      <c r="AC13" s="671"/>
      <c r="AD13" s="672">
        <v>4487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375001</v>
      </c>
      <c r="BH13" s="619"/>
      <c r="BI13" s="619"/>
      <c r="BJ13" s="619"/>
      <c r="BK13" s="619"/>
      <c r="BL13" s="619"/>
      <c r="BM13" s="619"/>
      <c r="BN13" s="620"/>
      <c r="BO13" s="671">
        <v>62.5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2484712</v>
      </c>
      <c r="CS13" s="619"/>
      <c r="CT13" s="619"/>
      <c r="CU13" s="619"/>
      <c r="CV13" s="619"/>
      <c r="CW13" s="619"/>
      <c r="CX13" s="619"/>
      <c r="CY13" s="620"/>
      <c r="CZ13" s="671">
        <v>42.4</v>
      </c>
      <c r="DA13" s="671"/>
      <c r="DB13" s="671"/>
      <c r="DC13" s="671"/>
      <c r="DD13" s="624">
        <v>2284962</v>
      </c>
      <c r="DE13" s="619"/>
      <c r="DF13" s="619"/>
      <c r="DG13" s="619"/>
      <c r="DH13" s="619"/>
      <c r="DI13" s="619"/>
      <c r="DJ13" s="619"/>
      <c r="DK13" s="619"/>
      <c r="DL13" s="619"/>
      <c r="DM13" s="619"/>
      <c r="DN13" s="619"/>
      <c r="DO13" s="619"/>
      <c r="DP13" s="620"/>
      <c r="DQ13" s="624">
        <v>247904</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8506</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162557</v>
      </c>
      <c r="CS14" s="619"/>
      <c r="CT14" s="619"/>
      <c r="CU14" s="619"/>
      <c r="CV14" s="619"/>
      <c r="CW14" s="619"/>
      <c r="CX14" s="619"/>
      <c r="CY14" s="620"/>
      <c r="CZ14" s="671">
        <v>2.8</v>
      </c>
      <c r="DA14" s="671"/>
      <c r="DB14" s="671"/>
      <c r="DC14" s="671"/>
      <c r="DD14" s="624">
        <v>45323</v>
      </c>
      <c r="DE14" s="619"/>
      <c r="DF14" s="619"/>
      <c r="DG14" s="619"/>
      <c r="DH14" s="619"/>
      <c r="DI14" s="619"/>
      <c r="DJ14" s="619"/>
      <c r="DK14" s="619"/>
      <c r="DL14" s="619"/>
      <c r="DM14" s="619"/>
      <c r="DN14" s="619"/>
      <c r="DO14" s="619"/>
      <c r="DP14" s="620"/>
      <c r="DQ14" s="624">
        <v>106226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951</v>
      </c>
      <c r="S15" s="619"/>
      <c r="T15" s="619"/>
      <c r="U15" s="619"/>
      <c r="V15" s="619"/>
      <c r="W15" s="619"/>
      <c r="X15" s="619"/>
      <c r="Y15" s="620"/>
      <c r="Z15" s="671">
        <v>0</v>
      </c>
      <c r="AA15" s="671"/>
      <c r="AB15" s="671"/>
      <c r="AC15" s="671"/>
      <c r="AD15" s="672">
        <v>951</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23281</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681670</v>
      </c>
      <c r="CS15" s="619"/>
      <c r="CT15" s="619"/>
      <c r="CU15" s="619"/>
      <c r="CV15" s="619"/>
      <c r="CW15" s="619"/>
      <c r="CX15" s="619"/>
      <c r="CY15" s="620"/>
      <c r="CZ15" s="671">
        <v>11.6</v>
      </c>
      <c r="DA15" s="671"/>
      <c r="DB15" s="671"/>
      <c r="DC15" s="671"/>
      <c r="DD15" s="624">
        <v>341238</v>
      </c>
      <c r="DE15" s="619"/>
      <c r="DF15" s="619"/>
      <c r="DG15" s="619"/>
      <c r="DH15" s="619"/>
      <c r="DI15" s="619"/>
      <c r="DJ15" s="619"/>
      <c r="DK15" s="619"/>
      <c r="DL15" s="619"/>
      <c r="DM15" s="619"/>
      <c r="DN15" s="619"/>
      <c r="DO15" s="619"/>
      <c r="DP15" s="620"/>
      <c r="DQ15" s="624">
        <v>281584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1464533</v>
      </c>
      <c r="S16" s="619"/>
      <c r="T16" s="619"/>
      <c r="U16" s="619"/>
      <c r="V16" s="619"/>
      <c r="W16" s="619"/>
      <c r="X16" s="619"/>
      <c r="Y16" s="620"/>
      <c r="Z16" s="671">
        <v>24</v>
      </c>
      <c r="AA16" s="671"/>
      <c r="AB16" s="671"/>
      <c r="AC16" s="671"/>
      <c r="AD16" s="672">
        <v>1361333</v>
      </c>
      <c r="AE16" s="672"/>
      <c r="AF16" s="672"/>
      <c r="AG16" s="672"/>
      <c r="AH16" s="672"/>
      <c r="AI16" s="672"/>
      <c r="AJ16" s="672"/>
      <c r="AK16" s="672"/>
      <c r="AL16" s="641">
        <v>65.2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506</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506</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1361333</v>
      </c>
      <c r="S17" s="619"/>
      <c r="T17" s="619"/>
      <c r="U17" s="619"/>
      <c r="V17" s="619"/>
      <c r="W17" s="619"/>
      <c r="X17" s="619"/>
      <c r="Y17" s="620"/>
      <c r="Z17" s="671">
        <v>22.3</v>
      </c>
      <c r="AA17" s="671"/>
      <c r="AB17" s="671"/>
      <c r="AC17" s="671"/>
      <c r="AD17" s="672">
        <v>1361333</v>
      </c>
      <c r="AE17" s="672"/>
      <c r="AF17" s="672"/>
      <c r="AG17" s="672"/>
      <c r="AH17" s="672"/>
      <c r="AI17" s="672"/>
      <c r="AJ17" s="672"/>
      <c r="AK17" s="672"/>
      <c r="AL17" s="641">
        <v>65.2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444386</v>
      </c>
      <c r="CS17" s="619"/>
      <c r="CT17" s="619"/>
      <c r="CU17" s="619"/>
      <c r="CV17" s="619"/>
      <c r="CW17" s="619"/>
      <c r="CX17" s="619"/>
      <c r="CY17" s="620"/>
      <c r="CZ17" s="671">
        <v>7.6</v>
      </c>
      <c r="DA17" s="671"/>
      <c r="DB17" s="671"/>
      <c r="DC17" s="671"/>
      <c r="DD17" s="624" t="s">
        <v>108</v>
      </c>
      <c r="DE17" s="619"/>
      <c r="DF17" s="619"/>
      <c r="DG17" s="619"/>
      <c r="DH17" s="619"/>
      <c r="DI17" s="619"/>
      <c r="DJ17" s="619"/>
      <c r="DK17" s="619"/>
      <c r="DL17" s="619"/>
      <c r="DM17" s="619"/>
      <c r="DN17" s="619"/>
      <c r="DO17" s="619"/>
      <c r="DP17" s="620"/>
      <c r="DQ17" s="624">
        <v>430485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103200</v>
      </c>
      <c r="S18" s="619"/>
      <c r="T18" s="619"/>
      <c r="U18" s="619"/>
      <c r="V18" s="619"/>
      <c r="W18" s="619"/>
      <c r="X18" s="619"/>
      <c r="Y18" s="620"/>
      <c r="Z18" s="671">
        <v>1.7</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7432</v>
      </c>
      <c r="BH19" s="619"/>
      <c r="BI19" s="619"/>
      <c r="BJ19" s="619"/>
      <c r="BK19" s="619"/>
      <c r="BL19" s="619"/>
      <c r="BM19" s="619"/>
      <c r="BN19" s="620"/>
      <c r="BO19" s="671">
        <v>1.2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2177563</v>
      </c>
      <c r="S20" s="619"/>
      <c r="T20" s="619"/>
      <c r="U20" s="619"/>
      <c r="V20" s="619"/>
      <c r="W20" s="619"/>
      <c r="X20" s="619"/>
      <c r="Y20" s="620"/>
      <c r="Z20" s="671">
        <v>35.700000000000003</v>
      </c>
      <c r="AA20" s="671"/>
      <c r="AB20" s="671"/>
      <c r="AC20" s="671"/>
      <c r="AD20" s="672">
        <v>2074363</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7432</v>
      </c>
      <c r="BH20" s="619"/>
      <c r="BI20" s="619"/>
      <c r="BJ20" s="619"/>
      <c r="BK20" s="619"/>
      <c r="BL20" s="619"/>
      <c r="BM20" s="619"/>
      <c r="BN20" s="620"/>
      <c r="BO20" s="671">
        <v>1.2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5865753</v>
      </c>
      <c r="CS20" s="619"/>
      <c r="CT20" s="619"/>
      <c r="CU20" s="619"/>
      <c r="CV20" s="619"/>
      <c r="CW20" s="619"/>
      <c r="CX20" s="619"/>
      <c r="CY20" s="620"/>
      <c r="CZ20" s="671">
        <v>100</v>
      </c>
      <c r="DA20" s="671"/>
      <c r="DB20" s="671"/>
      <c r="DC20" s="671"/>
      <c r="DD20" s="624">
        <v>2747726</v>
      </c>
      <c r="DE20" s="619"/>
      <c r="DF20" s="619"/>
      <c r="DG20" s="619"/>
      <c r="DH20" s="619"/>
      <c r="DI20" s="619"/>
      <c r="DJ20" s="619"/>
      <c r="DK20" s="619"/>
      <c r="DL20" s="619"/>
      <c r="DM20" s="619"/>
      <c r="DN20" s="619"/>
      <c r="DO20" s="619"/>
      <c r="DP20" s="620"/>
      <c r="DQ20" s="624">
        <v>2729042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687</v>
      </c>
      <c r="S21" s="619"/>
      <c r="T21" s="619"/>
      <c r="U21" s="619"/>
      <c r="V21" s="619"/>
      <c r="W21" s="619"/>
      <c r="X21" s="619"/>
      <c r="Y21" s="620"/>
      <c r="Z21" s="671">
        <v>0</v>
      </c>
      <c r="AA21" s="671"/>
      <c r="AB21" s="671"/>
      <c r="AC21" s="671"/>
      <c r="AD21" s="672">
        <v>687</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7432</v>
      </c>
      <c r="BH21" s="619"/>
      <c r="BI21" s="619"/>
      <c r="BJ21" s="619"/>
      <c r="BK21" s="619"/>
      <c r="BL21" s="619"/>
      <c r="BM21" s="619"/>
      <c r="BN21" s="620"/>
      <c r="BO21" s="671">
        <v>1.2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2914</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50564</v>
      </c>
      <c r="S23" s="619"/>
      <c r="T23" s="619"/>
      <c r="U23" s="619"/>
      <c r="V23" s="619"/>
      <c r="W23" s="619"/>
      <c r="X23" s="619"/>
      <c r="Y23" s="620"/>
      <c r="Z23" s="671">
        <v>0.8</v>
      </c>
      <c r="AA23" s="671"/>
      <c r="AB23" s="671"/>
      <c r="AC23" s="671"/>
      <c r="AD23" s="672">
        <v>10815</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1960</v>
      </c>
      <c r="S24" s="619"/>
      <c r="T24" s="619"/>
      <c r="U24" s="619"/>
      <c r="V24" s="619"/>
      <c r="W24" s="619"/>
      <c r="X24" s="619"/>
      <c r="Y24" s="620"/>
      <c r="Z24" s="671">
        <v>0</v>
      </c>
      <c r="AA24" s="671"/>
      <c r="AB24" s="671"/>
      <c r="AC24" s="671"/>
      <c r="AD24" s="672">
        <v>19</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1248467</v>
      </c>
      <c r="CS24" s="669"/>
      <c r="CT24" s="669"/>
      <c r="CU24" s="669"/>
      <c r="CV24" s="669"/>
      <c r="CW24" s="669"/>
      <c r="CX24" s="669"/>
      <c r="CY24" s="716"/>
      <c r="CZ24" s="720">
        <v>21.3</v>
      </c>
      <c r="DA24" s="721"/>
      <c r="DB24" s="721"/>
      <c r="DC24" s="722"/>
      <c r="DD24" s="715">
        <v>1089282</v>
      </c>
      <c r="DE24" s="669"/>
      <c r="DF24" s="669"/>
      <c r="DG24" s="669"/>
      <c r="DH24" s="669"/>
      <c r="DI24" s="669"/>
      <c r="DJ24" s="669"/>
      <c r="DK24" s="716"/>
      <c r="DL24" s="715">
        <v>1063550</v>
      </c>
      <c r="DM24" s="669"/>
      <c r="DN24" s="669"/>
      <c r="DO24" s="669"/>
      <c r="DP24" s="669"/>
      <c r="DQ24" s="669"/>
      <c r="DR24" s="669"/>
      <c r="DS24" s="669"/>
      <c r="DT24" s="669"/>
      <c r="DU24" s="669"/>
      <c r="DV24" s="716"/>
      <c r="DW24" s="717">
        <v>48.2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767281</v>
      </c>
      <c r="S25" s="619"/>
      <c r="T25" s="619"/>
      <c r="U25" s="619"/>
      <c r="V25" s="619"/>
      <c r="W25" s="619"/>
      <c r="X25" s="619"/>
      <c r="Y25" s="620"/>
      <c r="Z25" s="671">
        <v>12.6</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646684</v>
      </c>
      <c r="CS25" s="637"/>
      <c r="CT25" s="637"/>
      <c r="CU25" s="637"/>
      <c r="CV25" s="637"/>
      <c r="CW25" s="637"/>
      <c r="CX25" s="637"/>
      <c r="CY25" s="638"/>
      <c r="CZ25" s="621">
        <v>11</v>
      </c>
      <c r="DA25" s="639"/>
      <c r="DB25" s="639"/>
      <c r="DC25" s="640"/>
      <c r="DD25" s="624">
        <v>612918</v>
      </c>
      <c r="DE25" s="637"/>
      <c r="DF25" s="637"/>
      <c r="DG25" s="637"/>
      <c r="DH25" s="637"/>
      <c r="DI25" s="637"/>
      <c r="DJ25" s="637"/>
      <c r="DK25" s="638"/>
      <c r="DL25" s="624">
        <v>590731</v>
      </c>
      <c r="DM25" s="637"/>
      <c r="DN25" s="637"/>
      <c r="DO25" s="637"/>
      <c r="DP25" s="637"/>
      <c r="DQ25" s="637"/>
      <c r="DR25" s="637"/>
      <c r="DS25" s="637"/>
      <c r="DT25" s="637"/>
      <c r="DU25" s="637"/>
      <c r="DV25" s="638"/>
      <c r="DW25" s="641">
        <v>26.8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404304</v>
      </c>
      <c r="CS26" s="619"/>
      <c r="CT26" s="619"/>
      <c r="CU26" s="619"/>
      <c r="CV26" s="619"/>
      <c r="CW26" s="619"/>
      <c r="CX26" s="619"/>
      <c r="CY26" s="620"/>
      <c r="CZ26" s="621">
        <v>6.9</v>
      </c>
      <c r="DA26" s="639"/>
      <c r="DB26" s="639"/>
      <c r="DC26" s="640"/>
      <c r="DD26" s="624">
        <v>375903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274091</v>
      </c>
      <c r="S27" s="619"/>
      <c r="T27" s="619"/>
      <c r="U27" s="619"/>
      <c r="V27" s="619"/>
      <c r="W27" s="619"/>
      <c r="X27" s="619"/>
      <c r="Y27" s="620"/>
      <c r="Z27" s="671">
        <v>4.5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600356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157397</v>
      </c>
      <c r="CS27" s="637"/>
      <c r="CT27" s="637"/>
      <c r="CU27" s="637"/>
      <c r="CV27" s="637"/>
      <c r="CW27" s="637"/>
      <c r="CX27" s="637"/>
      <c r="CY27" s="638"/>
      <c r="CZ27" s="621">
        <v>2.7</v>
      </c>
      <c r="DA27" s="639"/>
      <c r="DB27" s="639"/>
      <c r="DC27" s="640"/>
      <c r="DD27" s="624">
        <v>45879</v>
      </c>
      <c r="DE27" s="637"/>
      <c r="DF27" s="637"/>
      <c r="DG27" s="637"/>
      <c r="DH27" s="637"/>
      <c r="DI27" s="637"/>
      <c r="DJ27" s="637"/>
      <c r="DK27" s="638"/>
      <c r="DL27" s="624">
        <v>42334</v>
      </c>
      <c r="DM27" s="637"/>
      <c r="DN27" s="637"/>
      <c r="DO27" s="637"/>
      <c r="DP27" s="637"/>
      <c r="DQ27" s="637"/>
      <c r="DR27" s="637"/>
      <c r="DS27" s="637"/>
      <c r="DT27" s="637"/>
      <c r="DU27" s="637"/>
      <c r="DV27" s="638"/>
      <c r="DW27" s="641">
        <v>1.9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14106</v>
      </c>
      <c r="S28" s="619"/>
      <c r="T28" s="619"/>
      <c r="U28" s="619"/>
      <c r="V28" s="619"/>
      <c r="W28" s="619"/>
      <c r="X28" s="619"/>
      <c r="Y28" s="620"/>
      <c r="Z28" s="671">
        <v>0.2</v>
      </c>
      <c r="AA28" s="671"/>
      <c r="AB28" s="671"/>
      <c r="AC28" s="671"/>
      <c r="AD28" s="672">
        <v>217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444386</v>
      </c>
      <c r="CS28" s="619"/>
      <c r="CT28" s="619"/>
      <c r="CU28" s="619"/>
      <c r="CV28" s="619"/>
      <c r="CW28" s="619"/>
      <c r="CX28" s="619"/>
      <c r="CY28" s="620"/>
      <c r="CZ28" s="621">
        <v>7.6</v>
      </c>
      <c r="DA28" s="639"/>
      <c r="DB28" s="639"/>
      <c r="DC28" s="640"/>
      <c r="DD28" s="624">
        <v>430485</v>
      </c>
      <c r="DE28" s="619"/>
      <c r="DF28" s="619"/>
      <c r="DG28" s="619"/>
      <c r="DH28" s="619"/>
      <c r="DI28" s="619"/>
      <c r="DJ28" s="619"/>
      <c r="DK28" s="620"/>
      <c r="DL28" s="624">
        <v>430485</v>
      </c>
      <c r="DM28" s="619"/>
      <c r="DN28" s="619"/>
      <c r="DO28" s="619"/>
      <c r="DP28" s="619"/>
      <c r="DQ28" s="619"/>
      <c r="DR28" s="619"/>
      <c r="DS28" s="619"/>
      <c r="DT28" s="619"/>
      <c r="DU28" s="619"/>
      <c r="DV28" s="620"/>
      <c r="DW28" s="641">
        <v>19.5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79733</v>
      </c>
      <c r="S29" s="619"/>
      <c r="T29" s="619"/>
      <c r="U29" s="619"/>
      <c r="V29" s="619"/>
      <c r="W29" s="619"/>
      <c r="X29" s="619"/>
      <c r="Y29" s="620"/>
      <c r="Z29" s="671">
        <v>1.3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443516</v>
      </c>
      <c r="CS29" s="637"/>
      <c r="CT29" s="637"/>
      <c r="CU29" s="637"/>
      <c r="CV29" s="637"/>
      <c r="CW29" s="637"/>
      <c r="CX29" s="637"/>
      <c r="CY29" s="638"/>
      <c r="CZ29" s="621">
        <v>7.6</v>
      </c>
      <c r="DA29" s="639"/>
      <c r="DB29" s="639"/>
      <c r="DC29" s="640"/>
      <c r="DD29" s="624">
        <v>429615</v>
      </c>
      <c r="DE29" s="637"/>
      <c r="DF29" s="637"/>
      <c r="DG29" s="637"/>
      <c r="DH29" s="637"/>
      <c r="DI29" s="637"/>
      <c r="DJ29" s="637"/>
      <c r="DK29" s="638"/>
      <c r="DL29" s="624">
        <v>429615</v>
      </c>
      <c r="DM29" s="637"/>
      <c r="DN29" s="637"/>
      <c r="DO29" s="637"/>
      <c r="DP29" s="637"/>
      <c r="DQ29" s="637"/>
      <c r="DR29" s="637"/>
      <c r="DS29" s="637"/>
      <c r="DT29" s="637"/>
      <c r="DU29" s="637"/>
      <c r="DV29" s="638"/>
      <c r="DW29" s="641">
        <v>19.5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452040</v>
      </c>
      <c r="S30" s="619"/>
      <c r="T30" s="619"/>
      <c r="U30" s="619"/>
      <c r="V30" s="619"/>
      <c r="W30" s="619"/>
      <c r="X30" s="619"/>
      <c r="Y30" s="620"/>
      <c r="Z30" s="671">
        <v>7.4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99.7</v>
      </c>
      <c r="BH30" s="685"/>
      <c r="BI30" s="685"/>
      <c r="BJ30" s="685"/>
      <c r="BK30" s="685"/>
      <c r="BL30" s="685"/>
      <c r="BM30" s="686">
        <v>97.6</v>
      </c>
      <c r="BN30" s="685"/>
      <c r="BO30" s="685"/>
      <c r="BP30" s="685"/>
      <c r="BQ30" s="687"/>
      <c r="BR30" s="684">
        <v>99.7</v>
      </c>
      <c r="BS30" s="685"/>
      <c r="BT30" s="685"/>
      <c r="BU30" s="685"/>
      <c r="BV30" s="685"/>
      <c r="BW30" s="685"/>
      <c r="BX30" s="686">
        <v>97.5</v>
      </c>
      <c r="BY30" s="685"/>
      <c r="BZ30" s="685"/>
      <c r="CA30" s="685"/>
      <c r="CB30" s="687"/>
      <c r="CD30" s="690"/>
      <c r="CE30" s="691"/>
      <c r="CF30" s="655" t="s">
        <v>289</v>
      </c>
      <c r="CG30" s="652"/>
      <c r="CH30" s="652"/>
      <c r="CI30" s="652"/>
      <c r="CJ30" s="652"/>
      <c r="CK30" s="652"/>
      <c r="CL30" s="652"/>
      <c r="CM30" s="652"/>
      <c r="CN30" s="652"/>
      <c r="CO30" s="652"/>
      <c r="CP30" s="652"/>
      <c r="CQ30" s="653"/>
      <c r="CR30" s="618">
        <v>403464</v>
      </c>
      <c r="CS30" s="619"/>
      <c r="CT30" s="619"/>
      <c r="CU30" s="619"/>
      <c r="CV30" s="619"/>
      <c r="CW30" s="619"/>
      <c r="CX30" s="619"/>
      <c r="CY30" s="620"/>
      <c r="CZ30" s="621">
        <v>6.9</v>
      </c>
      <c r="DA30" s="639"/>
      <c r="DB30" s="639"/>
      <c r="DC30" s="640"/>
      <c r="DD30" s="624">
        <v>389563</v>
      </c>
      <c r="DE30" s="619"/>
      <c r="DF30" s="619"/>
      <c r="DG30" s="619"/>
      <c r="DH30" s="619"/>
      <c r="DI30" s="619"/>
      <c r="DJ30" s="619"/>
      <c r="DK30" s="620"/>
      <c r="DL30" s="624">
        <v>389563</v>
      </c>
      <c r="DM30" s="619"/>
      <c r="DN30" s="619"/>
      <c r="DO30" s="619"/>
      <c r="DP30" s="619"/>
      <c r="DQ30" s="619"/>
      <c r="DR30" s="619"/>
      <c r="DS30" s="619"/>
      <c r="DT30" s="619"/>
      <c r="DU30" s="619"/>
      <c r="DV30" s="620"/>
      <c r="DW30" s="641">
        <v>17.600000000000001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225806</v>
      </c>
      <c r="S31" s="619"/>
      <c r="T31" s="619"/>
      <c r="U31" s="619"/>
      <c r="V31" s="619"/>
      <c r="W31" s="619"/>
      <c r="X31" s="619"/>
      <c r="Y31" s="620"/>
      <c r="Z31" s="671">
        <v>3.7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99.7</v>
      </c>
      <c r="BH31" s="637"/>
      <c r="BI31" s="637"/>
      <c r="BJ31" s="637"/>
      <c r="BK31" s="637"/>
      <c r="BL31" s="637"/>
      <c r="BM31" s="673">
        <v>98.9</v>
      </c>
      <c r="BN31" s="683"/>
      <c r="BO31" s="683"/>
      <c r="BP31" s="683"/>
      <c r="BQ31" s="647"/>
      <c r="BR31" s="682">
        <v>99.7</v>
      </c>
      <c r="BS31" s="637"/>
      <c r="BT31" s="637"/>
      <c r="BU31" s="637"/>
      <c r="BV31" s="637"/>
      <c r="BW31" s="637"/>
      <c r="BX31" s="673">
        <v>98.9</v>
      </c>
      <c r="BY31" s="683"/>
      <c r="BZ31" s="683"/>
      <c r="CA31" s="683"/>
      <c r="CB31" s="647"/>
      <c r="CD31" s="690"/>
      <c r="CE31" s="691"/>
      <c r="CF31" s="655" t="s">
        <v>293</v>
      </c>
      <c r="CG31" s="652"/>
      <c r="CH31" s="652"/>
      <c r="CI31" s="652"/>
      <c r="CJ31" s="652"/>
      <c r="CK31" s="652"/>
      <c r="CL31" s="652"/>
      <c r="CM31" s="652"/>
      <c r="CN31" s="652"/>
      <c r="CO31" s="652"/>
      <c r="CP31" s="652"/>
      <c r="CQ31" s="653"/>
      <c r="CR31" s="618">
        <v>40052</v>
      </c>
      <c r="CS31" s="637"/>
      <c r="CT31" s="637"/>
      <c r="CU31" s="637"/>
      <c r="CV31" s="637"/>
      <c r="CW31" s="637"/>
      <c r="CX31" s="637"/>
      <c r="CY31" s="638"/>
      <c r="CZ31" s="621">
        <v>0.7</v>
      </c>
      <c r="DA31" s="639"/>
      <c r="DB31" s="639"/>
      <c r="DC31" s="640"/>
      <c r="DD31" s="624">
        <v>40052</v>
      </c>
      <c r="DE31" s="637"/>
      <c r="DF31" s="637"/>
      <c r="DG31" s="637"/>
      <c r="DH31" s="637"/>
      <c r="DI31" s="637"/>
      <c r="DJ31" s="637"/>
      <c r="DK31" s="638"/>
      <c r="DL31" s="624">
        <v>40052</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77903</v>
      </c>
      <c r="S32" s="619"/>
      <c r="T32" s="619"/>
      <c r="U32" s="619"/>
      <c r="V32" s="619"/>
      <c r="W32" s="619"/>
      <c r="X32" s="619"/>
      <c r="Y32" s="620"/>
      <c r="Z32" s="671">
        <v>1.3</v>
      </c>
      <c r="AA32" s="671"/>
      <c r="AB32" s="671"/>
      <c r="AC32" s="671"/>
      <c r="AD32" s="672">
        <v>1037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99.7</v>
      </c>
      <c r="BH32" s="603"/>
      <c r="BI32" s="603"/>
      <c r="BJ32" s="603"/>
      <c r="BK32" s="603"/>
      <c r="BL32" s="603"/>
      <c r="BM32" s="666">
        <v>97</v>
      </c>
      <c r="BN32" s="603"/>
      <c r="BO32" s="603"/>
      <c r="BP32" s="603"/>
      <c r="BQ32" s="660"/>
      <c r="BR32" s="681">
        <v>99.7</v>
      </c>
      <c r="BS32" s="603"/>
      <c r="BT32" s="603"/>
      <c r="BU32" s="603"/>
      <c r="BV32" s="603"/>
      <c r="BW32" s="603"/>
      <c r="BX32" s="666">
        <v>96.9</v>
      </c>
      <c r="BY32" s="603"/>
      <c r="BZ32" s="603"/>
      <c r="CA32" s="603"/>
      <c r="CB32" s="660"/>
      <c r="CD32" s="692"/>
      <c r="CE32" s="693"/>
      <c r="CF32" s="655" t="s">
        <v>296</v>
      </c>
      <c r="CG32" s="652"/>
      <c r="CH32" s="652"/>
      <c r="CI32" s="652"/>
      <c r="CJ32" s="652"/>
      <c r="CK32" s="652"/>
      <c r="CL32" s="652"/>
      <c r="CM32" s="652"/>
      <c r="CN32" s="652"/>
      <c r="CO32" s="652"/>
      <c r="CP32" s="652"/>
      <c r="CQ32" s="653"/>
      <c r="CR32" s="618">
        <v>870</v>
      </c>
      <c r="CS32" s="619"/>
      <c r="CT32" s="619"/>
      <c r="CU32" s="619"/>
      <c r="CV32" s="619"/>
      <c r="CW32" s="619"/>
      <c r="CX32" s="619"/>
      <c r="CY32" s="620"/>
      <c r="CZ32" s="621">
        <v>0</v>
      </c>
      <c r="DA32" s="639"/>
      <c r="DB32" s="639"/>
      <c r="DC32" s="640"/>
      <c r="DD32" s="624">
        <v>870</v>
      </c>
      <c r="DE32" s="619"/>
      <c r="DF32" s="619"/>
      <c r="DG32" s="619"/>
      <c r="DH32" s="619"/>
      <c r="DI32" s="619"/>
      <c r="DJ32" s="619"/>
      <c r="DK32" s="620"/>
      <c r="DL32" s="624">
        <v>870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1971113</v>
      </c>
      <c r="S33" s="619"/>
      <c r="T33" s="619"/>
      <c r="U33" s="619"/>
      <c r="V33" s="619"/>
      <c r="W33" s="619"/>
      <c r="X33" s="619"/>
      <c r="Y33" s="620"/>
      <c r="Z33" s="671">
        <v>32.299999999999997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1869054</v>
      </c>
      <c r="CS33" s="637"/>
      <c r="CT33" s="637"/>
      <c r="CU33" s="637"/>
      <c r="CV33" s="637"/>
      <c r="CW33" s="637"/>
      <c r="CX33" s="637"/>
      <c r="CY33" s="638"/>
      <c r="CZ33" s="621">
        <v>31.9</v>
      </c>
      <c r="DA33" s="639"/>
      <c r="DB33" s="639"/>
      <c r="DC33" s="640"/>
      <c r="DD33" s="624">
        <v>1515160</v>
      </c>
      <c r="DE33" s="637"/>
      <c r="DF33" s="637"/>
      <c r="DG33" s="637"/>
      <c r="DH33" s="637"/>
      <c r="DI33" s="637"/>
      <c r="DJ33" s="637"/>
      <c r="DK33" s="638"/>
      <c r="DL33" s="624">
        <v>915792</v>
      </c>
      <c r="DM33" s="637"/>
      <c r="DN33" s="637"/>
      <c r="DO33" s="637"/>
      <c r="DP33" s="637"/>
      <c r="DQ33" s="637"/>
      <c r="DR33" s="637"/>
      <c r="DS33" s="637"/>
      <c r="DT33" s="637"/>
      <c r="DU33" s="637"/>
      <c r="DV33" s="638"/>
      <c r="DW33" s="641">
        <v>41.5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592140</v>
      </c>
      <c r="CS34" s="619"/>
      <c r="CT34" s="619"/>
      <c r="CU34" s="619"/>
      <c r="CV34" s="619"/>
      <c r="CW34" s="619"/>
      <c r="CX34" s="619"/>
      <c r="CY34" s="620"/>
      <c r="CZ34" s="621">
        <v>10.1</v>
      </c>
      <c r="DA34" s="639"/>
      <c r="DB34" s="639"/>
      <c r="DC34" s="640"/>
      <c r="DD34" s="624">
        <v>454754</v>
      </c>
      <c r="DE34" s="619"/>
      <c r="DF34" s="619"/>
      <c r="DG34" s="619"/>
      <c r="DH34" s="619"/>
      <c r="DI34" s="619"/>
      <c r="DJ34" s="619"/>
      <c r="DK34" s="620"/>
      <c r="DL34" s="624">
        <v>341842</v>
      </c>
      <c r="DM34" s="619"/>
      <c r="DN34" s="619"/>
      <c r="DO34" s="619"/>
      <c r="DP34" s="619"/>
      <c r="DQ34" s="619"/>
      <c r="DR34" s="619"/>
      <c r="DS34" s="619"/>
      <c r="DT34" s="619"/>
      <c r="DU34" s="619"/>
      <c r="DV34" s="620"/>
      <c r="DW34" s="641">
        <v>15.5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120913</v>
      </c>
      <c r="S35" s="619"/>
      <c r="T35" s="619"/>
      <c r="U35" s="619"/>
      <c r="V35" s="619"/>
      <c r="W35" s="619"/>
      <c r="X35" s="619"/>
      <c r="Y35" s="620"/>
      <c r="Z35" s="671">
        <v>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327747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76235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88921</v>
      </c>
      <c r="CS35" s="637"/>
      <c r="CT35" s="637"/>
      <c r="CU35" s="637"/>
      <c r="CV35" s="637"/>
      <c r="CW35" s="637"/>
      <c r="CX35" s="637"/>
      <c r="CY35" s="638"/>
      <c r="CZ35" s="621">
        <v>1.5</v>
      </c>
      <c r="DA35" s="639"/>
      <c r="DB35" s="639"/>
      <c r="DC35" s="640"/>
      <c r="DD35" s="624">
        <v>57083</v>
      </c>
      <c r="DE35" s="637"/>
      <c r="DF35" s="637"/>
      <c r="DG35" s="637"/>
      <c r="DH35" s="637"/>
      <c r="DI35" s="637"/>
      <c r="DJ35" s="637"/>
      <c r="DK35" s="638"/>
      <c r="DL35" s="624">
        <v>57083</v>
      </c>
      <c r="DM35" s="637"/>
      <c r="DN35" s="637"/>
      <c r="DO35" s="637"/>
      <c r="DP35" s="637"/>
      <c r="DQ35" s="637"/>
      <c r="DR35" s="637"/>
      <c r="DS35" s="637"/>
      <c r="DT35" s="637"/>
      <c r="DU35" s="637"/>
      <c r="DV35" s="638"/>
      <c r="DW35" s="641">
        <v>2.6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6095761</v>
      </c>
      <c r="S36" s="659"/>
      <c r="T36" s="659"/>
      <c r="U36" s="659"/>
      <c r="V36" s="659"/>
      <c r="W36" s="659"/>
      <c r="X36" s="659"/>
      <c r="Y36" s="662"/>
      <c r="Z36" s="663">
        <v>100</v>
      </c>
      <c r="AA36" s="663"/>
      <c r="AB36" s="663"/>
      <c r="AC36" s="663"/>
      <c r="AD36" s="664">
        <v>2087138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121878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68754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435462</v>
      </c>
      <c r="CS36" s="619"/>
      <c r="CT36" s="619"/>
      <c r="CU36" s="619"/>
      <c r="CV36" s="619"/>
      <c r="CW36" s="619"/>
      <c r="CX36" s="619"/>
      <c r="CY36" s="620"/>
      <c r="CZ36" s="621">
        <v>7.4</v>
      </c>
      <c r="DA36" s="639"/>
      <c r="DB36" s="639"/>
      <c r="DC36" s="640"/>
      <c r="DD36" s="624">
        <v>341530</v>
      </c>
      <c r="DE36" s="619"/>
      <c r="DF36" s="619"/>
      <c r="DG36" s="619"/>
      <c r="DH36" s="619"/>
      <c r="DI36" s="619"/>
      <c r="DJ36" s="619"/>
      <c r="DK36" s="620"/>
      <c r="DL36" s="624">
        <v>282149</v>
      </c>
      <c r="DM36" s="619"/>
      <c r="DN36" s="619"/>
      <c r="DO36" s="619"/>
      <c r="DP36" s="619"/>
      <c r="DQ36" s="619"/>
      <c r="DR36" s="619"/>
      <c r="DS36" s="619"/>
      <c r="DT36" s="619"/>
      <c r="DU36" s="619"/>
      <c r="DV36" s="620"/>
      <c r="DW36" s="641">
        <v>12.8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7492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548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140941</v>
      </c>
      <c r="CS37" s="637"/>
      <c r="CT37" s="637"/>
      <c r="CU37" s="637"/>
      <c r="CV37" s="637"/>
      <c r="CW37" s="637"/>
      <c r="CX37" s="637"/>
      <c r="CY37" s="638"/>
      <c r="CZ37" s="621">
        <v>2.4</v>
      </c>
      <c r="DA37" s="639"/>
      <c r="DB37" s="639"/>
      <c r="DC37" s="640"/>
      <c r="DD37" s="624">
        <v>126193</v>
      </c>
      <c r="DE37" s="637"/>
      <c r="DF37" s="637"/>
      <c r="DG37" s="637"/>
      <c r="DH37" s="637"/>
      <c r="DI37" s="637"/>
      <c r="DJ37" s="637"/>
      <c r="DK37" s="638"/>
      <c r="DL37" s="624">
        <v>126145</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933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327747</v>
      </c>
      <c r="CS38" s="619"/>
      <c r="CT38" s="619"/>
      <c r="CU38" s="619"/>
      <c r="CV38" s="619"/>
      <c r="CW38" s="619"/>
      <c r="CX38" s="619"/>
      <c r="CY38" s="620"/>
      <c r="CZ38" s="621">
        <v>5.6</v>
      </c>
      <c r="DA38" s="639"/>
      <c r="DB38" s="639"/>
      <c r="DC38" s="640"/>
      <c r="DD38" s="624">
        <v>304025</v>
      </c>
      <c r="DE38" s="619"/>
      <c r="DF38" s="619"/>
      <c r="DG38" s="619"/>
      <c r="DH38" s="619"/>
      <c r="DI38" s="619"/>
      <c r="DJ38" s="619"/>
      <c r="DK38" s="620"/>
      <c r="DL38" s="624">
        <v>234718</v>
      </c>
      <c r="DM38" s="619"/>
      <c r="DN38" s="619"/>
      <c r="DO38" s="619"/>
      <c r="DP38" s="619"/>
      <c r="DQ38" s="619"/>
      <c r="DR38" s="619"/>
      <c r="DS38" s="619"/>
      <c r="DT38" s="619"/>
      <c r="DU38" s="619"/>
      <c r="DV38" s="620"/>
      <c r="DW38" s="641">
        <v>10.6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422184</v>
      </c>
      <c r="CS39" s="637"/>
      <c r="CT39" s="637"/>
      <c r="CU39" s="637"/>
      <c r="CV39" s="637"/>
      <c r="CW39" s="637"/>
      <c r="CX39" s="637"/>
      <c r="CY39" s="638"/>
      <c r="CZ39" s="621">
        <v>7.2</v>
      </c>
      <c r="DA39" s="639"/>
      <c r="DB39" s="639"/>
      <c r="DC39" s="640"/>
      <c r="DD39" s="624">
        <v>355168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35069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2600</v>
      </c>
      <c r="CS40" s="619"/>
      <c r="CT40" s="619"/>
      <c r="CU40" s="619"/>
      <c r="CV40" s="619"/>
      <c r="CW40" s="619"/>
      <c r="CX40" s="619"/>
      <c r="CY40" s="620"/>
      <c r="CZ40" s="621">
        <v>0</v>
      </c>
      <c r="DA40" s="639"/>
      <c r="DB40" s="639"/>
      <c r="DC40" s="640"/>
      <c r="DD40" s="624">
        <v>2600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163308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2748232</v>
      </c>
      <c r="CS42" s="619"/>
      <c r="CT42" s="619"/>
      <c r="CU42" s="619"/>
      <c r="CV42" s="619"/>
      <c r="CW42" s="619"/>
      <c r="CX42" s="619"/>
      <c r="CY42" s="620"/>
      <c r="CZ42" s="621">
        <v>46.9</v>
      </c>
      <c r="DA42" s="622"/>
      <c r="DB42" s="622"/>
      <c r="DC42" s="623"/>
      <c r="DD42" s="624">
        <v>124600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55007</v>
      </c>
      <c r="CS43" s="637"/>
      <c r="CT43" s="637"/>
      <c r="CU43" s="637"/>
      <c r="CV43" s="637"/>
      <c r="CW43" s="637"/>
      <c r="CX43" s="637"/>
      <c r="CY43" s="638"/>
      <c r="CZ43" s="621">
        <v>0.9</v>
      </c>
      <c r="DA43" s="639"/>
      <c r="DB43" s="639"/>
      <c r="DC43" s="640"/>
      <c r="DD43" s="624">
        <v>55007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2747726</v>
      </c>
      <c r="CS44" s="619"/>
      <c r="CT44" s="619"/>
      <c r="CU44" s="619"/>
      <c r="CV44" s="619"/>
      <c r="CW44" s="619"/>
      <c r="CX44" s="619"/>
      <c r="CY44" s="620"/>
      <c r="CZ44" s="621">
        <v>46.8</v>
      </c>
      <c r="DA44" s="622"/>
      <c r="DB44" s="622"/>
      <c r="DC44" s="623"/>
      <c r="DD44" s="624">
        <v>124094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2403302</v>
      </c>
      <c r="CS45" s="637"/>
      <c r="CT45" s="637"/>
      <c r="CU45" s="637"/>
      <c r="CV45" s="637"/>
      <c r="CW45" s="637"/>
      <c r="CX45" s="637"/>
      <c r="CY45" s="638"/>
      <c r="CZ45" s="621">
        <v>41</v>
      </c>
      <c r="DA45" s="639"/>
      <c r="DB45" s="639"/>
      <c r="DC45" s="640"/>
      <c r="DD45" s="624">
        <v>58829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344424</v>
      </c>
      <c r="CS46" s="619"/>
      <c r="CT46" s="619"/>
      <c r="CU46" s="619"/>
      <c r="CV46" s="619"/>
      <c r="CW46" s="619"/>
      <c r="CX46" s="619"/>
      <c r="CY46" s="620"/>
      <c r="CZ46" s="621">
        <v>5.9</v>
      </c>
      <c r="DA46" s="622"/>
      <c r="DB46" s="622"/>
      <c r="DC46" s="623"/>
      <c r="DD46" s="624">
        <v>65265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506</v>
      </c>
      <c r="CS47" s="637"/>
      <c r="CT47" s="637"/>
      <c r="CU47" s="637"/>
      <c r="CV47" s="637"/>
      <c r="CW47" s="637"/>
      <c r="CX47" s="637"/>
      <c r="CY47" s="638"/>
      <c r="CZ47" s="621">
        <v>0</v>
      </c>
      <c r="DA47" s="639"/>
      <c r="DB47" s="639"/>
      <c r="DC47" s="640"/>
      <c r="DD47" s="624">
        <v>506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5865753</v>
      </c>
      <c r="CS49" s="603"/>
      <c r="CT49" s="603"/>
      <c r="CU49" s="603"/>
      <c r="CV49" s="603"/>
      <c r="CW49" s="603"/>
      <c r="CX49" s="603"/>
      <c r="CY49" s="604"/>
      <c r="CZ49" s="605">
        <v>100</v>
      </c>
      <c r="DA49" s="606"/>
      <c r="DB49" s="606"/>
      <c r="DC49" s="607"/>
      <c r="DD49" s="608">
        <v>2729042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6087</v>
      </c>
      <c r="R7" s="1131"/>
      <c r="S7" s="1131"/>
      <c r="T7" s="1131"/>
      <c r="U7" s="1131"/>
      <c r="V7" s="1131">
        <v>5857</v>
      </c>
      <c r="W7" s="1131"/>
      <c r="X7" s="1131"/>
      <c r="Y7" s="1131"/>
      <c r="Z7" s="1131"/>
      <c r="AA7" s="1131">
        <v>230</v>
      </c>
      <c r="AB7" s="1131"/>
      <c r="AC7" s="1131"/>
      <c r="AD7" s="1131"/>
      <c r="AE7" s="1132"/>
      <c r="AF7" s="1133">
        <v>191</v>
      </c>
      <c r="AG7" s="1134"/>
      <c r="AH7" s="1134"/>
      <c r="AI7" s="1134"/>
      <c r="AJ7" s="1135"/>
      <c r="AK7" s="1117">
        <v>0</v>
      </c>
      <c r="AL7" s="1118"/>
      <c r="AM7" s="1118"/>
      <c r="AN7" s="1118"/>
      <c r="AO7" s="1118"/>
      <c r="AP7" s="1118">
        <v>6627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-13</v>
      </c>
      <c r="CI7" s="1115"/>
      <c r="CJ7" s="1115"/>
      <c r="CK7" s="1115"/>
      <c r="CL7" s="1116"/>
      <c r="CM7" s="1114">
        <v>-399</v>
      </c>
      <c r="CN7" s="1115"/>
      <c r="CO7" s="1115"/>
      <c r="CP7" s="1115"/>
      <c r="CQ7" s="1116"/>
      <c r="CR7" s="1114">
        <v>11</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v>0</v>
      </c>
      <c r="AG8" s="1046"/>
      <c r="AH8" s="1046"/>
      <c r="AI8" s="1046"/>
      <c r="AJ8" s="1047"/>
      <c r="AK8" s="1112">
        <v>0</v>
      </c>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10</v>
      </c>
      <c r="CI8" s="1016"/>
      <c r="CJ8" s="1016"/>
      <c r="CK8" s="1016"/>
      <c r="CL8" s="1017"/>
      <c r="CM8" s="1015">
        <v>109</v>
      </c>
      <c r="CN8" s="1016"/>
      <c r="CO8" s="1016"/>
      <c r="CP8" s="1016"/>
      <c r="CQ8" s="1017"/>
      <c r="CR8" s="1015">
        <v>20</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4</v>
      </c>
      <c r="R9" s="1070"/>
      <c r="S9" s="1070"/>
      <c r="T9" s="1070"/>
      <c r="U9" s="1070"/>
      <c r="V9" s="1070">
        <v>4</v>
      </c>
      <c r="W9" s="1070"/>
      <c r="X9" s="1070"/>
      <c r="Y9" s="1070"/>
      <c r="Z9" s="1070"/>
      <c r="AA9" s="1070">
        <v>0</v>
      </c>
      <c r="AB9" s="1070"/>
      <c r="AC9" s="1070"/>
      <c r="AD9" s="1070"/>
      <c r="AE9" s="1071"/>
      <c r="AF9" s="1045">
        <v>0</v>
      </c>
      <c r="AG9" s="1046"/>
      <c r="AH9" s="1046"/>
      <c r="AI9" s="1046"/>
      <c r="AJ9" s="1047"/>
      <c r="AK9" s="1112">
        <v>0</v>
      </c>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0</v>
      </c>
      <c r="CI9" s="1016"/>
      <c r="CJ9" s="1016"/>
      <c r="CK9" s="1016"/>
      <c r="CL9" s="1017"/>
      <c r="CM9" s="1015">
        <v>0</v>
      </c>
      <c r="CN9" s="1016"/>
      <c r="CO9" s="1016"/>
      <c r="CP9" s="1016"/>
      <c r="CQ9" s="1017"/>
      <c r="CR9" s="1015">
        <v>0</v>
      </c>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191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545</v>
      </c>
      <c r="R28" s="1080"/>
      <c r="S28" s="1080"/>
      <c r="T28" s="1080"/>
      <c r="U28" s="1080"/>
      <c r="V28" s="1080">
        <v>469</v>
      </c>
      <c r="W28" s="1080"/>
      <c r="X28" s="1080"/>
      <c r="Y28" s="1080"/>
      <c r="Z28" s="1080"/>
      <c r="AA28" s="1080">
        <v>76</v>
      </c>
      <c r="AB28" s="1080"/>
      <c r="AC28" s="1080"/>
      <c r="AD28" s="1080"/>
      <c r="AE28" s="1081"/>
      <c r="AF28" s="1082">
        <v>76</v>
      </c>
      <c r="AG28" s="1080"/>
      <c r="AH28" s="1080"/>
      <c r="AI28" s="1080"/>
      <c r="AJ28" s="1083"/>
      <c r="AK28" s="1084">
        <v>35</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466</v>
      </c>
      <c r="R29" s="1070"/>
      <c r="S29" s="1070"/>
      <c r="T29" s="1070"/>
      <c r="U29" s="1070"/>
      <c r="V29" s="1070">
        <v>450</v>
      </c>
      <c r="W29" s="1070"/>
      <c r="X29" s="1070"/>
      <c r="Y29" s="1070"/>
      <c r="Z29" s="1070"/>
      <c r="AA29" s="1070">
        <v>16</v>
      </c>
      <c r="AB29" s="1070"/>
      <c r="AC29" s="1070"/>
      <c r="AD29" s="1070"/>
      <c r="AE29" s="1071"/>
      <c r="AF29" s="1045">
        <v>16</v>
      </c>
      <c r="AG29" s="1046"/>
      <c r="AH29" s="1046"/>
      <c r="AI29" s="1046"/>
      <c r="AJ29" s="1047"/>
      <c r="AK29" s="1006">
        <v>145</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39</v>
      </c>
      <c r="R30" s="1070"/>
      <c r="S30" s="1070"/>
      <c r="T30" s="1070"/>
      <c r="U30" s="1070"/>
      <c r="V30" s="1070">
        <v>38</v>
      </c>
      <c r="W30" s="1070"/>
      <c r="X30" s="1070"/>
      <c r="Y30" s="1070"/>
      <c r="Z30" s="1070"/>
      <c r="AA30" s="1070">
        <v>1</v>
      </c>
      <c r="AB30" s="1070"/>
      <c r="AC30" s="1070"/>
      <c r="AD30" s="1070"/>
      <c r="AE30" s="1071"/>
      <c r="AF30" s="1045">
        <v>1</v>
      </c>
      <c r="AG30" s="1046"/>
      <c r="AH30" s="1046"/>
      <c r="AI30" s="1046"/>
      <c r="AJ30" s="1047"/>
      <c r="AK30" s="1006">
        <v>19</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177</v>
      </c>
      <c r="R31" s="1070"/>
      <c r="S31" s="1070"/>
      <c r="T31" s="1070"/>
      <c r="U31" s="1070"/>
      <c r="V31" s="1070">
        <v>153</v>
      </c>
      <c r="W31" s="1070"/>
      <c r="X31" s="1070"/>
      <c r="Y31" s="1070"/>
      <c r="Z31" s="1070"/>
      <c r="AA31" s="1070">
        <v>24</v>
      </c>
      <c r="AB31" s="1070"/>
      <c r="AC31" s="1070"/>
      <c r="AD31" s="1070"/>
      <c r="AE31" s="1071"/>
      <c r="AF31" s="1045">
        <v>24</v>
      </c>
      <c r="AG31" s="1046"/>
      <c r="AH31" s="1046"/>
      <c r="AI31" s="1046"/>
      <c r="AJ31" s="1047"/>
      <c r="AK31" s="1006">
        <v>10</v>
      </c>
      <c r="AL31" s="997"/>
      <c r="AM31" s="997"/>
      <c r="AN31" s="997"/>
      <c r="AO31" s="997"/>
      <c r="AP31" s="997">
        <v>31</v>
      </c>
      <c r="AQ31" s="997"/>
      <c r="AR31" s="997"/>
      <c r="AS31" s="997"/>
      <c r="AT31" s="997"/>
      <c r="AU31" s="997">
        <v>7</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127</v>
      </c>
      <c r="R32" s="1070"/>
      <c r="S32" s="1070"/>
      <c r="T32" s="1070"/>
      <c r="U32" s="1070"/>
      <c r="V32" s="1070">
        <v>127</v>
      </c>
      <c r="W32" s="1070"/>
      <c r="X32" s="1070"/>
      <c r="Y32" s="1070"/>
      <c r="Z32" s="1070"/>
      <c r="AA32" s="1070">
        <v>0</v>
      </c>
      <c r="AB32" s="1070"/>
      <c r="AC32" s="1070"/>
      <c r="AD32" s="1070"/>
      <c r="AE32" s="1071"/>
      <c r="AF32" s="1045" t="s">
        <v>382</v>
      </c>
      <c r="AG32" s="1046"/>
      <c r="AH32" s="1046"/>
      <c r="AI32" s="1046"/>
      <c r="AJ32" s="1047"/>
      <c r="AK32" s="1006">
        <v>83</v>
      </c>
      <c r="AL32" s="997"/>
      <c r="AM32" s="997"/>
      <c r="AN32" s="997"/>
      <c r="AO32" s="997"/>
      <c r="AP32" s="997">
        <v>1008</v>
      </c>
      <c r="AQ32" s="997"/>
      <c r="AR32" s="997"/>
      <c r="AS32" s="997"/>
      <c r="AT32" s="997"/>
      <c r="AU32" s="997">
        <v>83</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33</v>
      </c>
      <c r="R33" s="1070"/>
      <c r="S33" s="1070"/>
      <c r="T33" s="1070"/>
      <c r="U33" s="1070"/>
      <c r="V33" s="1070">
        <v>33</v>
      </c>
      <c r="W33" s="1070"/>
      <c r="X33" s="1070"/>
      <c r="Y33" s="1070"/>
      <c r="Z33" s="1070"/>
      <c r="AA33" s="1070">
        <v>0</v>
      </c>
      <c r="AB33" s="1070"/>
      <c r="AC33" s="1070"/>
      <c r="AD33" s="1070"/>
      <c r="AE33" s="1071"/>
      <c r="AF33" s="1045" t="s">
        <v>382</v>
      </c>
      <c r="AG33" s="1046"/>
      <c r="AH33" s="1046"/>
      <c r="AI33" s="1046"/>
      <c r="AJ33" s="1047"/>
      <c r="AK33" s="1006">
        <v>24</v>
      </c>
      <c r="AL33" s="997"/>
      <c r="AM33" s="997"/>
      <c r="AN33" s="997"/>
      <c r="AO33" s="997"/>
      <c r="AP33" s="997">
        <v>367</v>
      </c>
      <c r="AQ33" s="997"/>
      <c r="AR33" s="997"/>
      <c r="AS33" s="997"/>
      <c r="AT33" s="997"/>
      <c r="AU33" s="997">
        <v>24</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15</v>
      </c>
      <c r="R34" s="1070"/>
      <c r="S34" s="1070"/>
      <c r="T34" s="1070"/>
      <c r="U34" s="1070"/>
      <c r="V34" s="1070">
        <v>15</v>
      </c>
      <c r="W34" s="1070"/>
      <c r="X34" s="1070"/>
      <c r="Y34" s="1070"/>
      <c r="Z34" s="1070"/>
      <c r="AA34" s="1070">
        <v>0</v>
      </c>
      <c r="AB34" s="1070"/>
      <c r="AC34" s="1070"/>
      <c r="AD34" s="1070"/>
      <c r="AE34" s="1071"/>
      <c r="AF34" s="1045" t="s">
        <v>382</v>
      </c>
      <c r="AG34" s="1046"/>
      <c r="AH34" s="1046"/>
      <c r="AI34" s="1046"/>
      <c r="AJ34" s="1047"/>
      <c r="AK34" s="1006">
        <v>13</v>
      </c>
      <c r="AL34" s="997"/>
      <c r="AM34" s="997"/>
      <c r="AN34" s="997"/>
      <c r="AO34" s="997"/>
      <c r="AP34" s="997">
        <v>91</v>
      </c>
      <c r="AQ34" s="997"/>
      <c r="AR34" s="997"/>
      <c r="AS34" s="997"/>
      <c r="AT34" s="997"/>
      <c r="AU34" s="997">
        <v>13</v>
      </c>
      <c r="AV34" s="997"/>
      <c r="AW34" s="997"/>
      <c r="AX34" s="997"/>
      <c r="AY34" s="997"/>
      <c r="AZ34" s="1068"/>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3</v>
      </c>
      <c r="R35" s="1070"/>
      <c r="S35" s="1070"/>
      <c r="T35" s="1070"/>
      <c r="U35" s="1070"/>
      <c r="V35" s="1070">
        <v>3</v>
      </c>
      <c r="W35" s="1070"/>
      <c r="X35" s="1070"/>
      <c r="Y35" s="1070"/>
      <c r="Z35" s="1070"/>
      <c r="AA35" s="1070">
        <v>0</v>
      </c>
      <c r="AB35" s="1070"/>
      <c r="AC35" s="1070"/>
      <c r="AD35" s="1070"/>
      <c r="AE35" s="1071"/>
      <c r="AF35" s="1045" t="s">
        <v>382</v>
      </c>
      <c r="AG35" s="1046"/>
      <c r="AH35" s="1046"/>
      <c r="AI35" s="1046"/>
      <c r="AJ35" s="1047"/>
      <c r="AK35" s="1006">
        <v>2</v>
      </c>
      <c r="AL35" s="997"/>
      <c r="AM35" s="997"/>
      <c r="AN35" s="997"/>
      <c r="AO35" s="997"/>
      <c r="AP35" s="997">
        <v>6</v>
      </c>
      <c r="AQ35" s="997"/>
      <c r="AR35" s="997"/>
      <c r="AS35" s="997"/>
      <c r="AT35" s="997"/>
      <c r="AU35" s="997">
        <v>2</v>
      </c>
      <c r="AV35" s="997"/>
      <c r="AW35" s="997"/>
      <c r="AX35" s="997"/>
      <c r="AY35" s="997"/>
      <c r="AZ35" s="1068"/>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v>123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v>0</v>
      </c>
      <c r="AL69" s="997"/>
      <c r="AM69" s="997"/>
      <c r="AN69" s="997"/>
      <c r="AO69" s="997"/>
      <c r="AP69" s="997">
        <v>403</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v>1285</v>
      </c>
      <c r="AB70" s="997"/>
      <c r="AC70" s="997"/>
      <c r="AD70" s="997"/>
      <c r="AE70" s="997"/>
      <c r="AF70" s="997"/>
      <c r="AG70" s="997"/>
      <c r="AH70" s="997"/>
      <c r="AI70" s="997"/>
      <c r="AJ70" s="997"/>
      <c r="AK70" s="997">
        <v>16</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v>1</v>
      </c>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1</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v>13</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v>6</v>
      </c>
      <c r="AB74" s="997"/>
      <c r="AC74" s="997"/>
      <c r="AD74" s="997"/>
      <c r="AE74" s="997"/>
      <c r="AF74" s="997"/>
      <c r="AG74" s="997"/>
      <c r="AH74" s="997"/>
      <c r="AI74" s="997"/>
      <c r="AJ74" s="997"/>
      <c r="AK74" s="997">
        <v>12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v>0</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548</v>
      </c>
      <c r="C77" s="1001"/>
      <c r="D77" s="1001"/>
      <c r="E77" s="1001"/>
      <c r="F77" s="1001"/>
      <c r="G77" s="1001"/>
      <c r="H77" s="1001"/>
      <c r="I77" s="1001"/>
      <c r="J77" s="1001"/>
      <c r="K77" s="1001"/>
      <c r="L77" s="1001"/>
      <c r="M77" s="1001"/>
      <c r="N77" s="1001"/>
      <c r="O77" s="1001"/>
      <c r="P77" s="1002"/>
      <c r="Q77" s="1004">
        <v>24</v>
      </c>
      <c r="R77" s="1005"/>
      <c r="S77" s="1005"/>
      <c r="T77" s="1005"/>
      <c r="U77" s="1006"/>
      <c r="V77" s="1007">
        <v>23</v>
      </c>
      <c r="W77" s="1005"/>
      <c r="X77" s="1005"/>
      <c r="Y77" s="1005"/>
      <c r="Z77" s="1006"/>
      <c r="AA77" s="1007">
        <v>1</v>
      </c>
      <c r="AB77" s="1005"/>
      <c r="AC77" s="1005"/>
      <c r="AD77" s="1005"/>
      <c r="AE77" s="1006"/>
      <c r="AF77" s="1007">
        <v>1</v>
      </c>
      <c r="AG77" s="1005"/>
      <c r="AH77" s="1005"/>
      <c r="AI77" s="1005"/>
      <c r="AJ77" s="1006"/>
      <c r="AK77" s="1007">
        <v>1</v>
      </c>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433401</v>
      </c>
      <c r="AB110" s="903"/>
      <c r="AC110" s="903"/>
      <c r="AD110" s="903"/>
      <c r="AE110" s="904"/>
      <c r="AF110" s="905">
        <v>371152</v>
      </c>
      <c r="AG110" s="903"/>
      <c r="AH110" s="903"/>
      <c r="AI110" s="903"/>
      <c r="AJ110" s="904"/>
      <c r="AK110" s="905">
        <v>444386</v>
      </c>
      <c r="AL110" s="903"/>
      <c r="AM110" s="903"/>
      <c r="AN110" s="903"/>
      <c r="AO110" s="904"/>
      <c r="AP110" s="906">
        <v>26.5</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4605630</v>
      </c>
      <c r="BR110" s="830"/>
      <c r="BS110" s="830"/>
      <c r="BT110" s="830"/>
      <c r="BU110" s="830"/>
      <c r="BV110" s="830">
        <v>5059671</v>
      </c>
      <c r="BW110" s="830"/>
      <c r="BX110" s="830"/>
      <c r="BY110" s="830"/>
      <c r="BZ110" s="830"/>
      <c r="CA110" s="830">
        <v>6627437</v>
      </c>
      <c r="CB110" s="830"/>
      <c r="CC110" s="830"/>
      <c r="CD110" s="830"/>
      <c r="CE110" s="830"/>
      <c r="CF110" s="891">
        <v>394.6</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25162</v>
      </c>
      <c r="BR111" s="801"/>
      <c r="BS111" s="801"/>
      <c r="BT111" s="801"/>
      <c r="BU111" s="801"/>
      <c r="BV111" s="801">
        <v>16104</v>
      </c>
      <c r="BW111" s="801"/>
      <c r="BX111" s="801"/>
      <c r="BY111" s="801"/>
      <c r="BZ111" s="801"/>
      <c r="CA111" s="801">
        <v>7938</v>
      </c>
      <c r="CB111" s="801"/>
      <c r="CC111" s="801"/>
      <c r="CD111" s="801"/>
      <c r="CE111" s="801"/>
      <c r="CF111" s="878">
        <v>0.5</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1514329</v>
      </c>
      <c r="BR112" s="801"/>
      <c r="BS112" s="801"/>
      <c r="BT112" s="801"/>
      <c r="BU112" s="801"/>
      <c r="BV112" s="801">
        <v>1405091</v>
      </c>
      <c r="BW112" s="801"/>
      <c r="BX112" s="801"/>
      <c r="BY112" s="801"/>
      <c r="BZ112" s="801"/>
      <c r="CA112" s="801">
        <v>1318036</v>
      </c>
      <c r="CB112" s="801"/>
      <c r="CC112" s="801"/>
      <c r="CD112" s="801"/>
      <c r="CE112" s="801"/>
      <c r="CF112" s="878">
        <v>78.5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125448</v>
      </c>
      <c r="AB113" s="939"/>
      <c r="AC113" s="939"/>
      <c r="AD113" s="939"/>
      <c r="AE113" s="940"/>
      <c r="AF113" s="941">
        <v>127100</v>
      </c>
      <c r="AG113" s="939"/>
      <c r="AH113" s="939"/>
      <c r="AI113" s="939"/>
      <c r="AJ113" s="940"/>
      <c r="AK113" s="941">
        <v>113292</v>
      </c>
      <c r="AL113" s="939"/>
      <c r="AM113" s="939"/>
      <c r="AN113" s="939"/>
      <c r="AO113" s="940"/>
      <c r="AP113" s="942">
        <v>6.7</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349821</v>
      </c>
      <c r="BR113" s="801"/>
      <c r="BS113" s="801"/>
      <c r="BT113" s="801"/>
      <c r="BU113" s="801"/>
      <c r="BV113" s="801">
        <v>248532</v>
      </c>
      <c r="BW113" s="801"/>
      <c r="BX113" s="801"/>
      <c r="BY113" s="801"/>
      <c r="BZ113" s="801"/>
      <c r="CA113" s="801">
        <v>139751</v>
      </c>
      <c r="CB113" s="801"/>
      <c r="CC113" s="801"/>
      <c r="CD113" s="801"/>
      <c r="CE113" s="801"/>
      <c r="CF113" s="878">
        <v>8.3000000000000007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5928</v>
      </c>
      <c r="AB114" s="814"/>
      <c r="AC114" s="814"/>
      <c r="AD114" s="814"/>
      <c r="AE114" s="815"/>
      <c r="AF114" s="816">
        <v>3921</v>
      </c>
      <c r="AG114" s="814"/>
      <c r="AH114" s="814"/>
      <c r="AI114" s="814"/>
      <c r="AJ114" s="815"/>
      <c r="AK114" s="816">
        <v>3845</v>
      </c>
      <c r="AL114" s="814"/>
      <c r="AM114" s="814"/>
      <c r="AN114" s="814"/>
      <c r="AO114" s="815"/>
      <c r="AP114" s="784">
        <v>0.2</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617135</v>
      </c>
      <c r="BR114" s="801"/>
      <c r="BS114" s="801"/>
      <c r="BT114" s="801"/>
      <c r="BU114" s="801"/>
      <c r="BV114" s="801">
        <v>556130</v>
      </c>
      <c r="BW114" s="801"/>
      <c r="BX114" s="801"/>
      <c r="BY114" s="801"/>
      <c r="BZ114" s="801"/>
      <c r="CA114" s="801">
        <v>547333</v>
      </c>
      <c r="CB114" s="801"/>
      <c r="CC114" s="801"/>
      <c r="CD114" s="801"/>
      <c r="CE114" s="801"/>
      <c r="CF114" s="878">
        <v>32.6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14569</v>
      </c>
      <c r="AB115" s="939"/>
      <c r="AC115" s="939"/>
      <c r="AD115" s="939"/>
      <c r="AE115" s="940"/>
      <c r="AF115" s="941">
        <v>14059</v>
      </c>
      <c r="AG115" s="939"/>
      <c r="AH115" s="939"/>
      <c r="AI115" s="939"/>
      <c r="AJ115" s="940"/>
      <c r="AK115" s="941">
        <v>12803</v>
      </c>
      <c r="AL115" s="939"/>
      <c r="AM115" s="939"/>
      <c r="AN115" s="939"/>
      <c r="AO115" s="940"/>
      <c r="AP115" s="942">
        <v>0.8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88</v>
      </c>
      <c r="AB116" s="814"/>
      <c r="AC116" s="814"/>
      <c r="AD116" s="814"/>
      <c r="AE116" s="815"/>
      <c r="AF116" s="816">
        <v>98</v>
      </c>
      <c r="AG116" s="814"/>
      <c r="AH116" s="814"/>
      <c r="AI116" s="814"/>
      <c r="AJ116" s="815"/>
      <c r="AK116" s="816">
        <v>870</v>
      </c>
      <c r="AL116" s="814"/>
      <c r="AM116" s="814"/>
      <c r="AN116" s="814"/>
      <c r="AO116" s="815"/>
      <c r="AP116" s="784">
        <v>0.1</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579434</v>
      </c>
      <c r="AB117" s="925"/>
      <c r="AC117" s="925"/>
      <c r="AD117" s="925"/>
      <c r="AE117" s="926"/>
      <c r="AF117" s="928">
        <v>516330</v>
      </c>
      <c r="AG117" s="925"/>
      <c r="AH117" s="925"/>
      <c r="AI117" s="925"/>
      <c r="AJ117" s="926"/>
      <c r="AK117" s="928">
        <v>575196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7112077</v>
      </c>
      <c r="BR118" s="888"/>
      <c r="BS118" s="888"/>
      <c r="BT118" s="888"/>
      <c r="BU118" s="888"/>
      <c r="BV118" s="888">
        <v>7285528</v>
      </c>
      <c r="BW118" s="888"/>
      <c r="BX118" s="888"/>
      <c r="BY118" s="888"/>
      <c r="BZ118" s="888"/>
      <c r="CA118" s="888">
        <v>8640495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1560341</v>
      </c>
      <c r="BR119" s="830"/>
      <c r="BS119" s="830"/>
      <c r="BT119" s="830"/>
      <c r="BU119" s="830"/>
      <c r="BV119" s="830">
        <v>1457505</v>
      </c>
      <c r="BW119" s="830"/>
      <c r="BX119" s="830"/>
      <c r="BY119" s="830"/>
      <c r="BZ119" s="830"/>
      <c r="CA119" s="830">
        <v>1434387</v>
      </c>
      <c r="CB119" s="830"/>
      <c r="CC119" s="830"/>
      <c r="CD119" s="830"/>
      <c r="CE119" s="830"/>
      <c r="CF119" s="891">
        <v>85.4</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25162</v>
      </c>
      <c r="DH119" s="747"/>
      <c r="DI119" s="747"/>
      <c r="DJ119" s="747"/>
      <c r="DK119" s="748"/>
      <c r="DL119" s="749">
        <v>16104</v>
      </c>
      <c r="DM119" s="747"/>
      <c r="DN119" s="747"/>
      <c r="DO119" s="747"/>
      <c r="DP119" s="748"/>
      <c r="DQ119" s="749">
        <v>7938</v>
      </c>
      <c r="DR119" s="747"/>
      <c r="DS119" s="747"/>
      <c r="DT119" s="747"/>
      <c r="DU119" s="748"/>
      <c r="DV119" s="837">
        <v>0.5</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319480</v>
      </c>
      <c r="BR120" s="801"/>
      <c r="BS120" s="801"/>
      <c r="BT120" s="801"/>
      <c r="BU120" s="801"/>
      <c r="BV120" s="801">
        <v>296420</v>
      </c>
      <c r="BW120" s="801"/>
      <c r="BX120" s="801"/>
      <c r="BY120" s="801"/>
      <c r="BZ120" s="801"/>
      <c r="CA120" s="801">
        <v>264551</v>
      </c>
      <c r="CB120" s="801"/>
      <c r="CC120" s="801"/>
      <c r="CD120" s="801"/>
      <c r="CE120" s="801"/>
      <c r="CF120" s="878">
        <v>15.8</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858668</v>
      </c>
      <c r="DH120" s="830"/>
      <c r="DI120" s="830"/>
      <c r="DJ120" s="830"/>
      <c r="DK120" s="830"/>
      <c r="DL120" s="830">
        <v>813385</v>
      </c>
      <c r="DM120" s="830"/>
      <c r="DN120" s="830"/>
      <c r="DO120" s="830"/>
      <c r="DP120" s="830"/>
      <c r="DQ120" s="830">
        <v>779490</v>
      </c>
      <c r="DR120" s="830"/>
      <c r="DS120" s="830"/>
      <c r="DT120" s="830"/>
      <c r="DU120" s="830"/>
      <c r="DV120" s="831">
        <v>46.4</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4979671</v>
      </c>
      <c r="BR121" s="888"/>
      <c r="BS121" s="888"/>
      <c r="BT121" s="888"/>
      <c r="BU121" s="888"/>
      <c r="BV121" s="888">
        <v>5261069</v>
      </c>
      <c r="BW121" s="888"/>
      <c r="BX121" s="888"/>
      <c r="BY121" s="888"/>
      <c r="BZ121" s="888"/>
      <c r="CA121" s="888">
        <v>6042920</v>
      </c>
      <c r="CB121" s="888"/>
      <c r="CC121" s="888"/>
      <c r="CD121" s="888"/>
      <c r="CE121" s="888"/>
      <c r="CF121" s="889">
        <v>359.8</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318125</v>
      </c>
      <c r="DH121" s="801"/>
      <c r="DI121" s="801"/>
      <c r="DJ121" s="801"/>
      <c r="DK121" s="801"/>
      <c r="DL121" s="801">
        <v>310081</v>
      </c>
      <c r="DM121" s="801"/>
      <c r="DN121" s="801"/>
      <c r="DO121" s="801"/>
      <c r="DP121" s="801"/>
      <c r="DQ121" s="801">
        <v>297992</v>
      </c>
      <c r="DR121" s="801"/>
      <c r="DS121" s="801"/>
      <c r="DT121" s="801"/>
      <c r="DU121" s="801"/>
      <c r="DV121" s="853">
        <v>17.7</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6859492</v>
      </c>
      <c r="BR122" s="870"/>
      <c r="BS122" s="870"/>
      <c r="BT122" s="870"/>
      <c r="BU122" s="870"/>
      <c r="BV122" s="870">
        <v>7014994</v>
      </c>
      <c r="BW122" s="870"/>
      <c r="BX122" s="870"/>
      <c r="BY122" s="870"/>
      <c r="BZ122" s="870"/>
      <c r="CA122" s="870">
        <v>7741858</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221568</v>
      </c>
      <c r="DH122" s="801"/>
      <c r="DI122" s="801"/>
      <c r="DJ122" s="801"/>
      <c r="DK122" s="801"/>
      <c r="DL122" s="801">
        <v>179324</v>
      </c>
      <c r="DM122" s="801"/>
      <c r="DN122" s="801"/>
      <c r="DO122" s="801"/>
      <c r="DP122" s="801"/>
      <c r="DQ122" s="801">
        <v>144017</v>
      </c>
      <c r="DR122" s="801"/>
      <c r="DS122" s="801"/>
      <c r="DT122" s="801"/>
      <c r="DU122" s="801"/>
      <c r="DV122" s="853">
        <v>8.6</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15.6</v>
      </c>
      <c r="BR123" s="862"/>
      <c r="BS123" s="862"/>
      <c r="BT123" s="862"/>
      <c r="BU123" s="862"/>
      <c r="BV123" s="862">
        <v>17</v>
      </c>
      <c r="BW123" s="862"/>
      <c r="BX123" s="862"/>
      <c r="BY123" s="862"/>
      <c r="BZ123" s="862"/>
      <c r="CA123" s="862">
        <v>53.5</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91996</v>
      </c>
      <c r="DH123" s="814"/>
      <c r="DI123" s="814"/>
      <c r="DJ123" s="814"/>
      <c r="DK123" s="815"/>
      <c r="DL123" s="816">
        <v>84818</v>
      </c>
      <c r="DM123" s="814"/>
      <c r="DN123" s="814"/>
      <c r="DO123" s="814"/>
      <c r="DP123" s="815"/>
      <c r="DQ123" s="816">
        <v>79717</v>
      </c>
      <c r="DR123" s="814"/>
      <c r="DS123" s="814"/>
      <c r="DT123" s="814"/>
      <c r="DU123" s="815"/>
      <c r="DV123" s="784">
        <v>4.7</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23972</v>
      </c>
      <c r="DH124" s="747"/>
      <c r="DI124" s="747"/>
      <c r="DJ124" s="747"/>
      <c r="DK124" s="748"/>
      <c r="DL124" s="749">
        <v>18145</v>
      </c>
      <c r="DM124" s="747"/>
      <c r="DN124" s="747"/>
      <c r="DO124" s="747"/>
      <c r="DP124" s="748"/>
      <c r="DQ124" s="749">
        <v>16820</v>
      </c>
      <c r="DR124" s="747"/>
      <c r="DS124" s="747"/>
      <c r="DT124" s="747"/>
      <c r="DU124" s="748"/>
      <c r="DV124" s="837">
        <v>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13233</v>
      </c>
      <c r="AB126" s="814"/>
      <c r="AC126" s="814"/>
      <c r="AD126" s="814"/>
      <c r="AE126" s="815"/>
      <c r="AF126" s="816">
        <v>12637</v>
      </c>
      <c r="AG126" s="814"/>
      <c r="AH126" s="814"/>
      <c r="AI126" s="814"/>
      <c r="AJ126" s="815"/>
      <c r="AK126" s="816">
        <v>11683</v>
      </c>
      <c r="AL126" s="814"/>
      <c r="AM126" s="814"/>
      <c r="AN126" s="814"/>
      <c r="AO126" s="815"/>
      <c r="AP126" s="784">
        <v>0.7</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1336</v>
      </c>
      <c r="AB127" s="814"/>
      <c r="AC127" s="814"/>
      <c r="AD127" s="814"/>
      <c r="AE127" s="815"/>
      <c r="AF127" s="816">
        <v>1422</v>
      </c>
      <c r="AG127" s="814"/>
      <c r="AH127" s="814"/>
      <c r="AI127" s="814"/>
      <c r="AJ127" s="815"/>
      <c r="AK127" s="816">
        <v>1120</v>
      </c>
      <c r="AL127" s="814"/>
      <c r="AM127" s="814"/>
      <c r="AN127" s="814"/>
      <c r="AO127" s="815"/>
      <c r="AP127" s="784">
        <v>0.1</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9256</v>
      </c>
      <c r="AB128" s="754"/>
      <c r="AC128" s="754"/>
      <c r="AD128" s="754"/>
      <c r="AE128" s="755"/>
      <c r="AF128" s="756">
        <v>9256</v>
      </c>
      <c r="AG128" s="754"/>
      <c r="AH128" s="754"/>
      <c r="AI128" s="754"/>
      <c r="AJ128" s="755"/>
      <c r="AK128" s="756">
        <v>9256</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2139116</v>
      </c>
      <c r="AB129" s="814"/>
      <c r="AC129" s="814"/>
      <c r="AD129" s="814"/>
      <c r="AE129" s="815"/>
      <c r="AF129" s="816">
        <v>2045747</v>
      </c>
      <c r="AG129" s="814"/>
      <c r="AH129" s="814"/>
      <c r="AI129" s="814"/>
      <c r="AJ129" s="815"/>
      <c r="AK129" s="816">
        <v>2180708</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525477</v>
      </c>
      <c r="AB130" s="814"/>
      <c r="AC130" s="814"/>
      <c r="AD130" s="814"/>
      <c r="AE130" s="815"/>
      <c r="AF130" s="816">
        <v>459068</v>
      </c>
      <c r="AG130" s="814"/>
      <c r="AH130" s="814"/>
      <c r="AI130" s="814"/>
      <c r="AJ130" s="815"/>
      <c r="AK130" s="816">
        <v>501233</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53.5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1613639</v>
      </c>
      <c r="AB131" s="747"/>
      <c r="AC131" s="747"/>
      <c r="AD131" s="747"/>
      <c r="AE131" s="748"/>
      <c r="AF131" s="749">
        <v>1586679</v>
      </c>
      <c r="AG131" s="747"/>
      <c r="AH131" s="747"/>
      <c r="AI131" s="747"/>
      <c r="AJ131" s="748"/>
      <c r="AK131" s="749">
        <v>1679475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2.7701982909999998</v>
      </c>
      <c r="AB132" s="770"/>
      <c r="AC132" s="770"/>
      <c r="AD132" s="770"/>
      <c r="AE132" s="771"/>
      <c r="AF132" s="772">
        <v>3.025564717</v>
      </c>
      <c r="AG132" s="770"/>
      <c r="AH132" s="770"/>
      <c r="AI132" s="770"/>
      <c r="AJ132" s="771"/>
      <c r="AK132" s="772">
        <v>3.8528111460000001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2.8</v>
      </c>
      <c r="AB133" s="779"/>
      <c r="AC133" s="779"/>
      <c r="AD133" s="779"/>
      <c r="AE133" s="780"/>
      <c r="AF133" s="778">
        <v>2.8</v>
      </c>
      <c r="AG133" s="779"/>
      <c r="AH133" s="779"/>
      <c r="AI133" s="779"/>
      <c r="AJ133" s="780"/>
      <c r="AK133" s="778">
        <v>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646684</v>
      </c>
      <c r="L9" s="264">
        <v>178297</v>
      </c>
      <c r="M9" s="265">
        <v>149112</v>
      </c>
      <c r="N9" s="266">
        <v>19.600000000000001</v>
      </c>
    </row>
    <row r="10" spans="1:16" x14ac:dyDescent="0.15">
      <c r="A10" s="248"/>
      <c r="B10" s="244"/>
      <c r="C10" s="244"/>
      <c r="D10" s="244"/>
      <c r="E10" s="244"/>
      <c r="F10" s="244"/>
      <c r="G10" s="1163" t="s">
        <v>479</v>
      </c>
      <c r="H10" s="1164"/>
      <c r="I10" s="1164"/>
      <c r="J10" s="1165"/>
      <c r="K10" s="267">
        <v>97363</v>
      </c>
      <c r="L10" s="268">
        <v>26844</v>
      </c>
      <c r="M10" s="269">
        <v>16878</v>
      </c>
      <c r="N10" s="270">
        <v>59</v>
      </c>
    </row>
    <row r="11" spans="1:16" ht="13.5" customHeight="1" x14ac:dyDescent="0.15">
      <c r="A11" s="248"/>
      <c r="B11" s="244"/>
      <c r="C11" s="244"/>
      <c r="D11" s="244"/>
      <c r="E11" s="244"/>
      <c r="F11" s="244"/>
      <c r="G11" s="1163" t="s">
        <v>480</v>
      </c>
      <c r="H11" s="1164"/>
      <c r="I11" s="1164"/>
      <c r="J11" s="1165"/>
      <c r="K11" s="267">
        <v>62299</v>
      </c>
      <c r="L11" s="268">
        <v>17176</v>
      </c>
      <c r="M11" s="269">
        <v>25471</v>
      </c>
      <c r="N11" s="270">
        <v>-32.6</v>
      </c>
    </row>
    <row r="12" spans="1:16" ht="13.5" customHeight="1" x14ac:dyDescent="0.15">
      <c r="A12" s="248"/>
      <c r="B12" s="244"/>
      <c r="C12" s="244"/>
      <c r="D12" s="244"/>
      <c r="E12" s="244"/>
      <c r="F12" s="244"/>
      <c r="G12" s="1163" t="s">
        <v>481</v>
      </c>
      <c r="H12" s="1164"/>
      <c r="I12" s="1164"/>
      <c r="J12" s="1165"/>
      <c r="K12" s="267" t="s">
        <v>482</v>
      </c>
      <c r="L12" s="268" t="s">
        <v>482</v>
      </c>
      <c r="M12" s="269">
        <v>1933</v>
      </c>
      <c r="N12" s="270" t="s">
        <v>482</v>
      </c>
    </row>
    <row r="13" spans="1:16" ht="13.5" customHeight="1" x14ac:dyDescent="0.15">
      <c r="A13" s="248"/>
      <c r="B13" s="244"/>
      <c r="C13" s="244"/>
      <c r="D13" s="244"/>
      <c r="E13" s="244"/>
      <c r="F13" s="244"/>
      <c r="G13" s="1163" t="s">
        <v>483</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484</v>
      </c>
      <c r="H14" s="1164"/>
      <c r="I14" s="1164"/>
      <c r="J14" s="1165"/>
      <c r="K14" s="267">
        <v>18412</v>
      </c>
      <c r="L14" s="268">
        <v>5076</v>
      </c>
      <c r="M14" s="269">
        <v>7468</v>
      </c>
      <c r="N14" s="270">
        <v>-32</v>
      </c>
    </row>
    <row r="15" spans="1:16" ht="13.5" customHeight="1" x14ac:dyDescent="0.15">
      <c r="A15" s="248"/>
      <c r="B15" s="244"/>
      <c r="C15" s="244"/>
      <c r="D15" s="244"/>
      <c r="E15" s="244"/>
      <c r="F15" s="244"/>
      <c r="G15" s="1163" t="s">
        <v>485</v>
      </c>
      <c r="H15" s="1164"/>
      <c r="I15" s="1164"/>
      <c r="J15" s="1165"/>
      <c r="K15" s="267">
        <v>55007</v>
      </c>
      <c r="L15" s="268">
        <v>15166</v>
      </c>
      <c r="M15" s="269">
        <v>4077</v>
      </c>
      <c r="N15" s="270">
        <v>272</v>
      </c>
    </row>
    <row r="16" spans="1:16" x14ac:dyDescent="0.15">
      <c r="A16" s="248"/>
      <c r="B16" s="244"/>
      <c r="C16" s="244"/>
      <c r="D16" s="244"/>
      <c r="E16" s="244"/>
      <c r="F16" s="244"/>
      <c r="G16" s="1166" t="s">
        <v>486</v>
      </c>
      <c r="H16" s="1167"/>
      <c r="I16" s="1167"/>
      <c r="J16" s="1168"/>
      <c r="K16" s="268">
        <v>-65972</v>
      </c>
      <c r="L16" s="268">
        <v>-18189</v>
      </c>
      <c r="M16" s="269">
        <v>-15449</v>
      </c>
      <c r="N16" s="270">
        <v>17.7</v>
      </c>
    </row>
    <row r="17" spans="1:16" x14ac:dyDescent="0.15">
      <c r="A17" s="248"/>
      <c r="B17" s="244"/>
      <c r="C17" s="244"/>
      <c r="D17" s="244"/>
      <c r="E17" s="244"/>
      <c r="F17" s="244"/>
      <c r="G17" s="1166" t="s">
        <v>166</v>
      </c>
      <c r="H17" s="1167"/>
      <c r="I17" s="1167"/>
      <c r="J17" s="1168"/>
      <c r="K17" s="268">
        <v>813793</v>
      </c>
      <c r="L17" s="268">
        <v>224371</v>
      </c>
      <c r="M17" s="269">
        <v>189490</v>
      </c>
      <c r="N17" s="270">
        <v>18.399999999999999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20.95</v>
      </c>
      <c r="L21" s="281">
        <v>16.760000000000002</v>
      </c>
      <c r="M21" s="282">
        <v>4.1900000000000004</v>
      </c>
      <c r="N21" s="249"/>
      <c r="O21" s="283"/>
      <c r="P21" s="279"/>
    </row>
    <row r="22" spans="1:16" s="284" customFormat="1" x14ac:dyDescent="0.15">
      <c r="A22" s="279"/>
      <c r="B22" s="249"/>
      <c r="C22" s="249"/>
      <c r="D22" s="249"/>
      <c r="E22" s="249"/>
      <c r="F22" s="249"/>
      <c r="G22" s="1160" t="s">
        <v>492</v>
      </c>
      <c r="H22" s="1161"/>
      <c r="I22" s="1161"/>
      <c r="J22" s="1162"/>
      <c r="K22" s="285">
        <v>98.5</v>
      </c>
      <c r="L22" s="286">
        <v>94.9</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444386</v>
      </c>
      <c r="L32" s="294">
        <v>122522</v>
      </c>
      <c r="M32" s="295">
        <v>106256</v>
      </c>
      <c r="N32" s="296">
        <v>15.3</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t="s">
        <v>482</v>
      </c>
      <c r="N34" s="296" t="s">
        <v>482</v>
      </c>
    </row>
    <row r="35" spans="1:16" ht="27" customHeight="1" x14ac:dyDescent="0.15">
      <c r="A35" s="248"/>
      <c r="B35" s="244"/>
      <c r="C35" s="244"/>
      <c r="D35" s="244"/>
      <c r="E35" s="244"/>
      <c r="F35" s="244"/>
      <c r="G35" s="1151" t="s">
        <v>499</v>
      </c>
      <c r="H35" s="1152"/>
      <c r="I35" s="1152"/>
      <c r="J35" s="1153"/>
      <c r="K35" s="294">
        <v>113292</v>
      </c>
      <c r="L35" s="294">
        <v>31236</v>
      </c>
      <c r="M35" s="295">
        <v>30126</v>
      </c>
      <c r="N35" s="296">
        <v>3.7</v>
      </c>
    </row>
    <row r="36" spans="1:16" ht="27" customHeight="1" x14ac:dyDescent="0.15">
      <c r="A36" s="248"/>
      <c r="B36" s="244"/>
      <c r="C36" s="244"/>
      <c r="D36" s="244"/>
      <c r="E36" s="244"/>
      <c r="F36" s="244"/>
      <c r="G36" s="1151" t="s">
        <v>500</v>
      </c>
      <c r="H36" s="1152"/>
      <c r="I36" s="1152"/>
      <c r="J36" s="1153"/>
      <c r="K36" s="294">
        <v>3845</v>
      </c>
      <c r="L36" s="294">
        <v>1060</v>
      </c>
      <c r="M36" s="295">
        <v>4934</v>
      </c>
      <c r="N36" s="296">
        <v>-78.5</v>
      </c>
    </row>
    <row r="37" spans="1:16" ht="13.5" customHeight="1" x14ac:dyDescent="0.15">
      <c r="A37" s="248"/>
      <c r="B37" s="244"/>
      <c r="C37" s="244"/>
      <c r="D37" s="244"/>
      <c r="E37" s="244"/>
      <c r="F37" s="244"/>
      <c r="G37" s="1151" t="s">
        <v>501</v>
      </c>
      <c r="H37" s="1152"/>
      <c r="I37" s="1152"/>
      <c r="J37" s="1153"/>
      <c r="K37" s="294">
        <v>12803</v>
      </c>
      <c r="L37" s="294">
        <v>3530</v>
      </c>
      <c r="M37" s="295">
        <v>1289</v>
      </c>
      <c r="N37" s="296">
        <v>173.9</v>
      </c>
    </row>
    <row r="38" spans="1:16" ht="27" customHeight="1" x14ac:dyDescent="0.15">
      <c r="A38" s="248"/>
      <c r="B38" s="244"/>
      <c r="C38" s="244"/>
      <c r="D38" s="244"/>
      <c r="E38" s="244"/>
      <c r="F38" s="244"/>
      <c r="G38" s="1154" t="s">
        <v>502</v>
      </c>
      <c r="H38" s="1155"/>
      <c r="I38" s="1155"/>
      <c r="J38" s="1156"/>
      <c r="K38" s="297">
        <v>870</v>
      </c>
      <c r="L38" s="297">
        <v>240</v>
      </c>
      <c r="M38" s="298">
        <v>42</v>
      </c>
      <c r="N38" s="299">
        <v>471.4</v>
      </c>
      <c r="O38" s="293"/>
    </row>
    <row r="39" spans="1:16" x14ac:dyDescent="0.15">
      <c r="A39" s="248"/>
      <c r="B39" s="244"/>
      <c r="C39" s="244"/>
      <c r="D39" s="244"/>
      <c r="E39" s="244"/>
      <c r="F39" s="244"/>
      <c r="G39" s="1154" t="s">
        <v>503</v>
      </c>
      <c r="H39" s="1155"/>
      <c r="I39" s="1155"/>
      <c r="J39" s="1156"/>
      <c r="K39" s="300">
        <v>-9256</v>
      </c>
      <c r="L39" s="300">
        <v>-2552</v>
      </c>
      <c r="M39" s="301">
        <v>-6102</v>
      </c>
      <c r="N39" s="302">
        <v>-58.2</v>
      </c>
      <c r="O39" s="293"/>
    </row>
    <row r="40" spans="1:16" ht="27" customHeight="1" x14ac:dyDescent="0.15">
      <c r="A40" s="248"/>
      <c r="B40" s="244"/>
      <c r="C40" s="244"/>
      <c r="D40" s="244"/>
      <c r="E40" s="244"/>
      <c r="F40" s="244"/>
      <c r="G40" s="1151" t="s">
        <v>504</v>
      </c>
      <c r="H40" s="1152"/>
      <c r="I40" s="1152"/>
      <c r="J40" s="1153"/>
      <c r="K40" s="300">
        <v>-501233</v>
      </c>
      <c r="L40" s="300">
        <v>-138195</v>
      </c>
      <c r="M40" s="301">
        <v>-103856</v>
      </c>
      <c r="N40" s="302">
        <v>33.1</v>
      </c>
      <c r="O40" s="293"/>
    </row>
    <row r="41" spans="1:16" x14ac:dyDescent="0.15">
      <c r="A41" s="248"/>
      <c r="B41" s="244"/>
      <c r="C41" s="244"/>
      <c r="D41" s="244"/>
      <c r="E41" s="244"/>
      <c r="F41" s="244"/>
      <c r="G41" s="1157" t="s">
        <v>277</v>
      </c>
      <c r="H41" s="1158"/>
      <c r="I41" s="1158"/>
      <c r="J41" s="1159"/>
      <c r="K41" s="294">
        <v>64707</v>
      </c>
      <c r="L41" s="300">
        <v>17840</v>
      </c>
      <c r="M41" s="301">
        <v>32689</v>
      </c>
      <c r="N41" s="302">
        <v>-45.4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997524</v>
      </c>
      <c r="J51" s="320">
        <v>260995</v>
      </c>
      <c r="K51" s="321">
        <v>39.299999999999997</v>
      </c>
      <c r="L51" s="322">
        <v>201428</v>
      </c>
      <c r="M51" s="323">
        <v>-8.8000000000000007</v>
      </c>
      <c r="N51" s="324">
        <v>48.1</v>
      </c>
    </row>
    <row r="52" spans="1:14" x14ac:dyDescent="0.15">
      <c r="A52" s="248"/>
      <c r="B52" s="244"/>
      <c r="C52" s="244"/>
      <c r="D52" s="244"/>
      <c r="E52" s="244"/>
      <c r="F52" s="244"/>
      <c r="G52" s="325"/>
      <c r="H52" s="326" t="s">
        <v>515</v>
      </c>
      <c r="I52" s="327">
        <v>436781</v>
      </c>
      <c r="J52" s="328">
        <v>114281</v>
      </c>
      <c r="K52" s="329">
        <v>7.8</v>
      </c>
      <c r="L52" s="330">
        <v>118373</v>
      </c>
      <c r="M52" s="331">
        <v>12.4</v>
      </c>
      <c r="N52" s="332">
        <v>-4.5999999999999996</v>
      </c>
    </row>
    <row r="53" spans="1:14" x14ac:dyDescent="0.15">
      <c r="A53" s="248"/>
      <c r="B53" s="244"/>
      <c r="C53" s="244"/>
      <c r="D53" s="244"/>
      <c r="E53" s="244"/>
      <c r="F53" s="244"/>
      <c r="G53" s="310" t="s">
        <v>516</v>
      </c>
      <c r="H53" s="311"/>
      <c r="I53" s="319">
        <v>1114590</v>
      </c>
      <c r="J53" s="320">
        <v>295412</v>
      </c>
      <c r="K53" s="321">
        <v>13.2</v>
      </c>
      <c r="L53" s="322">
        <v>221823</v>
      </c>
      <c r="M53" s="323">
        <v>10.1</v>
      </c>
      <c r="N53" s="324">
        <v>3.1</v>
      </c>
    </row>
    <row r="54" spans="1:14" x14ac:dyDescent="0.15">
      <c r="A54" s="248"/>
      <c r="B54" s="244"/>
      <c r="C54" s="244"/>
      <c r="D54" s="244"/>
      <c r="E54" s="244"/>
      <c r="F54" s="244"/>
      <c r="G54" s="325"/>
      <c r="H54" s="326" t="s">
        <v>515</v>
      </c>
      <c r="I54" s="327">
        <v>481287</v>
      </c>
      <c r="J54" s="328">
        <v>127561</v>
      </c>
      <c r="K54" s="329">
        <v>11.6</v>
      </c>
      <c r="L54" s="330">
        <v>104431</v>
      </c>
      <c r="M54" s="331">
        <v>-11.8</v>
      </c>
      <c r="N54" s="332">
        <v>23.4</v>
      </c>
    </row>
    <row r="55" spans="1:14" x14ac:dyDescent="0.15">
      <c r="A55" s="248"/>
      <c r="B55" s="244"/>
      <c r="C55" s="244"/>
      <c r="D55" s="244"/>
      <c r="E55" s="244"/>
      <c r="F55" s="244"/>
      <c r="G55" s="310" t="s">
        <v>517</v>
      </c>
      <c r="H55" s="311"/>
      <c r="I55" s="319">
        <v>946658</v>
      </c>
      <c r="J55" s="320">
        <v>251838</v>
      </c>
      <c r="K55" s="321">
        <v>-14.8</v>
      </c>
      <c r="L55" s="322">
        <v>263041</v>
      </c>
      <c r="M55" s="323">
        <v>18.600000000000001</v>
      </c>
      <c r="N55" s="324">
        <v>-33.4</v>
      </c>
    </row>
    <row r="56" spans="1:14" x14ac:dyDescent="0.15">
      <c r="A56" s="248"/>
      <c r="B56" s="244"/>
      <c r="C56" s="244"/>
      <c r="D56" s="244"/>
      <c r="E56" s="244"/>
      <c r="F56" s="244"/>
      <c r="G56" s="325"/>
      <c r="H56" s="326" t="s">
        <v>515</v>
      </c>
      <c r="I56" s="327">
        <v>342667</v>
      </c>
      <c r="J56" s="328">
        <v>91159</v>
      </c>
      <c r="K56" s="329">
        <v>-28.5</v>
      </c>
      <c r="L56" s="330">
        <v>103171</v>
      </c>
      <c r="M56" s="331">
        <v>-1.2</v>
      </c>
      <c r="N56" s="332">
        <v>-27.3</v>
      </c>
    </row>
    <row r="57" spans="1:14" x14ac:dyDescent="0.15">
      <c r="A57" s="248"/>
      <c r="B57" s="244"/>
      <c r="C57" s="244"/>
      <c r="D57" s="244"/>
      <c r="E57" s="244"/>
      <c r="F57" s="244"/>
      <c r="G57" s="310" t="s">
        <v>518</v>
      </c>
      <c r="H57" s="311"/>
      <c r="I57" s="319">
        <v>1175031</v>
      </c>
      <c r="J57" s="320">
        <v>318264</v>
      </c>
      <c r="K57" s="321">
        <v>26.4</v>
      </c>
      <c r="L57" s="322">
        <v>272886</v>
      </c>
      <c r="M57" s="323">
        <v>3.7</v>
      </c>
      <c r="N57" s="324">
        <v>22.7</v>
      </c>
    </row>
    <row r="58" spans="1:14" x14ac:dyDescent="0.15">
      <c r="A58" s="248"/>
      <c r="B58" s="244"/>
      <c r="C58" s="244"/>
      <c r="D58" s="244"/>
      <c r="E58" s="244"/>
      <c r="F58" s="244"/>
      <c r="G58" s="325"/>
      <c r="H58" s="326" t="s">
        <v>515</v>
      </c>
      <c r="I58" s="327">
        <v>460804</v>
      </c>
      <c r="J58" s="328">
        <v>124811</v>
      </c>
      <c r="K58" s="329">
        <v>36.9</v>
      </c>
      <c r="L58" s="330">
        <v>125724</v>
      </c>
      <c r="M58" s="331">
        <v>21.9</v>
      </c>
      <c r="N58" s="332">
        <v>15</v>
      </c>
    </row>
    <row r="59" spans="1:14" x14ac:dyDescent="0.15">
      <c r="A59" s="248"/>
      <c r="B59" s="244"/>
      <c r="C59" s="244"/>
      <c r="D59" s="244"/>
      <c r="E59" s="244"/>
      <c r="F59" s="244"/>
      <c r="G59" s="310" t="s">
        <v>519</v>
      </c>
      <c r="H59" s="311"/>
      <c r="I59" s="319">
        <v>2747726</v>
      </c>
      <c r="J59" s="320">
        <v>757575</v>
      </c>
      <c r="K59" s="321">
        <v>138</v>
      </c>
      <c r="L59" s="322">
        <v>245039</v>
      </c>
      <c r="M59" s="323">
        <v>-10.199999999999999</v>
      </c>
      <c r="N59" s="324">
        <v>148.19999999999999</v>
      </c>
    </row>
    <row r="60" spans="1:14" x14ac:dyDescent="0.15">
      <c r="A60" s="248"/>
      <c r="B60" s="244"/>
      <c r="C60" s="244"/>
      <c r="D60" s="244"/>
      <c r="E60" s="244"/>
      <c r="F60" s="244"/>
      <c r="G60" s="325"/>
      <c r="H60" s="326" t="s">
        <v>515</v>
      </c>
      <c r="I60" s="333">
        <v>344424</v>
      </c>
      <c r="J60" s="328">
        <v>94961</v>
      </c>
      <c r="K60" s="329">
        <v>-23.9</v>
      </c>
      <c r="L60" s="330">
        <v>108922</v>
      </c>
      <c r="M60" s="331">
        <v>-13.4</v>
      </c>
      <c r="N60" s="332">
        <v>-10.5</v>
      </c>
    </row>
    <row r="61" spans="1:14" x14ac:dyDescent="0.15">
      <c r="A61" s="248"/>
      <c r="B61" s="244"/>
      <c r="C61" s="244"/>
      <c r="D61" s="244"/>
      <c r="E61" s="244"/>
      <c r="F61" s="244"/>
      <c r="G61" s="310" t="s">
        <v>520</v>
      </c>
      <c r="H61" s="334"/>
      <c r="I61" s="335">
        <v>1396306</v>
      </c>
      <c r="J61" s="336">
        <v>376817</v>
      </c>
      <c r="K61" s="337">
        <v>40.4</v>
      </c>
      <c r="L61" s="338">
        <v>240843</v>
      </c>
      <c r="M61" s="339">
        <v>2.7</v>
      </c>
      <c r="N61" s="324">
        <v>37.700000000000003</v>
      </c>
    </row>
    <row r="62" spans="1:14" x14ac:dyDescent="0.15">
      <c r="A62" s="248"/>
      <c r="B62" s="244"/>
      <c r="C62" s="244"/>
      <c r="D62" s="244"/>
      <c r="E62" s="244"/>
      <c r="F62" s="244"/>
      <c r="G62" s="325"/>
      <c r="H62" s="326" t="s">
        <v>515</v>
      </c>
      <c r="I62" s="327">
        <v>413193</v>
      </c>
      <c r="J62" s="328">
        <v>110555</v>
      </c>
      <c r="K62" s="329">
        <v>0.8</v>
      </c>
      <c r="L62" s="330">
        <v>112124</v>
      </c>
      <c r="M62" s="331">
        <v>1.6</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35.229999999999997</v>
      </c>
      <c r="G47" s="12">
        <v>39.5</v>
      </c>
      <c r="H47" s="12">
        <v>34.869999999999997</v>
      </c>
      <c r="I47" s="12">
        <v>36.11</v>
      </c>
      <c r="J47" s="13">
        <v>33.4</v>
      </c>
    </row>
    <row r="48" spans="2:10" ht="57.75" customHeight="1" x14ac:dyDescent="0.15">
      <c r="B48" s="14"/>
      <c r="C48" s="1171" t="s">
        <v>4</v>
      </c>
      <c r="D48" s="1171"/>
      <c r="E48" s="1172"/>
      <c r="F48" s="15">
        <v>9.67</v>
      </c>
      <c r="G48" s="16">
        <v>7.59</v>
      </c>
      <c r="H48" s="16">
        <v>8.5299999999999994</v>
      </c>
      <c r="I48" s="16">
        <v>9.65</v>
      </c>
      <c r="J48" s="17">
        <v>8.75</v>
      </c>
    </row>
    <row r="49" spans="2:10" ht="57.75" customHeight="1" thickBot="1" x14ac:dyDescent="0.2">
      <c r="B49" s="18"/>
      <c r="C49" s="1173" t="s">
        <v>5</v>
      </c>
      <c r="D49" s="1173"/>
      <c r="E49" s="1174"/>
      <c r="F49" s="19">
        <v>4.0199999999999996</v>
      </c>
      <c r="G49" s="20">
        <v>2.4900000000000002</v>
      </c>
      <c r="H49" s="20" t="s">
        <v>527</v>
      </c>
      <c r="I49" s="20">
        <v>0.37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2017-03-01T01:52:11Z</cp:lastPrinted>
  <dcterms:created xsi:type="dcterms:W3CDTF">2017-02-15T16:12:22Z</dcterms:created>
  <dcterms:modified xsi:type="dcterms:W3CDTF">2017-05-23T04:37:51Z</dcterms:modified>
</cp:coreProperties>
</file>