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45" yWindow="-15" windowWidth="10290" windowHeight="81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1" i="11" l="1"/>
  <c r="AA29" i="11"/>
  <c r="AA28" i="11"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alcChain>
</file>

<file path=xl/sharedStrings.xml><?xml version="1.0" encoding="utf-8"?>
<sst xmlns="http://schemas.openxmlformats.org/spreadsheetml/2006/main" count="986" uniqueCount="568">
  <si>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</si>
  <si>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</si>
  <si>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</si>
  <si>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</si>
  <si>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</si>
  <si>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</si>
  <si>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</si>
  <si>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</si>
  <si>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</si>
  <si>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</si>
  <si>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</si>
  <si>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</si>
  <si>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</si>
  <si>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</si>
  <si>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</si>
  <si>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</si>
  <si>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</si>
  <si>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</si>
  <si>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</si>
  <si>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</si>
  <si>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</si>
  <si>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</si>
  <si>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</si>
  <si>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</si>
  <si>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</si>
  <si>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</si>
  <si>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</si>
  <si>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</si>
  <si>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</si>
  <si>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</si>
  <si>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</si>
  <si>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</si>
  <si>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</si>
  <si>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</si>
  <si>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</si>
  <si>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</si>
  <si>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</si>
  <si>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</si>
  <si>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</si>
  <si>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</si>
  <si>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</si>
  <si>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</si>
  <si>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</si>
  <si>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</si>
  <si>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</si>
  <si>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</si>
  <si>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</si>
  <si>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</si>
  <si>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</si>
  <si>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</si>
  <si>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</si>
  <si>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</si>
  <si>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</si>
  <si>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</si>
  <si>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</si>
  <si>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</si>
  <si>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</si>
  <si>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</si>
  <si>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</si>
  <si>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</si>
  <si>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</si>
  <si>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</si>
  <si>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</si>
  <si>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</si>
  <si>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</si>
  <si>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</si>
  <si>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</si>
  <si>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</si>
  <si>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</si>
  <si>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</si>
  <si>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</si>
  <si>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</si>
  <si>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</si>
  <si>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</si>
  <si>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</si>
  <si>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</si>
  <si>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</si>
  <si>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</si>
  <si>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</si>
  <si>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</si>
  <si>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</si>
  <si>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</si>
  <si>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</si>
  <si>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</si>
  <si>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</si>
  <si>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</si>
  <si>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</si>
  <si>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</si>
  <si>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</si>
  <si>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</si>
  <si>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</si>
  <si>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</si>
  <si>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</si>
  <si>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</si>
  <si>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</si>
  <si>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</si>
  <si>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</si>
  <si>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</si>
  <si>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</si>
  <si>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</si>
  <si>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</si>
  <si>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</si>
  <si>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</si>
  <si>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</si>
  <si>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</si>
  <si>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</si>
  <si>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</si>
  <si>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</si>
  <si>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</si>
  <si>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</si>
  <si>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</si>
  <si>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</si>
  <si>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</si>
  <si>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</si>
  <si>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</si>
  <si>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</si>
  <si>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</si>
  <si>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</si>
  <si>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</si>
  <si>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</si>
  <si>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</si>
  <si>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</si>
  <si>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</si>
  <si>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</si>
  <si>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</si>
  <si>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</si>
  <si>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</si>
  <si>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</si>
  <si>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</si>
  <si>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</si>
  <si>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</si>
  <si>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</si>
  <si>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</si>
  <si>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</si>
  <si>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</si>
  <si>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</si>
  <si>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</si>
  <si>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</si>
  <si>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</si>
  <si>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</si>
  <si>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</si>
  <si>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</si>
  <si>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</si>
  <si>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</si>
  <si>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</si>
  <si>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</si>
  <si>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</si>
  <si>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</si>
  <si>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</si>
  <si>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</si>
  <si>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</si>
  <si>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</si>
  <si>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</si>
  <si>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</si>
  <si>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</si>
  <si>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</si>
  <si>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</si>
  <si>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</si>
  <si>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</si>
  <si>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</si>
  <si>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</si>
  <si>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</si>
  <si>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</si>
  <si>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</si>
  <si>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</si>
  <si>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</si>
  <si>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</si>
  <si>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</si>
  <si>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</si>
  <si>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</si>
  <si>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</si>
  <si>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</si>
  <si>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</si>
  <si>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</si>
  <si>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</si>
  <si>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</si>
  <si>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</si>
  <si>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</si>
  <si>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</si>
  <si>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</si>
  <si>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</si>
  <si>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</si>
  <si>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</si>
  <si>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</si>
  <si>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</si>
  <si>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</si>
  <si>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</si>
  <si>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</si>
  <si>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</si>
  <si>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</si>
  <si>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</si>
  <si>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</si>
  <si>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福島県矢吹町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</si>
  <si>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</si>
  <si>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</si>
  <si>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</si>
  <si>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</si>
  <si>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</si>
  <si>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</si>
  <si>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</si>
  <si>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</si>
  <si>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</si>
  <si>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</si>
  <si>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</si>
  <si>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</si>
  <si>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</si>
  <si>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</si>
  <si>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</si>
  <si>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</si>
  <si>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</si>
  <si>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</si>
  <si>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</si>
  <si>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</si>
  <si>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</si>
  <si>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</si>
  <si>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</si>
  <si>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</si>
  <si>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</si>
  <si>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</si>
  <si>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</si>
  <si>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</si>
  <si>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</si>
  <si>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</si>
  <si>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</si>
  <si>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</si>
  <si>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</si>
  <si>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</si>
  <si>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</si>
  <si>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</si>
  <si>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</si>
  <si>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</si>
  <si>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</si>
  <si>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</si>
  <si>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</si>
  <si>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</si>
  <si>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</si>
  <si>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</si>
  <si>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</si>
  <si>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</si>
  <si>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</si>
  <si>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</si>
  <si>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</si>
  <si>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</si>
  <si>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</si>
  <si>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</si>
  <si>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</si>
  <si>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</si>
  <si>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</si>
  <si>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</si>
  <si>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</si>
  <si>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</si>
  <si>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</si>
  <si>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</si>
  <si>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</si>
  <si>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</si>
  <si>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</si>
  <si>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</si>
  <si>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</si>
  <si>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</si>
  <si>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</si>
  <si>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</si>
  <si>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</si>
  <si>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</si>
  <si>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</si>
  <si>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</si>
  <si>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</si>
  <si>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</si>
  <si>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</si>
  <si>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</si>
  <si>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</si>
  <si>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</si>
  <si>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</si>
  <si>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</si>
  <si>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</si>
  <si>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</si>
  <si>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</si>
  <si>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</si>
  <si>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</si>
  <si>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</si>
  <si>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</si>
  <si>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</si>
  <si>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</si>
  <si>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</si>
  <si>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</si>
  <si>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</si>
  <si>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</si>
  <si>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</si>
  <si>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</si>
  <si>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</si>
  <si>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</si>
  <si>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</si>
  <si>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</si>
  <si>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</si>
  <si>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</si>
  <si>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</si>
  <si>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</si>
  <si>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</si>
  <si>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</si>
  <si>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</si>
  <si>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</si>
  <si>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</si>
  <si>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</si>
  <si>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</si>
  <si>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</si>
  <si>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</si>
  <si>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</si>
  <si>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</si>
  <si>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</si>
  <si>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</si>
  <si>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</si>
  <si>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</si>
  <si>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</si>
  <si>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</si>
  <si>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</si>
  <si>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</si>
  <si>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</si>
  <si>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</si>
  <si>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</si>
  <si>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</si>
  <si>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</si>
  <si>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</si>
  <si>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</si>
  <si>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</si>
  <si>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</si>
  <si>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</si>
  <si>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</si>
  <si>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</si>
  <si>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</si>
  <si>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</si>
  <si>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</si>
  <si>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</si>
  <si>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</si>
  <si>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</si>
  <si>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</si>
  <si>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</si>
  <si>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</si>
  <si>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</si>
  <si>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</si>
  <si>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</si>
  <si>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</si>
  <si>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福島県矢吹町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</si>
  <si>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</si>
  <si>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</si>
  <si>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</si>
  <si>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</si>
  <si>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</si>
  <si>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</si>
  <si>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</si>
  <si>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</si>
  <si>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</si>
  <si>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</si>
  <si>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</si>
  <si>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</si>
  <si>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</si>
  <si>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</si>
  <si>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</si>
  <si>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</si>
  <si>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</si>
  <si>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</si>
  <si>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</si>
  <si>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</si>
  <si>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</si>
  <si>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</si>
  <si>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</si>
  <si>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</si>
  <si>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</si>
  <si>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</si>
  <si>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</si>
  <si>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</si>
  <si>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</si>
  <si>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</si>
  <si>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</si>
  <si>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</si>
  <si>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</si>
  <si>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</si>
  <si>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</si>
  <si>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</si>
  <si>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</si>
  <si>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</si>
  <si>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</si>
  <si>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</si>
  <si>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t>
    <phoneticPr fontId="5"/>
  </si>
  <si>
    <t>法非適用企業</t>
    <phoneticPr fontId="5"/>
  </si>
  <si>
    <t>農業集落排水事業特別会計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</si>
  <si>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</si>
  <si>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</si>
  <si>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</si>
  <si>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</si>
  <si>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</si>
  <si>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</si>
  <si>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</si>
  <si>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</si>
  <si>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</si>
  <si>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</si>
  <si>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</si>
  <si>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</si>
  <si>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</si>
  <si>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</si>
  <si>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</si>
  <si>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</si>
  <si>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</si>
  <si>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</si>
  <si>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</si>
  <si>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</si>
  <si>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</si>
  <si>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</si>
  <si>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</si>
  <si>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</si>
  <si>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</si>
  <si>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</si>
  <si>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</si>
  <si>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</si>
  <si>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</si>
  <si>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</si>
  <si>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</si>
  <si>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</si>
  <si>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</si>
  <si>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</si>
  <si>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</si>
  <si>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</si>
  <si>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</si>
  <si>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</si>
  <si>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</si>
  <si>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</si>
  <si>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</si>
  <si>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</si>
  <si>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</si>
  <si>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</si>
  <si>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</si>
  <si>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</si>
  <si>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</si>
  <si>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</si>
  <si>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</si>
  <si>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</si>
  <si>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</si>
  <si>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</si>
  <si>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</si>
  <si>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</si>
  <si>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</si>
  <si>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</si>
  <si>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</si>
  <si>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</si>
  <si>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</si>
  <si>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</si>
  <si>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</si>
  <si>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</si>
  <si>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</si>
  <si>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</si>
  <si>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</si>
  <si>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</si>
  <si>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</si>
  <si>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</si>
  <si>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</si>
  <si>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</si>
  <si>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</si>
  <si>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</si>
  <si>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</si>
  <si>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</si>
  <si>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</si>
  <si>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</si>
  <si>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</si>
  <si>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</si>
  <si>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</si>
  <si>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</si>
  <si>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</si>
  <si>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</si>
  <si>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</si>
  <si>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</si>
  <si>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</si>
  <si>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</si>
  <si>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</si>
  <si>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</si>
  <si>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</si>
  <si>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</si>
  <si>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</si>
  <si>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</si>
  <si>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</si>
  <si>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</si>
  <si>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</si>
  <si>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</si>
  <si>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</si>
  <si>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</si>
  <si>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</si>
  <si>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</si>
  <si>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</si>
  <si>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</si>
  <si>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</si>
  <si>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</si>
  <si>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</si>
  <si>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</si>
  <si>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</si>
  <si>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</si>
  <si>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</si>
  <si>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</si>
  <si>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</si>
  <si>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</si>
  <si>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</si>
  <si>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</si>
  <si>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</si>
  <si>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</si>
  <si>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</si>
  <si>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</si>
  <si>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</si>
  <si>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</si>
  <si>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</si>
  <si>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</si>
  <si>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</si>
  <si>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</si>
  <si>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</si>
  <si>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</si>
  <si>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</si>
  <si>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</si>
  <si>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</si>
  <si>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</si>
  <si>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</si>
  <si>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</si>
  <si>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</si>
  <si>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</si>
  <si>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</si>
  <si>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</si>
  <si>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</si>
  <si>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</si>
  <si>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</si>
  <si>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</si>
  <si>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</si>
  <si>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</si>
  <si>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</si>
  <si>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</si>
  <si>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</si>
  <si>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</si>
  <si>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</si>
  <si>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</si>
  <si>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0.65</t>
  </si>
  <si>
    <t>▲ 15.63</t>
  </si>
  <si>
    <t>▲ 6.06</t>
  </si>
  <si>
    <t>▲ 2.80</t>
  </si>
  <si>
    <t>水道事業会計</t>
  </si>
  <si>
    <t>一般会計</t>
  </si>
  <si>
    <t>国民健康保険特別会計</t>
  </si>
  <si>
    <t>介護保険特別会計</t>
  </si>
  <si>
    <t>土地造成事業特別会計</t>
  </si>
  <si>
    <t>後期高齢者医療特別会計</t>
  </si>
  <si>
    <t>公共下水道事業特別会計</t>
  </si>
  <si>
    <t>農業集落排水事業特別会計</t>
  </si>
  <si>
    <t>その他会計（赤字）</t>
  </si>
  <si>
    <t>その他会計（黒字）</t>
  </si>
  <si>
    <t>白河地方土地開発公社</t>
    <rPh sb="0" eb="2">
      <t>シラカワ</t>
    </rPh>
    <rPh sb="2" eb="4">
      <t>チホウ</t>
    </rPh>
    <rPh sb="4" eb="6">
      <t>トチ</t>
    </rPh>
    <rPh sb="6" eb="8">
      <t>カイハツ</t>
    </rPh>
    <rPh sb="8" eb="10">
      <t>コウシャ</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</si>
  <si>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</si>
  <si>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15" eb="18">
      <t>スイドウヨウ</t>
    </rPh>
    <rPh sb="18" eb="19">
      <t>スイ</t>
    </rPh>
    <rPh sb="19" eb="21">
      <t>キョウキュウ</t>
    </rPh>
    <rPh sb="21" eb="23">
      <t>ジギョウ</t>
    </rPh>
    <rPh sb="23" eb="25">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</si>
  <si>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</si>
  <si>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</si>
  <si>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</si>
  <si>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</si>
  <si>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13" eb="15">
      <t>ショウボウ</t>
    </rPh>
    <rPh sb="15" eb="16">
      <t>ショウ</t>
    </rPh>
    <rPh sb="19" eb="20">
      <t>キン</t>
    </rPh>
    <phoneticPr fontId="2"/>
  </si>
  <si>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</si>
  <si>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</si>
  <si>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</si>
  <si>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</si>
  <si>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</si>
  <si>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</si>
  <si>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</si>
  <si>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</si>
  <si>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</si>
  <si>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</si>
  <si>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</si>
  <si>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町の総合計画である「第6次矢吹町まちづくり総合計画」に基づき、計画的な事業実施に努めるとともに、補償金免除繰上償還及び任意繰上償還に取り組んだ。その結果、将来負担比率と実質公債費比率のいずれにおいても改善している。
　しかしながら、類似団体内平均値を大きく上回り、類似団体内で下位となっていることから、今後も計画的な財政運営に努める。
</t>
    <rPh sb="78" eb="80">
      <t>ショウライ</t>
    </rPh>
    <rPh sb="80" eb="82">
      <t>フタン</t>
    </rPh>
    <rPh sb="82" eb="84">
      <t>ヒリツ</t>
    </rPh>
    <rPh sb="85" eb="87">
      <t>ジッシツ</t>
    </rPh>
    <rPh sb="87" eb="90">
      <t>コウサイヒ</t>
    </rPh>
    <rPh sb="90" eb="92">
      <t>ヒリツ</t>
    </rPh>
    <rPh sb="117" eb="119">
      <t>ルイジ</t>
    </rPh>
    <rPh sb="119" eb="121">
      <t>ダンタイ</t>
    </rPh>
    <rPh sb="121" eb="122">
      <t>ナイ</t>
    </rPh>
    <rPh sb="122" eb="125">
      <t>ヘイキンチ</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</si>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</sst>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97244</c:v>
                </c:pt>
                <c:pt idx="1">
                  <c:v>46989</c:v>
                </c:pt>
                <c:pt idx="2">
                  <c:v>100753</c:v>
                </c:pt>
                <c:pt idx="3">
                  <c:v>130262</c:v>
                </c:pt>
                <c:pt idx="4">
                  <c:v>131224</c:v>
                </c:pt>
              </c:numCache>
            </c:numRef>
          </c:val>
          <c:smooth val="0"/>
        </c:ser>
        <c:dLbls>
          <c:showLegendKey val="0"/>
          <c:showVal val="0"/>
          <c:showCatName val="0"/>
          <c:showSerName val="0"/>
          <c:showPercent val="0"/>
          <c:showBubbleSize val="0"/>
        </c:dLbls>
        <c:marker val="1"/>
        <c:smooth val="0"/>
        <c:axId val="116590080"/>
        <c:axId val="116592000"/>
      </c:lineChart>
      <c:catAx>
        <c:axId val="116590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92000"/>
        <c:crosses val="autoZero"/>
        <c:auto val="1"/>
        <c:lblAlgn val="ctr"/>
        <c:lblOffset val="100"/>
        <c:tickLblSkip val="1"/>
        <c:tickMarkSkip val="1"/>
        <c:noMultiLvlLbl val="0"/>
      </c:catAx>
      <c:valAx>
        <c:axId val="116592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9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11.83</c:v>
                </c:pt>
                <c:pt idx="1">
                  <c:v>4.92</c:v>
                </c:pt>
                <c:pt idx="2">
                  <c:v>7.59</c:v>
                </c:pt>
                <c:pt idx="3">
                  <c:v>9.48</c:v>
                </c:pt>
                <c:pt idx="4">
                  <c:v>5.62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18.12</c:v>
                </c:pt>
                <c:pt idx="1">
                  <c:v>18.21</c:v>
                </c:pt>
                <c:pt idx="2">
                  <c:v>16.38</c:v>
                </c:pt>
                <c:pt idx="3">
                  <c:v>13.56</c:v>
                </c:pt>
                <c:pt idx="4">
                  <c:v>17.600000000000001</c:v>
                </c:pt>
              </c:numCache>
            </c:numRef>
          </c:val>
        </c:ser>
        <c:dLbls>
          <c:showLegendKey val="0"/>
          <c:showVal val="0"/>
          <c:showCatName val="0"/>
          <c:showSerName val="0"/>
          <c:showPercent val="0"/>
          <c:showBubbleSize val="0"/>
        </c:dLbls>
        <c:gapWidth val="250"/>
        <c:overlap val="100"/>
        <c:axId val="122897536"/>
        <c:axId val="12289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-0.65</c:v>
                </c:pt>
                <c:pt idx="1">
                  <c:v>-15.63</c:v>
                </c:pt>
                <c:pt idx="2">
                  <c:v>0.67</c:v>
                </c:pt>
                <c:pt idx="3">
                  <c:v>-6.06</c:v>
                </c:pt>
                <c:pt idx="4">
                  <c:v>-2.8</c:v>
                </c:pt>
              </c:numCache>
            </c:numRef>
          </c:val>
          <c:smooth val="0"/>
        </c:ser>
        <c:dLbls>
          <c:showLegendKey val="0"/>
          <c:showVal val="0"/>
          <c:showCatName val="0"/>
          <c:showSerName val="0"/>
          <c:showPercent val="0"/>
          <c:showBubbleSize val="0"/>
        </c:dLbls>
        <c:marker val="1"/>
        <c:smooth val="0"/>
        <c:axId val="122897536"/>
        <c:axId val="122899456"/>
      </c:lineChart>
      <c:catAx>
        <c:axId val="12289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99456"/>
        <c:crosses val="autoZero"/>
        <c:auto val="1"/>
        <c:lblAlgn val="ctr"/>
        <c:lblOffset val="100"/>
        <c:tickLblSkip val="1"/>
        <c:tickMarkSkip val="1"/>
        <c:noMultiLvlLbl val="0"/>
      </c:catAx>
      <c:valAx>
        <c:axId val="12289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9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4.28</c:v>
                </c:pt>
                <c:pt idx="4">
                  <c:v>#N/A</c:v>
                </c:pt>
                <c:pt idx="5">
                  <c:v>0.17</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2.38</c:v>
                </c:pt>
                <c:pt idx="4">
                  <c:v>#N/A</c:v>
                </c:pt>
                <c:pt idx="5">
                  <c:v>0.87</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1.38</c:v>
                </c:pt>
                <c:pt idx="2">
                  <c:v>#N/A</c:v>
                </c:pt>
                <c:pt idx="3">
                  <c:v>0.09</c:v>
                </c:pt>
                <c:pt idx="4">
                  <c:v>#N/A</c:v>
                </c:pt>
                <c:pt idx="5">
                  <c:v>0.04</c:v>
                </c:pt>
                <c:pt idx="6">
                  <c:v>#N/A</c:v>
                </c:pt>
                <c:pt idx="7">
                  <c:v>0.04</c:v>
                </c:pt>
                <c:pt idx="8">
                  <c:v>#N/A</c:v>
                </c:pt>
                <c:pt idx="9">
                  <c:v>0.61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5.6</c:v>
                </c:pt>
                <c:pt idx="2">
                  <c:v>#N/A</c:v>
                </c:pt>
                <c:pt idx="3">
                  <c:v>4.96</c:v>
                </c:pt>
                <c:pt idx="4">
                  <c:v>#N/A</c:v>
                </c:pt>
                <c:pt idx="5">
                  <c:v>5.14</c:v>
                </c:pt>
                <c:pt idx="6">
                  <c:v>#N/A</c:v>
                </c:pt>
                <c:pt idx="7">
                  <c:v>4.5199999999999996</c:v>
                </c:pt>
                <c:pt idx="8">
                  <c:v>#N/A</c:v>
                </c:pt>
                <c:pt idx="9">
                  <c:v>3.18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11.82</c:v>
                </c:pt>
                <c:pt idx="2">
                  <c:v>#N/A</c:v>
                </c:pt>
                <c:pt idx="3">
                  <c:v>4.92</c:v>
                </c:pt>
                <c:pt idx="4">
                  <c:v>#N/A</c:v>
                </c:pt>
                <c:pt idx="5">
                  <c:v>7.59</c:v>
                </c:pt>
                <c:pt idx="6">
                  <c:v>#N/A</c:v>
                </c:pt>
                <c:pt idx="7">
                  <c:v>9.48</c:v>
                </c:pt>
                <c:pt idx="8">
                  <c:v>#N/A</c:v>
                </c:pt>
                <c:pt idx="9">
                  <c:v>5.62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9.4700000000000006</c:v>
                </c:pt>
                <c:pt idx="2">
                  <c:v>#N/A</c:v>
                </c:pt>
                <c:pt idx="3">
                  <c:v>10.08</c:v>
                </c:pt>
                <c:pt idx="4">
                  <c:v>#N/A</c:v>
                </c:pt>
                <c:pt idx="5">
                  <c:v>9.15</c:v>
                </c:pt>
                <c:pt idx="6">
                  <c:v>#N/A</c:v>
                </c:pt>
                <c:pt idx="7">
                  <c:v>8.11</c:v>
                </c:pt>
                <c:pt idx="8">
                  <c:v>#N/A</c:v>
                </c:pt>
                <c:pt idx="9">
                  <c:v>7.04</c:v>
                </c:pt>
              </c:numCache>
            </c:numRef>
          </c:val>
        </c:ser>
        <c:dLbls>
          <c:showLegendKey val="0"/>
          <c:showVal val="0"/>
          <c:showCatName val="0"/>
          <c:showSerName val="0"/>
          <c:showPercent val="0"/>
          <c:showBubbleSize val="0"/>
        </c:dLbls>
        <c:gapWidth val="150"/>
        <c:overlap val="100"/>
        <c:axId val="101498240"/>
        <c:axId val="101512320"/>
      </c:barChart>
      <c:catAx>
        <c:axId val="1014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12320"/>
        <c:crosses val="autoZero"/>
        <c:auto val="1"/>
        <c:lblAlgn val="ctr"/>
        <c:lblOffset val="100"/>
        <c:tickLblSkip val="1"/>
        <c:tickMarkSkip val="1"/>
        <c:noMultiLvlLbl val="0"/>
      </c:catAx>
      <c:valAx>
        <c:axId val="10151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9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671</c:v>
                </c:pt>
                <c:pt idx="5">
                  <c:v>666</c:v>
                </c:pt>
                <c:pt idx="8">
                  <c:v>681</c:v>
                </c:pt>
                <c:pt idx="11">
                  <c:v>707</c:v>
                </c:pt>
                <c:pt idx="14">
                  <c:v>692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157</c:v>
                </c:pt>
                <c:pt idx="3">
                  <c:v>115</c:v>
                </c:pt>
                <c:pt idx="6">
                  <c:v>135</c:v>
                </c:pt>
                <c:pt idx="9">
                  <c:v>115</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36</c:v>
                </c:pt>
                <c:pt idx="6">
                  <c:v>44</c:v>
                </c:pt>
                <c:pt idx="9">
                  <c:v>37</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349</c:v>
                </c:pt>
                <c:pt idx="3">
                  <c:v>353</c:v>
                </c:pt>
                <c:pt idx="6">
                  <c:v>321</c:v>
                </c:pt>
                <c:pt idx="9">
                  <c:v>309</c:v>
                </c:pt>
                <c:pt idx="12">
                  <c:v>308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759</c:v>
                </c:pt>
                <c:pt idx="3">
                  <c:v>793</c:v>
                </c:pt>
                <c:pt idx="6">
                  <c:v>759</c:v>
                </c:pt>
                <c:pt idx="9">
                  <c:v>743</c:v>
                </c:pt>
                <c:pt idx="12">
                  <c:v>740</c:v>
                </c:pt>
              </c:numCache>
            </c:numRef>
          </c:val>
        </c:ser>
        <c:dLbls>
          <c:showLegendKey val="0"/>
          <c:showVal val="0"/>
          <c:showCatName val="0"/>
          <c:showSerName val="0"/>
          <c:showPercent val="0"/>
          <c:showBubbleSize val="0"/>
        </c:dLbls>
        <c:gapWidth val="100"/>
        <c:overlap val="100"/>
        <c:axId val="123253504"/>
        <c:axId val="12325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655</c:v>
                </c:pt>
                <c:pt idx="2">
                  <c:v>#N/A</c:v>
                </c:pt>
                <c:pt idx="3">
                  <c:v>#N/A</c:v>
                </c:pt>
                <c:pt idx="4">
                  <c:v>631</c:v>
                </c:pt>
                <c:pt idx="5">
                  <c:v>#N/A</c:v>
                </c:pt>
                <c:pt idx="6">
                  <c:v>#N/A</c:v>
                </c:pt>
                <c:pt idx="7">
                  <c:v>578</c:v>
                </c:pt>
                <c:pt idx="8">
                  <c:v>#N/A</c:v>
                </c:pt>
                <c:pt idx="9">
                  <c:v>#N/A</c:v>
                </c:pt>
                <c:pt idx="10">
                  <c:v>497</c:v>
                </c:pt>
                <c:pt idx="11">
                  <c:v>#N/A</c:v>
                </c:pt>
                <c:pt idx="12">
                  <c:v>#N/A</c:v>
                </c:pt>
                <c:pt idx="13">
                  <c:v>474</c:v>
                </c:pt>
                <c:pt idx="14">
                  <c:v>#N/A</c:v>
                </c:pt>
              </c:numCache>
            </c:numRef>
          </c:val>
          <c:smooth val="0"/>
        </c:ser>
        <c:dLbls>
          <c:showLegendKey val="0"/>
          <c:showVal val="0"/>
          <c:showCatName val="0"/>
          <c:showSerName val="0"/>
          <c:showPercent val="0"/>
          <c:showBubbleSize val="0"/>
        </c:dLbls>
        <c:marker val="1"/>
        <c:smooth val="0"/>
        <c:axId val="123253504"/>
        <c:axId val="123255424"/>
      </c:lineChart>
      <c:catAx>
        <c:axId val="1232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55424"/>
        <c:crosses val="autoZero"/>
        <c:auto val="1"/>
        <c:lblAlgn val="ctr"/>
        <c:lblOffset val="100"/>
        <c:tickLblSkip val="1"/>
        <c:tickMarkSkip val="1"/>
        <c:noMultiLvlLbl val="0"/>
      </c:catAx>
      <c:valAx>
        <c:axId val="1232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8614</c:v>
                </c:pt>
                <c:pt idx="5">
                  <c:v>8544</c:v>
                </c:pt>
                <c:pt idx="8">
                  <c:v>8384</c:v>
                </c:pt>
                <c:pt idx="11">
                  <c:v>8359</c:v>
                </c:pt>
                <c:pt idx="14">
                  <c:v>8710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200</c:v>
                </c:pt>
                <c:pt idx="5">
                  <c:v>201</c:v>
                </c:pt>
                <c:pt idx="8">
                  <c:v>184</c:v>
                </c:pt>
                <c:pt idx="11">
                  <c:v>167</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1572</c:v>
                </c:pt>
                <c:pt idx="5">
                  <c:v>1622</c:v>
                </c:pt>
                <c:pt idx="8">
                  <c:v>1624</c:v>
                </c:pt>
                <c:pt idx="11">
                  <c:v>1492</c:v>
                </c:pt>
                <c:pt idx="14">
                  <c:v>1763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1755</c:v>
                </c:pt>
                <c:pt idx="3">
                  <c:v>1598</c:v>
                </c:pt>
                <c:pt idx="6">
                  <c:v>1597</c:v>
                </c:pt>
                <c:pt idx="9">
                  <c:v>1317</c:v>
                </c:pt>
                <c:pt idx="12">
                  <c:v>1312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247</c:v>
                </c:pt>
                <c:pt idx="3">
                  <c:v>252</c:v>
                </c:pt>
                <c:pt idx="6">
                  <c:v>213</c:v>
                </c:pt>
                <c:pt idx="9">
                  <c:v>156</c:v>
                </c:pt>
                <c:pt idx="12">
                  <c:v>124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4186</c:v>
                </c:pt>
                <c:pt idx="3">
                  <c:v>4421</c:v>
                </c:pt>
                <c:pt idx="6">
                  <c:v>4523</c:v>
                </c:pt>
                <c:pt idx="9">
                  <c:v>4561</c:v>
                </c:pt>
                <c:pt idx="12">
                  <c:v>4224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2525</c:v>
                </c:pt>
                <c:pt idx="3">
                  <c:v>2294</c:v>
                </c:pt>
                <c:pt idx="6">
                  <c:v>1530</c:v>
                </c:pt>
                <c:pt idx="9">
                  <c:v>1428</c:v>
                </c:pt>
                <c:pt idx="12">
                  <c:v>1333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7877</c:v>
                </c:pt>
                <c:pt idx="3">
                  <c:v>7788</c:v>
                </c:pt>
                <c:pt idx="6">
                  <c:v>7813</c:v>
                </c:pt>
                <c:pt idx="9">
                  <c:v>7891</c:v>
                </c:pt>
                <c:pt idx="12">
                  <c:v>8352</c:v>
                </c:pt>
              </c:numCache>
            </c:numRef>
          </c:val>
        </c:ser>
        <c:dLbls>
          <c:showLegendKey val="0"/>
          <c:showVal val="0"/>
          <c:showCatName val="0"/>
          <c:showSerName val="0"/>
          <c:showPercent val="0"/>
          <c:showBubbleSize val="0"/>
        </c:dLbls>
        <c:gapWidth val="100"/>
        <c:overlap val="100"/>
        <c:axId val="123325440"/>
        <c:axId val="12379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6206</c:v>
                </c:pt>
                <c:pt idx="2">
                  <c:v>#N/A</c:v>
                </c:pt>
                <c:pt idx="3">
                  <c:v>#N/A</c:v>
                </c:pt>
                <c:pt idx="4">
                  <c:v>5986</c:v>
                </c:pt>
                <c:pt idx="5">
                  <c:v>#N/A</c:v>
                </c:pt>
                <c:pt idx="6">
                  <c:v>#N/A</c:v>
                </c:pt>
                <c:pt idx="7">
                  <c:v>5484</c:v>
                </c:pt>
                <c:pt idx="8">
                  <c:v>#N/A</c:v>
                </c:pt>
                <c:pt idx="9">
                  <c:v>#N/A</c:v>
                </c:pt>
                <c:pt idx="10">
                  <c:v>5335</c:v>
                </c:pt>
                <c:pt idx="11">
                  <c:v>#N/A</c:v>
                </c:pt>
                <c:pt idx="12">
                  <c:v>#N/A</c:v>
                </c:pt>
                <c:pt idx="13">
                  <c:v>4705</c:v>
                </c:pt>
                <c:pt idx="14">
                  <c:v>#N/A</c:v>
                </c:pt>
              </c:numCache>
            </c:numRef>
          </c:val>
          <c:smooth val="0"/>
        </c:ser>
        <c:dLbls>
          <c:showLegendKey val="0"/>
          <c:showVal val="0"/>
          <c:showCatName val="0"/>
          <c:showSerName val="0"/>
          <c:showPercent val="0"/>
          <c:showBubbleSize val="0"/>
        </c:dLbls>
        <c:marker val="1"/>
        <c:smooth val="0"/>
        <c:axId val="123325440"/>
        <c:axId val="123798656"/>
      </c:lineChart>
      <c:catAx>
        <c:axId val="1233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98656"/>
        <c:crosses val="autoZero"/>
        <c:auto val="1"/>
        <c:lblAlgn val="ctr"/>
        <c:lblOffset val="100"/>
        <c:tickLblSkip val="1"/>
        <c:tickMarkSkip val="1"/>
        <c:noMultiLvlLbl val="0"/>
      </c:catAx>
      <c:valAx>
        <c:axId val="1237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2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918976"/>
        <c:axId val="111743744"/>
      </c:scatterChart>
      <c:valAx>
        <c:axId val="123918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43744"/>
        <c:crosses val="autoZero"/>
        <c:crossBetween val="midCat"/>
      </c:valAx>
      <c:valAx>
        <c:axId val="111743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18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561550531217799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4.084937399240963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c:v>
                </c:pt>
                <c:pt idx="1">
                  <c:v>16.899999999999999</c:v>
                </c:pt>
                <c:pt idx="2">
                  <c:v>16</c:v>
                </c:pt>
                <c:pt idx="3">
                  <c:v>14.6</c:v>
                </c:pt>
                <c:pt idx="4">
                  <c:v>13.2</c:v>
                </c:pt>
              </c:numCache>
            </c:numRef>
          </c:xVal>
          <c:yVal>
            <c:numRef>
              <c:f>公会計指標分析・財政指標組合せ分析表!$K$73:$O$73</c:f>
              <c:numCache>
                <c:formatCode>#,##0.0;"▲ "#,##0.0</c:formatCode>
                <c:ptCount val="5"/>
                <c:pt idx="0">
                  <c:v>160.30000000000001</c:v>
                </c:pt>
                <c:pt idx="1">
                  <c:v>155</c:v>
                </c:pt>
                <c:pt idx="2">
                  <c:v>141.6</c:v>
                </c:pt>
                <c:pt idx="3">
                  <c:v>137.19999999999999</c:v>
                </c:pt>
                <c:pt idx="4">
                  <c:v>117.8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111769088"/>
        <c:axId val="111771008"/>
      </c:scatterChart>
      <c:valAx>
        <c:axId val="111769088"/>
        <c:scaling>
          <c:orientation val="minMax"/>
          <c:max val="17.8"/>
          <c:min val="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71008"/>
        <c:crosses val="autoZero"/>
        <c:crossBetween val="midCat"/>
      </c:valAx>
      <c:valAx>
        <c:axId val="111771008"/>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69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実質公債費比率の分子構造を対前年比で比較してみると、元利償還金が過去の事業の起債完済により</a:t>
          </a:r>
          <a:r>
            <a:rPr lang="en-US" altLang="ja-JP" sz="1400" b="0" i="0" baseline="0">
              <a:solidFill>
                <a:schemeClr val="dk1"/>
              </a:solidFill>
              <a:latin typeface="+mn-lt"/>
              <a:ea typeface="+mn-ea"/>
              <a:cs typeface="+mn-cs"/>
            </a:rPr>
            <a:t>3</a:t>
          </a:r>
          <a:r>
            <a:rPr lang="ja-JP" altLang="ja-JP" sz="1400" b="0" i="0" baseline="0">
              <a:solidFill>
                <a:schemeClr val="dk1"/>
              </a:solidFill>
              <a:latin typeface="+mn-lt"/>
              <a:ea typeface="+mn-ea"/>
              <a:cs typeface="+mn-cs"/>
            </a:rPr>
            <a:t>百万円の減となっている。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また、債務負担行為に基づく支出額については、融資農道整備事業元利補給金の償還終了等により減となっている。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a:t>
          </a:r>
          <a:endParaRPr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将来負担比率の分子構造を対前年度比で比較してみると、債務負担行為に基づく支出予定額については、融資農道整備事業元利補給金の償還終了</a:t>
          </a:r>
          <a:r>
            <a:rPr lang="ja-JP" altLang="en-US" sz="1400" b="0" i="0" baseline="0">
              <a:solidFill>
                <a:schemeClr val="dk1"/>
              </a:solidFill>
              <a:latin typeface="+mn-lt"/>
              <a:ea typeface="+mn-ea"/>
              <a:cs typeface="+mn-cs"/>
            </a:rPr>
            <a:t>及び国営かんがい</a:t>
          </a:r>
          <a:r>
            <a:rPr lang="ja-JP" altLang="ja-JP" sz="1400" b="0" i="0" baseline="0">
              <a:solidFill>
                <a:schemeClr val="dk1"/>
              </a:solidFill>
              <a:latin typeface="+mn-lt"/>
              <a:ea typeface="+mn-ea"/>
              <a:cs typeface="+mn-cs"/>
            </a:rPr>
            <a:t>事業</a:t>
          </a:r>
          <a:r>
            <a:rPr lang="ja-JP" altLang="en-US" sz="1400" b="0" i="0" baseline="0">
              <a:solidFill>
                <a:schemeClr val="dk1"/>
              </a:solidFill>
              <a:latin typeface="+mn-lt"/>
              <a:ea typeface="+mn-ea"/>
              <a:cs typeface="+mn-cs"/>
            </a:rPr>
            <a:t>の償還進捗</a:t>
          </a:r>
          <a:r>
            <a:rPr lang="ja-JP" altLang="ja-JP" sz="1400" b="0" i="0" baseline="0">
              <a:solidFill>
                <a:schemeClr val="dk1"/>
              </a:solidFill>
              <a:latin typeface="+mn-lt"/>
              <a:ea typeface="+mn-ea"/>
              <a:cs typeface="+mn-cs"/>
            </a:rPr>
            <a:t>により</a:t>
          </a:r>
          <a:r>
            <a:rPr lang="en-US" altLang="ja-JP" sz="1400" b="0" i="0" baseline="0">
              <a:solidFill>
                <a:schemeClr val="dk1"/>
              </a:solidFill>
              <a:latin typeface="+mn-lt"/>
              <a:ea typeface="+mn-ea"/>
              <a:cs typeface="+mn-cs"/>
            </a:rPr>
            <a:t>95</a:t>
          </a:r>
          <a:r>
            <a:rPr lang="ja-JP" altLang="ja-JP" sz="1400" b="0" i="0" baseline="0">
              <a:solidFill>
                <a:schemeClr val="dk1"/>
              </a:solidFill>
              <a:latin typeface="+mn-lt"/>
              <a:ea typeface="+mn-ea"/>
              <a:cs typeface="+mn-cs"/>
            </a:rPr>
            <a:t>百万円の減となっている。</a:t>
          </a:r>
          <a:endParaRPr lang="en-US" altLang="ja-JP" sz="14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0.54</a:t>
          </a:r>
          <a:r>
            <a:rPr lang="ja-JP" altLang="ja-JP" sz="1100" b="0" i="0" baseline="0">
              <a:solidFill>
                <a:schemeClr val="dk1"/>
              </a:solidFill>
              <a:latin typeface="+mn-lt"/>
              <a:ea typeface="+mn-ea"/>
              <a:cs typeface="+mn-cs"/>
            </a:rPr>
            <a:t>をピークとして下降に転じ、平成</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年度には</a:t>
          </a:r>
          <a:r>
            <a:rPr lang="en-US" altLang="ja-JP" sz="1100" b="0" i="0" baseline="0">
              <a:solidFill>
                <a:schemeClr val="dk1"/>
              </a:solidFill>
              <a:latin typeface="+mn-lt"/>
              <a:ea typeface="+mn-ea"/>
              <a:cs typeface="+mn-cs"/>
            </a:rPr>
            <a:t>0.44</a:t>
          </a:r>
          <a:r>
            <a:rPr lang="ja-JP" altLang="ja-JP" sz="1100" b="0" i="0" baseline="0">
              <a:solidFill>
                <a:schemeClr val="dk1"/>
              </a:solidFill>
              <a:latin typeface="+mn-lt"/>
              <a:ea typeface="+mn-ea"/>
              <a:cs typeface="+mn-cs"/>
            </a:rPr>
            <a:t>にまで落ち込んだがその後は回復傾向にある。ここ</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年</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0.51</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0.53</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0.53</a:t>
          </a:r>
          <a:r>
            <a:rPr lang="ja-JP" altLang="ja-JP" sz="1100" b="0" i="0" baseline="0">
              <a:solidFill>
                <a:schemeClr val="dk1"/>
              </a:solidFill>
              <a:latin typeface="+mn-lt"/>
              <a:ea typeface="+mn-ea"/>
              <a:cs typeface="+mn-cs"/>
            </a:rPr>
            <a:t>と全国・県平均を上回る数値まで持ち直してきている。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しかしながら、東日本大震災の影響により税収</a:t>
          </a:r>
          <a:r>
            <a:rPr lang="ja-JP" altLang="en-US" sz="1100" b="0" i="0" baseline="0">
              <a:solidFill>
                <a:schemeClr val="dk1"/>
              </a:solidFill>
              <a:latin typeface="+mn-lt"/>
              <a:ea typeface="+mn-ea"/>
              <a:cs typeface="+mn-cs"/>
            </a:rPr>
            <a:t>等の流動的な部分を含んでいることから、</a:t>
          </a:r>
          <a:r>
            <a:rPr lang="ja-JP" altLang="ja-JP" sz="1100" b="0" i="0" baseline="0">
              <a:solidFill>
                <a:schemeClr val="dk1"/>
              </a:solidFill>
              <a:latin typeface="+mn-lt"/>
              <a:ea typeface="+mn-ea"/>
              <a:cs typeface="+mn-cs"/>
            </a:rPr>
            <a:t>歳出の抑制と歳入の確保に努める。</a:t>
          </a:r>
          <a:endParaRPr lang="en-US"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8" name="直線コネクタ 67"/>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136525</xdr:rowOff>
    </xdr:to>
    <xdr:cxnSp macro="">
      <xdr:nvCxnSpPr>
        <xdr:cNvPr id="71" name="直線コネクタ 70"/>
        <xdr:cNvCxnSpPr/>
      </xdr:nvCxnSpPr>
      <xdr:spPr>
        <a:xfrm flipV="1">
          <a:off x="3225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2" name="フローチャート : 判断 71"/>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3" name="テキスト ボックス 72"/>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156633</xdr:rowOff>
    </xdr:to>
    <xdr:cxnSp macro="">
      <xdr:nvCxnSpPr>
        <xdr:cNvPr id="74" name="直線コネクタ 73"/>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166158</xdr:rowOff>
    </xdr:from>
    <xdr:to>
      <xdr:col>4</xdr:col>
      <xdr:colOff>533400</xdr:colOff>
      <xdr:row>42</xdr:row>
      <xdr:rowOff>96308</xdr:rowOff>
    </xdr:to>
    <xdr:sp macro="" textlink="">
      <xdr:nvSpPr>
        <xdr:cNvPr id="75" name="フローチャート : 判断 74"/>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81085</xdr:rowOff>
    </xdr:from>
    <xdr:ext cx="762000" cy="259045"/>
    <xdr:sp macro="" textlink="">
      <xdr:nvSpPr>
        <xdr:cNvPr id="76" name="テキスト ボックス 75"/>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156633</xdr:rowOff>
    </xdr:to>
    <xdr:cxnSp macro="">
      <xdr:nvCxnSpPr>
        <xdr:cNvPr id="77" name="直線コネクタ 76"/>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92" name="テキスト ボックス 91"/>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物件費が増</a:t>
          </a:r>
          <a:r>
            <a:rPr lang="ja-JP" altLang="en-US" sz="1100" b="0" i="0" baseline="0">
              <a:solidFill>
                <a:schemeClr val="dk1"/>
              </a:solidFill>
              <a:latin typeface="+mn-lt"/>
              <a:ea typeface="+mn-ea"/>
              <a:cs typeface="+mn-cs"/>
            </a:rPr>
            <a:t>加</a:t>
          </a:r>
          <a:r>
            <a:rPr lang="ja-JP" altLang="ja-JP" sz="1100" b="0" i="0" baseline="0">
              <a:solidFill>
                <a:schemeClr val="dk1"/>
              </a:solidFill>
              <a:latin typeface="+mn-lt"/>
              <a:ea typeface="+mn-ea"/>
              <a:cs typeface="+mn-cs"/>
            </a:rPr>
            <a:t>しているが、</a:t>
          </a:r>
          <a:r>
            <a:rPr lang="ja-JP" altLang="en-US" sz="1100" b="0" i="0" baseline="0">
              <a:solidFill>
                <a:schemeClr val="dk1"/>
              </a:solidFill>
              <a:latin typeface="+mn-lt"/>
              <a:ea typeface="+mn-ea"/>
              <a:cs typeface="+mn-cs"/>
            </a:rPr>
            <a:t>人件費や補助費等にて</a:t>
          </a:r>
          <a:r>
            <a:rPr lang="ja-JP" altLang="ja-JP" sz="1100" b="0" i="0" baseline="0">
              <a:solidFill>
                <a:schemeClr val="dk1"/>
              </a:solidFill>
              <a:latin typeface="+mn-lt"/>
              <a:ea typeface="+mn-ea"/>
              <a:cs typeface="+mn-cs"/>
            </a:rPr>
            <a:t>昨年比で減となっている。そのため平成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年度は、前年の経常収支比率</a:t>
          </a:r>
          <a:r>
            <a:rPr lang="en-US" altLang="ja-JP" sz="1100" b="0" i="0" baseline="0">
              <a:solidFill>
                <a:schemeClr val="dk1"/>
              </a:solidFill>
              <a:latin typeface="+mn-lt"/>
              <a:ea typeface="+mn-ea"/>
              <a:cs typeface="+mn-cs"/>
            </a:rPr>
            <a:t>82.0</a:t>
          </a:r>
          <a:r>
            <a:rPr lang="ja-JP" altLang="ja-JP" sz="1100" b="0" i="0" baseline="0">
              <a:solidFill>
                <a:schemeClr val="dk1"/>
              </a:solidFill>
              <a:latin typeface="+mn-lt"/>
              <a:ea typeface="+mn-ea"/>
              <a:cs typeface="+mn-cs"/>
            </a:rPr>
            <a:t>％に対し</a:t>
          </a:r>
          <a:r>
            <a:rPr lang="en-US" altLang="ja-JP" sz="1100" b="0" i="0" baseline="0">
              <a:solidFill>
                <a:schemeClr val="dk1"/>
              </a:solidFill>
              <a:latin typeface="+mn-lt"/>
              <a:ea typeface="+mn-ea"/>
              <a:cs typeface="+mn-cs"/>
            </a:rPr>
            <a:t>80.8</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％減）となり類似団体平均を下回る数値となった。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また、公債費が</a:t>
          </a:r>
          <a:r>
            <a:rPr lang="ja-JP" altLang="en-US" sz="1100" b="0" i="0" baseline="0">
              <a:solidFill>
                <a:schemeClr val="dk1"/>
              </a:solidFill>
              <a:latin typeface="+mn-lt"/>
              <a:ea typeface="+mn-ea"/>
              <a:cs typeface="+mn-cs"/>
            </a:rPr>
            <a:t>復興事業にかかるものにより、今後増加していくことが想定されることから、</a:t>
          </a:r>
          <a:r>
            <a:rPr lang="ja-JP" altLang="ja-JP" sz="1100" b="0" i="0" baseline="0">
              <a:solidFill>
                <a:schemeClr val="dk1"/>
              </a:solidFill>
              <a:latin typeface="+mn-lt"/>
              <a:ea typeface="+mn-ea"/>
              <a:cs typeface="+mn-cs"/>
            </a:rPr>
            <a:t>今後も財政運営の健全化を図りながら更なる経常経費の削減に努める。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20320</xdr:rowOff>
    </xdr:to>
    <xdr:cxnSp macro="">
      <xdr:nvCxnSpPr>
        <xdr:cNvPr id="129" name="直線コネクタ 128"/>
        <xdr:cNvCxnSpPr/>
      </xdr:nvCxnSpPr>
      <xdr:spPr>
        <a:xfrm flipV="1">
          <a:off x="4114800" y="105923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25146</xdr:rowOff>
    </xdr:to>
    <xdr:cxnSp macro="">
      <xdr:nvCxnSpPr>
        <xdr:cNvPr id="132" name="直線コネクタ 131"/>
        <xdr:cNvCxnSpPr/>
      </xdr:nvCxnSpPr>
      <xdr:spPr>
        <a:xfrm flipV="1">
          <a:off x="3225800" y="106502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3" name="フローチャート : 判断 132"/>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4" name="テキスト ボックス 13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63</xdr:row>
      <xdr:rowOff>56388</xdr:rowOff>
    </xdr:to>
    <xdr:cxnSp macro="">
      <xdr:nvCxnSpPr>
        <xdr:cNvPr id="135" name="直線コネクタ 134"/>
        <xdr:cNvCxnSpPr/>
      </xdr:nvCxnSpPr>
      <xdr:spPr>
        <a:xfrm flipV="1">
          <a:off x="2336800" y="1065504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56388</xdr:rowOff>
    </xdr:to>
    <xdr:cxnSp macro="">
      <xdr:nvCxnSpPr>
        <xdr:cNvPr id="138" name="直線コネクタ 137"/>
        <xdr:cNvCxnSpPr/>
      </xdr:nvCxnSpPr>
      <xdr:spPr>
        <a:xfrm>
          <a:off x="1447800" y="1072261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39" name="フローチャート : 判断 138"/>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0" name="テキスト ボックス 139"/>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1" name="フローチャート : 判断 140"/>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2" name="テキスト ボックス 141"/>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8" name="円/楕円 147"/>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49"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0" name="円/楕円 149"/>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1" name="テキスト ボックス 150"/>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5588</xdr:rowOff>
    </xdr:from>
    <xdr:to>
      <xdr:col>3</xdr:col>
      <xdr:colOff>330200</xdr:colOff>
      <xdr:row>63</xdr:row>
      <xdr:rowOff>107188</xdr:rowOff>
    </xdr:to>
    <xdr:sp macro="" textlink="">
      <xdr:nvSpPr>
        <xdr:cNvPr id="154" name="円/楕円 153"/>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91965</xdr:rowOff>
    </xdr:from>
    <xdr:ext cx="762000" cy="259045"/>
    <xdr:sp macro="" textlink="">
      <xdr:nvSpPr>
        <xdr:cNvPr id="155" name="テキスト ボックス 154"/>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[186,154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人件費は</a:t>
          </a:r>
          <a:r>
            <a:rPr lang="ja-JP" altLang="ja-JP" sz="1100" b="0" i="0" baseline="0">
              <a:solidFill>
                <a:schemeClr val="dk1"/>
              </a:solidFill>
              <a:latin typeface="+mn-lt"/>
              <a:ea typeface="+mn-ea"/>
              <a:cs typeface="+mn-cs"/>
            </a:rPr>
            <a:t>定員適正化計画に基づく</a:t>
          </a:r>
          <a:r>
            <a:rPr lang="ja-JP" altLang="en-US" sz="1100" b="0" i="0" baseline="0">
              <a:solidFill>
                <a:schemeClr val="dk1"/>
              </a:solidFill>
              <a:latin typeface="+mn-lt"/>
              <a:ea typeface="+mn-ea"/>
              <a:cs typeface="+mn-cs"/>
            </a:rPr>
            <a:t>抑制</a:t>
          </a:r>
          <a:r>
            <a:rPr lang="ja-JP" altLang="ja-JP" sz="1100" b="0" i="0" baseline="0">
              <a:solidFill>
                <a:schemeClr val="dk1"/>
              </a:solidFill>
              <a:latin typeface="+mn-lt"/>
              <a:ea typeface="+mn-ea"/>
              <a:cs typeface="+mn-cs"/>
            </a:rPr>
            <a:t>をはじめとして経常経費</a:t>
          </a:r>
          <a:r>
            <a:rPr lang="ja-JP" altLang="en-US" sz="1100" b="0" i="0" baseline="0">
              <a:solidFill>
                <a:schemeClr val="dk1"/>
              </a:solidFill>
              <a:latin typeface="+mn-lt"/>
              <a:ea typeface="+mn-ea"/>
              <a:cs typeface="+mn-cs"/>
            </a:rPr>
            <a:t>減少傾向となっている。物件費は除染等の復興事業により増加しており、</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回る結果となった。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、物件費は復興事業の進捗により減少していくことが想定され、</a:t>
          </a:r>
          <a:r>
            <a:rPr lang="ja-JP" altLang="ja-JP" sz="1100" b="0" i="0" baseline="0">
              <a:solidFill>
                <a:schemeClr val="dk1"/>
              </a:solidFill>
              <a:latin typeface="+mn-lt"/>
              <a:ea typeface="+mn-ea"/>
              <a:cs typeface="+mn-cs"/>
            </a:rPr>
            <a:t>人件費</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内部経費等のコスト低減に努め、財政運営の健全化を図る。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99710</xdr:rowOff>
    </xdr:from>
    <xdr:to>
      <xdr:col>7</xdr:col>
      <xdr:colOff>152400</xdr:colOff>
      <xdr:row>83</xdr:row>
      <xdr:rowOff>66529</xdr:rowOff>
    </xdr:to>
    <xdr:cxnSp macro="">
      <xdr:nvCxnSpPr>
        <xdr:cNvPr id="190" name="直線コネクタ 189"/>
        <xdr:cNvCxnSpPr/>
      </xdr:nvCxnSpPr>
      <xdr:spPr>
        <a:xfrm>
          <a:off x="4114800" y="14158610"/>
          <a:ext cx="838200" cy="1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84986</xdr:rowOff>
    </xdr:from>
    <xdr:to>
      <xdr:col>6</xdr:col>
      <xdr:colOff>0</xdr:colOff>
      <xdr:row>82</xdr:row>
      <xdr:rowOff>99710</xdr:rowOff>
    </xdr:to>
    <xdr:cxnSp macro="">
      <xdr:nvCxnSpPr>
        <xdr:cNvPr id="193" name="直線コネクタ 192"/>
        <xdr:cNvCxnSpPr/>
      </xdr:nvCxnSpPr>
      <xdr:spPr>
        <a:xfrm>
          <a:off x="3225800" y="14143886"/>
          <a:ext cx="8890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4" name="フローチャート : 判断 193"/>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5" name="テキスト ボックス 194"/>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55218</xdr:rowOff>
    </xdr:from>
    <xdr:to>
      <xdr:col>4</xdr:col>
      <xdr:colOff>482600</xdr:colOff>
      <xdr:row>82</xdr:row>
      <xdr:rowOff>84986</xdr:rowOff>
    </xdr:to>
    <xdr:cxnSp macro="">
      <xdr:nvCxnSpPr>
        <xdr:cNvPr id="196" name="直線コネクタ 195"/>
        <xdr:cNvCxnSpPr/>
      </xdr:nvCxnSpPr>
      <xdr:spPr>
        <a:xfrm>
          <a:off x="2336800" y="14114118"/>
          <a:ext cx="889000" cy="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7" name="フローチャート : 判断 196"/>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198" name="テキスト ボックス 197"/>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80629</xdr:rowOff>
    </xdr:from>
    <xdr:to>
      <xdr:col>3</xdr:col>
      <xdr:colOff>279400</xdr:colOff>
      <xdr:row>82</xdr:row>
      <xdr:rowOff>55218</xdr:rowOff>
    </xdr:to>
    <xdr:cxnSp macro="">
      <xdr:nvCxnSpPr>
        <xdr:cNvPr id="199" name="直線コネクタ 198"/>
        <xdr:cNvCxnSpPr/>
      </xdr:nvCxnSpPr>
      <xdr:spPr>
        <a:xfrm>
          <a:off x="1447800" y="13968079"/>
          <a:ext cx="889000" cy="1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0" name="フローチャート : 判断 199"/>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1" name="テキスト ボックス 200"/>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2" name="フローチャート : 判断 201"/>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98773</xdr:rowOff>
    </xdr:from>
    <xdr:ext cx="762000" cy="259045"/>
    <xdr:sp macro="" textlink="">
      <xdr:nvSpPr>
        <xdr:cNvPr id="203" name="テキスト ボックス 202"/>
        <xdr:cNvSpPr txBox="1"/>
      </xdr:nvSpPr>
      <xdr:spPr>
        <a:xfrm>
          <a:off x="1066800" y="14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15729</xdr:rowOff>
    </xdr:from>
    <xdr:to>
      <xdr:col>7</xdr:col>
      <xdr:colOff>203200</xdr:colOff>
      <xdr:row>83</xdr:row>
      <xdr:rowOff>117329</xdr:rowOff>
    </xdr:to>
    <xdr:sp macro="" textlink="">
      <xdr:nvSpPr>
        <xdr:cNvPr id="209" name="円/楕円 208"/>
        <xdr:cNvSpPr/>
      </xdr:nvSpPr>
      <xdr:spPr>
        <a:xfrm>
          <a:off x="4902200" y="142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159256</xdr:rowOff>
    </xdr:from>
    <xdr:ext cx="762000" cy="259045"/>
    <xdr:sp macro="" textlink="">
      <xdr:nvSpPr>
        <xdr:cNvPr id="210" name="人件費・物件費等の状況該当値テキスト"/>
        <xdr:cNvSpPr txBox="1"/>
      </xdr:nvSpPr>
      <xdr:spPr>
        <a:xfrm>
          <a:off x="5041900" y="1421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48910</xdr:rowOff>
    </xdr:from>
    <xdr:to>
      <xdr:col>6</xdr:col>
      <xdr:colOff>50800</xdr:colOff>
      <xdr:row>82</xdr:row>
      <xdr:rowOff>150510</xdr:rowOff>
    </xdr:to>
    <xdr:sp macro="" textlink="">
      <xdr:nvSpPr>
        <xdr:cNvPr id="211" name="円/楕円 210"/>
        <xdr:cNvSpPr/>
      </xdr:nvSpPr>
      <xdr:spPr>
        <a:xfrm>
          <a:off x="4064000" y="141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160687</xdr:rowOff>
    </xdr:from>
    <xdr:ext cx="736600" cy="259045"/>
    <xdr:sp macro="" textlink="">
      <xdr:nvSpPr>
        <xdr:cNvPr id="212" name="テキスト ボックス 211"/>
        <xdr:cNvSpPr txBox="1"/>
      </xdr:nvSpPr>
      <xdr:spPr>
        <a:xfrm>
          <a:off x="3733800" y="1387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34186</xdr:rowOff>
    </xdr:from>
    <xdr:to>
      <xdr:col>4</xdr:col>
      <xdr:colOff>533400</xdr:colOff>
      <xdr:row>82</xdr:row>
      <xdr:rowOff>135786</xdr:rowOff>
    </xdr:to>
    <xdr:sp macro="" textlink="">
      <xdr:nvSpPr>
        <xdr:cNvPr id="213" name="円/楕円 212"/>
        <xdr:cNvSpPr/>
      </xdr:nvSpPr>
      <xdr:spPr>
        <a:xfrm>
          <a:off x="3175000" y="140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145963</xdr:rowOff>
    </xdr:from>
    <xdr:ext cx="762000" cy="259045"/>
    <xdr:sp macro="" textlink="">
      <xdr:nvSpPr>
        <xdr:cNvPr id="214" name="テキスト ボックス 213"/>
        <xdr:cNvSpPr txBox="1"/>
      </xdr:nvSpPr>
      <xdr:spPr>
        <a:xfrm>
          <a:off x="2844800" y="1386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4418</xdr:rowOff>
    </xdr:from>
    <xdr:to>
      <xdr:col>3</xdr:col>
      <xdr:colOff>330200</xdr:colOff>
      <xdr:row>82</xdr:row>
      <xdr:rowOff>106018</xdr:rowOff>
    </xdr:to>
    <xdr:sp macro="" textlink="">
      <xdr:nvSpPr>
        <xdr:cNvPr id="215" name="円/楕円 214"/>
        <xdr:cNvSpPr/>
      </xdr:nvSpPr>
      <xdr:spPr>
        <a:xfrm>
          <a:off x="2286000" y="140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116195</xdr:rowOff>
    </xdr:from>
    <xdr:ext cx="762000" cy="259045"/>
    <xdr:sp macro="" textlink="">
      <xdr:nvSpPr>
        <xdr:cNvPr id="216" name="テキスト ボックス 215"/>
        <xdr:cNvSpPr txBox="1"/>
      </xdr:nvSpPr>
      <xdr:spPr>
        <a:xfrm>
          <a:off x="1955800" y="1383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29829</xdr:rowOff>
    </xdr:from>
    <xdr:to>
      <xdr:col>2</xdr:col>
      <xdr:colOff>127000</xdr:colOff>
      <xdr:row>81</xdr:row>
      <xdr:rowOff>131429</xdr:rowOff>
    </xdr:to>
    <xdr:sp macro="" textlink="">
      <xdr:nvSpPr>
        <xdr:cNvPr id="217" name="円/楕円 216"/>
        <xdr:cNvSpPr/>
      </xdr:nvSpPr>
      <xdr:spPr>
        <a:xfrm>
          <a:off x="1397000" y="139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141606</xdr:rowOff>
    </xdr:from>
    <xdr:ext cx="762000" cy="259045"/>
    <xdr:sp macro="" textlink="">
      <xdr:nvSpPr>
        <xdr:cNvPr id="218" name="テキスト ボックス 217"/>
        <xdr:cNvSpPr txBox="1"/>
      </xdr:nvSpPr>
      <xdr:spPr>
        <a:xfrm>
          <a:off x="1066800" y="1368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mn-lt"/>
              <a:ea typeface="+mn-ea"/>
              <a:cs typeface="+mn-cs"/>
            </a:rPr>
            <a:t>職員採用（新卒及び中途採用）したことにより、職員数が大幅に増加したことで、類似団体の平均を上回る</a:t>
          </a:r>
          <a:r>
            <a:rPr lang="en-US" altLang="ja-JP" sz="1100" b="0" i="0" baseline="0">
              <a:solidFill>
                <a:schemeClr val="dk1"/>
              </a:solidFill>
              <a:latin typeface="+mn-lt"/>
              <a:ea typeface="+mn-ea"/>
              <a:cs typeface="+mn-cs"/>
            </a:rPr>
            <a:t>100.1</a:t>
          </a:r>
          <a:r>
            <a:rPr lang="ja-JP" altLang="ja-JP" sz="1100" b="0" i="0" baseline="0">
              <a:solidFill>
                <a:schemeClr val="dk1"/>
              </a:solidFill>
              <a:latin typeface="+mn-lt"/>
              <a:ea typeface="+mn-ea"/>
              <a:cs typeface="+mn-cs"/>
            </a:rPr>
            <a:t>となっている</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今後は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国</a:t>
          </a:r>
          <a:r>
            <a:rPr lang="ja-JP" altLang="en-US" sz="1100" b="0" i="0" baseline="0">
              <a:solidFill>
                <a:schemeClr val="dk1"/>
              </a:solidFill>
              <a:latin typeface="+mn-lt"/>
              <a:ea typeface="+mn-ea"/>
              <a:cs typeface="+mn-cs"/>
            </a:rPr>
            <a:t>の給与水準の動向を注視しながらも</a:t>
          </a:r>
          <a:r>
            <a:rPr lang="ja-JP" altLang="ja-JP" sz="1100" b="0" i="0" baseline="0">
              <a:solidFill>
                <a:schemeClr val="dk1"/>
              </a:solidFill>
              <a:latin typeface="+mn-lt"/>
              <a:ea typeface="+mn-ea"/>
              <a:cs typeface="+mn-cs"/>
            </a:rPr>
            <a:t>、職員給与の</a:t>
          </a:r>
          <a:r>
            <a:rPr lang="ja-JP" altLang="en-US" sz="1100" b="0" i="0" baseline="0">
              <a:solidFill>
                <a:schemeClr val="dk1"/>
              </a:solidFill>
              <a:latin typeface="+mn-lt"/>
              <a:ea typeface="+mn-ea"/>
              <a:cs typeface="+mn-cs"/>
            </a:rPr>
            <a:t>減額</a:t>
          </a:r>
          <a:r>
            <a:rPr lang="ja-JP" altLang="ja-JP" sz="1100" b="0" i="0" baseline="0">
              <a:solidFill>
                <a:schemeClr val="dk1"/>
              </a:solidFill>
              <a:latin typeface="+mn-lt"/>
              <a:ea typeface="+mn-ea"/>
              <a:cs typeface="+mn-cs"/>
            </a:rPr>
            <a:t>等</a:t>
          </a:r>
          <a:r>
            <a:rPr lang="ja-JP" altLang="en-US" sz="1100" b="0" i="0" baseline="0">
              <a:solidFill>
                <a:schemeClr val="dk1"/>
              </a:solidFill>
              <a:latin typeface="+mn-lt"/>
              <a:ea typeface="+mn-ea"/>
              <a:cs typeface="+mn-cs"/>
            </a:rPr>
            <a:t>、改善策を精査・</a:t>
          </a:r>
          <a:r>
            <a:rPr lang="ja-JP" altLang="ja-JP" sz="1100" b="0" i="0" baseline="0">
              <a:solidFill>
                <a:schemeClr val="dk1"/>
              </a:solidFill>
              <a:latin typeface="+mn-lt"/>
              <a:ea typeface="+mn-ea"/>
              <a:cs typeface="+mn-cs"/>
            </a:rPr>
            <a:t>検討し</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一層の給与の適正化に努める。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86</xdr:row>
      <xdr:rowOff>45296</xdr:rowOff>
    </xdr:to>
    <xdr:cxnSp macro="">
      <xdr:nvCxnSpPr>
        <xdr:cNvPr id="247" name="直線コネクタ 246"/>
        <xdr:cNvCxnSpPr/>
      </xdr:nvCxnSpPr>
      <xdr:spPr>
        <a:xfrm flipV="1">
          <a:off x="17018000" y="1374436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48"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49" name="直線コネクタ 248"/>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0"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1" name="直線コネクタ 250"/>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39793</xdr:rowOff>
    </xdr:to>
    <xdr:cxnSp macro="">
      <xdr:nvCxnSpPr>
        <xdr:cNvPr id="252" name="直線コネクタ 251"/>
        <xdr:cNvCxnSpPr/>
      </xdr:nvCxnSpPr>
      <xdr:spPr>
        <a:xfrm>
          <a:off x="16179800" y="145889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3"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4" name="フローチャート : 判断 253"/>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15663</xdr:rowOff>
    </xdr:to>
    <xdr:cxnSp macro="">
      <xdr:nvCxnSpPr>
        <xdr:cNvPr id="255" name="直線コネクタ 254"/>
        <xdr:cNvCxnSpPr/>
      </xdr:nvCxnSpPr>
      <xdr:spPr>
        <a:xfrm>
          <a:off x="15290800" y="1454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6" name="フローチャート : 判断 255"/>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57" name="テキスト ボックス 256"/>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88</xdr:row>
      <xdr:rowOff>160866</xdr:rowOff>
    </xdr:to>
    <xdr:cxnSp macro="">
      <xdr:nvCxnSpPr>
        <xdr:cNvPr id="258" name="直線コネクタ 257"/>
        <xdr:cNvCxnSpPr/>
      </xdr:nvCxnSpPr>
      <xdr:spPr>
        <a:xfrm flipV="1">
          <a:off x="14401800" y="1454869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59" name="フローチャート : 判断 258"/>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0" name="テキスト ボックス 259"/>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88</xdr:row>
      <xdr:rowOff>160866</xdr:rowOff>
    </xdr:to>
    <xdr:cxnSp macro="">
      <xdr:nvCxnSpPr>
        <xdr:cNvPr id="261" name="直線コネクタ 260"/>
        <xdr:cNvCxnSpPr/>
      </xdr:nvCxnSpPr>
      <xdr:spPr>
        <a:xfrm>
          <a:off x="13512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2" name="フローチャート : 判断 261"/>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3" name="テキスト ボックス 262"/>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1" name="円/楕円 270"/>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2"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3" name="円/楕円 272"/>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4" name="テキスト ボックス 273"/>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5" name="円/楕円 274"/>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11023</xdr:rowOff>
    </xdr:from>
    <xdr:ext cx="762000" cy="259045"/>
    <xdr:sp macro="" textlink="">
      <xdr:nvSpPr>
        <xdr:cNvPr id="276" name="テキスト ボックス 275"/>
        <xdr:cNvSpPr txBox="1"/>
      </xdr:nvSpPr>
      <xdr:spPr>
        <a:xfrm>
          <a:off x="14909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7" name="円/楕円 27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8" name="テキスト ボックス 27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0" name="テキスト ボックス 279"/>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退職者の補充抑制、民間委託等の推進及び指定管理制度の活用等により類似団体平均を下回っている。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今後は、震災に伴う復興業務の動向を踏まえながら、平成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年度に策定した定員適正化計画に基づき、職員管理を進めていく。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2" name="直線コネクタ 311"/>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3"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4" name="直線コネクタ 313"/>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5"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6" name="直線コネクタ 315"/>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149497</xdr:rowOff>
    </xdr:from>
    <xdr:to>
      <xdr:col>24</xdr:col>
      <xdr:colOff>558800</xdr:colOff>
      <xdr:row>61</xdr:row>
      <xdr:rowOff>17690</xdr:rowOff>
    </xdr:to>
    <xdr:cxnSp macro="">
      <xdr:nvCxnSpPr>
        <xdr:cNvPr id="317" name="直線コネクタ 316"/>
        <xdr:cNvCxnSpPr/>
      </xdr:nvCxnSpPr>
      <xdr:spPr>
        <a:xfrm>
          <a:off x="16179800" y="10436497"/>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8"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9" name="フローチャート : 判断 318"/>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133985</xdr:rowOff>
    </xdr:from>
    <xdr:to>
      <xdr:col>23</xdr:col>
      <xdr:colOff>406400</xdr:colOff>
      <xdr:row>60</xdr:row>
      <xdr:rowOff>149497</xdr:rowOff>
    </xdr:to>
    <xdr:cxnSp macro="">
      <xdr:nvCxnSpPr>
        <xdr:cNvPr id="320" name="直線コネクタ 319"/>
        <xdr:cNvCxnSpPr/>
      </xdr:nvCxnSpPr>
      <xdr:spPr>
        <a:xfrm>
          <a:off x="15290800" y="1042098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1" name="フローチャート : 判断 320"/>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2" name="テキスト ボックス 321"/>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116749</xdr:rowOff>
    </xdr:from>
    <xdr:to>
      <xdr:col>22</xdr:col>
      <xdr:colOff>203200</xdr:colOff>
      <xdr:row>60</xdr:row>
      <xdr:rowOff>133985</xdr:rowOff>
    </xdr:to>
    <xdr:cxnSp macro="">
      <xdr:nvCxnSpPr>
        <xdr:cNvPr id="323" name="直線コネクタ 322"/>
        <xdr:cNvCxnSpPr/>
      </xdr:nvCxnSpPr>
      <xdr:spPr>
        <a:xfrm>
          <a:off x="14401800" y="1040374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4" name="フローチャート : 判断 323"/>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25" name="テキスト ボックス 324"/>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104684</xdr:rowOff>
    </xdr:from>
    <xdr:to>
      <xdr:col>21</xdr:col>
      <xdr:colOff>0</xdr:colOff>
      <xdr:row>60</xdr:row>
      <xdr:rowOff>116749</xdr:rowOff>
    </xdr:to>
    <xdr:cxnSp macro="">
      <xdr:nvCxnSpPr>
        <xdr:cNvPr id="326" name="直線コネクタ 325"/>
        <xdr:cNvCxnSpPr/>
      </xdr:nvCxnSpPr>
      <xdr:spPr>
        <a:xfrm>
          <a:off x="13512800" y="103916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7" name="フローチャート : 判断 326"/>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28" name="テキスト ボックス 327"/>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29" name="フローチャート : 判断 328"/>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119669</xdr:rowOff>
    </xdr:from>
    <xdr:ext cx="762000" cy="259045"/>
    <xdr:sp macro="" textlink="">
      <xdr:nvSpPr>
        <xdr:cNvPr id="330" name="テキスト ボックス 329"/>
        <xdr:cNvSpPr txBox="1"/>
      </xdr:nvSpPr>
      <xdr:spPr>
        <a:xfrm>
          <a:off x="13131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138340</xdr:rowOff>
    </xdr:from>
    <xdr:to>
      <xdr:col>24</xdr:col>
      <xdr:colOff>609600</xdr:colOff>
      <xdr:row>61</xdr:row>
      <xdr:rowOff>68490</xdr:rowOff>
    </xdr:to>
    <xdr:sp macro="" textlink="">
      <xdr:nvSpPr>
        <xdr:cNvPr id="336" name="円/楕円 335"/>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154867</xdr:rowOff>
    </xdr:from>
    <xdr:ext cx="762000" cy="259045"/>
    <xdr:sp macro="" textlink="">
      <xdr:nvSpPr>
        <xdr:cNvPr id="337"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98697</xdr:rowOff>
    </xdr:from>
    <xdr:to>
      <xdr:col>23</xdr:col>
      <xdr:colOff>457200</xdr:colOff>
      <xdr:row>61</xdr:row>
      <xdr:rowOff>28847</xdr:rowOff>
    </xdr:to>
    <xdr:sp macro="" textlink="">
      <xdr:nvSpPr>
        <xdr:cNvPr id="338" name="円/楕円 337"/>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39024</xdr:rowOff>
    </xdr:from>
    <xdr:ext cx="736600" cy="259045"/>
    <xdr:sp macro="" textlink="">
      <xdr:nvSpPr>
        <xdr:cNvPr id="339" name="テキスト ボックス 338"/>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83185</xdr:rowOff>
    </xdr:from>
    <xdr:to>
      <xdr:col>22</xdr:col>
      <xdr:colOff>254000</xdr:colOff>
      <xdr:row>61</xdr:row>
      <xdr:rowOff>13335</xdr:rowOff>
    </xdr:to>
    <xdr:sp macro="" textlink="">
      <xdr:nvSpPr>
        <xdr:cNvPr id="340" name="円/楕円 339"/>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23512</xdr:rowOff>
    </xdr:from>
    <xdr:ext cx="762000" cy="259045"/>
    <xdr:sp macro="" textlink="">
      <xdr:nvSpPr>
        <xdr:cNvPr id="341" name="テキスト ボックス 340"/>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65949</xdr:rowOff>
    </xdr:from>
    <xdr:to>
      <xdr:col>21</xdr:col>
      <xdr:colOff>50800</xdr:colOff>
      <xdr:row>60</xdr:row>
      <xdr:rowOff>167549</xdr:rowOff>
    </xdr:to>
    <xdr:sp macro="" textlink="">
      <xdr:nvSpPr>
        <xdr:cNvPr id="342" name="円/楕円 341"/>
        <xdr:cNvSpPr/>
      </xdr:nvSpPr>
      <xdr:spPr>
        <a:xfrm>
          <a:off x="14351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6276</xdr:rowOff>
    </xdr:from>
    <xdr:ext cx="762000" cy="259045"/>
    <xdr:sp macro="" textlink="">
      <xdr:nvSpPr>
        <xdr:cNvPr id="343" name="テキスト ボックス 342"/>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53884</xdr:rowOff>
    </xdr:from>
    <xdr:to>
      <xdr:col>19</xdr:col>
      <xdr:colOff>533400</xdr:colOff>
      <xdr:row>60</xdr:row>
      <xdr:rowOff>155484</xdr:rowOff>
    </xdr:to>
    <xdr:sp macro="" textlink="">
      <xdr:nvSpPr>
        <xdr:cNvPr id="344" name="円/楕円 343"/>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165661</xdr:rowOff>
    </xdr:from>
    <xdr:ext cx="762000" cy="259045"/>
    <xdr:sp macro="" textlink="">
      <xdr:nvSpPr>
        <xdr:cNvPr id="345" name="テキスト ボックス 344"/>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町</a:t>
          </a:r>
          <a:r>
            <a:rPr lang="ja-JP" altLang="ja-JP" sz="1100" b="0" i="0" baseline="0">
              <a:solidFill>
                <a:schemeClr val="dk1"/>
              </a:solidFill>
              <a:latin typeface="+mn-lt"/>
              <a:ea typeface="+mn-ea"/>
              <a:cs typeface="+mn-cs"/>
            </a:rPr>
            <a:t>の総合計画である「第</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次矢吹町まちづくり総合計画」に基づき、計画的な事業実施に努めるとともに、補償金免除繰上償還及び任意繰上償還に取り組んだ。その結果、平成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22.8</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19..6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16.9</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14.6</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13.2</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と徐々に改善しピーク時から</a:t>
          </a:r>
          <a:r>
            <a:rPr lang="en-US" altLang="ja-JP" sz="1100" b="0" i="0" baseline="0">
              <a:solidFill>
                <a:schemeClr val="dk1"/>
              </a:solidFill>
              <a:latin typeface="+mn-lt"/>
              <a:ea typeface="+mn-ea"/>
              <a:cs typeface="+mn-cs"/>
            </a:rPr>
            <a:t>11.9</a:t>
          </a:r>
          <a:r>
            <a:rPr lang="ja-JP" altLang="ja-JP" sz="1100" b="0" i="0" baseline="0">
              <a:solidFill>
                <a:schemeClr val="dk1"/>
              </a:solidFill>
              <a:latin typeface="+mn-lt"/>
              <a:ea typeface="+mn-ea"/>
              <a:cs typeface="+mn-cs"/>
            </a:rPr>
            <a:t>％減となっている。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しかしながら、全国・県市町村平均を大きく上回り類似団体内で下位となっていることから、今後も計画的な財政運営に努める。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14817</xdr:rowOff>
    </xdr:to>
    <xdr:cxnSp macro="">
      <xdr:nvCxnSpPr>
        <xdr:cNvPr id="374" name="直線コネクタ 373"/>
        <xdr:cNvCxnSpPr/>
      </xdr:nvCxnSpPr>
      <xdr:spPr>
        <a:xfrm flipV="1">
          <a:off x="17018000" y="6269143"/>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5"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6" name="直線コネクタ 375"/>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154094</xdr:rowOff>
    </xdr:to>
    <xdr:cxnSp macro="">
      <xdr:nvCxnSpPr>
        <xdr:cNvPr id="379" name="直線コネクタ 378"/>
        <xdr:cNvCxnSpPr/>
      </xdr:nvCxnSpPr>
      <xdr:spPr>
        <a:xfrm flipV="1">
          <a:off x="16179800" y="724238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80"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1" name="フローチャート :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95250</xdr:rowOff>
    </xdr:to>
    <xdr:cxnSp macro="">
      <xdr:nvCxnSpPr>
        <xdr:cNvPr id="382" name="直線コネクタ 381"/>
        <xdr:cNvCxnSpPr/>
      </xdr:nvCxnSpPr>
      <xdr:spPr>
        <a:xfrm flipV="1">
          <a:off x="15290800" y="73549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60113</xdr:rowOff>
    </xdr:from>
    <xdr:to>
      <xdr:col>23</xdr:col>
      <xdr:colOff>457200</xdr:colOff>
      <xdr:row>40</xdr:row>
      <xdr:rowOff>161713</xdr:rowOff>
    </xdr:to>
    <xdr:sp macro="" textlink="">
      <xdr:nvSpPr>
        <xdr:cNvPr id="383" name="フローチャート : 判断 382"/>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440</xdr:rowOff>
    </xdr:from>
    <xdr:ext cx="736600" cy="259045"/>
    <xdr:sp macro="" textlink="">
      <xdr:nvSpPr>
        <xdr:cNvPr id="384" name="テキスト ボックス 383"/>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167640</xdr:rowOff>
    </xdr:to>
    <xdr:cxnSp macro="">
      <xdr:nvCxnSpPr>
        <xdr:cNvPr id="385" name="直線コネクタ 384"/>
        <xdr:cNvCxnSpPr/>
      </xdr:nvCxnSpPr>
      <xdr:spPr>
        <a:xfrm flipV="1">
          <a:off x="14401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124460</xdr:rowOff>
    </xdr:from>
    <xdr:to>
      <xdr:col>22</xdr:col>
      <xdr:colOff>254000</xdr:colOff>
      <xdr:row>41</xdr:row>
      <xdr:rowOff>54610</xdr:rowOff>
    </xdr:to>
    <xdr:sp macro="" textlink="">
      <xdr:nvSpPr>
        <xdr:cNvPr id="386" name="フローチャート : 判断 385"/>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87" name="テキスト ボックス 386"/>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4233</xdr:rowOff>
    </xdr:to>
    <xdr:cxnSp macro="">
      <xdr:nvCxnSpPr>
        <xdr:cNvPr id="388" name="直線コネクタ 387"/>
        <xdr:cNvCxnSpPr/>
      </xdr:nvCxnSpPr>
      <xdr:spPr>
        <a:xfrm flipV="1">
          <a:off x="13512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89" name="フローチャート : 判断 38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0" name="テキスト ボックス 389"/>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1" name="フローチャート : 判断 390"/>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2" name="テキスト ボックス 391"/>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162137</xdr:rowOff>
    </xdr:from>
    <xdr:to>
      <xdr:col>24</xdr:col>
      <xdr:colOff>609600</xdr:colOff>
      <xdr:row>42</xdr:row>
      <xdr:rowOff>92287</xdr:rowOff>
    </xdr:to>
    <xdr:sp macro="" textlink="">
      <xdr:nvSpPr>
        <xdr:cNvPr id="398" name="円/楕円 397"/>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134214</xdr:rowOff>
    </xdr:from>
    <xdr:ext cx="762000" cy="259045"/>
    <xdr:sp macro="" textlink="">
      <xdr:nvSpPr>
        <xdr:cNvPr id="399"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0" name="円/楕円 399"/>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1" name="テキスト ボックス 400"/>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2" name="円/楕円 40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3" name="テキスト ボックス 40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4" name="円/楕円 403"/>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5" name="テキスト ボックス 404"/>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6" name="円/楕円 40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7" name="テキスト ボックス 40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19.4</a:t>
          </a:r>
          <a:r>
            <a:rPr lang="ja-JP" altLang="ja-JP" sz="1100" b="0" i="0" baseline="0">
              <a:solidFill>
                <a:schemeClr val="dk1"/>
              </a:solidFill>
              <a:latin typeface="+mn-lt"/>
              <a:ea typeface="+mn-ea"/>
              <a:cs typeface="+mn-cs"/>
            </a:rPr>
            <a:t>％減しているものの、県平均・全国平均を大きく上回り類似団体内でも下位となっている。主な要因は、矢吹中学校改築事業による起債借入や債務負担行為設定している国営かんがい排水事業の負担金償還によるもので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しかしながら、実質公債比率改善の取り組みや、既往分債務負担行為の償還がほぼ満了を迎えることから、急激な財政悪化を招く要因とはならないものと予想している。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159106</xdr:rowOff>
    </xdr:from>
    <xdr:to>
      <xdr:col>24</xdr:col>
      <xdr:colOff>558800</xdr:colOff>
      <xdr:row>22</xdr:row>
      <xdr:rowOff>3454</xdr:rowOff>
    </xdr:to>
    <xdr:cxnSp macro="">
      <xdr:nvCxnSpPr>
        <xdr:cNvPr id="439" name="直線コネクタ 438"/>
        <xdr:cNvCxnSpPr/>
      </xdr:nvCxnSpPr>
      <xdr:spPr>
        <a:xfrm flipV="1">
          <a:off x="16179800" y="3588106"/>
          <a:ext cx="838200" cy="1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3454</xdr:rowOff>
    </xdr:from>
    <xdr:to>
      <xdr:col>23</xdr:col>
      <xdr:colOff>406400</xdr:colOff>
      <xdr:row>22</xdr:row>
      <xdr:rowOff>45923</xdr:rowOff>
    </xdr:to>
    <xdr:cxnSp macro="">
      <xdr:nvCxnSpPr>
        <xdr:cNvPr id="442" name="直線コネクタ 441"/>
        <xdr:cNvCxnSpPr/>
      </xdr:nvCxnSpPr>
      <xdr:spPr>
        <a:xfrm flipV="1">
          <a:off x="15290800" y="377535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3" name="フローチャート : 判断 442"/>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4" name="テキスト ボックス 443"/>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45923</xdr:rowOff>
    </xdr:from>
    <xdr:to>
      <xdr:col>22</xdr:col>
      <xdr:colOff>203200</xdr:colOff>
      <xdr:row>23</xdr:row>
      <xdr:rowOff>3810</xdr:rowOff>
    </xdr:to>
    <xdr:cxnSp macro="">
      <xdr:nvCxnSpPr>
        <xdr:cNvPr id="445" name="直線コネクタ 444"/>
        <xdr:cNvCxnSpPr/>
      </xdr:nvCxnSpPr>
      <xdr:spPr>
        <a:xfrm flipV="1">
          <a:off x="14401800" y="3817823"/>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84684</xdr:rowOff>
    </xdr:from>
    <xdr:to>
      <xdr:col>22</xdr:col>
      <xdr:colOff>254000</xdr:colOff>
      <xdr:row>17</xdr:row>
      <xdr:rowOff>14834</xdr:rowOff>
    </xdr:to>
    <xdr:sp macro="" textlink="">
      <xdr:nvSpPr>
        <xdr:cNvPr id="446" name="フローチャート : 判断 445"/>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25011</xdr:rowOff>
    </xdr:from>
    <xdr:ext cx="762000" cy="259045"/>
    <xdr:sp macro="" textlink="">
      <xdr:nvSpPr>
        <xdr:cNvPr id="447" name="テキスト ボックス 446"/>
        <xdr:cNvSpPr txBox="1"/>
      </xdr:nvSpPr>
      <xdr:spPr>
        <a:xfrm>
          <a:off x="14909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3810</xdr:rowOff>
    </xdr:from>
    <xdr:to>
      <xdr:col>21</xdr:col>
      <xdr:colOff>0</xdr:colOff>
      <xdr:row>23</xdr:row>
      <xdr:rowOff>54966</xdr:rowOff>
    </xdr:to>
    <xdr:cxnSp macro="">
      <xdr:nvCxnSpPr>
        <xdr:cNvPr id="448" name="直線コネクタ 447"/>
        <xdr:cNvCxnSpPr/>
      </xdr:nvCxnSpPr>
      <xdr:spPr>
        <a:xfrm flipV="1">
          <a:off x="13512800" y="394716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132944</xdr:rowOff>
    </xdr:from>
    <xdr:to>
      <xdr:col>21</xdr:col>
      <xdr:colOff>50800</xdr:colOff>
      <xdr:row>17</xdr:row>
      <xdr:rowOff>63094</xdr:rowOff>
    </xdr:to>
    <xdr:sp macro="" textlink="">
      <xdr:nvSpPr>
        <xdr:cNvPr id="449" name="フローチャート : 判断 448"/>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73271</xdr:rowOff>
    </xdr:from>
    <xdr:ext cx="762000" cy="259045"/>
    <xdr:sp macro="" textlink="">
      <xdr:nvSpPr>
        <xdr:cNvPr id="450" name="テキスト ボックス 449"/>
        <xdr:cNvSpPr txBox="1"/>
      </xdr:nvSpPr>
      <xdr:spPr>
        <a:xfrm>
          <a:off x="14020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1" name="フローチャート : 判断 450"/>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12819</xdr:rowOff>
    </xdr:from>
    <xdr:ext cx="762000" cy="259045"/>
    <xdr:sp macro="" textlink="">
      <xdr:nvSpPr>
        <xdr:cNvPr id="452" name="テキスト ボックス 451"/>
        <xdr:cNvSpPr txBox="1"/>
      </xdr:nvSpPr>
      <xdr:spPr>
        <a:xfrm>
          <a:off x="13131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108306</xdr:rowOff>
    </xdr:from>
    <xdr:to>
      <xdr:col>24</xdr:col>
      <xdr:colOff>609600</xdr:colOff>
      <xdr:row>21</xdr:row>
      <xdr:rowOff>38456</xdr:rowOff>
    </xdr:to>
    <xdr:sp macro="" textlink="">
      <xdr:nvSpPr>
        <xdr:cNvPr id="458" name="円/楕円 457"/>
        <xdr:cNvSpPr/>
      </xdr:nvSpPr>
      <xdr:spPr>
        <a:xfrm>
          <a:off x="169672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80383</xdr:rowOff>
    </xdr:from>
    <xdr:ext cx="762000" cy="259045"/>
    <xdr:sp macro="" textlink="">
      <xdr:nvSpPr>
        <xdr:cNvPr id="459" name="将来負担の状況該当値テキスト"/>
        <xdr:cNvSpPr txBox="1"/>
      </xdr:nvSpPr>
      <xdr:spPr>
        <a:xfrm>
          <a:off x="17106900" y="35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124104</xdr:rowOff>
    </xdr:from>
    <xdr:to>
      <xdr:col>23</xdr:col>
      <xdr:colOff>457200</xdr:colOff>
      <xdr:row>22</xdr:row>
      <xdr:rowOff>54254</xdr:rowOff>
    </xdr:to>
    <xdr:sp macro="" textlink="">
      <xdr:nvSpPr>
        <xdr:cNvPr id="460" name="円/楕円 459"/>
        <xdr:cNvSpPr/>
      </xdr:nvSpPr>
      <xdr:spPr>
        <a:xfrm>
          <a:off x="16129000" y="37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39031</xdr:rowOff>
    </xdr:from>
    <xdr:ext cx="736600" cy="259045"/>
    <xdr:sp macro="" textlink="">
      <xdr:nvSpPr>
        <xdr:cNvPr id="461" name="テキスト ボックス 460"/>
        <xdr:cNvSpPr txBox="1"/>
      </xdr:nvSpPr>
      <xdr:spPr>
        <a:xfrm>
          <a:off x="15798800" y="381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166573</xdr:rowOff>
    </xdr:from>
    <xdr:to>
      <xdr:col>22</xdr:col>
      <xdr:colOff>254000</xdr:colOff>
      <xdr:row>22</xdr:row>
      <xdr:rowOff>96723</xdr:rowOff>
    </xdr:to>
    <xdr:sp macro="" textlink="">
      <xdr:nvSpPr>
        <xdr:cNvPr id="462" name="円/楕円 461"/>
        <xdr:cNvSpPr/>
      </xdr:nvSpPr>
      <xdr:spPr>
        <a:xfrm>
          <a:off x="15240000" y="37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81500</xdr:rowOff>
    </xdr:from>
    <xdr:ext cx="762000" cy="259045"/>
    <xdr:sp macro="" textlink="">
      <xdr:nvSpPr>
        <xdr:cNvPr id="463" name="テキスト ボックス 462"/>
        <xdr:cNvSpPr txBox="1"/>
      </xdr:nvSpPr>
      <xdr:spPr>
        <a:xfrm>
          <a:off x="14909800" y="38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124460</xdr:rowOff>
    </xdr:from>
    <xdr:to>
      <xdr:col>21</xdr:col>
      <xdr:colOff>50800</xdr:colOff>
      <xdr:row>23</xdr:row>
      <xdr:rowOff>54610</xdr:rowOff>
    </xdr:to>
    <xdr:sp macro="" textlink="">
      <xdr:nvSpPr>
        <xdr:cNvPr id="464" name="円/楕円 463"/>
        <xdr:cNvSpPr/>
      </xdr:nvSpPr>
      <xdr:spPr>
        <a:xfrm>
          <a:off x="14351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39387</xdr:rowOff>
    </xdr:from>
    <xdr:ext cx="762000" cy="259045"/>
    <xdr:sp macro="" textlink="">
      <xdr:nvSpPr>
        <xdr:cNvPr id="465" name="テキスト ボックス 464"/>
        <xdr:cNvSpPr txBox="1"/>
      </xdr:nvSpPr>
      <xdr:spPr>
        <a:xfrm>
          <a:off x="14020800" y="398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4166</xdr:rowOff>
    </xdr:from>
    <xdr:to>
      <xdr:col>19</xdr:col>
      <xdr:colOff>533400</xdr:colOff>
      <xdr:row>23</xdr:row>
      <xdr:rowOff>105766</xdr:rowOff>
    </xdr:to>
    <xdr:sp macro="" textlink="">
      <xdr:nvSpPr>
        <xdr:cNvPr id="466" name="円/楕円 465"/>
        <xdr:cNvSpPr/>
      </xdr:nvSpPr>
      <xdr:spPr>
        <a:xfrm>
          <a:off x="13462000" y="3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90543</xdr:rowOff>
    </xdr:from>
    <xdr:ext cx="762000" cy="259045"/>
    <xdr:sp macro="" textlink="">
      <xdr:nvSpPr>
        <xdr:cNvPr id="467" name="テキスト ボックス 466"/>
        <xdr:cNvSpPr txBox="1"/>
      </xdr:nvSpPr>
      <xdr:spPr>
        <a:xfrm>
          <a:off x="13131800" y="40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人件費については、平成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以降は類似団体とほぼ同水準となっている。今後も超過勤務手当の抑制、定員適正化計画に基づた職員採用、さらには行政活動の多元化やアウトソーシング、民間委託（指定管理制度導入）を行う等、町民との協働を実践し行財政改革への取り組みを通じて人件費の削減に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24130</xdr:rowOff>
    </xdr:to>
    <xdr:cxnSp macro="">
      <xdr:nvCxnSpPr>
        <xdr:cNvPr id="66" name="直線コネクタ 65"/>
        <xdr:cNvCxnSpPr/>
      </xdr:nvCxnSpPr>
      <xdr:spPr>
        <a:xfrm flipV="1">
          <a:off x="3987800" y="596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46990</xdr:rowOff>
    </xdr:to>
    <xdr:cxnSp macro="">
      <xdr:nvCxnSpPr>
        <xdr:cNvPr id="69" name="直線コネクタ 68"/>
        <xdr:cNvCxnSpPr/>
      </xdr:nvCxnSpPr>
      <xdr:spPr>
        <a:xfrm flipV="1">
          <a:off x="3098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153670</xdr:rowOff>
    </xdr:to>
    <xdr:cxnSp macro="">
      <xdr:nvCxnSpPr>
        <xdr:cNvPr id="72" name="直線コネクタ 71"/>
        <xdr:cNvCxnSpPr/>
      </xdr:nvCxnSpPr>
      <xdr:spPr>
        <a:xfrm flipV="1">
          <a:off x="2209800" y="604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88900</xdr:rowOff>
    </xdr:to>
    <xdr:cxnSp macro="">
      <xdr:nvCxnSpPr>
        <xdr:cNvPr id="75" name="直線コネクタ 74"/>
        <xdr:cNvCxnSpPr/>
      </xdr:nvCxnSpPr>
      <xdr:spPr>
        <a:xfrm flipV="1">
          <a:off x="1320800" y="615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年度以降、類似団体平均を下回っていたが、東日本大震災関連事業（除染対策）の影響により、平成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年度は類似団体</a:t>
          </a:r>
          <a:r>
            <a:rPr lang="ja-JP" altLang="en-US" sz="1100" b="0" i="0" baseline="0">
              <a:solidFill>
                <a:schemeClr val="dk1"/>
              </a:solidFill>
              <a:latin typeface="+mn-lt"/>
              <a:ea typeface="+mn-ea"/>
              <a:cs typeface="+mn-cs"/>
            </a:rPr>
            <a:t>を上回</a:t>
          </a:r>
          <a:r>
            <a:rPr lang="ja-JP" altLang="ja-JP" sz="1100" b="0" i="0" baseline="0">
              <a:solidFill>
                <a:schemeClr val="dk1"/>
              </a:solidFill>
              <a:latin typeface="+mn-lt"/>
              <a:ea typeface="+mn-ea"/>
              <a:cs typeface="+mn-cs"/>
            </a:rPr>
            <a:t>る数値となった。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a:t>
          </a:r>
          <a:r>
            <a:rPr lang="ja-JP" altLang="en-US" sz="1100" b="0" i="0" baseline="0">
              <a:solidFill>
                <a:schemeClr val="dk1"/>
              </a:solidFill>
              <a:latin typeface="+mn-lt"/>
              <a:ea typeface="+mn-ea"/>
              <a:cs typeface="+mn-cs"/>
            </a:rPr>
            <a:t>除染事業の進捗による減が見込まれる一方で、</a:t>
          </a:r>
          <a:r>
            <a:rPr lang="ja-JP" altLang="ja-JP" sz="1100" b="0" i="0" baseline="0">
              <a:solidFill>
                <a:schemeClr val="dk1"/>
              </a:solidFill>
              <a:latin typeface="+mn-lt"/>
              <a:ea typeface="+mn-ea"/>
              <a:cs typeface="+mn-cs"/>
            </a:rPr>
            <a:t>様々な分野の民間委託を検討しており、これにより委託料の上昇が見込まれるが、人件費が抑制傾向にあり経常経費の大幅な増額はないものと予想している。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165100</xdr:rowOff>
    </xdr:to>
    <xdr:cxnSp macro="">
      <xdr:nvCxnSpPr>
        <xdr:cNvPr id="127" name="直線コネクタ 126"/>
        <xdr:cNvCxnSpPr/>
      </xdr:nvCxnSpPr>
      <xdr:spPr>
        <a:xfrm>
          <a:off x="15671800" y="2692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120650</xdr:rowOff>
    </xdr:to>
    <xdr:cxnSp macro="">
      <xdr:nvCxnSpPr>
        <xdr:cNvPr id="130" name="直線コネクタ 129"/>
        <xdr:cNvCxnSpPr/>
      </xdr:nvCxnSpPr>
      <xdr:spPr>
        <a:xfrm>
          <a:off x="14782800" y="262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57150</xdr:rowOff>
    </xdr:to>
    <xdr:cxnSp macro="">
      <xdr:nvCxnSpPr>
        <xdr:cNvPr id="133" name="直線コネクタ 132"/>
        <xdr:cNvCxnSpPr/>
      </xdr:nvCxnSpPr>
      <xdr:spPr>
        <a:xfrm>
          <a:off x="13893800" y="260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35" name="テキスト ボックス 134"/>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15</xdr:row>
      <xdr:rowOff>31750</xdr:rowOff>
    </xdr:to>
    <xdr:cxnSp macro="">
      <xdr:nvCxnSpPr>
        <xdr:cNvPr id="136" name="直線コネクタ 135"/>
        <xdr:cNvCxnSpPr/>
      </xdr:nvCxnSpPr>
      <xdr:spPr>
        <a:xfrm>
          <a:off x="13004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40" name="テキスト ボックス 139"/>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6350</xdr:rowOff>
    </xdr:from>
    <xdr:to>
      <xdr:col>21</xdr:col>
      <xdr:colOff>412750</xdr:colOff>
      <xdr:row>15</xdr:row>
      <xdr:rowOff>107950</xdr:rowOff>
    </xdr:to>
    <xdr:sp macro="" textlink="">
      <xdr:nvSpPr>
        <xdr:cNvPr id="150" name="円/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51" name="テキスト ボックス 150"/>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53" name="テキスト ボックス 152"/>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扶助費</a:t>
          </a:r>
          <a:r>
            <a:rPr lang="ja-JP" altLang="ja-JP" sz="1100" b="0" i="0" baseline="0">
              <a:solidFill>
                <a:schemeClr val="dk1"/>
              </a:solidFill>
              <a:latin typeface="+mn-lt"/>
              <a:ea typeface="+mn-ea"/>
              <a:cs typeface="+mn-cs"/>
            </a:rPr>
            <a:t>については、平成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3.7</a:t>
          </a:r>
          <a:r>
            <a:rPr lang="ja-JP" altLang="ja-JP" sz="1100" b="0" i="0" baseline="0">
              <a:solidFill>
                <a:schemeClr val="dk1"/>
              </a:solidFill>
              <a:latin typeface="+mn-lt"/>
              <a:ea typeface="+mn-ea"/>
              <a:cs typeface="+mn-cs"/>
            </a:rPr>
            <a:t>％となりここ数年類似団体平均を下回っている状況にある。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今後は少子高齢化社会により増加が見込まれるが、義務的経費のため抑制には困難な面もあるものの、歳出の適正化により今後の上昇傾向に歯止めをかけるよう努める。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110672</xdr:rowOff>
    </xdr:to>
    <xdr:cxnSp macro="">
      <xdr:nvCxnSpPr>
        <xdr:cNvPr id="190" name="直線コネクタ 189"/>
        <xdr:cNvCxnSpPr/>
      </xdr:nvCxnSpPr>
      <xdr:spPr>
        <a:xfrm flipV="1">
          <a:off x="3987800" y="9303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110672</xdr:rowOff>
    </xdr:to>
    <xdr:cxnSp macro="">
      <xdr:nvCxnSpPr>
        <xdr:cNvPr id="193" name="直線コネクタ 192"/>
        <xdr:cNvCxnSpPr/>
      </xdr:nvCxnSpPr>
      <xdr:spPr>
        <a:xfrm>
          <a:off x="3098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159657</xdr:rowOff>
    </xdr:to>
    <xdr:cxnSp macro="">
      <xdr:nvCxnSpPr>
        <xdr:cNvPr id="196" name="直線コネクタ 195"/>
        <xdr:cNvCxnSpPr/>
      </xdr:nvCxnSpPr>
      <xdr:spPr>
        <a:xfrm flipV="1">
          <a:off x="2209800" y="9189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159657</xdr:rowOff>
    </xdr:to>
    <xdr:cxnSp macro="">
      <xdr:nvCxnSpPr>
        <xdr:cNvPr id="199" name="直線コネクタ 198"/>
        <xdr:cNvCxnSpPr/>
      </xdr:nvCxnSpPr>
      <xdr:spPr>
        <a:xfrm>
          <a:off x="1320800" y="9287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9" name="円/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74584</xdr:rowOff>
    </xdr:from>
    <xdr:ext cx="762000" cy="259045"/>
    <xdr:sp macro="" textlink="">
      <xdr:nvSpPr>
        <xdr:cNvPr id="210"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繰出金の総額は、前年比で</a:t>
          </a:r>
          <a:r>
            <a:rPr lang="en-US" altLang="ja-JP" sz="1100" b="0" i="0" baseline="0">
              <a:solidFill>
                <a:schemeClr val="dk1"/>
              </a:solidFill>
              <a:latin typeface="+mn-lt"/>
              <a:ea typeface="+mn-ea"/>
              <a:cs typeface="+mn-cs"/>
            </a:rPr>
            <a:t>13,010</a:t>
          </a:r>
          <a:r>
            <a:rPr lang="ja-JP" altLang="ja-JP" sz="1100" b="0" i="0" baseline="0">
              <a:solidFill>
                <a:schemeClr val="dk1"/>
              </a:solidFill>
              <a:latin typeface="+mn-lt"/>
              <a:ea typeface="+mn-ea"/>
              <a:cs typeface="+mn-cs"/>
            </a:rPr>
            <a:t>千円減しているが、類似団体平均をやや上回っている。災害復旧事業の完了により、類似団体平均を下回る数値となっている。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23585</xdr:rowOff>
    </xdr:from>
    <xdr:to>
      <xdr:col>24</xdr:col>
      <xdr:colOff>31750</xdr:colOff>
      <xdr:row>56</xdr:row>
      <xdr:rowOff>78015</xdr:rowOff>
    </xdr:to>
    <xdr:cxnSp macro="">
      <xdr:nvCxnSpPr>
        <xdr:cNvPr id="253" name="直線コネクタ 252"/>
        <xdr:cNvCxnSpPr/>
      </xdr:nvCxnSpPr>
      <xdr:spPr>
        <a:xfrm flipV="1">
          <a:off x="15671800" y="9624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78015</xdr:rowOff>
    </xdr:from>
    <xdr:to>
      <xdr:col>22</xdr:col>
      <xdr:colOff>565150</xdr:colOff>
      <xdr:row>56</xdr:row>
      <xdr:rowOff>78015</xdr:rowOff>
    </xdr:to>
    <xdr:cxnSp macro="">
      <xdr:nvCxnSpPr>
        <xdr:cNvPr id="256" name="直線コネクタ 255"/>
        <xdr:cNvCxnSpPr/>
      </xdr:nvCxnSpPr>
      <xdr:spPr>
        <a:xfrm>
          <a:off x="14782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48985</xdr:rowOff>
    </xdr:from>
    <xdr:to>
      <xdr:col>22</xdr:col>
      <xdr:colOff>615950</xdr:colOff>
      <xdr:row>56</xdr:row>
      <xdr:rowOff>150585</xdr:rowOff>
    </xdr:to>
    <xdr:sp macro="" textlink="">
      <xdr:nvSpPr>
        <xdr:cNvPr id="257" name="フローチャート : 判断 256"/>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135362</xdr:rowOff>
    </xdr:from>
    <xdr:ext cx="736600" cy="259045"/>
    <xdr:sp macro="" textlink="">
      <xdr:nvSpPr>
        <xdr:cNvPr id="258" name="テキスト ボックス 257"/>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56</xdr:row>
      <xdr:rowOff>154215</xdr:rowOff>
    </xdr:to>
    <xdr:cxnSp macro="">
      <xdr:nvCxnSpPr>
        <xdr:cNvPr id="259" name="直線コネクタ 258"/>
        <xdr:cNvCxnSpPr/>
      </xdr:nvCxnSpPr>
      <xdr:spPr>
        <a:xfrm flipV="1">
          <a:off x="13893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16328</xdr:rowOff>
    </xdr:from>
    <xdr:to>
      <xdr:col>21</xdr:col>
      <xdr:colOff>412750</xdr:colOff>
      <xdr:row>56</xdr:row>
      <xdr:rowOff>117928</xdr:rowOff>
    </xdr:to>
    <xdr:sp macro="" textlink="">
      <xdr:nvSpPr>
        <xdr:cNvPr id="260" name="フローチャート : 判断 259"/>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128105</xdr:rowOff>
    </xdr:from>
    <xdr:ext cx="762000" cy="259045"/>
    <xdr:sp macro="" textlink="">
      <xdr:nvSpPr>
        <xdr:cNvPr id="261" name="テキスト ボックス 260"/>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34472</xdr:rowOff>
    </xdr:from>
    <xdr:to>
      <xdr:col>20</xdr:col>
      <xdr:colOff>158750</xdr:colOff>
      <xdr:row>56</xdr:row>
      <xdr:rowOff>154215</xdr:rowOff>
    </xdr:to>
    <xdr:cxnSp macro="">
      <xdr:nvCxnSpPr>
        <xdr:cNvPr id="262" name="直線コネクタ 261"/>
        <xdr:cNvCxnSpPr/>
      </xdr:nvCxnSpPr>
      <xdr:spPr>
        <a:xfrm>
          <a:off x="13004800" y="96356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5443</xdr:rowOff>
    </xdr:from>
    <xdr:to>
      <xdr:col>20</xdr:col>
      <xdr:colOff>209550</xdr:colOff>
      <xdr:row>56</xdr:row>
      <xdr:rowOff>107043</xdr:rowOff>
    </xdr:to>
    <xdr:sp macro="" textlink="">
      <xdr:nvSpPr>
        <xdr:cNvPr id="263" name="フローチャート : 判断 262"/>
        <xdr:cNvSpPr/>
      </xdr:nvSpPr>
      <xdr:spPr>
        <a:xfrm>
          <a:off x="13843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117220</xdr:rowOff>
    </xdr:from>
    <xdr:ext cx="762000" cy="259045"/>
    <xdr:sp macro="" textlink="">
      <xdr:nvSpPr>
        <xdr:cNvPr id="264" name="テキスト ボックス 263"/>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65" name="フローチャート : 判断 264"/>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158042</xdr:rowOff>
    </xdr:from>
    <xdr:ext cx="762000" cy="259045"/>
    <xdr:sp macro="" textlink="">
      <xdr:nvSpPr>
        <xdr:cNvPr id="266" name="テキスト ボックス 265"/>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144235</xdr:rowOff>
    </xdr:from>
    <xdr:to>
      <xdr:col>24</xdr:col>
      <xdr:colOff>82550</xdr:colOff>
      <xdr:row>56</xdr:row>
      <xdr:rowOff>74385</xdr:rowOff>
    </xdr:to>
    <xdr:sp macro="" textlink="">
      <xdr:nvSpPr>
        <xdr:cNvPr id="272" name="円/楕円 271"/>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116312</xdr:rowOff>
    </xdr:from>
    <xdr:ext cx="762000" cy="259045"/>
    <xdr:sp macro="" textlink="">
      <xdr:nvSpPr>
        <xdr:cNvPr id="273" name="その他該当値テキスト"/>
        <xdr:cNvSpPr txBox="1"/>
      </xdr:nvSpPr>
      <xdr:spPr>
        <a:xfrm>
          <a:off x="16598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4" name="円/楕円 273"/>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75" name="テキスト ボックス 274"/>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27215</xdr:rowOff>
    </xdr:from>
    <xdr:to>
      <xdr:col>21</xdr:col>
      <xdr:colOff>412750</xdr:colOff>
      <xdr:row>56</xdr:row>
      <xdr:rowOff>128815</xdr:rowOff>
    </xdr:to>
    <xdr:sp macro="" textlink="">
      <xdr:nvSpPr>
        <xdr:cNvPr id="276" name="円/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113592</xdr:rowOff>
    </xdr:from>
    <xdr:ext cx="762000" cy="259045"/>
    <xdr:sp macro="" textlink="">
      <xdr:nvSpPr>
        <xdr:cNvPr id="277" name="テキスト ボックス 276"/>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103415</xdr:rowOff>
    </xdr:from>
    <xdr:to>
      <xdr:col>20</xdr:col>
      <xdr:colOff>209550</xdr:colOff>
      <xdr:row>57</xdr:row>
      <xdr:rowOff>33565</xdr:rowOff>
    </xdr:to>
    <xdr:sp macro="" textlink="">
      <xdr:nvSpPr>
        <xdr:cNvPr id="278" name="円/楕円 277"/>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18342</xdr:rowOff>
    </xdr:from>
    <xdr:ext cx="762000" cy="259045"/>
    <xdr:sp macro="" textlink="">
      <xdr:nvSpPr>
        <xdr:cNvPr id="279" name="テキスト ボックス 278"/>
        <xdr:cNvSpPr txBox="1"/>
      </xdr:nvSpPr>
      <xdr:spPr>
        <a:xfrm>
          <a:off x="13512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80" name="円/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70049</xdr:rowOff>
    </xdr:from>
    <xdr:ext cx="762000" cy="259045"/>
    <xdr:sp macro="" textlink="">
      <xdr:nvSpPr>
        <xdr:cNvPr id="281" name="テキスト ボックス 280"/>
        <xdr:cNvSpPr txBox="1"/>
      </xdr:nvSpPr>
      <xdr:spPr>
        <a:xfrm>
          <a:off x="12623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補助費等については、ここ数年類似団体とほぼ同水準で推移している。平成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年度策定の「補助金等見直し基準」に基づき、全ての補助金を対象に見直しを行っている。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46990</xdr:rowOff>
    </xdr:to>
    <xdr:cxnSp macro="">
      <xdr:nvCxnSpPr>
        <xdr:cNvPr id="311" name="直線コネクタ 310"/>
        <xdr:cNvCxnSpPr/>
      </xdr:nvCxnSpPr>
      <xdr:spPr>
        <a:xfrm flipV="1">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97282</xdr:rowOff>
    </xdr:to>
    <xdr:cxnSp macro="">
      <xdr:nvCxnSpPr>
        <xdr:cNvPr id="314" name="直線コネクタ 313"/>
        <xdr:cNvCxnSpPr/>
      </xdr:nvCxnSpPr>
      <xdr:spPr>
        <a:xfrm flipV="1">
          <a:off x="14782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5" name="フローチャート : 判断 314"/>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6" name="テキスト ボックス 31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97282</xdr:rowOff>
    </xdr:to>
    <xdr:cxnSp macro="">
      <xdr:nvCxnSpPr>
        <xdr:cNvPr id="317" name="直線コネクタ 316"/>
        <xdr:cNvCxnSpPr/>
      </xdr:nvCxnSpPr>
      <xdr:spPr>
        <a:xfrm>
          <a:off x="13893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8" name="フローチャート : 判断 317"/>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9" name="テキスト ボックス 318"/>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88138</xdr:rowOff>
    </xdr:to>
    <xdr:cxnSp macro="">
      <xdr:nvCxnSpPr>
        <xdr:cNvPr id="320" name="直線コネクタ 319"/>
        <xdr:cNvCxnSpPr/>
      </xdr:nvCxnSpPr>
      <xdr:spPr>
        <a:xfrm flipV="1">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21" name="フローチャート : 判断 320"/>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2" name="テキスト ボックス 321"/>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4" name="テキスト ボックス 32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0" name="円/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31"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2" name="円/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107967</xdr:rowOff>
    </xdr:from>
    <xdr:ext cx="736600" cy="259045"/>
    <xdr:sp macro="" textlink="">
      <xdr:nvSpPr>
        <xdr:cNvPr id="333" name="テキスト ボックス 332"/>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34" name="円/楕円 333"/>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35" name="テキスト ボックス 334"/>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6" name="円/楕円 335"/>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7" name="テキスト ボックス 33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8" name="円/楕円 337"/>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9" name="テキスト ボックス 338"/>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元利</a:t>
          </a:r>
          <a:r>
            <a:rPr lang="ja-JP" altLang="ja-JP" sz="1100" b="0" i="0" baseline="0">
              <a:solidFill>
                <a:schemeClr val="dk1"/>
              </a:solidFill>
              <a:latin typeface="+mn-lt"/>
              <a:ea typeface="+mn-ea"/>
              <a:cs typeface="+mn-cs"/>
            </a:rPr>
            <a:t>償還金のピークである平成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年度を過ぎたことや補償金免除繰上償還、任意繰上償還を実施した結果、徐々に下降に転じている。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15.1</a:t>
          </a:r>
          <a:r>
            <a:rPr lang="ja-JP" altLang="ja-JP" sz="1100" b="0" i="0" baseline="0">
              <a:solidFill>
                <a:schemeClr val="dk1"/>
              </a:solidFill>
              <a:latin typeface="+mn-lt"/>
              <a:ea typeface="+mn-ea"/>
              <a:cs typeface="+mn-cs"/>
            </a:rPr>
            <a:t>％となり類似団体を</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回った。今後は矢吹中学校建設事業に伴う償還や</a:t>
          </a:r>
          <a:r>
            <a:rPr lang="ja-JP" altLang="en-US" sz="1100" b="0" i="0" baseline="0">
              <a:solidFill>
                <a:schemeClr val="dk1"/>
              </a:solidFill>
              <a:latin typeface="+mn-lt"/>
              <a:ea typeface="+mn-ea"/>
              <a:cs typeface="+mn-cs"/>
            </a:rPr>
            <a:t>復興</a:t>
          </a:r>
          <a:r>
            <a:rPr lang="ja-JP" altLang="ja-JP" sz="1100" b="0" i="0" baseline="0">
              <a:solidFill>
                <a:schemeClr val="dk1"/>
              </a:solidFill>
              <a:latin typeface="+mn-lt"/>
              <a:ea typeface="+mn-ea"/>
              <a:cs typeface="+mn-cs"/>
            </a:rPr>
            <a:t>事業等の償還増要因がある</a:t>
          </a:r>
          <a:r>
            <a:rPr lang="ja-JP" altLang="en-US" sz="1100" b="0" i="0" baseline="0">
              <a:solidFill>
                <a:schemeClr val="dk1"/>
              </a:solidFill>
              <a:latin typeface="+mn-lt"/>
              <a:ea typeface="+mn-ea"/>
              <a:cs typeface="+mn-cs"/>
            </a:rPr>
            <a:t>ため</a:t>
          </a:r>
          <a:r>
            <a:rPr lang="ja-JP" altLang="ja-JP" sz="1100" b="0" i="0" baseline="0">
              <a:solidFill>
                <a:schemeClr val="dk1"/>
              </a:solidFill>
              <a:latin typeface="+mn-lt"/>
              <a:ea typeface="+mn-ea"/>
              <a:cs typeface="+mn-cs"/>
            </a:rPr>
            <a:t>、既往債の償還満了</a:t>
          </a:r>
          <a:r>
            <a:rPr lang="ja-JP" altLang="en-US" sz="1100" b="0" i="0" baseline="0">
              <a:solidFill>
                <a:schemeClr val="dk1"/>
              </a:solidFill>
              <a:latin typeface="+mn-lt"/>
              <a:ea typeface="+mn-ea"/>
              <a:cs typeface="+mn-cs"/>
            </a:rPr>
            <a:t>による減要因に加え</a:t>
          </a:r>
          <a:r>
            <a:rPr lang="ja-JP" altLang="ja-JP" sz="1100" b="0" i="0" baseline="0">
              <a:solidFill>
                <a:schemeClr val="dk1"/>
              </a:solidFill>
              <a:latin typeface="+mn-lt"/>
              <a:ea typeface="+mn-ea"/>
              <a:cs typeface="+mn-cs"/>
            </a:rPr>
            <a:t>、繰上償還の実行を検討しながら抑制を図っていく。</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165100</xdr:rowOff>
    </xdr:to>
    <xdr:cxnSp macro="">
      <xdr:nvCxnSpPr>
        <xdr:cNvPr id="374" name="直線コネクタ 373"/>
        <xdr:cNvCxnSpPr/>
      </xdr:nvCxnSpPr>
      <xdr:spPr>
        <a:xfrm flipV="1">
          <a:off x="3987800" y="1311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26307</xdr:rowOff>
    </xdr:to>
    <xdr:cxnSp macro="">
      <xdr:nvCxnSpPr>
        <xdr:cNvPr id="377" name="直線コネクタ 376"/>
        <xdr:cNvCxnSpPr/>
      </xdr:nvCxnSpPr>
      <xdr:spPr>
        <a:xfrm flipV="1">
          <a:off x="3098800" y="1319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8" name="フローチャート : 判断 377"/>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160762</xdr:rowOff>
    </xdr:from>
    <xdr:ext cx="736600" cy="259045"/>
    <xdr:sp macro="" textlink="">
      <xdr:nvSpPr>
        <xdr:cNvPr id="379" name="テキスト ボックス 378"/>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26307</xdr:rowOff>
    </xdr:from>
    <xdr:to>
      <xdr:col>4</xdr:col>
      <xdr:colOff>346075</xdr:colOff>
      <xdr:row>77</xdr:row>
      <xdr:rowOff>156936</xdr:rowOff>
    </xdr:to>
    <xdr:cxnSp macro="">
      <xdr:nvCxnSpPr>
        <xdr:cNvPr id="380" name="直線コネクタ 379"/>
        <xdr:cNvCxnSpPr/>
      </xdr:nvCxnSpPr>
      <xdr:spPr>
        <a:xfrm flipV="1">
          <a:off x="2209800" y="13227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81" name="フローチャート : 判断 380"/>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43742</xdr:rowOff>
    </xdr:from>
    <xdr:ext cx="762000" cy="259045"/>
    <xdr:sp macro="" textlink="">
      <xdr:nvSpPr>
        <xdr:cNvPr id="382" name="テキスト ボックス 381"/>
        <xdr:cNvSpPr txBox="1"/>
      </xdr:nvSpPr>
      <xdr:spPr>
        <a:xfrm>
          <a:off x="2717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26307</xdr:rowOff>
    </xdr:from>
    <xdr:to>
      <xdr:col>3</xdr:col>
      <xdr:colOff>142875</xdr:colOff>
      <xdr:row>77</xdr:row>
      <xdr:rowOff>156936</xdr:rowOff>
    </xdr:to>
    <xdr:cxnSp macro="">
      <xdr:nvCxnSpPr>
        <xdr:cNvPr id="383" name="直線コネクタ 382"/>
        <xdr:cNvCxnSpPr/>
      </xdr:nvCxnSpPr>
      <xdr:spPr>
        <a:xfrm>
          <a:off x="1320800" y="13227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4" name="フローチャート : 判断 383"/>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87284</xdr:rowOff>
    </xdr:from>
    <xdr:ext cx="762000" cy="259045"/>
    <xdr:sp macro="" textlink="">
      <xdr:nvSpPr>
        <xdr:cNvPr id="385" name="テキスト ボックス 384"/>
        <xdr:cNvSpPr txBox="1"/>
      </xdr:nvSpPr>
      <xdr:spPr>
        <a:xfrm>
          <a:off x="1828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7" name="テキスト ボックス 386"/>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93" name="円/楕円 392"/>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94"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95" name="円/楕円 394"/>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96" name="テキスト ボックス 395"/>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146957</xdr:rowOff>
    </xdr:from>
    <xdr:to>
      <xdr:col>4</xdr:col>
      <xdr:colOff>396875</xdr:colOff>
      <xdr:row>77</xdr:row>
      <xdr:rowOff>77107</xdr:rowOff>
    </xdr:to>
    <xdr:sp macro="" textlink="">
      <xdr:nvSpPr>
        <xdr:cNvPr id="397" name="円/楕円 396"/>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61884</xdr:rowOff>
    </xdr:from>
    <xdr:ext cx="762000" cy="259045"/>
    <xdr:sp macro="" textlink="">
      <xdr:nvSpPr>
        <xdr:cNvPr id="398" name="テキスト ボックス 397"/>
        <xdr:cNvSpPr txBox="1"/>
      </xdr:nvSpPr>
      <xdr:spPr>
        <a:xfrm>
          <a:off x="2717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106136</xdr:rowOff>
    </xdr:from>
    <xdr:to>
      <xdr:col>3</xdr:col>
      <xdr:colOff>193675</xdr:colOff>
      <xdr:row>78</xdr:row>
      <xdr:rowOff>36286</xdr:rowOff>
    </xdr:to>
    <xdr:sp macro="" textlink="">
      <xdr:nvSpPr>
        <xdr:cNvPr id="399" name="円/楕円 398"/>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21063</xdr:rowOff>
    </xdr:from>
    <xdr:ext cx="762000" cy="259045"/>
    <xdr:sp macro="" textlink="">
      <xdr:nvSpPr>
        <xdr:cNvPr id="400" name="テキスト ボックス 399"/>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401" name="円/楕円 400"/>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402" name="テキスト ボックス 401"/>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年度以降は類似団体平均を下回る値となっている。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年度からは町の総合計画である「第</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次矢吹町まちづくり総合計画」に基づき、実施計画を策定し予算と連動させ計画的かつ優先度をつけ事業を執行している。今後も効果的な政策運営と効率的な財政運営に努める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76</xdr:row>
      <xdr:rowOff>96520</xdr:rowOff>
    </xdr:to>
    <xdr:cxnSp macro="">
      <xdr:nvCxnSpPr>
        <xdr:cNvPr id="435" name="直線コネクタ 434"/>
        <xdr:cNvCxnSpPr/>
      </xdr:nvCxnSpPr>
      <xdr:spPr>
        <a:xfrm flipV="1">
          <a:off x="15671800" y="13107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76</xdr:row>
      <xdr:rowOff>96520</xdr:rowOff>
    </xdr:to>
    <xdr:cxnSp macro="">
      <xdr:nvCxnSpPr>
        <xdr:cNvPr id="438" name="直線コネクタ 437"/>
        <xdr:cNvCxnSpPr/>
      </xdr:nvCxnSpPr>
      <xdr:spPr>
        <a:xfrm>
          <a:off x="14782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9" name="フローチャート : 判断 43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40" name="テキスト ボックス 439"/>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88900</xdr:rowOff>
    </xdr:from>
    <xdr:to>
      <xdr:col>21</xdr:col>
      <xdr:colOff>361950</xdr:colOff>
      <xdr:row>77</xdr:row>
      <xdr:rowOff>31750</xdr:rowOff>
    </xdr:to>
    <xdr:cxnSp macro="">
      <xdr:nvCxnSpPr>
        <xdr:cNvPr id="441" name="直線コネクタ 440"/>
        <xdr:cNvCxnSpPr/>
      </xdr:nvCxnSpPr>
      <xdr:spPr>
        <a:xfrm flipV="1">
          <a:off x="13893800" y="1311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2" name="フローチャート : 判断 441"/>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43" name="テキスト ボックス 442"/>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31750</xdr:rowOff>
    </xdr:to>
    <xdr:cxnSp macro="">
      <xdr:nvCxnSpPr>
        <xdr:cNvPr id="444" name="直線コネクタ 443"/>
        <xdr:cNvCxnSpPr/>
      </xdr:nvCxnSpPr>
      <xdr:spPr>
        <a:xfrm>
          <a:off x="13004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5" name="フローチャート : 判断 44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46" name="テキスト ボックス 44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7" name="フローチャート : 判断 446"/>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8" name="テキスト ボックス 447"/>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54" name="円/楕円 453"/>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43197</xdr:rowOff>
    </xdr:from>
    <xdr:ext cx="762000" cy="259045"/>
    <xdr:sp macro="" textlink="">
      <xdr:nvSpPr>
        <xdr:cNvPr id="455"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56" name="円/楕円 455"/>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57" name="テキスト ボックス 456"/>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8" name="円/楕円 457"/>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9" name="テキスト ボックス 458"/>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60" name="円/楕円 459"/>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61" name="テキスト ボックス 460"/>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62" name="円/楕円 461"/>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31767</xdr:rowOff>
    </xdr:from>
    <xdr:ext cx="762000" cy="259045"/>
    <xdr:sp macro="" textlink="">
      <xdr:nvSpPr>
        <xdr:cNvPr id="463" name="テキスト ボックス 462"/>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116430</xdr:rowOff>
    </xdr:from>
    <xdr:to>
      <xdr:col>4</xdr:col>
      <xdr:colOff>1117600</xdr:colOff>
      <xdr:row>18</xdr:row>
      <xdr:rowOff>118634</xdr:rowOff>
    </xdr:to>
    <xdr:cxnSp macro="">
      <xdr:nvCxnSpPr>
        <xdr:cNvPr id="52" name="直線コネクタ 51"/>
        <xdr:cNvCxnSpPr/>
      </xdr:nvCxnSpPr>
      <xdr:spPr bwMode="auto">
        <a:xfrm flipV="1">
          <a:off x="5003800" y="3250155"/>
          <a:ext cx="647700" cy="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118634</xdr:rowOff>
    </xdr:from>
    <xdr:to>
      <xdr:col>4</xdr:col>
      <xdr:colOff>469900</xdr:colOff>
      <xdr:row>19</xdr:row>
      <xdr:rowOff>20173</xdr:rowOff>
    </xdr:to>
    <xdr:cxnSp macro="">
      <xdr:nvCxnSpPr>
        <xdr:cNvPr id="55" name="直線コネクタ 54"/>
        <xdr:cNvCxnSpPr/>
      </xdr:nvCxnSpPr>
      <xdr:spPr bwMode="auto">
        <a:xfrm flipV="1">
          <a:off x="4305300" y="3252359"/>
          <a:ext cx="698500" cy="7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129532</xdr:rowOff>
    </xdr:from>
    <xdr:ext cx="736600" cy="259045"/>
    <xdr:sp macro="" textlink="">
      <xdr:nvSpPr>
        <xdr:cNvPr id="57" name="テキスト ボックス 56"/>
        <xdr:cNvSpPr txBox="1"/>
      </xdr:nvSpPr>
      <xdr:spPr>
        <a:xfrm>
          <a:off x="4622800" y="274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5641</xdr:rowOff>
    </xdr:from>
    <xdr:to>
      <xdr:col>3</xdr:col>
      <xdr:colOff>904875</xdr:colOff>
      <xdr:row>19</xdr:row>
      <xdr:rowOff>20173</xdr:rowOff>
    </xdr:to>
    <xdr:cxnSp macro="">
      <xdr:nvCxnSpPr>
        <xdr:cNvPr id="58" name="直線コネクタ 57"/>
        <xdr:cNvCxnSpPr/>
      </xdr:nvCxnSpPr>
      <xdr:spPr bwMode="auto">
        <a:xfrm>
          <a:off x="3606800" y="3310816"/>
          <a:ext cx="698500" cy="1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167985</xdr:rowOff>
    </xdr:from>
    <xdr:ext cx="762000" cy="259045"/>
    <xdr:sp macro="" textlink="">
      <xdr:nvSpPr>
        <xdr:cNvPr id="60" name="テキスト ボックス 59"/>
        <xdr:cNvSpPr txBox="1"/>
      </xdr:nvSpPr>
      <xdr:spPr>
        <a:xfrm>
          <a:off x="3924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154035</xdr:rowOff>
    </xdr:from>
    <xdr:to>
      <xdr:col>3</xdr:col>
      <xdr:colOff>206375</xdr:colOff>
      <xdr:row>19</xdr:row>
      <xdr:rowOff>5641</xdr:rowOff>
    </xdr:to>
    <xdr:cxnSp macro="">
      <xdr:nvCxnSpPr>
        <xdr:cNvPr id="61" name="直線コネクタ 60"/>
        <xdr:cNvCxnSpPr/>
      </xdr:nvCxnSpPr>
      <xdr:spPr bwMode="auto">
        <a:xfrm>
          <a:off x="2908300" y="3287760"/>
          <a:ext cx="698500" cy="2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128960</xdr:rowOff>
    </xdr:from>
    <xdr:ext cx="762000" cy="259045"/>
    <xdr:sp macro="" textlink="">
      <xdr:nvSpPr>
        <xdr:cNvPr id="63" name="テキスト ボックス 62"/>
        <xdr:cNvSpPr txBox="1"/>
      </xdr:nvSpPr>
      <xdr:spPr>
        <a:xfrm>
          <a:off x="32258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99928</xdr:rowOff>
    </xdr:from>
    <xdr:ext cx="762000" cy="259045"/>
    <xdr:sp macro="" textlink="">
      <xdr:nvSpPr>
        <xdr:cNvPr id="65" name="テキスト ボックス 64"/>
        <xdr:cNvSpPr txBox="1"/>
      </xdr:nvSpPr>
      <xdr:spPr>
        <a:xfrm>
          <a:off x="2527300" y="27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65630</xdr:rowOff>
    </xdr:from>
    <xdr:to>
      <xdr:col>5</xdr:col>
      <xdr:colOff>34925</xdr:colOff>
      <xdr:row>18</xdr:row>
      <xdr:rowOff>167230</xdr:rowOff>
    </xdr:to>
    <xdr:sp macro="" textlink="">
      <xdr:nvSpPr>
        <xdr:cNvPr id="71" name="円/楕円 70"/>
        <xdr:cNvSpPr/>
      </xdr:nvSpPr>
      <xdr:spPr bwMode="auto">
        <a:xfrm>
          <a:off x="5600700" y="319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37707</xdr:rowOff>
    </xdr:from>
    <xdr:ext cx="762000" cy="259045"/>
    <xdr:sp macro="" textlink="">
      <xdr:nvSpPr>
        <xdr:cNvPr id="72" name="人口1人当たり決算額の推移該当値テキスト130"/>
        <xdr:cNvSpPr txBox="1"/>
      </xdr:nvSpPr>
      <xdr:spPr>
        <a:xfrm>
          <a:off x="5740400" y="317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82,064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67834</xdr:rowOff>
    </xdr:from>
    <xdr:to>
      <xdr:col>4</xdr:col>
      <xdr:colOff>520700</xdr:colOff>
      <xdr:row>18</xdr:row>
      <xdr:rowOff>169435</xdr:rowOff>
    </xdr:to>
    <xdr:sp macro="" textlink="">
      <xdr:nvSpPr>
        <xdr:cNvPr id="73" name="円/楕円 72"/>
        <xdr:cNvSpPr/>
      </xdr:nvSpPr>
      <xdr:spPr bwMode="auto">
        <a:xfrm>
          <a:off x="4953000" y="32015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154211</xdr:rowOff>
    </xdr:from>
    <xdr:ext cx="736600" cy="259045"/>
    <xdr:sp macro="" textlink="">
      <xdr:nvSpPr>
        <xdr:cNvPr id="74" name="テキスト ボックス 73"/>
        <xdr:cNvSpPr txBox="1"/>
      </xdr:nvSpPr>
      <xdr:spPr>
        <a:xfrm>
          <a:off x="4622800" y="328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140823</xdr:rowOff>
    </xdr:from>
    <xdr:to>
      <xdr:col>3</xdr:col>
      <xdr:colOff>955675</xdr:colOff>
      <xdr:row>19</xdr:row>
      <xdr:rowOff>70973</xdr:rowOff>
    </xdr:to>
    <xdr:sp macro="" textlink="">
      <xdr:nvSpPr>
        <xdr:cNvPr id="75" name="円/楕円 74"/>
        <xdr:cNvSpPr/>
      </xdr:nvSpPr>
      <xdr:spPr bwMode="auto">
        <a:xfrm>
          <a:off x="4254500" y="327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55750</xdr:rowOff>
    </xdr:from>
    <xdr:ext cx="762000" cy="259045"/>
    <xdr:sp macro="" textlink="">
      <xdr:nvSpPr>
        <xdr:cNvPr id="76" name="テキスト ボックス 75"/>
        <xdr:cNvSpPr txBox="1"/>
      </xdr:nvSpPr>
      <xdr:spPr>
        <a:xfrm>
          <a:off x="3924300" y="336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126291</xdr:rowOff>
    </xdr:from>
    <xdr:to>
      <xdr:col>3</xdr:col>
      <xdr:colOff>257175</xdr:colOff>
      <xdr:row>19</xdr:row>
      <xdr:rowOff>56441</xdr:rowOff>
    </xdr:to>
    <xdr:sp macro="" textlink="">
      <xdr:nvSpPr>
        <xdr:cNvPr id="77" name="円/楕円 76"/>
        <xdr:cNvSpPr/>
      </xdr:nvSpPr>
      <xdr:spPr bwMode="auto">
        <a:xfrm>
          <a:off x="3556000" y="326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41218</xdr:rowOff>
    </xdr:from>
    <xdr:ext cx="762000" cy="259045"/>
    <xdr:sp macro="" textlink="">
      <xdr:nvSpPr>
        <xdr:cNvPr id="78" name="テキスト ボックス 77"/>
        <xdr:cNvSpPr txBox="1"/>
      </xdr:nvSpPr>
      <xdr:spPr>
        <a:xfrm>
          <a:off x="3225800" y="33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103235</xdr:rowOff>
    </xdr:from>
    <xdr:to>
      <xdr:col>2</xdr:col>
      <xdr:colOff>692150</xdr:colOff>
      <xdr:row>19</xdr:row>
      <xdr:rowOff>33385</xdr:rowOff>
    </xdr:to>
    <xdr:sp macro="" textlink="">
      <xdr:nvSpPr>
        <xdr:cNvPr id="79" name="円/楕円 78"/>
        <xdr:cNvSpPr/>
      </xdr:nvSpPr>
      <xdr:spPr bwMode="auto">
        <a:xfrm>
          <a:off x="2857500" y="323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18162</xdr:rowOff>
    </xdr:from>
    <xdr:ext cx="762000" cy="259045"/>
    <xdr:sp macro="" textlink="">
      <xdr:nvSpPr>
        <xdr:cNvPr id="80" name="テキスト ボックス 79"/>
        <xdr:cNvSpPr txBox="1"/>
      </xdr:nvSpPr>
      <xdr:spPr>
        <a:xfrm>
          <a:off x="2527300" y="332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88464</xdr:rowOff>
    </xdr:from>
    <xdr:to>
      <xdr:col>4</xdr:col>
      <xdr:colOff>1117600</xdr:colOff>
      <xdr:row>35</xdr:row>
      <xdr:rowOff>125759</xdr:rowOff>
    </xdr:to>
    <xdr:cxnSp macro="">
      <xdr:nvCxnSpPr>
        <xdr:cNvPr id="116" name="直線コネクタ 115"/>
        <xdr:cNvCxnSpPr/>
      </xdr:nvCxnSpPr>
      <xdr:spPr bwMode="auto">
        <a:xfrm>
          <a:off x="5003800" y="6698814"/>
          <a:ext cx="6477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285910</xdr:rowOff>
    </xdr:from>
    <xdr:to>
      <xdr:col>4</xdr:col>
      <xdr:colOff>469900</xdr:colOff>
      <xdr:row>35</xdr:row>
      <xdr:rowOff>88464</xdr:rowOff>
    </xdr:to>
    <xdr:cxnSp macro="">
      <xdr:nvCxnSpPr>
        <xdr:cNvPr id="119" name="直線コネクタ 118"/>
        <xdr:cNvCxnSpPr/>
      </xdr:nvCxnSpPr>
      <xdr:spPr bwMode="auto">
        <a:xfrm>
          <a:off x="4305300" y="6553360"/>
          <a:ext cx="698500" cy="14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294218</xdr:rowOff>
    </xdr:from>
    <xdr:ext cx="736600" cy="259045"/>
    <xdr:sp macro="" textlink="">
      <xdr:nvSpPr>
        <xdr:cNvPr id="121" name="テキスト ボックス 120"/>
        <xdr:cNvSpPr txBox="1"/>
      </xdr:nvSpPr>
      <xdr:spPr>
        <a:xfrm>
          <a:off x="4622800" y="690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186828</xdr:rowOff>
    </xdr:from>
    <xdr:to>
      <xdr:col>3</xdr:col>
      <xdr:colOff>904875</xdr:colOff>
      <xdr:row>34</xdr:row>
      <xdr:rowOff>285910</xdr:rowOff>
    </xdr:to>
    <xdr:cxnSp macro="">
      <xdr:nvCxnSpPr>
        <xdr:cNvPr id="122" name="直線コネクタ 121"/>
        <xdr:cNvCxnSpPr/>
      </xdr:nvCxnSpPr>
      <xdr:spPr bwMode="auto">
        <a:xfrm>
          <a:off x="3606800" y="6454278"/>
          <a:ext cx="698500" cy="99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196442</xdr:rowOff>
    </xdr:from>
    <xdr:ext cx="762000" cy="259045"/>
    <xdr:sp macro="" textlink="">
      <xdr:nvSpPr>
        <xdr:cNvPr id="124" name="テキスト ボックス 123"/>
        <xdr:cNvSpPr txBox="1"/>
      </xdr:nvSpPr>
      <xdr:spPr>
        <a:xfrm>
          <a:off x="3924300" y="680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145419</xdr:rowOff>
    </xdr:from>
    <xdr:to>
      <xdr:col>3</xdr:col>
      <xdr:colOff>206375</xdr:colOff>
      <xdr:row>34</xdr:row>
      <xdr:rowOff>186828</xdr:rowOff>
    </xdr:to>
    <xdr:cxnSp macro="">
      <xdr:nvCxnSpPr>
        <xdr:cNvPr id="125" name="直線コネクタ 124"/>
        <xdr:cNvCxnSpPr/>
      </xdr:nvCxnSpPr>
      <xdr:spPr bwMode="auto">
        <a:xfrm>
          <a:off x="2908300" y="6412869"/>
          <a:ext cx="698500" cy="4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154707</xdr:rowOff>
    </xdr:from>
    <xdr:ext cx="762000" cy="259045"/>
    <xdr:sp macro="" textlink="">
      <xdr:nvSpPr>
        <xdr:cNvPr id="127" name="テキスト ボックス 126"/>
        <xdr:cNvSpPr txBox="1"/>
      </xdr:nvSpPr>
      <xdr:spPr>
        <a:xfrm>
          <a:off x="3225800" y="676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35443</xdr:rowOff>
    </xdr:from>
    <xdr:ext cx="762000" cy="259045"/>
    <xdr:sp macro="" textlink="">
      <xdr:nvSpPr>
        <xdr:cNvPr id="129" name="テキスト ボックス 128"/>
        <xdr:cNvSpPr txBox="1"/>
      </xdr:nvSpPr>
      <xdr:spPr>
        <a:xfrm>
          <a:off x="2527300" y="66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74959</xdr:rowOff>
    </xdr:from>
    <xdr:to>
      <xdr:col>5</xdr:col>
      <xdr:colOff>34925</xdr:colOff>
      <xdr:row>35</xdr:row>
      <xdr:rowOff>176559</xdr:rowOff>
    </xdr:to>
    <xdr:sp macro="" textlink="">
      <xdr:nvSpPr>
        <xdr:cNvPr id="135" name="円/楕円 134"/>
        <xdr:cNvSpPr/>
      </xdr:nvSpPr>
      <xdr:spPr bwMode="auto">
        <a:xfrm>
          <a:off x="5600700" y="668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262936</xdr:rowOff>
    </xdr:from>
    <xdr:ext cx="762000" cy="259045"/>
    <xdr:sp macro="" textlink="">
      <xdr:nvSpPr>
        <xdr:cNvPr id="136" name="人口1人当たり決算額の推移該当値テキスト445"/>
        <xdr:cNvSpPr txBox="1"/>
      </xdr:nvSpPr>
      <xdr:spPr>
        <a:xfrm>
          <a:off x="5740400" y="653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37664</xdr:rowOff>
    </xdr:from>
    <xdr:to>
      <xdr:col>4</xdr:col>
      <xdr:colOff>520700</xdr:colOff>
      <xdr:row>35</xdr:row>
      <xdr:rowOff>139264</xdr:rowOff>
    </xdr:to>
    <xdr:sp macro="" textlink="">
      <xdr:nvSpPr>
        <xdr:cNvPr id="137" name="円/楕円 136"/>
        <xdr:cNvSpPr/>
      </xdr:nvSpPr>
      <xdr:spPr bwMode="auto">
        <a:xfrm>
          <a:off x="4953000" y="664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149442</xdr:rowOff>
    </xdr:from>
    <xdr:ext cx="736600" cy="259045"/>
    <xdr:sp macro="" textlink="">
      <xdr:nvSpPr>
        <xdr:cNvPr id="138" name="テキスト ボックス 137"/>
        <xdr:cNvSpPr txBox="1"/>
      </xdr:nvSpPr>
      <xdr:spPr>
        <a:xfrm>
          <a:off x="4622800" y="641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235110</xdr:rowOff>
    </xdr:from>
    <xdr:to>
      <xdr:col>3</xdr:col>
      <xdr:colOff>955675</xdr:colOff>
      <xdr:row>34</xdr:row>
      <xdr:rowOff>336710</xdr:rowOff>
    </xdr:to>
    <xdr:sp macro="" textlink="">
      <xdr:nvSpPr>
        <xdr:cNvPr id="139" name="円/楕円 138"/>
        <xdr:cNvSpPr/>
      </xdr:nvSpPr>
      <xdr:spPr bwMode="auto">
        <a:xfrm>
          <a:off x="4254500" y="65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3987</xdr:rowOff>
    </xdr:from>
    <xdr:ext cx="762000" cy="259045"/>
    <xdr:sp macro="" textlink="">
      <xdr:nvSpPr>
        <xdr:cNvPr id="140" name="テキスト ボックス 139"/>
        <xdr:cNvSpPr txBox="1"/>
      </xdr:nvSpPr>
      <xdr:spPr>
        <a:xfrm>
          <a:off x="3924300" y="62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136028</xdr:rowOff>
    </xdr:from>
    <xdr:to>
      <xdr:col>3</xdr:col>
      <xdr:colOff>257175</xdr:colOff>
      <xdr:row>34</xdr:row>
      <xdr:rowOff>237627</xdr:rowOff>
    </xdr:to>
    <xdr:sp macro="" textlink="">
      <xdr:nvSpPr>
        <xdr:cNvPr id="141" name="円/楕円 140"/>
        <xdr:cNvSpPr/>
      </xdr:nvSpPr>
      <xdr:spPr bwMode="auto">
        <a:xfrm>
          <a:off x="3556000" y="640347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247805</xdr:rowOff>
    </xdr:from>
    <xdr:ext cx="762000" cy="259045"/>
    <xdr:sp macro="" textlink="">
      <xdr:nvSpPr>
        <xdr:cNvPr id="142" name="テキスト ボックス 141"/>
        <xdr:cNvSpPr txBox="1"/>
      </xdr:nvSpPr>
      <xdr:spPr>
        <a:xfrm>
          <a:off x="3225800" y="617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94619</xdr:rowOff>
    </xdr:from>
    <xdr:to>
      <xdr:col>2</xdr:col>
      <xdr:colOff>692150</xdr:colOff>
      <xdr:row>34</xdr:row>
      <xdr:rowOff>196219</xdr:rowOff>
    </xdr:to>
    <xdr:sp macro="" textlink="">
      <xdr:nvSpPr>
        <xdr:cNvPr id="143" name="円/楕円 142"/>
        <xdr:cNvSpPr/>
      </xdr:nvSpPr>
      <xdr:spPr bwMode="auto">
        <a:xfrm>
          <a:off x="2857500" y="636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206396</xdr:rowOff>
    </xdr:from>
    <xdr:ext cx="762000" cy="259045"/>
    <xdr:sp macro="" textlink="">
      <xdr:nvSpPr>
        <xdr:cNvPr id="144" name="テキスト ボックス 143"/>
        <xdr:cNvSpPr txBox="1"/>
      </xdr:nvSpPr>
      <xdr:spPr>
        <a:xfrm>
          <a:off x="2527300" y="613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81426</xdr:rowOff>
    </xdr:from>
    <xdr:to>
      <xdr:col>6</xdr:col>
      <xdr:colOff>511175</xdr:colOff>
      <xdr:row>36</xdr:row>
      <xdr:rowOff>87731</xdr:rowOff>
    </xdr:to>
    <xdr:cxnSp macro="">
      <xdr:nvCxnSpPr>
        <xdr:cNvPr id="61" name="直線コネクタ 60"/>
        <xdr:cNvCxnSpPr/>
      </xdr:nvCxnSpPr>
      <xdr:spPr>
        <a:xfrm>
          <a:off x="3797300" y="6253626"/>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81426</xdr:rowOff>
    </xdr:from>
    <xdr:to>
      <xdr:col>5</xdr:col>
      <xdr:colOff>358775</xdr:colOff>
      <xdr:row>36</xdr:row>
      <xdr:rowOff>152997</xdr:rowOff>
    </xdr:to>
    <xdr:cxnSp macro="">
      <xdr:nvCxnSpPr>
        <xdr:cNvPr id="64" name="直線コネクタ 63"/>
        <xdr:cNvCxnSpPr/>
      </xdr:nvCxnSpPr>
      <xdr:spPr>
        <a:xfrm flipV="1">
          <a:off x="2908300" y="6253626"/>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103033</xdr:rowOff>
    </xdr:from>
    <xdr:ext cx="534377" cy="259045"/>
    <xdr:sp macro="" textlink="">
      <xdr:nvSpPr>
        <xdr:cNvPr id="66" name="テキスト ボックス 65"/>
        <xdr:cNvSpPr txBox="1"/>
      </xdr:nvSpPr>
      <xdr:spPr>
        <a:xfrm>
          <a:off x="3530111" y="57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152997</xdr:rowOff>
    </xdr:from>
    <xdr:to>
      <xdr:col>4</xdr:col>
      <xdr:colOff>155575</xdr:colOff>
      <xdr:row>37</xdr:row>
      <xdr:rowOff>6179</xdr:rowOff>
    </xdr:to>
    <xdr:cxnSp macro="">
      <xdr:nvCxnSpPr>
        <xdr:cNvPr id="67" name="直線コネクタ 66"/>
        <xdr:cNvCxnSpPr/>
      </xdr:nvCxnSpPr>
      <xdr:spPr>
        <a:xfrm flipV="1">
          <a:off x="2019300" y="6325197"/>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127950</xdr:rowOff>
    </xdr:from>
    <xdr:ext cx="534377" cy="259045"/>
    <xdr:sp macro="" textlink="">
      <xdr:nvSpPr>
        <xdr:cNvPr id="69" name="テキスト ボックス 68"/>
        <xdr:cNvSpPr txBox="1"/>
      </xdr:nvSpPr>
      <xdr:spPr>
        <a:xfrm>
          <a:off x="2641111" y="57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103905</xdr:rowOff>
    </xdr:from>
    <xdr:to>
      <xdr:col>2</xdr:col>
      <xdr:colOff>638175</xdr:colOff>
      <xdr:row>37</xdr:row>
      <xdr:rowOff>6179</xdr:rowOff>
    </xdr:to>
    <xdr:cxnSp macro="">
      <xdr:nvCxnSpPr>
        <xdr:cNvPr id="70" name="直線コネクタ 69"/>
        <xdr:cNvCxnSpPr/>
      </xdr:nvCxnSpPr>
      <xdr:spPr>
        <a:xfrm>
          <a:off x="1130300" y="627610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85469</xdr:rowOff>
    </xdr:from>
    <xdr:ext cx="534377" cy="259045"/>
    <xdr:sp macro="" textlink="">
      <xdr:nvSpPr>
        <xdr:cNvPr id="72" name="テキスト ボックス 71"/>
        <xdr:cNvSpPr txBox="1"/>
      </xdr:nvSpPr>
      <xdr:spPr>
        <a:xfrm>
          <a:off x="1752111" y="57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53827</xdr:rowOff>
    </xdr:from>
    <xdr:ext cx="534377" cy="259045"/>
    <xdr:sp macro="" textlink="">
      <xdr:nvSpPr>
        <xdr:cNvPr id="74" name="テキスト ボックス 73"/>
        <xdr:cNvSpPr txBox="1"/>
      </xdr:nvSpPr>
      <xdr:spPr>
        <a:xfrm>
          <a:off x="863111" y="57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36931</xdr:rowOff>
    </xdr:from>
    <xdr:to>
      <xdr:col>6</xdr:col>
      <xdr:colOff>561975</xdr:colOff>
      <xdr:row>36</xdr:row>
      <xdr:rowOff>138531</xdr:rowOff>
    </xdr:to>
    <xdr:sp macro="" textlink="">
      <xdr:nvSpPr>
        <xdr:cNvPr id="80" name="円/楕円 79"/>
        <xdr:cNvSpPr/>
      </xdr:nvSpPr>
      <xdr:spPr>
        <a:xfrm>
          <a:off x="4584700" y="62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15358</xdr:rowOff>
    </xdr:from>
    <xdr:ext cx="534377" cy="259045"/>
    <xdr:sp macro="" textlink="">
      <xdr:nvSpPr>
        <xdr:cNvPr id="81" name="人件費該当値テキスト"/>
        <xdr:cNvSpPr txBox="1"/>
      </xdr:nvSpPr>
      <xdr:spPr>
        <a:xfrm>
          <a:off x="4686300" y="61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30626</xdr:rowOff>
    </xdr:from>
    <xdr:to>
      <xdr:col>5</xdr:col>
      <xdr:colOff>409575</xdr:colOff>
      <xdr:row>36</xdr:row>
      <xdr:rowOff>132226</xdr:rowOff>
    </xdr:to>
    <xdr:sp macro="" textlink="">
      <xdr:nvSpPr>
        <xdr:cNvPr id="82" name="円/楕円 81"/>
        <xdr:cNvSpPr/>
      </xdr:nvSpPr>
      <xdr:spPr>
        <a:xfrm>
          <a:off x="3746500" y="62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123353</xdr:rowOff>
    </xdr:from>
    <xdr:ext cx="534377" cy="259045"/>
    <xdr:sp macro="" textlink="">
      <xdr:nvSpPr>
        <xdr:cNvPr id="83" name="テキスト ボックス 82"/>
        <xdr:cNvSpPr txBox="1"/>
      </xdr:nvSpPr>
      <xdr:spPr>
        <a:xfrm>
          <a:off x="3530111" y="62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102197</xdr:rowOff>
    </xdr:from>
    <xdr:to>
      <xdr:col>4</xdr:col>
      <xdr:colOff>206375</xdr:colOff>
      <xdr:row>37</xdr:row>
      <xdr:rowOff>32347</xdr:rowOff>
    </xdr:to>
    <xdr:sp macro="" textlink="">
      <xdr:nvSpPr>
        <xdr:cNvPr id="84" name="円/楕円 83"/>
        <xdr:cNvSpPr/>
      </xdr:nvSpPr>
      <xdr:spPr>
        <a:xfrm>
          <a:off x="2857500" y="62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23474</xdr:rowOff>
    </xdr:from>
    <xdr:ext cx="534377" cy="259045"/>
    <xdr:sp macro="" textlink="">
      <xdr:nvSpPr>
        <xdr:cNvPr id="85" name="テキスト ボックス 84"/>
        <xdr:cNvSpPr txBox="1"/>
      </xdr:nvSpPr>
      <xdr:spPr>
        <a:xfrm>
          <a:off x="2641111" y="6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126829</xdr:rowOff>
    </xdr:from>
    <xdr:to>
      <xdr:col>3</xdr:col>
      <xdr:colOff>3175</xdr:colOff>
      <xdr:row>37</xdr:row>
      <xdr:rowOff>56979</xdr:rowOff>
    </xdr:to>
    <xdr:sp macro="" textlink="">
      <xdr:nvSpPr>
        <xdr:cNvPr id="86" name="円/楕円 85"/>
        <xdr:cNvSpPr/>
      </xdr:nvSpPr>
      <xdr:spPr>
        <a:xfrm>
          <a:off x="1968500" y="6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48106</xdr:rowOff>
    </xdr:from>
    <xdr:ext cx="534377" cy="259045"/>
    <xdr:sp macro="" textlink="">
      <xdr:nvSpPr>
        <xdr:cNvPr id="87" name="テキスト ボックス 86"/>
        <xdr:cNvSpPr txBox="1"/>
      </xdr:nvSpPr>
      <xdr:spPr>
        <a:xfrm>
          <a:off x="1752111" y="63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53105</xdr:rowOff>
    </xdr:from>
    <xdr:to>
      <xdr:col>1</xdr:col>
      <xdr:colOff>485775</xdr:colOff>
      <xdr:row>36</xdr:row>
      <xdr:rowOff>154705</xdr:rowOff>
    </xdr:to>
    <xdr:sp macro="" textlink="">
      <xdr:nvSpPr>
        <xdr:cNvPr id="88" name="円/楕円 87"/>
        <xdr:cNvSpPr/>
      </xdr:nvSpPr>
      <xdr:spPr>
        <a:xfrm>
          <a:off x="1079500" y="62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145832</xdr:rowOff>
    </xdr:from>
    <xdr:ext cx="534377" cy="259045"/>
    <xdr:sp macro="" textlink="">
      <xdr:nvSpPr>
        <xdr:cNvPr id="89" name="テキスト ボックス 88"/>
        <xdr:cNvSpPr txBox="1"/>
      </xdr:nvSpPr>
      <xdr:spPr>
        <a:xfrm>
          <a:off x="863111" y="63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71326</xdr:rowOff>
    </xdr:from>
    <xdr:to>
      <xdr:col>6</xdr:col>
      <xdr:colOff>511175</xdr:colOff>
      <xdr:row>56</xdr:row>
      <xdr:rowOff>31956</xdr:rowOff>
    </xdr:to>
    <xdr:cxnSp macro="">
      <xdr:nvCxnSpPr>
        <xdr:cNvPr id="116" name="直線コネクタ 115"/>
        <xdr:cNvCxnSpPr/>
      </xdr:nvCxnSpPr>
      <xdr:spPr>
        <a:xfrm flipV="1">
          <a:off x="3797300" y="9501076"/>
          <a:ext cx="8382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31956</xdr:rowOff>
    </xdr:from>
    <xdr:to>
      <xdr:col>5</xdr:col>
      <xdr:colOff>358775</xdr:colOff>
      <xdr:row>56</xdr:row>
      <xdr:rowOff>37982</xdr:rowOff>
    </xdr:to>
    <xdr:cxnSp macro="">
      <xdr:nvCxnSpPr>
        <xdr:cNvPr id="119" name="直線コネクタ 118"/>
        <xdr:cNvCxnSpPr/>
      </xdr:nvCxnSpPr>
      <xdr:spPr>
        <a:xfrm flipV="1">
          <a:off x="2908300" y="9633156"/>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37982</xdr:rowOff>
    </xdr:from>
    <xdr:to>
      <xdr:col>4</xdr:col>
      <xdr:colOff>155575</xdr:colOff>
      <xdr:row>56</xdr:row>
      <xdr:rowOff>64678</xdr:rowOff>
    </xdr:to>
    <xdr:cxnSp macro="">
      <xdr:nvCxnSpPr>
        <xdr:cNvPr id="122" name="直線コネクタ 121"/>
        <xdr:cNvCxnSpPr/>
      </xdr:nvCxnSpPr>
      <xdr:spPr>
        <a:xfrm flipV="1">
          <a:off x="2019300" y="9639182"/>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98759</xdr:rowOff>
    </xdr:from>
    <xdr:ext cx="534377" cy="259045"/>
    <xdr:sp macro="" textlink="">
      <xdr:nvSpPr>
        <xdr:cNvPr id="124" name="テキスト ボックス 123"/>
        <xdr:cNvSpPr txBox="1"/>
      </xdr:nvSpPr>
      <xdr:spPr>
        <a:xfrm>
          <a:off x="2641111" y="96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64678</xdr:rowOff>
    </xdr:from>
    <xdr:to>
      <xdr:col>2</xdr:col>
      <xdr:colOff>638175</xdr:colOff>
      <xdr:row>57</xdr:row>
      <xdr:rowOff>39605</xdr:rowOff>
    </xdr:to>
    <xdr:cxnSp macro="">
      <xdr:nvCxnSpPr>
        <xdr:cNvPr id="125" name="直線コネクタ 124"/>
        <xdr:cNvCxnSpPr/>
      </xdr:nvCxnSpPr>
      <xdr:spPr>
        <a:xfrm flipV="1">
          <a:off x="1130300" y="9665878"/>
          <a:ext cx="889000" cy="1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159435</xdr:rowOff>
    </xdr:from>
    <xdr:ext cx="534377" cy="259045"/>
    <xdr:sp macro="" textlink="">
      <xdr:nvSpPr>
        <xdr:cNvPr id="127" name="テキスト ボックス 126"/>
        <xdr:cNvSpPr txBox="1"/>
      </xdr:nvSpPr>
      <xdr:spPr>
        <a:xfrm>
          <a:off x="1752111" y="97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45119</xdr:rowOff>
    </xdr:from>
    <xdr:ext cx="534377" cy="259045"/>
    <xdr:sp macro="" textlink="">
      <xdr:nvSpPr>
        <xdr:cNvPr id="129" name="テキスト ボックス 128"/>
        <xdr:cNvSpPr txBox="1"/>
      </xdr:nvSpPr>
      <xdr:spPr>
        <a:xfrm>
          <a:off x="863111" y="94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20526</xdr:rowOff>
    </xdr:from>
    <xdr:to>
      <xdr:col>6</xdr:col>
      <xdr:colOff>561975</xdr:colOff>
      <xdr:row>55</xdr:row>
      <xdr:rowOff>122126</xdr:rowOff>
    </xdr:to>
    <xdr:sp macro="" textlink="">
      <xdr:nvSpPr>
        <xdr:cNvPr id="135" name="円/楕円 134"/>
        <xdr:cNvSpPr/>
      </xdr:nvSpPr>
      <xdr:spPr>
        <a:xfrm>
          <a:off x="4584700" y="94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43403</xdr:rowOff>
    </xdr:from>
    <xdr:ext cx="599010" cy="259045"/>
    <xdr:sp macro="" textlink="">
      <xdr:nvSpPr>
        <xdr:cNvPr id="136" name="物件費該当値テキスト"/>
        <xdr:cNvSpPr txBox="1"/>
      </xdr:nvSpPr>
      <xdr:spPr>
        <a:xfrm>
          <a:off x="4686300" y="93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127,455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152606</xdr:rowOff>
    </xdr:from>
    <xdr:to>
      <xdr:col>5</xdr:col>
      <xdr:colOff>409575</xdr:colOff>
      <xdr:row>56</xdr:row>
      <xdr:rowOff>82756</xdr:rowOff>
    </xdr:to>
    <xdr:sp macro="" textlink="">
      <xdr:nvSpPr>
        <xdr:cNvPr id="137" name="円/楕円 136"/>
        <xdr:cNvSpPr/>
      </xdr:nvSpPr>
      <xdr:spPr>
        <a:xfrm>
          <a:off x="3746500" y="95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73883</xdr:rowOff>
    </xdr:from>
    <xdr:ext cx="534377" cy="259045"/>
    <xdr:sp macro="" textlink="">
      <xdr:nvSpPr>
        <xdr:cNvPr id="138" name="テキスト ボックス 137"/>
        <xdr:cNvSpPr txBox="1"/>
      </xdr:nvSpPr>
      <xdr:spPr>
        <a:xfrm>
          <a:off x="3530111" y="96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158632</xdr:rowOff>
    </xdr:from>
    <xdr:to>
      <xdr:col>4</xdr:col>
      <xdr:colOff>206375</xdr:colOff>
      <xdr:row>56</xdr:row>
      <xdr:rowOff>88782</xdr:rowOff>
    </xdr:to>
    <xdr:sp macro="" textlink="">
      <xdr:nvSpPr>
        <xdr:cNvPr id="139" name="円/楕円 138"/>
        <xdr:cNvSpPr/>
      </xdr:nvSpPr>
      <xdr:spPr>
        <a:xfrm>
          <a:off x="2857500" y="95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105309</xdr:rowOff>
    </xdr:from>
    <xdr:ext cx="534377" cy="259045"/>
    <xdr:sp macro="" textlink="">
      <xdr:nvSpPr>
        <xdr:cNvPr id="140" name="テキスト ボックス 139"/>
        <xdr:cNvSpPr txBox="1"/>
      </xdr:nvSpPr>
      <xdr:spPr>
        <a:xfrm>
          <a:off x="2641111" y="93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13878</xdr:rowOff>
    </xdr:from>
    <xdr:to>
      <xdr:col>3</xdr:col>
      <xdr:colOff>3175</xdr:colOff>
      <xdr:row>56</xdr:row>
      <xdr:rowOff>115478</xdr:rowOff>
    </xdr:to>
    <xdr:sp macro="" textlink="">
      <xdr:nvSpPr>
        <xdr:cNvPr id="141" name="円/楕円 140"/>
        <xdr:cNvSpPr/>
      </xdr:nvSpPr>
      <xdr:spPr>
        <a:xfrm>
          <a:off x="1968500" y="96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132005</xdr:rowOff>
    </xdr:from>
    <xdr:ext cx="534377" cy="259045"/>
    <xdr:sp macro="" textlink="">
      <xdr:nvSpPr>
        <xdr:cNvPr id="142" name="テキスト ボックス 141"/>
        <xdr:cNvSpPr txBox="1"/>
      </xdr:nvSpPr>
      <xdr:spPr>
        <a:xfrm>
          <a:off x="1752111" y="939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160255</xdr:rowOff>
    </xdr:from>
    <xdr:to>
      <xdr:col>1</xdr:col>
      <xdr:colOff>485775</xdr:colOff>
      <xdr:row>57</xdr:row>
      <xdr:rowOff>90405</xdr:rowOff>
    </xdr:to>
    <xdr:sp macro="" textlink="">
      <xdr:nvSpPr>
        <xdr:cNvPr id="143" name="円/楕円 142"/>
        <xdr:cNvSpPr/>
      </xdr:nvSpPr>
      <xdr:spPr>
        <a:xfrm>
          <a:off x="1079500" y="97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81532</xdr:rowOff>
    </xdr:from>
    <xdr:ext cx="534377" cy="259045"/>
    <xdr:sp macro="" textlink="">
      <xdr:nvSpPr>
        <xdr:cNvPr id="144" name="テキスト ボックス 143"/>
        <xdr:cNvSpPr txBox="1"/>
      </xdr:nvSpPr>
      <xdr:spPr>
        <a:xfrm>
          <a:off x="863111" y="985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53426</xdr:rowOff>
    </xdr:from>
    <xdr:to>
      <xdr:col>6</xdr:col>
      <xdr:colOff>511175</xdr:colOff>
      <xdr:row>78</xdr:row>
      <xdr:rowOff>64216</xdr:rowOff>
    </xdr:to>
    <xdr:cxnSp macro="">
      <xdr:nvCxnSpPr>
        <xdr:cNvPr id="171" name="直線コネクタ 170"/>
        <xdr:cNvCxnSpPr/>
      </xdr:nvCxnSpPr>
      <xdr:spPr>
        <a:xfrm>
          <a:off x="3797300" y="13426526"/>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156021</xdr:rowOff>
    </xdr:from>
    <xdr:to>
      <xdr:col>5</xdr:col>
      <xdr:colOff>358775</xdr:colOff>
      <xdr:row>78</xdr:row>
      <xdr:rowOff>53426</xdr:rowOff>
    </xdr:to>
    <xdr:cxnSp macro="">
      <xdr:nvCxnSpPr>
        <xdr:cNvPr id="174" name="直線コネクタ 173"/>
        <xdr:cNvCxnSpPr/>
      </xdr:nvCxnSpPr>
      <xdr:spPr>
        <a:xfrm>
          <a:off x="2908300" y="13357671"/>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110375</xdr:rowOff>
    </xdr:from>
    <xdr:ext cx="469744" cy="259045"/>
    <xdr:sp macro="" textlink="">
      <xdr:nvSpPr>
        <xdr:cNvPr id="176" name="テキスト ボックス 175"/>
        <xdr:cNvSpPr txBox="1"/>
      </xdr:nvSpPr>
      <xdr:spPr>
        <a:xfrm>
          <a:off x="3562427"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156021</xdr:rowOff>
    </xdr:from>
    <xdr:to>
      <xdr:col>4</xdr:col>
      <xdr:colOff>155575</xdr:colOff>
      <xdr:row>78</xdr:row>
      <xdr:rowOff>46020</xdr:rowOff>
    </xdr:to>
    <xdr:cxnSp macro="">
      <xdr:nvCxnSpPr>
        <xdr:cNvPr id="177" name="直線コネクタ 176"/>
        <xdr:cNvCxnSpPr/>
      </xdr:nvCxnSpPr>
      <xdr:spPr>
        <a:xfrm flipV="1">
          <a:off x="2019300" y="13357671"/>
          <a:ext cx="8890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139636</xdr:rowOff>
    </xdr:from>
    <xdr:ext cx="469744" cy="259045"/>
    <xdr:sp macro="" textlink="">
      <xdr:nvSpPr>
        <xdr:cNvPr id="179" name="テキスト ボックス 178"/>
        <xdr:cNvSpPr txBox="1"/>
      </xdr:nvSpPr>
      <xdr:spPr>
        <a:xfrm>
          <a:off x="2673427"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46020</xdr:rowOff>
    </xdr:from>
    <xdr:to>
      <xdr:col>2</xdr:col>
      <xdr:colOff>638175</xdr:colOff>
      <xdr:row>78</xdr:row>
      <xdr:rowOff>72720</xdr:rowOff>
    </xdr:to>
    <xdr:cxnSp macro="">
      <xdr:nvCxnSpPr>
        <xdr:cNvPr id="180" name="直線コネクタ 179"/>
        <xdr:cNvCxnSpPr/>
      </xdr:nvCxnSpPr>
      <xdr:spPr>
        <a:xfrm flipV="1">
          <a:off x="1130300" y="13419120"/>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125325</xdr:rowOff>
    </xdr:from>
    <xdr:ext cx="469744" cy="259045"/>
    <xdr:sp macro="" textlink="">
      <xdr:nvSpPr>
        <xdr:cNvPr id="182" name="テキスト ボックス 181"/>
        <xdr:cNvSpPr txBox="1"/>
      </xdr:nvSpPr>
      <xdr:spPr>
        <a:xfrm>
          <a:off x="1784427" y="129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146173</xdr:rowOff>
    </xdr:from>
    <xdr:ext cx="469744" cy="259045"/>
    <xdr:sp macro="" textlink="">
      <xdr:nvSpPr>
        <xdr:cNvPr id="184" name="テキスト ボックス 183"/>
        <xdr:cNvSpPr txBox="1"/>
      </xdr:nvSpPr>
      <xdr:spPr>
        <a:xfrm>
          <a:off x="895427" y="130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13416</xdr:rowOff>
    </xdr:from>
    <xdr:to>
      <xdr:col>6</xdr:col>
      <xdr:colOff>561975</xdr:colOff>
      <xdr:row>78</xdr:row>
      <xdr:rowOff>115016</xdr:rowOff>
    </xdr:to>
    <xdr:sp macro="" textlink="">
      <xdr:nvSpPr>
        <xdr:cNvPr id="190" name="円/楕円 189"/>
        <xdr:cNvSpPr/>
      </xdr:nvSpPr>
      <xdr:spPr>
        <a:xfrm>
          <a:off x="45847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99793</xdr:rowOff>
    </xdr:from>
    <xdr:ext cx="469744" cy="259045"/>
    <xdr:sp macro="" textlink="">
      <xdr:nvSpPr>
        <xdr:cNvPr id="191" name="維持補修費該当値テキスト"/>
        <xdr:cNvSpPr txBox="1"/>
      </xdr:nvSpPr>
      <xdr:spPr>
        <a:xfrm>
          <a:off x="4686300" y="1330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2626</xdr:rowOff>
    </xdr:from>
    <xdr:to>
      <xdr:col>5</xdr:col>
      <xdr:colOff>409575</xdr:colOff>
      <xdr:row>78</xdr:row>
      <xdr:rowOff>104226</xdr:rowOff>
    </xdr:to>
    <xdr:sp macro="" textlink="">
      <xdr:nvSpPr>
        <xdr:cNvPr id="192" name="円/楕円 191"/>
        <xdr:cNvSpPr/>
      </xdr:nvSpPr>
      <xdr:spPr>
        <a:xfrm>
          <a:off x="3746500" y="1337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95353</xdr:rowOff>
    </xdr:from>
    <xdr:ext cx="469744" cy="259045"/>
    <xdr:sp macro="" textlink="">
      <xdr:nvSpPr>
        <xdr:cNvPr id="193" name="テキスト ボックス 192"/>
        <xdr:cNvSpPr txBox="1"/>
      </xdr:nvSpPr>
      <xdr:spPr>
        <a:xfrm>
          <a:off x="3562427" y="13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105221</xdr:rowOff>
    </xdr:from>
    <xdr:to>
      <xdr:col>4</xdr:col>
      <xdr:colOff>206375</xdr:colOff>
      <xdr:row>78</xdr:row>
      <xdr:rowOff>35371</xdr:rowOff>
    </xdr:to>
    <xdr:sp macro="" textlink="">
      <xdr:nvSpPr>
        <xdr:cNvPr id="194" name="円/楕円 193"/>
        <xdr:cNvSpPr/>
      </xdr:nvSpPr>
      <xdr:spPr>
        <a:xfrm>
          <a:off x="2857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26498</xdr:rowOff>
    </xdr:from>
    <xdr:ext cx="469744" cy="259045"/>
    <xdr:sp macro="" textlink="">
      <xdr:nvSpPr>
        <xdr:cNvPr id="195" name="テキスト ボックス 194"/>
        <xdr:cNvSpPr txBox="1"/>
      </xdr:nvSpPr>
      <xdr:spPr>
        <a:xfrm>
          <a:off x="2673427"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166670</xdr:rowOff>
    </xdr:from>
    <xdr:to>
      <xdr:col>3</xdr:col>
      <xdr:colOff>3175</xdr:colOff>
      <xdr:row>78</xdr:row>
      <xdr:rowOff>96820</xdr:rowOff>
    </xdr:to>
    <xdr:sp macro="" textlink="">
      <xdr:nvSpPr>
        <xdr:cNvPr id="196" name="円/楕円 195"/>
        <xdr:cNvSpPr/>
      </xdr:nvSpPr>
      <xdr:spPr>
        <a:xfrm>
          <a:off x="1968500" y="133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87947</xdr:rowOff>
    </xdr:from>
    <xdr:ext cx="469744" cy="259045"/>
    <xdr:sp macro="" textlink="">
      <xdr:nvSpPr>
        <xdr:cNvPr id="197" name="テキスト ボックス 196"/>
        <xdr:cNvSpPr txBox="1"/>
      </xdr:nvSpPr>
      <xdr:spPr>
        <a:xfrm>
          <a:off x="1784427" y="1346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21920</xdr:rowOff>
    </xdr:from>
    <xdr:to>
      <xdr:col>1</xdr:col>
      <xdr:colOff>485775</xdr:colOff>
      <xdr:row>78</xdr:row>
      <xdr:rowOff>123520</xdr:rowOff>
    </xdr:to>
    <xdr:sp macro="" textlink="">
      <xdr:nvSpPr>
        <xdr:cNvPr id="198" name="円/楕円 197"/>
        <xdr:cNvSpPr/>
      </xdr:nvSpPr>
      <xdr:spPr>
        <a:xfrm>
          <a:off x="1079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114647</xdr:rowOff>
    </xdr:from>
    <xdr:ext cx="469744" cy="259045"/>
    <xdr:sp macro="" textlink="">
      <xdr:nvSpPr>
        <xdr:cNvPr id="199" name="テキスト ボックス 198"/>
        <xdr:cNvSpPr txBox="1"/>
      </xdr:nvSpPr>
      <xdr:spPr>
        <a:xfrm>
          <a:off x="895427" y="13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147205</xdr:rowOff>
    </xdr:from>
    <xdr:to>
      <xdr:col>6</xdr:col>
      <xdr:colOff>511175</xdr:colOff>
      <xdr:row>97</xdr:row>
      <xdr:rowOff>3435</xdr:rowOff>
    </xdr:to>
    <xdr:cxnSp macro="">
      <xdr:nvCxnSpPr>
        <xdr:cNvPr id="229" name="直線コネクタ 228"/>
        <xdr:cNvCxnSpPr/>
      </xdr:nvCxnSpPr>
      <xdr:spPr>
        <a:xfrm>
          <a:off x="3797300" y="16606405"/>
          <a:ext cx="8382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147205</xdr:rowOff>
    </xdr:from>
    <xdr:to>
      <xdr:col>5</xdr:col>
      <xdr:colOff>358775</xdr:colOff>
      <xdr:row>97</xdr:row>
      <xdr:rowOff>82741</xdr:rowOff>
    </xdr:to>
    <xdr:cxnSp macro="">
      <xdr:nvCxnSpPr>
        <xdr:cNvPr id="232" name="直線コネクタ 231"/>
        <xdr:cNvCxnSpPr/>
      </xdr:nvCxnSpPr>
      <xdr:spPr>
        <a:xfrm flipV="1">
          <a:off x="2908300" y="16606405"/>
          <a:ext cx="889000" cy="1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50359</xdr:rowOff>
    </xdr:from>
    <xdr:ext cx="534377" cy="259045"/>
    <xdr:sp macro="" textlink="">
      <xdr:nvSpPr>
        <xdr:cNvPr id="234" name="テキスト ボックス 233"/>
        <xdr:cNvSpPr txBox="1"/>
      </xdr:nvSpPr>
      <xdr:spPr>
        <a:xfrm>
          <a:off x="3530111" y="16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105429</xdr:rowOff>
    </xdr:from>
    <xdr:to>
      <xdr:col>4</xdr:col>
      <xdr:colOff>155575</xdr:colOff>
      <xdr:row>97</xdr:row>
      <xdr:rowOff>82741</xdr:rowOff>
    </xdr:to>
    <xdr:cxnSp macro="">
      <xdr:nvCxnSpPr>
        <xdr:cNvPr id="235" name="直線コネクタ 234"/>
        <xdr:cNvCxnSpPr/>
      </xdr:nvCxnSpPr>
      <xdr:spPr>
        <a:xfrm>
          <a:off x="2019300" y="15707379"/>
          <a:ext cx="889000" cy="100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131532</xdr:rowOff>
    </xdr:from>
    <xdr:ext cx="534377" cy="259045"/>
    <xdr:sp macro="" textlink="">
      <xdr:nvSpPr>
        <xdr:cNvPr id="237" name="テキスト ボックス 236"/>
        <xdr:cNvSpPr txBox="1"/>
      </xdr:nvSpPr>
      <xdr:spPr>
        <a:xfrm>
          <a:off x="2641111" y="162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105429</xdr:rowOff>
    </xdr:from>
    <xdr:to>
      <xdr:col>2</xdr:col>
      <xdr:colOff>638175</xdr:colOff>
      <xdr:row>95</xdr:row>
      <xdr:rowOff>112364</xdr:rowOff>
    </xdr:to>
    <xdr:cxnSp macro="">
      <xdr:nvCxnSpPr>
        <xdr:cNvPr id="238" name="直線コネクタ 237"/>
        <xdr:cNvCxnSpPr/>
      </xdr:nvCxnSpPr>
      <xdr:spPr>
        <a:xfrm flipV="1">
          <a:off x="1130300" y="15707379"/>
          <a:ext cx="889000" cy="6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12692</xdr:rowOff>
    </xdr:from>
    <xdr:ext cx="534377" cy="259045"/>
    <xdr:sp macro="" textlink="">
      <xdr:nvSpPr>
        <xdr:cNvPr id="240" name="テキスト ボックス 239"/>
        <xdr:cNvSpPr txBox="1"/>
      </xdr:nvSpPr>
      <xdr:spPr>
        <a:xfrm>
          <a:off x="1752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xdr:rowOff>
    </xdr:from>
    <xdr:ext cx="534377" cy="259045"/>
    <xdr:sp macro="" textlink="">
      <xdr:nvSpPr>
        <xdr:cNvPr id="242" name="テキスト ボックス 241"/>
        <xdr:cNvSpPr txBox="1"/>
      </xdr:nvSpPr>
      <xdr:spPr>
        <a:xfrm>
          <a:off x="863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124085</xdr:rowOff>
    </xdr:from>
    <xdr:to>
      <xdr:col>6</xdr:col>
      <xdr:colOff>561975</xdr:colOff>
      <xdr:row>97</xdr:row>
      <xdr:rowOff>54235</xdr:rowOff>
    </xdr:to>
    <xdr:sp macro="" textlink="">
      <xdr:nvSpPr>
        <xdr:cNvPr id="248" name="円/楕円 247"/>
        <xdr:cNvSpPr/>
      </xdr:nvSpPr>
      <xdr:spPr>
        <a:xfrm>
          <a:off x="4584700" y="16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39012</xdr:rowOff>
    </xdr:from>
    <xdr:ext cx="534377" cy="259045"/>
    <xdr:sp macro="" textlink="">
      <xdr:nvSpPr>
        <xdr:cNvPr id="249" name="扶助費該当値テキスト"/>
        <xdr:cNvSpPr txBox="1"/>
      </xdr:nvSpPr>
      <xdr:spPr>
        <a:xfrm>
          <a:off x="4686300" y="164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96405</xdr:rowOff>
    </xdr:from>
    <xdr:to>
      <xdr:col>5</xdr:col>
      <xdr:colOff>409575</xdr:colOff>
      <xdr:row>97</xdr:row>
      <xdr:rowOff>26555</xdr:rowOff>
    </xdr:to>
    <xdr:sp macro="" textlink="">
      <xdr:nvSpPr>
        <xdr:cNvPr id="250" name="円/楕円 249"/>
        <xdr:cNvSpPr/>
      </xdr:nvSpPr>
      <xdr:spPr>
        <a:xfrm>
          <a:off x="37465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17682</xdr:rowOff>
    </xdr:from>
    <xdr:ext cx="534377" cy="259045"/>
    <xdr:sp macro="" textlink="">
      <xdr:nvSpPr>
        <xdr:cNvPr id="251" name="テキスト ボックス 250"/>
        <xdr:cNvSpPr txBox="1"/>
      </xdr:nvSpPr>
      <xdr:spPr>
        <a:xfrm>
          <a:off x="3530111" y="166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31941</xdr:rowOff>
    </xdr:from>
    <xdr:to>
      <xdr:col>4</xdr:col>
      <xdr:colOff>206375</xdr:colOff>
      <xdr:row>97</xdr:row>
      <xdr:rowOff>133541</xdr:rowOff>
    </xdr:to>
    <xdr:sp macro="" textlink="">
      <xdr:nvSpPr>
        <xdr:cNvPr id="252" name="円/楕円 251"/>
        <xdr:cNvSpPr/>
      </xdr:nvSpPr>
      <xdr:spPr>
        <a:xfrm>
          <a:off x="2857500" y="166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124668</xdr:rowOff>
    </xdr:from>
    <xdr:ext cx="534377" cy="259045"/>
    <xdr:sp macro="" textlink="">
      <xdr:nvSpPr>
        <xdr:cNvPr id="253" name="テキスト ボックス 252"/>
        <xdr:cNvSpPr txBox="1"/>
      </xdr:nvSpPr>
      <xdr:spPr>
        <a:xfrm>
          <a:off x="2641111" y="167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54629</xdr:rowOff>
    </xdr:from>
    <xdr:to>
      <xdr:col>3</xdr:col>
      <xdr:colOff>3175</xdr:colOff>
      <xdr:row>91</xdr:row>
      <xdr:rowOff>156229</xdr:rowOff>
    </xdr:to>
    <xdr:sp macro="" textlink="">
      <xdr:nvSpPr>
        <xdr:cNvPr id="254" name="円/楕円 253"/>
        <xdr:cNvSpPr/>
      </xdr:nvSpPr>
      <xdr:spPr>
        <a:xfrm>
          <a:off x="1968500" y="15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1306</xdr:rowOff>
    </xdr:from>
    <xdr:ext cx="534377" cy="259045"/>
    <xdr:sp macro="" textlink="">
      <xdr:nvSpPr>
        <xdr:cNvPr id="255" name="テキスト ボックス 254"/>
        <xdr:cNvSpPr txBox="1"/>
      </xdr:nvSpPr>
      <xdr:spPr>
        <a:xfrm>
          <a:off x="1752111" y="154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61564</xdr:rowOff>
    </xdr:from>
    <xdr:to>
      <xdr:col>1</xdr:col>
      <xdr:colOff>485775</xdr:colOff>
      <xdr:row>95</xdr:row>
      <xdr:rowOff>163164</xdr:rowOff>
    </xdr:to>
    <xdr:sp macro="" textlink="">
      <xdr:nvSpPr>
        <xdr:cNvPr id="256" name="円/楕円 255"/>
        <xdr:cNvSpPr/>
      </xdr:nvSpPr>
      <xdr:spPr>
        <a:xfrm>
          <a:off x="1079500" y="163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8241</xdr:rowOff>
    </xdr:from>
    <xdr:ext cx="534377" cy="259045"/>
    <xdr:sp macro="" textlink="">
      <xdr:nvSpPr>
        <xdr:cNvPr id="257" name="テキスト ボックス 256"/>
        <xdr:cNvSpPr txBox="1"/>
      </xdr:nvSpPr>
      <xdr:spPr>
        <a:xfrm>
          <a:off x="863111" y="161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25716</xdr:rowOff>
    </xdr:from>
    <xdr:to>
      <xdr:col>15</xdr:col>
      <xdr:colOff>180975</xdr:colOff>
      <xdr:row>37</xdr:row>
      <xdr:rowOff>30299</xdr:rowOff>
    </xdr:to>
    <xdr:cxnSp macro="">
      <xdr:nvCxnSpPr>
        <xdr:cNvPr id="289" name="直線コネクタ 288"/>
        <xdr:cNvCxnSpPr/>
      </xdr:nvCxnSpPr>
      <xdr:spPr>
        <a:xfrm>
          <a:off x="9639300" y="6369366"/>
          <a:ext cx="8382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25716</xdr:rowOff>
    </xdr:from>
    <xdr:to>
      <xdr:col>14</xdr:col>
      <xdr:colOff>28575</xdr:colOff>
      <xdr:row>37</xdr:row>
      <xdr:rowOff>54878</xdr:rowOff>
    </xdr:to>
    <xdr:cxnSp macro="">
      <xdr:nvCxnSpPr>
        <xdr:cNvPr id="292" name="直線コネクタ 291"/>
        <xdr:cNvCxnSpPr/>
      </xdr:nvCxnSpPr>
      <xdr:spPr>
        <a:xfrm flipV="1">
          <a:off x="8750300" y="6369366"/>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14709</xdr:rowOff>
    </xdr:from>
    <xdr:ext cx="534377" cy="259045"/>
    <xdr:sp macro="" textlink="">
      <xdr:nvSpPr>
        <xdr:cNvPr id="294" name="テキスト ボックス 293"/>
        <xdr:cNvSpPr txBox="1"/>
      </xdr:nvSpPr>
      <xdr:spPr>
        <a:xfrm>
          <a:off x="9372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142606</xdr:rowOff>
    </xdr:from>
    <xdr:to>
      <xdr:col>12</xdr:col>
      <xdr:colOff>511175</xdr:colOff>
      <xdr:row>37</xdr:row>
      <xdr:rowOff>54878</xdr:rowOff>
    </xdr:to>
    <xdr:cxnSp macro="">
      <xdr:nvCxnSpPr>
        <xdr:cNvPr id="295" name="直線コネクタ 294"/>
        <xdr:cNvCxnSpPr/>
      </xdr:nvCxnSpPr>
      <xdr:spPr>
        <a:xfrm>
          <a:off x="7861300" y="6314806"/>
          <a:ext cx="889000" cy="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153502</xdr:rowOff>
    </xdr:from>
    <xdr:ext cx="534377" cy="259045"/>
    <xdr:sp macro="" textlink="">
      <xdr:nvSpPr>
        <xdr:cNvPr id="297" name="テキスト ボックス 296"/>
        <xdr:cNvSpPr txBox="1"/>
      </xdr:nvSpPr>
      <xdr:spPr>
        <a:xfrm>
          <a:off x="8483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142606</xdr:rowOff>
    </xdr:from>
    <xdr:to>
      <xdr:col>11</xdr:col>
      <xdr:colOff>307975</xdr:colOff>
      <xdr:row>36</xdr:row>
      <xdr:rowOff>154962</xdr:rowOff>
    </xdr:to>
    <xdr:cxnSp macro="">
      <xdr:nvCxnSpPr>
        <xdr:cNvPr id="298" name="直線コネクタ 297"/>
        <xdr:cNvCxnSpPr/>
      </xdr:nvCxnSpPr>
      <xdr:spPr>
        <a:xfrm flipV="1">
          <a:off x="6972300" y="6314806"/>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87302</xdr:rowOff>
    </xdr:from>
    <xdr:ext cx="534377" cy="259045"/>
    <xdr:sp macro="" textlink="">
      <xdr:nvSpPr>
        <xdr:cNvPr id="300" name="テキスト ボックス 299"/>
        <xdr:cNvSpPr txBox="1"/>
      </xdr:nvSpPr>
      <xdr:spPr>
        <a:xfrm>
          <a:off x="7594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81903</xdr:rowOff>
    </xdr:from>
    <xdr:ext cx="534377" cy="259045"/>
    <xdr:sp macro="" textlink="">
      <xdr:nvSpPr>
        <xdr:cNvPr id="302" name="テキスト ボックス 301"/>
        <xdr:cNvSpPr txBox="1"/>
      </xdr:nvSpPr>
      <xdr:spPr>
        <a:xfrm>
          <a:off x="6705111" y="64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150949</xdr:rowOff>
    </xdr:from>
    <xdr:to>
      <xdr:col>15</xdr:col>
      <xdr:colOff>231775</xdr:colOff>
      <xdr:row>37</xdr:row>
      <xdr:rowOff>81099</xdr:rowOff>
    </xdr:to>
    <xdr:sp macro="" textlink="">
      <xdr:nvSpPr>
        <xdr:cNvPr id="308" name="円/楕円 307"/>
        <xdr:cNvSpPr/>
      </xdr:nvSpPr>
      <xdr:spPr>
        <a:xfrm>
          <a:off x="104267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129376</xdr:rowOff>
    </xdr:from>
    <xdr:ext cx="534377" cy="259045"/>
    <xdr:sp macro="" textlink="">
      <xdr:nvSpPr>
        <xdr:cNvPr id="309" name="補助費等該当値テキスト"/>
        <xdr:cNvSpPr txBox="1"/>
      </xdr:nvSpPr>
      <xdr:spPr>
        <a:xfrm>
          <a:off x="10528300" y="6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146366</xdr:rowOff>
    </xdr:from>
    <xdr:to>
      <xdr:col>14</xdr:col>
      <xdr:colOff>79375</xdr:colOff>
      <xdr:row>37</xdr:row>
      <xdr:rowOff>76516</xdr:rowOff>
    </xdr:to>
    <xdr:sp macro="" textlink="">
      <xdr:nvSpPr>
        <xdr:cNvPr id="310" name="円/楕円 309"/>
        <xdr:cNvSpPr/>
      </xdr:nvSpPr>
      <xdr:spPr>
        <a:xfrm>
          <a:off x="9588500" y="63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67643</xdr:rowOff>
    </xdr:from>
    <xdr:ext cx="534377" cy="259045"/>
    <xdr:sp macro="" textlink="">
      <xdr:nvSpPr>
        <xdr:cNvPr id="311" name="テキスト ボックス 310"/>
        <xdr:cNvSpPr txBox="1"/>
      </xdr:nvSpPr>
      <xdr:spPr>
        <a:xfrm>
          <a:off x="9372111" y="64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4078</xdr:rowOff>
    </xdr:from>
    <xdr:to>
      <xdr:col>12</xdr:col>
      <xdr:colOff>561975</xdr:colOff>
      <xdr:row>37</xdr:row>
      <xdr:rowOff>105678</xdr:rowOff>
    </xdr:to>
    <xdr:sp macro="" textlink="">
      <xdr:nvSpPr>
        <xdr:cNvPr id="312" name="円/楕円 311"/>
        <xdr:cNvSpPr/>
      </xdr:nvSpPr>
      <xdr:spPr>
        <a:xfrm>
          <a:off x="8699500" y="63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96805</xdr:rowOff>
    </xdr:from>
    <xdr:ext cx="534377" cy="259045"/>
    <xdr:sp macro="" textlink="">
      <xdr:nvSpPr>
        <xdr:cNvPr id="313" name="テキスト ボックス 312"/>
        <xdr:cNvSpPr txBox="1"/>
      </xdr:nvSpPr>
      <xdr:spPr>
        <a:xfrm>
          <a:off x="8483111" y="64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91806</xdr:rowOff>
    </xdr:from>
    <xdr:to>
      <xdr:col>11</xdr:col>
      <xdr:colOff>358775</xdr:colOff>
      <xdr:row>37</xdr:row>
      <xdr:rowOff>21956</xdr:rowOff>
    </xdr:to>
    <xdr:sp macro="" textlink="">
      <xdr:nvSpPr>
        <xdr:cNvPr id="314" name="円/楕円 313"/>
        <xdr:cNvSpPr/>
      </xdr:nvSpPr>
      <xdr:spPr>
        <a:xfrm>
          <a:off x="7810500" y="62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38483</xdr:rowOff>
    </xdr:from>
    <xdr:ext cx="534377" cy="259045"/>
    <xdr:sp macro="" textlink="">
      <xdr:nvSpPr>
        <xdr:cNvPr id="315" name="テキスト ボックス 314"/>
        <xdr:cNvSpPr txBox="1"/>
      </xdr:nvSpPr>
      <xdr:spPr>
        <a:xfrm>
          <a:off x="7594111" y="60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104162</xdr:rowOff>
    </xdr:from>
    <xdr:to>
      <xdr:col>10</xdr:col>
      <xdr:colOff>155575</xdr:colOff>
      <xdr:row>37</xdr:row>
      <xdr:rowOff>34312</xdr:rowOff>
    </xdr:to>
    <xdr:sp macro="" textlink="">
      <xdr:nvSpPr>
        <xdr:cNvPr id="316" name="円/楕円 315"/>
        <xdr:cNvSpPr/>
      </xdr:nvSpPr>
      <xdr:spPr>
        <a:xfrm>
          <a:off x="6921500" y="62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50839</xdr:rowOff>
    </xdr:from>
    <xdr:ext cx="534377" cy="259045"/>
    <xdr:sp macro="" textlink="">
      <xdr:nvSpPr>
        <xdr:cNvPr id="317" name="テキスト ボックス 316"/>
        <xdr:cNvSpPr txBox="1"/>
      </xdr:nvSpPr>
      <xdr:spPr>
        <a:xfrm>
          <a:off x="6705111" y="60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127482</xdr:rowOff>
    </xdr:from>
    <xdr:to>
      <xdr:col>15</xdr:col>
      <xdr:colOff>180975</xdr:colOff>
      <xdr:row>58</xdr:row>
      <xdr:rowOff>128529</xdr:rowOff>
    </xdr:to>
    <xdr:cxnSp macro="">
      <xdr:nvCxnSpPr>
        <xdr:cNvPr id="348" name="直線コネクタ 347"/>
        <xdr:cNvCxnSpPr/>
      </xdr:nvCxnSpPr>
      <xdr:spPr>
        <a:xfrm flipV="1">
          <a:off x="9639300" y="10071582"/>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128529</xdr:rowOff>
    </xdr:from>
    <xdr:to>
      <xdr:col>14</xdr:col>
      <xdr:colOff>28575</xdr:colOff>
      <xdr:row>58</xdr:row>
      <xdr:rowOff>160651</xdr:rowOff>
    </xdr:to>
    <xdr:cxnSp macro="">
      <xdr:nvCxnSpPr>
        <xdr:cNvPr id="351" name="直線コネクタ 350"/>
        <xdr:cNvCxnSpPr/>
      </xdr:nvCxnSpPr>
      <xdr:spPr>
        <a:xfrm flipV="1">
          <a:off x="8750300" y="10072629"/>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45500</xdr:rowOff>
    </xdr:from>
    <xdr:ext cx="534377" cy="259045"/>
    <xdr:sp macro="" textlink="">
      <xdr:nvSpPr>
        <xdr:cNvPr id="353" name="テキスト ボックス 352"/>
        <xdr:cNvSpPr txBox="1"/>
      </xdr:nvSpPr>
      <xdr:spPr>
        <a:xfrm>
          <a:off x="9372111" y="101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160651</xdr:rowOff>
    </xdr:from>
    <xdr:to>
      <xdr:col>12</xdr:col>
      <xdr:colOff>511175</xdr:colOff>
      <xdr:row>59</xdr:row>
      <xdr:rowOff>47727</xdr:rowOff>
    </xdr:to>
    <xdr:cxnSp macro="">
      <xdr:nvCxnSpPr>
        <xdr:cNvPr id="354" name="直線コネクタ 353"/>
        <xdr:cNvCxnSpPr/>
      </xdr:nvCxnSpPr>
      <xdr:spPr>
        <a:xfrm flipV="1">
          <a:off x="7861300" y="10104751"/>
          <a:ext cx="889000" cy="5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51554</xdr:rowOff>
    </xdr:from>
    <xdr:ext cx="534377" cy="259045"/>
    <xdr:sp macro="" textlink="">
      <xdr:nvSpPr>
        <xdr:cNvPr id="356" name="テキスト ボックス 355"/>
        <xdr:cNvSpPr txBox="1"/>
      </xdr:nvSpPr>
      <xdr:spPr>
        <a:xfrm>
          <a:off x="8483111" y="10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164471</xdr:rowOff>
    </xdr:from>
    <xdr:to>
      <xdr:col>11</xdr:col>
      <xdr:colOff>307975</xdr:colOff>
      <xdr:row>59</xdr:row>
      <xdr:rowOff>47727</xdr:rowOff>
    </xdr:to>
    <xdr:cxnSp macro="">
      <xdr:nvCxnSpPr>
        <xdr:cNvPr id="357" name="直線コネクタ 356"/>
        <xdr:cNvCxnSpPr/>
      </xdr:nvCxnSpPr>
      <xdr:spPr>
        <a:xfrm>
          <a:off x="6972300" y="10108571"/>
          <a:ext cx="889000" cy="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89372</xdr:rowOff>
    </xdr:from>
    <xdr:ext cx="534377" cy="259045"/>
    <xdr:sp macro="" textlink="">
      <xdr:nvSpPr>
        <xdr:cNvPr id="359" name="テキスト ボックス 358"/>
        <xdr:cNvSpPr txBox="1"/>
      </xdr:nvSpPr>
      <xdr:spPr>
        <a:xfrm>
          <a:off x="7594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75678</xdr:rowOff>
    </xdr:from>
    <xdr:ext cx="534377" cy="259045"/>
    <xdr:sp macro="" textlink="">
      <xdr:nvSpPr>
        <xdr:cNvPr id="361" name="テキスト ボックス 360"/>
        <xdr:cNvSpPr txBox="1"/>
      </xdr:nvSpPr>
      <xdr:spPr>
        <a:xfrm>
          <a:off x="6705111" y="101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76682</xdr:rowOff>
    </xdr:from>
    <xdr:to>
      <xdr:col>15</xdr:col>
      <xdr:colOff>231775</xdr:colOff>
      <xdr:row>59</xdr:row>
      <xdr:rowOff>6832</xdr:rowOff>
    </xdr:to>
    <xdr:sp macro="" textlink="">
      <xdr:nvSpPr>
        <xdr:cNvPr id="367" name="円/楕円 366"/>
        <xdr:cNvSpPr/>
      </xdr:nvSpPr>
      <xdr:spPr>
        <a:xfrm>
          <a:off x="10426700" y="100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36059</xdr:rowOff>
    </xdr:from>
    <xdr:ext cx="599010" cy="259045"/>
    <xdr:sp macro="" textlink="">
      <xdr:nvSpPr>
        <xdr:cNvPr id="368" name="普通建設事業費該当値テキスト"/>
        <xdr:cNvSpPr txBox="1"/>
      </xdr:nvSpPr>
      <xdr:spPr>
        <a:xfrm>
          <a:off x="10528300" y="98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77729</xdr:rowOff>
    </xdr:from>
    <xdr:to>
      <xdr:col>14</xdr:col>
      <xdr:colOff>79375</xdr:colOff>
      <xdr:row>59</xdr:row>
      <xdr:rowOff>7879</xdr:rowOff>
    </xdr:to>
    <xdr:sp macro="" textlink="">
      <xdr:nvSpPr>
        <xdr:cNvPr id="369" name="円/楕円 368"/>
        <xdr:cNvSpPr/>
      </xdr:nvSpPr>
      <xdr:spPr>
        <a:xfrm>
          <a:off x="9588500" y="100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24406</xdr:rowOff>
    </xdr:from>
    <xdr:ext cx="599010" cy="259045"/>
    <xdr:sp macro="" textlink="">
      <xdr:nvSpPr>
        <xdr:cNvPr id="370" name="テキスト ボックス 369"/>
        <xdr:cNvSpPr txBox="1"/>
      </xdr:nvSpPr>
      <xdr:spPr>
        <a:xfrm>
          <a:off x="9339794" y="97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109851</xdr:rowOff>
    </xdr:from>
    <xdr:to>
      <xdr:col>12</xdr:col>
      <xdr:colOff>561975</xdr:colOff>
      <xdr:row>59</xdr:row>
      <xdr:rowOff>40001</xdr:rowOff>
    </xdr:to>
    <xdr:sp macro="" textlink="">
      <xdr:nvSpPr>
        <xdr:cNvPr id="371" name="円/楕円 370"/>
        <xdr:cNvSpPr/>
      </xdr:nvSpPr>
      <xdr:spPr>
        <a:xfrm>
          <a:off x="8699500" y="100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56528</xdr:rowOff>
    </xdr:from>
    <xdr:ext cx="599010" cy="259045"/>
    <xdr:sp macro="" textlink="">
      <xdr:nvSpPr>
        <xdr:cNvPr id="372" name="テキスト ボックス 371"/>
        <xdr:cNvSpPr txBox="1"/>
      </xdr:nvSpPr>
      <xdr:spPr>
        <a:xfrm>
          <a:off x="8450794" y="98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168377</xdr:rowOff>
    </xdr:from>
    <xdr:to>
      <xdr:col>11</xdr:col>
      <xdr:colOff>358775</xdr:colOff>
      <xdr:row>59</xdr:row>
      <xdr:rowOff>98527</xdr:rowOff>
    </xdr:to>
    <xdr:sp macro="" textlink="">
      <xdr:nvSpPr>
        <xdr:cNvPr id="373" name="円/楕円 372"/>
        <xdr:cNvSpPr/>
      </xdr:nvSpPr>
      <xdr:spPr>
        <a:xfrm>
          <a:off x="7810500" y="101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89654</xdr:rowOff>
    </xdr:from>
    <xdr:ext cx="534377" cy="259045"/>
    <xdr:sp macro="" textlink="">
      <xdr:nvSpPr>
        <xdr:cNvPr id="374" name="テキスト ボックス 373"/>
        <xdr:cNvSpPr txBox="1"/>
      </xdr:nvSpPr>
      <xdr:spPr>
        <a:xfrm>
          <a:off x="7594111" y="102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113671</xdr:rowOff>
    </xdr:from>
    <xdr:to>
      <xdr:col>10</xdr:col>
      <xdr:colOff>155575</xdr:colOff>
      <xdr:row>59</xdr:row>
      <xdr:rowOff>43821</xdr:rowOff>
    </xdr:to>
    <xdr:sp macro="" textlink="">
      <xdr:nvSpPr>
        <xdr:cNvPr id="375" name="円/楕円 374"/>
        <xdr:cNvSpPr/>
      </xdr:nvSpPr>
      <xdr:spPr>
        <a:xfrm>
          <a:off x="6921500" y="100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60348</xdr:rowOff>
    </xdr:from>
    <xdr:ext cx="534377" cy="259045"/>
    <xdr:sp macro="" textlink="">
      <xdr:nvSpPr>
        <xdr:cNvPr id="376" name="テキスト ボックス 375"/>
        <xdr:cNvSpPr txBox="1"/>
      </xdr:nvSpPr>
      <xdr:spPr>
        <a:xfrm>
          <a:off x="6705111" y="98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96126</xdr:rowOff>
    </xdr:from>
    <xdr:to>
      <xdr:col>15</xdr:col>
      <xdr:colOff>180975</xdr:colOff>
      <xdr:row>78</xdr:row>
      <xdr:rowOff>134288</xdr:rowOff>
    </xdr:to>
    <xdr:cxnSp macro="">
      <xdr:nvCxnSpPr>
        <xdr:cNvPr id="405" name="直線コネクタ 404"/>
        <xdr:cNvCxnSpPr/>
      </xdr:nvCxnSpPr>
      <xdr:spPr>
        <a:xfrm>
          <a:off x="9639300" y="13469226"/>
          <a:ext cx="838200" cy="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31765</xdr:rowOff>
    </xdr:from>
    <xdr:ext cx="534377" cy="259045"/>
    <xdr:sp macro="" textlink="">
      <xdr:nvSpPr>
        <xdr:cNvPr id="409" name="テキスト ボックス 408"/>
        <xdr:cNvSpPr txBox="1"/>
      </xdr:nvSpPr>
      <xdr:spPr>
        <a:xfrm>
          <a:off x="9372111" y="135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83488</xdr:rowOff>
    </xdr:from>
    <xdr:to>
      <xdr:col>15</xdr:col>
      <xdr:colOff>231775</xdr:colOff>
      <xdr:row>79</xdr:row>
      <xdr:rowOff>13638</xdr:rowOff>
    </xdr:to>
    <xdr:sp macro="" textlink="">
      <xdr:nvSpPr>
        <xdr:cNvPr id="415" name="円/楕円 414"/>
        <xdr:cNvSpPr/>
      </xdr:nvSpPr>
      <xdr:spPr>
        <a:xfrm>
          <a:off x="10426700" y="134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42865</xdr:rowOff>
    </xdr:from>
    <xdr:ext cx="534377" cy="259045"/>
    <xdr:sp macro="" textlink="">
      <xdr:nvSpPr>
        <xdr:cNvPr id="416" name="普通建設事業費 （ うち新規整備　）該当値テキスト"/>
        <xdr:cNvSpPr txBox="1"/>
      </xdr:nvSpPr>
      <xdr:spPr>
        <a:xfrm>
          <a:off x="10528300" y="132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45326</xdr:rowOff>
    </xdr:from>
    <xdr:to>
      <xdr:col>14</xdr:col>
      <xdr:colOff>79375</xdr:colOff>
      <xdr:row>78</xdr:row>
      <xdr:rowOff>146926</xdr:rowOff>
    </xdr:to>
    <xdr:sp macro="" textlink="">
      <xdr:nvSpPr>
        <xdr:cNvPr id="417" name="円/楕円 416"/>
        <xdr:cNvSpPr/>
      </xdr:nvSpPr>
      <xdr:spPr>
        <a:xfrm>
          <a:off x="9588500" y="134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163453</xdr:rowOff>
    </xdr:from>
    <xdr:ext cx="534377" cy="259045"/>
    <xdr:sp macro="" textlink="">
      <xdr:nvSpPr>
        <xdr:cNvPr id="418" name="テキスト ボックス 417"/>
        <xdr:cNvSpPr txBox="1"/>
      </xdr:nvSpPr>
      <xdr:spPr>
        <a:xfrm>
          <a:off x="9372111" y="1319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9416</xdr:rowOff>
    </xdr:from>
    <xdr:to>
      <xdr:col>15</xdr:col>
      <xdr:colOff>180975</xdr:colOff>
      <xdr:row>96</xdr:row>
      <xdr:rowOff>148140</xdr:rowOff>
    </xdr:to>
    <xdr:cxnSp macro="">
      <xdr:nvCxnSpPr>
        <xdr:cNvPr id="447" name="直線コネクタ 446"/>
        <xdr:cNvCxnSpPr/>
      </xdr:nvCxnSpPr>
      <xdr:spPr>
        <a:xfrm flipV="1">
          <a:off x="9639300" y="15954266"/>
          <a:ext cx="838200" cy="6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117742</xdr:rowOff>
    </xdr:from>
    <xdr:to>
      <xdr:col>14</xdr:col>
      <xdr:colOff>79375</xdr:colOff>
      <xdr:row>96</xdr:row>
      <xdr:rowOff>47892</xdr:rowOff>
    </xdr:to>
    <xdr:sp macro="" textlink="">
      <xdr:nvSpPr>
        <xdr:cNvPr id="450" name="フローチャート : 判断 449"/>
        <xdr:cNvSpPr/>
      </xdr:nvSpPr>
      <xdr:spPr>
        <a:xfrm>
          <a:off x="9588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64419</xdr:rowOff>
    </xdr:from>
    <xdr:ext cx="534377" cy="259045"/>
    <xdr:sp macro="" textlink="">
      <xdr:nvSpPr>
        <xdr:cNvPr id="451" name="テキスト ボックス 450"/>
        <xdr:cNvSpPr txBox="1"/>
      </xdr:nvSpPr>
      <xdr:spPr>
        <a:xfrm>
          <a:off x="9372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130066</xdr:rowOff>
    </xdr:from>
    <xdr:to>
      <xdr:col>15</xdr:col>
      <xdr:colOff>231775</xdr:colOff>
      <xdr:row>93</xdr:row>
      <xdr:rowOff>60216</xdr:rowOff>
    </xdr:to>
    <xdr:sp macro="" textlink="">
      <xdr:nvSpPr>
        <xdr:cNvPr id="457" name="円/楕円 456"/>
        <xdr:cNvSpPr/>
      </xdr:nvSpPr>
      <xdr:spPr>
        <a:xfrm>
          <a:off x="10426700" y="159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152943</xdr:rowOff>
    </xdr:from>
    <xdr:ext cx="534377" cy="259045"/>
    <xdr:sp macro="" textlink="">
      <xdr:nvSpPr>
        <xdr:cNvPr id="458" name="普通建設事業費 （ うち更新整備　）該当値テキスト"/>
        <xdr:cNvSpPr txBox="1"/>
      </xdr:nvSpPr>
      <xdr:spPr>
        <a:xfrm>
          <a:off x="10528300" y="157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97340</xdr:rowOff>
    </xdr:from>
    <xdr:to>
      <xdr:col>14</xdr:col>
      <xdr:colOff>79375</xdr:colOff>
      <xdr:row>97</xdr:row>
      <xdr:rowOff>27490</xdr:rowOff>
    </xdr:to>
    <xdr:sp macro="" textlink="">
      <xdr:nvSpPr>
        <xdr:cNvPr id="459" name="円/楕円 458"/>
        <xdr:cNvSpPr/>
      </xdr:nvSpPr>
      <xdr:spPr>
        <a:xfrm>
          <a:off x="9588500" y="165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18617</xdr:rowOff>
    </xdr:from>
    <xdr:ext cx="534377" cy="259045"/>
    <xdr:sp macro="" textlink="">
      <xdr:nvSpPr>
        <xdr:cNvPr id="460" name="テキスト ボックス 459"/>
        <xdr:cNvSpPr txBox="1"/>
      </xdr:nvSpPr>
      <xdr:spPr>
        <a:xfrm>
          <a:off x="9372111" y="1664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114783</xdr:rowOff>
    </xdr:from>
    <xdr:to>
      <xdr:col>23</xdr:col>
      <xdr:colOff>517525</xdr:colOff>
      <xdr:row>37</xdr:row>
      <xdr:rowOff>150707</xdr:rowOff>
    </xdr:to>
    <xdr:cxnSp macro="">
      <xdr:nvCxnSpPr>
        <xdr:cNvPr id="485" name="直線コネクタ 484"/>
        <xdr:cNvCxnSpPr/>
      </xdr:nvCxnSpPr>
      <xdr:spPr>
        <a:xfrm>
          <a:off x="15481300" y="6458433"/>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6"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149410</xdr:rowOff>
    </xdr:from>
    <xdr:to>
      <xdr:col>22</xdr:col>
      <xdr:colOff>365125</xdr:colOff>
      <xdr:row>37</xdr:row>
      <xdr:rowOff>114783</xdr:rowOff>
    </xdr:to>
    <xdr:cxnSp macro="">
      <xdr:nvCxnSpPr>
        <xdr:cNvPr id="488" name="直線コネクタ 487"/>
        <xdr:cNvCxnSpPr/>
      </xdr:nvCxnSpPr>
      <xdr:spPr>
        <a:xfrm>
          <a:off x="14592300" y="6321610"/>
          <a:ext cx="889000" cy="1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89" name="フローチャート : 判断 488"/>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30471</xdr:rowOff>
    </xdr:from>
    <xdr:ext cx="469744" cy="259045"/>
    <xdr:sp macro="" textlink="">
      <xdr:nvSpPr>
        <xdr:cNvPr id="490" name="テキスト ボックス 489"/>
        <xdr:cNvSpPr txBox="1"/>
      </xdr:nvSpPr>
      <xdr:spPr>
        <a:xfrm>
          <a:off x="15246427" y="65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61456</xdr:rowOff>
    </xdr:from>
    <xdr:to>
      <xdr:col>21</xdr:col>
      <xdr:colOff>161925</xdr:colOff>
      <xdr:row>36</xdr:row>
      <xdr:rowOff>149410</xdr:rowOff>
    </xdr:to>
    <xdr:cxnSp macro="">
      <xdr:nvCxnSpPr>
        <xdr:cNvPr id="491" name="直線コネクタ 490"/>
        <xdr:cNvCxnSpPr/>
      </xdr:nvCxnSpPr>
      <xdr:spPr>
        <a:xfrm>
          <a:off x="13703300" y="6233656"/>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2" name="フローチャート : 判断 491"/>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30546</xdr:rowOff>
    </xdr:from>
    <xdr:ext cx="469744" cy="259045"/>
    <xdr:sp macro="" textlink="">
      <xdr:nvSpPr>
        <xdr:cNvPr id="493" name="テキスト ボックス 492"/>
        <xdr:cNvSpPr txBox="1"/>
      </xdr:nvSpPr>
      <xdr:spPr>
        <a:xfrm>
          <a:off x="14357427" y="654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17999</xdr:rowOff>
    </xdr:from>
    <xdr:to>
      <xdr:col>19</xdr:col>
      <xdr:colOff>644525</xdr:colOff>
      <xdr:row>36</xdr:row>
      <xdr:rowOff>61456</xdr:rowOff>
    </xdr:to>
    <xdr:cxnSp macro="">
      <xdr:nvCxnSpPr>
        <xdr:cNvPr id="494" name="直線コネクタ 493"/>
        <xdr:cNvCxnSpPr/>
      </xdr:nvCxnSpPr>
      <xdr:spPr>
        <a:xfrm>
          <a:off x="12814300" y="6190199"/>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5" name="フローチャート : 判断 494"/>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82752</xdr:rowOff>
    </xdr:from>
    <xdr:ext cx="534377" cy="259045"/>
    <xdr:sp macro="" textlink="">
      <xdr:nvSpPr>
        <xdr:cNvPr id="496" name="テキスト ボックス 495"/>
        <xdr:cNvSpPr txBox="1"/>
      </xdr:nvSpPr>
      <xdr:spPr>
        <a:xfrm>
          <a:off x="13436111" y="64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7" name="フローチャート : 判断 496"/>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140902</xdr:rowOff>
    </xdr:from>
    <xdr:ext cx="534377" cy="259045"/>
    <xdr:sp macro="" textlink="">
      <xdr:nvSpPr>
        <xdr:cNvPr id="498" name="テキスト ボックス 497"/>
        <xdr:cNvSpPr txBox="1"/>
      </xdr:nvSpPr>
      <xdr:spPr>
        <a:xfrm>
          <a:off x="12547111" y="64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99907</xdr:rowOff>
    </xdr:from>
    <xdr:to>
      <xdr:col>23</xdr:col>
      <xdr:colOff>568325</xdr:colOff>
      <xdr:row>38</xdr:row>
      <xdr:rowOff>30057</xdr:rowOff>
    </xdr:to>
    <xdr:sp macro="" textlink="">
      <xdr:nvSpPr>
        <xdr:cNvPr id="504" name="円/楕円 503"/>
        <xdr:cNvSpPr/>
      </xdr:nvSpPr>
      <xdr:spPr>
        <a:xfrm>
          <a:off x="162687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59284</xdr:rowOff>
    </xdr:from>
    <xdr:ext cx="469744" cy="259045"/>
    <xdr:sp macro="" textlink="">
      <xdr:nvSpPr>
        <xdr:cNvPr id="505" name="災害復旧事業費該当値テキスト"/>
        <xdr:cNvSpPr txBox="1"/>
      </xdr:nvSpPr>
      <xdr:spPr>
        <a:xfrm>
          <a:off x="16370300" y="623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63983</xdr:rowOff>
    </xdr:from>
    <xdr:to>
      <xdr:col>22</xdr:col>
      <xdr:colOff>415925</xdr:colOff>
      <xdr:row>37</xdr:row>
      <xdr:rowOff>165582</xdr:rowOff>
    </xdr:to>
    <xdr:sp macro="" textlink="">
      <xdr:nvSpPr>
        <xdr:cNvPr id="506" name="円/楕円 505"/>
        <xdr:cNvSpPr/>
      </xdr:nvSpPr>
      <xdr:spPr>
        <a:xfrm>
          <a:off x="154305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10660</xdr:rowOff>
    </xdr:from>
    <xdr:ext cx="534377" cy="259045"/>
    <xdr:sp macro="" textlink="">
      <xdr:nvSpPr>
        <xdr:cNvPr id="507" name="テキスト ボックス 506"/>
        <xdr:cNvSpPr txBox="1"/>
      </xdr:nvSpPr>
      <xdr:spPr>
        <a:xfrm>
          <a:off x="15214111" y="61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98610</xdr:rowOff>
    </xdr:from>
    <xdr:to>
      <xdr:col>21</xdr:col>
      <xdr:colOff>212725</xdr:colOff>
      <xdr:row>37</xdr:row>
      <xdr:rowOff>28760</xdr:rowOff>
    </xdr:to>
    <xdr:sp macro="" textlink="">
      <xdr:nvSpPr>
        <xdr:cNvPr id="508" name="円/楕円 507"/>
        <xdr:cNvSpPr/>
      </xdr:nvSpPr>
      <xdr:spPr>
        <a:xfrm>
          <a:off x="14541500" y="62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45287</xdr:rowOff>
    </xdr:from>
    <xdr:ext cx="534377" cy="259045"/>
    <xdr:sp macro="" textlink="">
      <xdr:nvSpPr>
        <xdr:cNvPr id="509" name="テキスト ボックス 508"/>
        <xdr:cNvSpPr txBox="1"/>
      </xdr:nvSpPr>
      <xdr:spPr>
        <a:xfrm>
          <a:off x="14325111" y="60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10656</xdr:rowOff>
    </xdr:from>
    <xdr:to>
      <xdr:col>20</xdr:col>
      <xdr:colOff>9525</xdr:colOff>
      <xdr:row>36</xdr:row>
      <xdr:rowOff>112256</xdr:rowOff>
    </xdr:to>
    <xdr:sp macro="" textlink="">
      <xdr:nvSpPr>
        <xdr:cNvPr id="510" name="円/楕円 509"/>
        <xdr:cNvSpPr/>
      </xdr:nvSpPr>
      <xdr:spPr>
        <a:xfrm>
          <a:off x="13652500" y="61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128783</xdr:rowOff>
    </xdr:from>
    <xdr:ext cx="534377" cy="259045"/>
    <xdr:sp macro="" textlink="">
      <xdr:nvSpPr>
        <xdr:cNvPr id="511" name="テキスト ボックス 510"/>
        <xdr:cNvSpPr txBox="1"/>
      </xdr:nvSpPr>
      <xdr:spPr>
        <a:xfrm>
          <a:off x="13436111" y="59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138649</xdr:rowOff>
    </xdr:from>
    <xdr:to>
      <xdr:col>18</xdr:col>
      <xdr:colOff>492125</xdr:colOff>
      <xdr:row>36</xdr:row>
      <xdr:rowOff>68799</xdr:rowOff>
    </xdr:to>
    <xdr:sp macro="" textlink="">
      <xdr:nvSpPr>
        <xdr:cNvPr id="512" name="円/楕円 511"/>
        <xdr:cNvSpPr/>
      </xdr:nvSpPr>
      <xdr:spPr>
        <a:xfrm>
          <a:off x="12763500" y="61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85326</xdr:rowOff>
    </xdr:from>
    <xdr:ext cx="534377" cy="259045"/>
    <xdr:sp macro="" textlink="">
      <xdr:nvSpPr>
        <xdr:cNvPr id="513" name="テキスト ボックス 512"/>
        <xdr:cNvSpPr txBox="1"/>
      </xdr:nvSpPr>
      <xdr:spPr>
        <a:xfrm>
          <a:off x="12547111" y="591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134409</xdr:rowOff>
    </xdr:from>
    <xdr:to>
      <xdr:col>23</xdr:col>
      <xdr:colOff>517525</xdr:colOff>
      <xdr:row>76</xdr:row>
      <xdr:rowOff>157770</xdr:rowOff>
    </xdr:to>
    <xdr:cxnSp macro="">
      <xdr:nvCxnSpPr>
        <xdr:cNvPr id="593" name="直線コネクタ 592"/>
        <xdr:cNvCxnSpPr/>
      </xdr:nvCxnSpPr>
      <xdr:spPr>
        <a:xfrm flipV="1">
          <a:off x="15481300" y="13164609"/>
          <a:ext cx="838200" cy="2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144435</xdr:rowOff>
    </xdr:from>
    <xdr:to>
      <xdr:col>22</xdr:col>
      <xdr:colOff>365125</xdr:colOff>
      <xdr:row>76</xdr:row>
      <xdr:rowOff>157770</xdr:rowOff>
    </xdr:to>
    <xdr:cxnSp macro="">
      <xdr:nvCxnSpPr>
        <xdr:cNvPr id="596" name="直線コネクタ 595"/>
        <xdr:cNvCxnSpPr/>
      </xdr:nvCxnSpPr>
      <xdr:spPr>
        <a:xfrm>
          <a:off x="14592300" y="131746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7" name="フローチャート : 判断 596"/>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148081</xdr:rowOff>
    </xdr:from>
    <xdr:ext cx="534377" cy="259045"/>
    <xdr:sp macro="" textlink="">
      <xdr:nvSpPr>
        <xdr:cNvPr id="598" name="テキスト ボックス 597"/>
        <xdr:cNvSpPr txBox="1"/>
      </xdr:nvSpPr>
      <xdr:spPr>
        <a:xfrm>
          <a:off x="15214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128608</xdr:rowOff>
    </xdr:from>
    <xdr:to>
      <xdr:col>21</xdr:col>
      <xdr:colOff>161925</xdr:colOff>
      <xdr:row>76</xdr:row>
      <xdr:rowOff>144435</xdr:rowOff>
    </xdr:to>
    <xdr:cxnSp macro="">
      <xdr:nvCxnSpPr>
        <xdr:cNvPr id="599" name="直線コネクタ 598"/>
        <xdr:cNvCxnSpPr/>
      </xdr:nvCxnSpPr>
      <xdr:spPr>
        <a:xfrm>
          <a:off x="13703300" y="13158808"/>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0" name="フローチャート : 判断 599"/>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129346</xdr:rowOff>
    </xdr:from>
    <xdr:ext cx="534377" cy="259045"/>
    <xdr:sp macro="" textlink="">
      <xdr:nvSpPr>
        <xdr:cNvPr id="601" name="テキスト ボックス 600"/>
        <xdr:cNvSpPr txBox="1"/>
      </xdr:nvSpPr>
      <xdr:spPr>
        <a:xfrm>
          <a:off x="14325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128608</xdr:rowOff>
    </xdr:from>
    <xdr:to>
      <xdr:col>19</xdr:col>
      <xdr:colOff>644525</xdr:colOff>
      <xdr:row>76</xdr:row>
      <xdr:rowOff>149639</xdr:rowOff>
    </xdr:to>
    <xdr:cxnSp macro="">
      <xdr:nvCxnSpPr>
        <xdr:cNvPr id="602" name="直線コネクタ 601"/>
        <xdr:cNvCxnSpPr/>
      </xdr:nvCxnSpPr>
      <xdr:spPr>
        <a:xfrm flipV="1">
          <a:off x="12814300" y="1315880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3" name="フローチャート : 判断 602"/>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118004</xdr:rowOff>
    </xdr:from>
    <xdr:ext cx="534377" cy="259045"/>
    <xdr:sp macro="" textlink="">
      <xdr:nvSpPr>
        <xdr:cNvPr id="604" name="テキスト ボックス 603"/>
        <xdr:cNvSpPr txBox="1"/>
      </xdr:nvSpPr>
      <xdr:spPr>
        <a:xfrm>
          <a:off x="13436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5" name="フローチャート : 判断 604"/>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101054</xdr:rowOff>
    </xdr:from>
    <xdr:ext cx="534377" cy="259045"/>
    <xdr:sp macro="" textlink="">
      <xdr:nvSpPr>
        <xdr:cNvPr id="606" name="テキスト ボックス 605"/>
        <xdr:cNvSpPr txBox="1"/>
      </xdr:nvSpPr>
      <xdr:spPr>
        <a:xfrm>
          <a:off x="12547111" y="12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83609</xdr:rowOff>
    </xdr:from>
    <xdr:to>
      <xdr:col>23</xdr:col>
      <xdr:colOff>568325</xdr:colOff>
      <xdr:row>77</xdr:row>
      <xdr:rowOff>13759</xdr:rowOff>
    </xdr:to>
    <xdr:sp macro="" textlink="">
      <xdr:nvSpPr>
        <xdr:cNvPr id="612" name="円/楕円 611"/>
        <xdr:cNvSpPr/>
      </xdr:nvSpPr>
      <xdr:spPr>
        <a:xfrm>
          <a:off x="16268700" y="131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62036</xdr:rowOff>
    </xdr:from>
    <xdr:ext cx="534377" cy="259045"/>
    <xdr:sp macro="" textlink="">
      <xdr:nvSpPr>
        <xdr:cNvPr id="613" name="公債費該当値テキスト"/>
        <xdr:cNvSpPr txBox="1"/>
      </xdr:nvSpPr>
      <xdr:spPr>
        <a:xfrm>
          <a:off x="16370300" y="130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43,986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106970</xdr:rowOff>
    </xdr:from>
    <xdr:to>
      <xdr:col>22</xdr:col>
      <xdr:colOff>415925</xdr:colOff>
      <xdr:row>77</xdr:row>
      <xdr:rowOff>37120</xdr:rowOff>
    </xdr:to>
    <xdr:sp macro="" textlink="">
      <xdr:nvSpPr>
        <xdr:cNvPr id="614" name="円/楕円 613"/>
        <xdr:cNvSpPr/>
      </xdr:nvSpPr>
      <xdr:spPr>
        <a:xfrm>
          <a:off x="15430500" y="131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28247</xdr:rowOff>
    </xdr:from>
    <xdr:ext cx="534377" cy="259045"/>
    <xdr:sp macro="" textlink="">
      <xdr:nvSpPr>
        <xdr:cNvPr id="615" name="テキスト ボックス 614"/>
        <xdr:cNvSpPr txBox="1"/>
      </xdr:nvSpPr>
      <xdr:spPr>
        <a:xfrm>
          <a:off x="15214111" y="132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93635</xdr:rowOff>
    </xdr:from>
    <xdr:to>
      <xdr:col>21</xdr:col>
      <xdr:colOff>212725</xdr:colOff>
      <xdr:row>77</xdr:row>
      <xdr:rowOff>23785</xdr:rowOff>
    </xdr:to>
    <xdr:sp macro="" textlink="">
      <xdr:nvSpPr>
        <xdr:cNvPr id="616" name="円/楕円 615"/>
        <xdr:cNvSpPr/>
      </xdr:nvSpPr>
      <xdr:spPr>
        <a:xfrm>
          <a:off x="14541500" y="131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14912</xdr:rowOff>
    </xdr:from>
    <xdr:ext cx="534377" cy="259045"/>
    <xdr:sp macro="" textlink="">
      <xdr:nvSpPr>
        <xdr:cNvPr id="617" name="テキスト ボックス 616"/>
        <xdr:cNvSpPr txBox="1"/>
      </xdr:nvSpPr>
      <xdr:spPr>
        <a:xfrm>
          <a:off x="14325111" y="132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77808</xdr:rowOff>
    </xdr:from>
    <xdr:to>
      <xdr:col>20</xdr:col>
      <xdr:colOff>9525</xdr:colOff>
      <xdr:row>77</xdr:row>
      <xdr:rowOff>7958</xdr:rowOff>
    </xdr:to>
    <xdr:sp macro="" textlink="">
      <xdr:nvSpPr>
        <xdr:cNvPr id="618" name="円/楕円 617"/>
        <xdr:cNvSpPr/>
      </xdr:nvSpPr>
      <xdr:spPr>
        <a:xfrm>
          <a:off x="13652500" y="131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170535</xdr:rowOff>
    </xdr:from>
    <xdr:ext cx="534377" cy="259045"/>
    <xdr:sp macro="" textlink="">
      <xdr:nvSpPr>
        <xdr:cNvPr id="619" name="テキスト ボックス 618"/>
        <xdr:cNvSpPr txBox="1"/>
      </xdr:nvSpPr>
      <xdr:spPr>
        <a:xfrm>
          <a:off x="13436111" y="132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98839</xdr:rowOff>
    </xdr:from>
    <xdr:to>
      <xdr:col>18</xdr:col>
      <xdr:colOff>492125</xdr:colOff>
      <xdr:row>77</xdr:row>
      <xdr:rowOff>28989</xdr:rowOff>
    </xdr:to>
    <xdr:sp macro="" textlink="">
      <xdr:nvSpPr>
        <xdr:cNvPr id="620" name="円/楕円 619"/>
        <xdr:cNvSpPr/>
      </xdr:nvSpPr>
      <xdr:spPr>
        <a:xfrm>
          <a:off x="12763500" y="131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20116</xdr:rowOff>
    </xdr:from>
    <xdr:ext cx="534377" cy="259045"/>
    <xdr:sp macro="" textlink="">
      <xdr:nvSpPr>
        <xdr:cNvPr id="621" name="テキスト ボックス 620"/>
        <xdr:cNvSpPr txBox="1"/>
      </xdr:nvSpPr>
      <xdr:spPr>
        <a:xfrm>
          <a:off x="12547111" y="132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157671</xdr:rowOff>
    </xdr:from>
    <xdr:to>
      <xdr:col>23</xdr:col>
      <xdr:colOff>517525</xdr:colOff>
      <xdr:row>99</xdr:row>
      <xdr:rowOff>74003</xdr:rowOff>
    </xdr:to>
    <xdr:cxnSp macro="">
      <xdr:nvCxnSpPr>
        <xdr:cNvPr id="652" name="直線コネクタ 651"/>
        <xdr:cNvCxnSpPr/>
      </xdr:nvCxnSpPr>
      <xdr:spPr>
        <a:xfrm>
          <a:off x="15481300" y="16959771"/>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157671</xdr:rowOff>
    </xdr:from>
    <xdr:to>
      <xdr:col>22</xdr:col>
      <xdr:colOff>365125</xdr:colOff>
      <xdr:row>99</xdr:row>
      <xdr:rowOff>59339</xdr:rowOff>
    </xdr:to>
    <xdr:cxnSp macro="">
      <xdr:nvCxnSpPr>
        <xdr:cNvPr id="655" name="直線コネクタ 654"/>
        <xdr:cNvCxnSpPr/>
      </xdr:nvCxnSpPr>
      <xdr:spPr>
        <a:xfrm flipV="1">
          <a:off x="14592300" y="16959771"/>
          <a:ext cx="889000" cy="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6" name="フローチャート : 判断 655"/>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107557</xdr:rowOff>
    </xdr:from>
    <xdr:ext cx="534377" cy="259045"/>
    <xdr:sp macro="" textlink="">
      <xdr:nvSpPr>
        <xdr:cNvPr id="657" name="テキスト ボックス 656"/>
        <xdr:cNvSpPr txBox="1"/>
      </xdr:nvSpPr>
      <xdr:spPr>
        <a:xfrm>
          <a:off x="15214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59339</xdr:rowOff>
    </xdr:from>
    <xdr:to>
      <xdr:col>21</xdr:col>
      <xdr:colOff>161925</xdr:colOff>
      <xdr:row>99</xdr:row>
      <xdr:rowOff>92028</xdr:rowOff>
    </xdr:to>
    <xdr:cxnSp macro="">
      <xdr:nvCxnSpPr>
        <xdr:cNvPr id="658" name="直線コネクタ 657"/>
        <xdr:cNvCxnSpPr/>
      </xdr:nvCxnSpPr>
      <xdr:spPr>
        <a:xfrm flipV="1">
          <a:off x="13703300" y="17032889"/>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59" name="フローチャート : 判断 658"/>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103134</xdr:rowOff>
    </xdr:from>
    <xdr:ext cx="534377" cy="259045"/>
    <xdr:sp macro="" textlink="">
      <xdr:nvSpPr>
        <xdr:cNvPr id="660" name="テキスト ボックス 659"/>
        <xdr:cNvSpPr txBox="1"/>
      </xdr:nvSpPr>
      <xdr:spPr>
        <a:xfrm>
          <a:off x="14325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22982</xdr:rowOff>
    </xdr:from>
    <xdr:to>
      <xdr:col>19</xdr:col>
      <xdr:colOff>644525</xdr:colOff>
      <xdr:row>99</xdr:row>
      <xdr:rowOff>92028</xdr:rowOff>
    </xdr:to>
    <xdr:cxnSp macro="">
      <xdr:nvCxnSpPr>
        <xdr:cNvPr id="661" name="直線コネクタ 660"/>
        <xdr:cNvCxnSpPr/>
      </xdr:nvCxnSpPr>
      <xdr:spPr>
        <a:xfrm>
          <a:off x="12814300" y="16996532"/>
          <a:ext cx="889000" cy="6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2" name="フローチャート : 判断 661"/>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3" name="テキスト ボックス 662"/>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4" name="フローチャート : 判断 663"/>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77291</xdr:rowOff>
    </xdr:from>
    <xdr:ext cx="534377" cy="259045"/>
    <xdr:sp macro="" textlink="">
      <xdr:nvSpPr>
        <xdr:cNvPr id="665" name="テキスト ボックス 664"/>
        <xdr:cNvSpPr txBox="1"/>
      </xdr:nvSpPr>
      <xdr:spPr>
        <a:xfrm>
          <a:off x="12547111" y="170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23203</xdr:rowOff>
    </xdr:from>
    <xdr:to>
      <xdr:col>23</xdr:col>
      <xdr:colOff>568325</xdr:colOff>
      <xdr:row>99</xdr:row>
      <xdr:rowOff>124803</xdr:rowOff>
    </xdr:to>
    <xdr:sp macro="" textlink="">
      <xdr:nvSpPr>
        <xdr:cNvPr id="671" name="円/楕円 670"/>
        <xdr:cNvSpPr/>
      </xdr:nvSpPr>
      <xdr:spPr>
        <a:xfrm>
          <a:off x="16268700" y="169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164894</xdr:rowOff>
    </xdr:from>
    <xdr:ext cx="534377" cy="259045"/>
    <xdr:sp macro="" textlink="">
      <xdr:nvSpPr>
        <xdr:cNvPr id="672" name="積立金該当値テキスト"/>
        <xdr:cNvSpPr txBox="1"/>
      </xdr:nvSpPr>
      <xdr:spPr>
        <a:xfrm>
          <a:off x="16370300" y="169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106871</xdr:rowOff>
    </xdr:from>
    <xdr:to>
      <xdr:col>22</xdr:col>
      <xdr:colOff>415925</xdr:colOff>
      <xdr:row>99</xdr:row>
      <xdr:rowOff>37021</xdr:rowOff>
    </xdr:to>
    <xdr:sp macro="" textlink="">
      <xdr:nvSpPr>
        <xdr:cNvPr id="673" name="円/楕円 672"/>
        <xdr:cNvSpPr/>
      </xdr:nvSpPr>
      <xdr:spPr>
        <a:xfrm>
          <a:off x="15430500" y="169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53548</xdr:rowOff>
    </xdr:from>
    <xdr:ext cx="534377" cy="259045"/>
    <xdr:sp macro="" textlink="">
      <xdr:nvSpPr>
        <xdr:cNvPr id="674" name="テキスト ボックス 673"/>
        <xdr:cNvSpPr txBox="1"/>
      </xdr:nvSpPr>
      <xdr:spPr>
        <a:xfrm>
          <a:off x="15214111" y="166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8539</xdr:rowOff>
    </xdr:from>
    <xdr:to>
      <xdr:col>21</xdr:col>
      <xdr:colOff>212725</xdr:colOff>
      <xdr:row>99</xdr:row>
      <xdr:rowOff>110139</xdr:rowOff>
    </xdr:to>
    <xdr:sp macro="" textlink="">
      <xdr:nvSpPr>
        <xdr:cNvPr id="675" name="円/楕円 674"/>
        <xdr:cNvSpPr/>
      </xdr:nvSpPr>
      <xdr:spPr>
        <a:xfrm>
          <a:off x="14541500" y="169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126666</xdr:rowOff>
    </xdr:from>
    <xdr:ext cx="534377" cy="259045"/>
    <xdr:sp macro="" textlink="">
      <xdr:nvSpPr>
        <xdr:cNvPr id="676" name="テキスト ボックス 675"/>
        <xdr:cNvSpPr txBox="1"/>
      </xdr:nvSpPr>
      <xdr:spPr>
        <a:xfrm>
          <a:off x="14325111" y="1675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41228</xdr:rowOff>
    </xdr:from>
    <xdr:to>
      <xdr:col>20</xdr:col>
      <xdr:colOff>9525</xdr:colOff>
      <xdr:row>99</xdr:row>
      <xdr:rowOff>142828</xdr:rowOff>
    </xdr:to>
    <xdr:sp macro="" textlink="">
      <xdr:nvSpPr>
        <xdr:cNvPr id="677" name="円/楕円 676"/>
        <xdr:cNvSpPr/>
      </xdr:nvSpPr>
      <xdr:spPr>
        <a:xfrm>
          <a:off x="13652500" y="170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133955</xdr:rowOff>
    </xdr:from>
    <xdr:ext cx="469744" cy="259045"/>
    <xdr:sp macro="" textlink="">
      <xdr:nvSpPr>
        <xdr:cNvPr id="678" name="テキスト ボックス 677"/>
        <xdr:cNvSpPr txBox="1"/>
      </xdr:nvSpPr>
      <xdr:spPr>
        <a:xfrm>
          <a:off x="13468427" y="1710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143632</xdr:rowOff>
    </xdr:from>
    <xdr:to>
      <xdr:col>18</xdr:col>
      <xdr:colOff>492125</xdr:colOff>
      <xdr:row>99</xdr:row>
      <xdr:rowOff>73782</xdr:rowOff>
    </xdr:to>
    <xdr:sp macro="" textlink="">
      <xdr:nvSpPr>
        <xdr:cNvPr id="679" name="円/楕円 678"/>
        <xdr:cNvSpPr/>
      </xdr:nvSpPr>
      <xdr:spPr>
        <a:xfrm>
          <a:off x="12763500" y="169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90309</xdr:rowOff>
    </xdr:from>
    <xdr:ext cx="534377" cy="259045"/>
    <xdr:sp macro="" textlink="">
      <xdr:nvSpPr>
        <xdr:cNvPr id="680" name="テキスト ボックス 679"/>
        <xdr:cNvSpPr txBox="1"/>
      </xdr:nvSpPr>
      <xdr:spPr>
        <a:xfrm>
          <a:off x="12547111" y="167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135996</xdr:rowOff>
    </xdr:from>
    <xdr:to>
      <xdr:col>32</xdr:col>
      <xdr:colOff>187325</xdr:colOff>
      <xdr:row>38</xdr:row>
      <xdr:rowOff>136042</xdr:rowOff>
    </xdr:to>
    <xdr:cxnSp macro="">
      <xdr:nvCxnSpPr>
        <xdr:cNvPr id="707" name="直線コネクタ 706"/>
        <xdr:cNvCxnSpPr/>
      </xdr:nvCxnSpPr>
      <xdr:spPr>
        <a:xfrm flipV="1">
          <a:off x="21323300" y="665109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8"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136042</xdr:rowOff>
    </xdr:from>
    <xdr:to>
      <xdr:col>31</xdr:col>
      <xdr:colOff>34925</xdr:colOff>
      <xdr:row>38</xdr:row>
      <xdr:rowOff>136088</xdr:rowOff>
    </xdr:to>
    <xdr:cxnSp macro="">
      <xdr:nvCxnSpPr>
        <xdr:cNvPr id="710" name="直線コネクタ 709"/>
        <xdr:cNvCxnSpPr/>
      </xdr:nvCxnSpPr>
      <xdr:spPr>
        <a:xfrm flipV="1">
          <a:off x="20434300" y="665114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1" name="フローチャート : 判断 710"/>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2" name="テキスト ボックス 711"/>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136088</xdr:rowOff>
    </xdr:from>
    <xdr:to>
      <xdr:col>29</xdr:col>
      <xdr:colOff>517525</xdr:colOff>
      <xdr:row>38</xdr:row>
      <xdr:rowOff>136134</xdr:rowOff>
    </xdr:to>
    <xdr:cxnSp macro="">
      <xdr:nvCxnSpPr>
        <xdr:cNvPr id="713" name="直線コネクタ 712"/>
        <xdr:cNvCxnSpPr/>
      </xdr:nvCxnSpPr>
      <xdr:spPr>
        <a:xfrm flipV="1">
          <a:off x="19545300" y="66511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4" name="フローチャート : 判断 713"/>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5" name="テキスト ボックス 714"/>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11775</xdr:rowOff>
    </xdr:from>
    <xdr:to>
      <xdr:col>28</xdr:col>
      <xdr:colOff>314325</xdr:colOff>
      <xdr:row>38</xdr:row>
      <xdr:rowOff>136134</xdr:rowOff>
    </xdr:to>
    <xdr:cxnSp macro="">
      <xdr:nvCxnSpPr>
        <xdr:cNvPr id="716" name="直線コネクタ 715"/>
        <xdr:cNvCxnSpPr/>
      </xdr:nvCxnSpPr>
      <xdr:spPr>
        <a:xfrm>
          <a:off x="18656300" y="6526875"/>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7" name="フローチャート : 判断 716"/>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18" name="テキスト ボックス 717"/>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19" name="フローチャート : 判断 718"/>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121414</xdr:rowOff>
    </xdr:from>
    <xdr:ext cx="469744" cy="259045"/>
    <xdr:sp macro="" textlink="">
      <xdr:nvSpPr>
        <xdr:cNvPr id="720" name="テキスト ボックス 719"/>
        <xdr:cNvSpPr txBox="1"/>
      </xdr:nvSpPr>
      <xdr:spPr>
        <a:xfrm>
          <a:off x="18421427" y="6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85196</xdr:rowOff>
    </xdr:from>
    <xdr:to>
      <xdr:col>32</xdr:col>
      <xdr:colOff>238125</xdr:colOff>
      <xdr:row>39</xdr:row>
      <xdr:rowOff>15346</xdr:rowOff>
    </xdr:to>
    <xdr:sp macro="" textlink="">
      <xdr:nvSpPr>
        <xdr:cNvPr id="726" name="円/楕円 725"/>
        <xdr:cNvSpPr/>
      </xdr:nvSpPr>
      <xdr:spPr>
        <a:xfrm>
          <a:off x="221107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xdr:rowOff>
    </xdr:from>
    <xdr:ext cx="313932" cy="259045"/>
    <xdr:sp macro="" textlink="">
      <xdr:nvSpPr>
        <xdr:cNvPr id="727" name="投資及び出資金該当値テキスト"/>
        <xdr:cNvSpPr txBox="1"/>
      </xdr:nvSpPr>
      <xdr:spPr>
        <a:xfrm>
          <a:off x="22212300" y="6515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85242</xdr:rowOff>
    </xdr:from>
    <xdr:to>
      <xdr:col>31</xdr:col>
      <xdr:colOff>85725</xdr:colOff>
      <xdr:row>39</xdr:row>
      <xdr:rowOff>15392</xdr:rowOff>
    </xdr:to>
    <xdr:sp macro="" textlink="">
      <xdr:nvSpPr>
        <xdr:cNvPr id="728" name="円/楕円 727"/>
        <xdr:cNvSpPr/>
      </xdr:nvSpPr>
      <xdr:spPr>
        <a:xfrm>
          <a:off x="21272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6519</xdr:rowOff>
    </xdr:from>
    <xdr:ext cx="313932" cy="259045"/>
    <xdr:sp macro="" textlink="">
      <xdr:nvSpPr>
        <xdr:cNvPr id="729" name="テキスト ボックス 728"/>
        <xdr:cNvSpPr txBox="1"/>
      </xdr:nvSpPr>
      <xdr:spPr>
        <a:xfrm>
          <a:off x="21166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85288</xdr:rowOff>
    </xdr:from>
    <xdr:to>
      <xdr:col>29</xdr:col>
      <xdr:colOff>568325</xdr:colOff>
      <xdr:row>39</xdr:row>
      <xdr:rowOff>15438</xdr:rowOff>
    </xdr:to>
    <xdr:sp macro="" textlink="">
      <xdr:nvSpPr>
        <xdr:cNvPr id="730" name="円/楕円 729"/>
        <xdr:cNvSpPr/>
      </xdr:nvSpPr>
      <xdr:spPr>
        <a:xfrm>
          <a:off x="20383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6565</xdr:rowOff>
    </xdr:from>
    <xdr:ext cx="313932" cy="259045"/>
    <xdr:sp macro="" textlink="">
      <xdr:nvSpPr>
        <xdr:cNvPr id="731" name="テキスト ボックス 730"/>
        <xdr:cNvSpPr txBox="1"/>
      </xdr:nvSpPr>
      <xdr:spPr>
        <a:xfrm>
          <a:off x="20277333" y="669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85334</xdr:rowOff>
    </xdr:from>
    <xdr:to>
      <xdr:col>28</xdr:col>
      <xdr:colOff>365125</xdr:colOff>
      <xdr:row>39</xdr:row>
      <xdr:rowOff>15484</xdr:rowOff>
    </xdr:to>
    <xdr:sp macro="" textlink="">
      <xdr:nvSpPr>
        <xdr:cNvPr id="732" name="円/楕円 731"/>
        <xdr:cNvSpPr/>
      </xdr:nvSpPr>
      <xdr:spPr>
        <a:xfrm>
          <a:off x="19494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6611</xdr:rowOff>
    </xdr:from>
    <xdr:ext cx="313932" cy="259045"/>
    <xdr:sp macro="" textlink="">
      <xdr:nvSpPr>
        <xdr:cNvPr id="733" name="テキスト ボックス 732"/>
        <xdr:cNvSpPr txBox="1"/>
      </xdr:nvSpPr>
      <xdr:spPr>
        <a:xfrm>
          <a:off x="19388333" y="6693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132425</xdr:rowOff>
    </xdr:from>
    <xdr:to>
      <xdr:col>27</xdr:col>
      <xdr:colOff>161925</xdr:colOff>
      <xdr:row>38</xdr:row>
      <xdr:rowOff>62575</xdr:rowOff>
    </xdr:to>
    <xdr:sp macro="" textlink="">
      <xdr:nvSpPr>
        <xdr:cNvPr id="734" name="円/楕円 733"/>
        <xdr:cNvSpPr/>
      </xdr:nvSpPr>
      <xdr:spPr>
        <a:xfrm>
          <a:off x="18605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79102</xdr:rowOff>
    </xdr:from>
    <xdr:ext cx="469744" cy="259045"/>
    <xdr:sp macro="" textlink="">
      <xdr:nvSpPr>
        <xdr:cNvPr id="735" name="テキスト ボックス 734"/>
        <xdr:cNvSpPr txBox="1"/>
      </xdr:nvSpPr>
      <xdr:spPr>
        <a:xfrm>
          <a:off x="18421427" y="625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148844</xdr:rowOff>
    </xdr:from>
    <xdr:to>
      <xdr:col>32</xdr:col>
      <xdr:colOff>187325</xdr:colOff>
      <xdr:row>57</xdr:row>
      <xdr:rowOff>157131</xdr:rowOff>
    </xdr:to>
    <xdr:cxnSp macro="">
      <xdr:nvCxnSpPr>
        <xdr:cNvPr id="760" name="直線コネクタ 759"/>
        <xdr:cNvCxnSpPr/>
      </xdr:nvCxnSpPr>
      <xdr:spPr>
        <a:xfrm>
          <a:off x="21323300" y="9921494"/>
          <a:ext cx="8382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133985</xdr:rowOff>
    </xdr:from>
    <xdr:to>
      <xdr:col>31</xdr:col>
      <xdr:colOff>34925</xdr:colOff>
      <xdr:row>57</xdr:row>
      <xdr:rowOff>148844</xdr:rowOff>
    </xdr:to>
    <xdr:cxnSp macro="">
      <xdr:nvCxnSpPr>
        <xdr:cNvPr id="763" name="直線コネクタ 762"/>
        <xdr:cNvCxnSpPr/>
      </xdr:nvCxnSpPr>
      <xdr:spPr>
        <a:xfrm>
          <a:off x="20434300" y="990663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4" name="フローチャート : 判断 763"/>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139133</xdr:rowOff>
    </xdr:from>
    <xdr:ext cx="469744" cy="259045"/>
    <xdr:sp macro="" textlink="">
      <xdr:nvSpPr>
        <xdr:cNvPr id="765" name="テキスト ボックス 764"/>
        <xdr:cNvSpPr txBox="1"/>
      </xdr:nvSpPr>
      <xdr:spPr>
        <a:xfrm>
          <a:off x="21088427"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110268</xdr:rowOff>
    </xdr:from>
    <xdr:to>
      <xdr:col>29</xdr:col>
      <xdr:colOff>517525</xdr:colOff>
      <xdr:row>57</xdr:row>
      <xdr:rowOff>133985</xdr:rowOff>
    </xdr:to>
    <xdr:cxnSp macro="">
      <xdr:nvCxnSpPr>
        <xdr:cNvPr id="766" name="直線コネクタ 765"/>
        <xdr:cNvCxnSpPr/>
      </xdr:nvCxnSpPr>
      <xdr:spPr>
        <a:xfrm>
          <a:off x="19545300" y="9882918"/>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7" name="フローチャート : 判断 766"/>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119473</xdr:rowOff>
    </xdr:from>
    <xdr:ext cx="469744" cy="259045"/>
    <xdr:sp macro="" textlink="">
      <xdr:nvSpPr>
        <xdr:cNvPr id="768" name="テキスト ボックス 767"/>
        <xdr:cNvSpPr txBox="1"/>
      </xdr:nvSpPr>
      <xdr:spPr>
        <a:xfrm>
          <a:off x="20199427" y="93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98837</xdr:rowOff>
    </xdr:from>
    <xdr:to>
      <xdr:col>28</xdr:col>
      <xdr:colOff>314325</xdr:colOff>
      <xdr:row>57</xdr:row>
      <xdr:rowOff>110268</xdr:rowOff>
    </xdr:to>
    <xdr:cxnSp macro="">
      <xdr:nvCxnSpPr>
        <xdr:cNvPr id="769" name="直線コネクタ 768"/>
        <xdr:cNvCxnSpPr/>
      </xdr:nvCxnSpPr>
      <xdr:spPr>
        <a:xfrm>
          <a:off x="18656300" y="98714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0" name="フローチャート : 判断 769"/>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49865</xdr:rowOff>
    </xdr:from>
    <xdr:ext cx="469744" cy="259045"/>
    <xdr:sp macro="" textlink="">
      <xdr:nvSpPr>
        <xdr:cNvPr id="771" name="テキスト ボックス 770"/>
        <xdr:cNvSpPr txBox="1"/>
      </xdr:nvSpPr>
      <xdr:spPr>
        <a:xfrm>
          <a:off x="19310427" y="9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2" name="フローチャート : 判断 771"/>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100842</xdr:rowOff>
    </xdr:from>
    <xdr:ext cx="469744" cy="259045"/>
    <xdr:sp macro="" textlink="">
      <xdr:nvSpPr>
        <xdr:cNvPr id="773" name="テキスト ボックス 772"/>
        <xdr:cNvSpPr txBox="1"/>
      </xdr:nvSpPr>
      <xdr:spPr>
        <a:xfrm>
          <a:off x="18421427" y="93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106331</xdr:rowOff>
    </xdr:from>
    <xdr:to>
      <xdr:col>32</xdr:col>
      <xdr:colOff>238125</xdr:colOff>
      <xdr:row>58</xdr:row>
      <xdr:rowOff>36481</xdr:rowOff>
    </xdr:to>
    <xdr:sp macro="" textlink="">
      <xdr:nvSpPr>
        <xdr:cNvPr id="779" name="円/楕円 778"/>
        <xdr:cNvSpPr/>
      </xdr:nvSpPr>
      <xdr:spPr>
        <a:xfrm>
          <a:off x="22110700" y="98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21258</xdr:rowOff>
    </xdr:from>
    <xdr:ext cx="378565" cy="259045"/>
    <xdr:sp macro="" textlink="">
      <xdr:nvSpPr>
        <xdr:cNvPr id="780" name="貸付金該当値テキスト"/>
        <xdr:cNvSpPr txBox="1"/>
      </xdr:nvSpPr>
      <xdr:spPr>
        <a:xfrm>
          <a:off x="22212300" y="979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98044</xdr:rowOff>
    </xdr:from>
    <xdr:to>
      <xdr:col>31</xdr:col>
      <xdr:colOff>85725</xdr:colOff>
      <xdr:row>58</xdr:row>
      <xdr:rowOff>28194</xdr:rowOff>
    </xdr:to>
    <xdr:sp macro="" textlink="">
      <xdr:nvSpPr>
        <xdr:cNvPr id="781" name="円/楕円 780"/>
        <xdr:cNvSpPr/>
      </xdr:nvSpPr>
      <xdr:spPr>
        <a:xfrm>
          <a:off x="21272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19321</xdr:rowOff>
    </xdr:from>
    <xdr:ext cx="378565" cy="259045"/>
    <xdr:sp macro="" textlink="">
      <xdr:nvSpPr>
        <xdr:cNvPr id="782" name="テキスト ボックス 781"/>
        <xdr:cNvSpPr txBox="1"/>
      </xdr:nvSpPr>
      <xdr:spPr>
        <a:xfrm>
          <a:off x="21134017" y="996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83185</xdr:rowOff>
    </xdr:from>
    <xdr:to>
      <xdr:col>29</xdr:col>
      <xdr:colOff>568325</xdr:colOff>
      <xdr:row>58</xdr:row>
      <xdr:rowOff>13335</xdr:rowOff>
    </xdr:to>
    <xdr:sp macro="" textlink="">
      <xdr:nvSpPr>
        <xdr:cNvPr id="783" name="円/楕円 782"/>
        <xdr:cNvSpPr/>
      </xdr:nvSpPr>
      <xdr:spPr>
        <a:xfrm>
          <a:off x="20383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4462</xdr:rowOff>
    </xdr:from>
    <xdr:ext cx="469744" cy="259045"/>
    <xdr:sp macro="" textlink="">
      <xdr:nvSpPr>
        <xdr:cNvPr id="784" name="テキスト ボックス 783"/>
        <xdr:cNvSpPr txBox="1"/>
      </xdr:nvSpPr>
      <xdr:spPr>
        <a:xfrm>
          <a:off x="2019942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59468</xdr:rowOff>
    </xdr:from>
    <xdr:to>
      <xdr:col>28</xdr:col>
      <xdr:colOff>365125</xdr:colOff>
      <xdr:row>57</xdr:row>
      <xdr:rowOff>161068</xdr:rowOff>
    </xdr:to>
    <xdr:sp macro="" textlink="">
      <xdr:nvSpPr>
        <xdr:cNvPr id="785" name="円/楕円 784"/>
        <xdr:cNvSpPr/>
      </xdr:nvSpPr>
      <xdr:spPr>
        <a:xfrm>
          <a:off x="19494500" y="98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152195</xdr:rowOff>
    </xdr:from>
    <xdr:ext cx="469744" cy="259045"/>
    <xdr:sp macro="" textlink="">
      <xdr:nvSpPr>
        <xdr:cNvPr id="786" name="テキスト ボックス 785"/>
        <xdr:cNvSpPr txBox="1"/>
      </xdr:nvSpPr>
      <xdr:spPr>
        <a:xfrm>
          <a:off x="19310427" y="99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48037</xdr:rowOff>
    </xdr:from>
    <xdr:to>
      <xdr:col>27</xdr:col>
      <xdr:colOff>161925</xdr:colOff>
      <xdr:row>57</xdr:row>
      <xdr:rowOff>149637</xdr:rowOff>
    </xdr:to>
    <xdr:sp macro="" textlink="">
      <xdr:nvSpPr>
        <xdr:cNvPr id="787" name="円/楕円 786"/>
        <xdr:cNvSpPr/>
      </xdr:nvSpPr>
      <xdr:spPr>
        <a:xfrm>
          <a:off x="18605500" y="98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140764</xdr:rowOff>
    </xdr:from>
    <xdr:ext cx="469744" cy="259045"/>
    <xdr:sp macro="" textlink="">
      <xdr:nvSpPr>
        <xdr:cNvPr id="788" name="テキスト ボックス 787"/>
        <xdr:cNvSpPr txBox="1"/>
      </xdr:nvSpPr>
      <xdr:spPr>
        <a:xfrm>
          <a:off x="18421427" y="991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131114</xdr:rowOff>
    </xdr:from>
    <xdr:to>
      <xdr:col>32</xdr:col>
      <xdr:colOff>187325</xdr:colOff>
      <xdr:row>77</xdr:row>
      <xdr:rowOff>140588</xdr:rowOff>
    </xdr:to>
    <xdr:cxnSp macro="">
      <xdr:nvCxnSpPr>
        <xdr:cNvPr id="818" name="直線コネクタ 817"/>
        <xdr:cNvCxnSpPr/>
      </xdr:nvCxnSpPr>
      <xdr:spPr>
        <a:xfrm>
          <a:off x="21323300" y="13332764"/>
          <a:ext cx="8382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106172</xdr:rowOff>
    </xdr:from>
    <xdr:to>
      <xdr:col>31</xdr:col>
      <xdr:colOff>34925</xdr:colOff>
      <xdr:row>77</xdr:row>
      <xdr:rowOff>131114</xdr:rowOff>
    </xdr:to>
    <xdr:cxnSp macro="">
      <xdr:nvCxnSpPr>
        <xdr:cNvPr id="821" name="直線コネクタ 820"/>
        <xdr:cNvCxnSpPr/>
      </xdr:nvCxnSpPr>
      <xdr:spPr>
        <a:xfrm>
          <a:off x="20434300" y="13307822"/>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2" name="フローチャート : 判断 821"/>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115600</xdr:rowOff>
    </xdr:from>
    <xdr:ext cx="534377" cy="259045"/>
    <xdr:sp macro="" textlink="">
      <xdr:nvSpPr>
        <xdr:cNvPr id="823" name="テキスト ボックス 822"/>
        <xdr:cNvSpPr txBox="1"/>
      </xdr:nvSpPr>
      <xdr:spPr>
        <a:xfrm>
          <a:off x="21056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50088</xdr:rowOff>
    </xdr:from>
    <xdr:to>
      <xdr:col>29</xdr:col>
      <xdr:colOff>517525</xdr:colOff>
      <xdr:row>77</xdr:row>
      <xdr:rowOff>106172</xdr:rowOff>
    </xdr:to>
    <xdr:cxnSp macro="">
      <xdr:nvCxnSpPr>
        <xdr:cNvPr id="824" name="直線コネクタ 823"/>
        <xdr:cNvCxnSpPr/>
      </xdr:nvCxnSpPr>
      <xdr:spPr>
        <a:xfrm>
          <a:off x="19545300" y="13251738"/>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5" name="フローチャート : 判断 824"/>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137482</xdr:rowOff>
    </xdr:from>
    <xdr:ext cx="534377" cy="259045"/>
    <xdr:sp macro="" textlink="">
      <xdr:nvSpPr>
        <xdr:cNvPr id="826" name="テキスト ボックス 825"/>
        <xdr:cNvSpPr txBox="1"/>
      </xdr:nvSpPr>
      <xdr:spPr>
        <a:xfrm>
          <a:off x="20167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15266</xdr:rowOff>
    </xdr:from>
    <xdr:to>
      <xdr:col>28</xdr:col>
      <xdr:colOff>314325</xdr:colOff>
      <xdr:row>77</xdr:row>
      <xdr:rowOff>50088</xdr:rowOff>
    </xdr:to>
    <xdr:cxnSp macro="">
      <xdr:nvCxnSpPr>
        <xdr:cNvPr id="827" name="直線コネクタ 826"/>
        <xdr:cNvCxnSpPr/>
      </xdr:nvCxnSpPr>
      <xdr:spPr>
        <a:xfrm>
          <a:off x="18656300" y="12874016"/>
          <a:ext cx="889000" cy="37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28" name="フローチャート : 判断 827"/>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114964</xdr:rowOff>
    </xdr:from>
    <xdr:ext cx="534377" cy="259045"/>
    <xdr:sp macro="" textlink="">
      <xdr:nvSpPr>
        <xdr:cNvPr id="829" name="テキスト ボックス 828"/>
        <xdr:cNvSpPr txBox="1"/>
      </xdr:nvSpPr>
      <xdr:spPr>
        <a:xfrm>
          <a:off x="19278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0" name="フローチャート : 判断 829"/>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102316</xdr:rowOff>
    </xdr:from>
    <xdr:ext cx="534377" cy="259045"/>
    <xdr:sp macro="" textlink="">
      <xdr:nvSpPr>
        <xdr:cNvPr id="831" name="テキスト ボックス 830"/>
        <xdr:cNvSpPr txBox="1"/>
      </xdr:nvSpPr>
      <xdr:spPr>
        <a:xfrm>
          <a:off x="18389111" y="133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89788</xdr:rowOff>
    </xdr:from>
    <xdr:to>
      <xdr:col>32</xdr:col>
      <xdr:colOff>238125</xdr:colOff>
      <xdr:row>78</xdr:row>
      <xdr:rowOff>19938</xdr:rowOff>
    </xdr:to>
    <xdr:sp macro="" textlink="">
      <xdr:nvSpPr>
        <xdr:cNvPr id="837" name="円/楕円 836"/>
        <xdr:cNvSpPr/>
      </xdr:nvSpPr>
      <xdr:spPr>
        <a:xfrm>
          <a:off x="22110700" y="13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68215</xdr:rowOff>
    </xdr:from>
    <xdr:ext cx="534377" cy="259045"/>
    <xdr:sp macro="" textlink="">
      <xdr:nvSpPr>
        <xdr:cNvPr id="838" name="繰出金該当値テキスト"/>
        <xdr:cNvSpPr txBox="1"/>
      </xdr:nvSpPr>
      <xdr:spPr>
        <a:xfrm>
          <a:off x="22212300" y="13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80314</xdr:rowOff>
    </xdr:from>
    <xdr:to>
      <xdr:col>31</xdr:col>
      <xdr:colOff>85725</xdr:colOff>
      <xdr:row>78</xdr:row>
      <xdr:rowOff>10464</xdr:rowOff>
    </xdr:to>
    <xdr:sp macro="" textlink="">
      <xdr:nvSpPr>
        <xdr:cNvPr id="839" name="円/楕円 838"/>
        <xdr:cNvSpPr/>
      </xdr:nvSpPr>
      <xdr:spPr>
        <a:xfrm>
          <a:off x="21272500" y="132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1591</xdr:rowOff>
    </xdr:from>
    <xdr:ext cx="534377" cy="259045"/>
    <xdr:sp macro="" textlink="">
      <xdr:nvSpPr>
        <xdr:cNvPr id="840" name="テキスト ボックス 839"/>
        <xdr:cNvSpPr txBox="1"/>
      </xdr:nvSpPr>
      <xdr:spPr>
        <a:xfrm>
          <a:off x="21056111" y="133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55372</xdr:rowOff>
    </xdr:from>
    <xdr:to>
      <xdr:col>29</xdr:col>
      <xdr:colOff>568325</xdr:colOff>
      <xdr:row>77</xdr:row>
      <xdr:rowOff>156972</xdr:rowOff>
    </xdr:to>
    <xdr:sp macro="" textlink="">
      <xdr:nvSpPr>
        <xdr:cNvPr id="841" name="円/楕円 840"/>
        <xdr:cNvSpPr/>
      </xdr:nvSpPr>
      <xdr:spPr>
        <a:xfrm>
          <a:off x="20383500" y="132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148099</xdr:rowOff>
    </xdr:from>
    <xdr:ext cx="534377" cy="259045"/>
    <xdr:sp macro="" textlink="">
      <xdr:nvSpPr>
        <xdr:cNvPr id="842" name="テキスト ボックス 841"/>
        <xdr:cNvSpPr txBox="1"/>
      </xdr:nvSpPr>
      <xdr:spPr>
        <a:xfrm>
          <a:off x="20167111" y="133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170738</xdr:rowOff>
    </xdr:from>
    <xdr:to>
      <xdr:col>28</xdr:col>
      <xdr:colOff>365125</xdr:colOff>
      <xdr:row>77</xdr:row>
      <xdr:rowOff>100888</xdr:rowOff>
    </xdr:to>
    <xdr:sp macro="" textlink="">
      <xdr:nvSpPr>
        <xdr:cNvPr id="843" name="円/楕円 842"/>
        <xdr:cNvSpPr/>
      </xdr:nvSpPr>
      <xdr:spPr>
        <a:xfrm>
          <a:off x="19494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117415</xdr:rowOff>
    </xdr:from>
    <xdr:ext cx="534377" cy="259045"/>
    <xdr:sp macro="" textlink="">
      <xdr:nvSpPr>
        <xdr:cNvPr id="844" name="テキスト ボックス 843"/>
        <xdr:cNvSpPr txBox="1"/>
      </xdr:nvSpPr>
      <xdr:spPr>
        <a:xfrm>
          <a:off x="19278111" y="129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135916</xdr:rowOff>
    </xdr:from>
    <xdr:to>
      <xdr:col>27</xdr:col>
      <xdr:colOff>161925</xdr:colOff>
      <xdr:row>75</xdr:row>
      <xdr:rowOff>66066</xdr:rowOff>
    </xdr:to>
    <xdr:sp macro="" textlink="">
      <xdr:nvSpPr>
        <xdr:cNvPr id="845" name="円/楕円 844"/>
        <xdr:cNvSpPr/>
      </xdr:nvSpPr>
      <xdr:spPr>
        <a:xfrm>
          <a:off x="18605500" y="128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82593</xdr:rowOff>
    </xdr:from>
    <xdr:ext cx="534377" cy="259045"/>
    <xdr:sp macro="" textlink="">
      <xdr:nvSpPr>
        <xdr:cNvPr id="846" name="テキスト ボックス 845"/>
        <xdr:cNvSpPr txBox="1"/>
      </xdr:nvSpPr>
      <xdr:spPr>
        <a:xfrm>
          <a:off x="18389111" y="125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物件費や普通建設事業費については、</a:t>
          </a:r>
          <a:r>
            <a:rPr lang="ja-JP" altLang="ja-JP" sz="1300" b="0" i="0" baseline="0">
              <a:solidFill>
                <a:schemeClr val="dk1"/>
              </a:solidFill>
              <a:latin typeface="+mn-lt"/>
              <a:ea typeface="+mn-ea"/>
              <a:cs typeface="+mn-cs"/>
            </a:rPr>
            <a:t>東日本大震災</a:t>
          </a:r>
          <a:r>
            <a:rPr lang="ja-JP" altLang="en-US" sz="1300" b="0" i="0" baseline="0">
              <a:solidFill>
                <a:schemeClr val="dk1"/>
              </a:solidFill>
              <a:latin typeface="+mn-lt"/>
              <a:ea typeface="+mn-ea"/>
              <a:cs typeface="+mn-cs"/>
            </a:rPr>
            <a:t>復興</a:t>
          </a:r>
          <a:r>
            <a:rPr lang="ja-JP" altLang="ja-JP" sz="1300" b="0" i="0" baseline="0">
              <a:solidFill>
                <a:schemeClr val="dk1"/>
              </a:solidFill>
              <a:latin typeface="+mn-lt"/>
              <a:ea typeface="+mn-ea"/>
              <a:cs typeface="+mn-cs"/>
            </a:rPr>
            <a:t>関連</a:t>
          </a:r>
          <a:r>
            <a:rPr lang="ja-JP" altLang="en-US" sz="1300" b="0" i="0" baseline="0">
              <a:solidFill>
                <a:schemeClr val="dk1"/>
              </a:solidFill>
              <a:latin typeface="+mn-lt"/>
              <a:ea typeface="+mn-ea"/>
              <a:cs typeface="+mn-cs"/>
            </a:rPr>
            <a:t>にかかる、除染事業や防災、災害公営住宅等</a:t>
          </a:r>
          <a:r>
            <a:rPr lang="ja-JP" altLang="ja-JP" sz="1300" b="0" i="0" baseline="0">
              <a:solidFill>
                <a:schemeClr val="dk1"/>
              </a:solidFill>
              <a:latin typeface="+mn-lt"/>
              <a:ea typeface="+mn-ea"/>
              <a:cs typeface="+mn-cs"/>
            </a:rPr>
            <a:t>の</a:t>
          </a:r>
          <a:r>
            <a:rPr lang="ja-JP" altLang="en-US" sz="1300" b="0" i="0" baseline="0">
              <a:solidFill>
                <a:schemeClr val="dk1"/>
              </a:solidFill>
              <a:latin typeface="+mn-lt"/>
              <a:ea typeface="+mn-ea"/>
              <a:cs typeface="+mn-cs"/>
            </a:rPr>
            <a:t>事業の</a:t>
          </a:r>
          <a:r>
            <a:rPr lang="ja-JP" altLang="ja-JP" sz="1300" b="0" i="0" baseline="0">
              <a:solidFill>
                <a:schemeClr val="dk1"/>
              </a:solidFill>
              <a:latin typeface="+mn-lt"/>
              <a:ea typeface="+mn-ea"/>
              <a:cs typeface="+mn-cs"/>
            </a:rPr>
            <a:t>影響により、</a:t>
          </a:r>
          <a:r>
            <a:rPr lang="ja-JP" altLang="en-US" sz="1300" b="0" i="0" baseline="0">
              <a:solidFill>
                <a:schemeClr val="dk1"/>
              </a:solidFill>
              <a:latin typeface="+mn-lt"/>
              <a:ea typeface="+mn-ea"/>
              <a:cs typeface="+mn-cs"/>
            </a:rPr>
            <a:t>前年度比で増加しており、また</a:t>
          </a:r>
          <a:r>
            <a:rPr lang="ja-JP" altLang="ja-JP" sz="1300" b="0" i="0" baseline="0">
              <a:solidFill>
                <a:schemeClr val="dk1"/>
              </a:solidFill>
              <a:latin typeface="+mn-lt"/>
              <a:ea typeface="+mn-ea"/>
              <a:cs typeface="+mn-cs"/>
            </a:rPr>
            <a:t>類似団体を上回る数値となった。</a:t>
          </a:r>
          <a:endParaRPr lang="en-US" altLang="ja-JP" sz="13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今後は、</a:t>
          </a:r>
          <a:r>
            <a:rPr lang="ja-JP" altLang="en-US" sz="1300" b="0" i="0" baseline="0">
              <a:solidFill>
                <a:schemeClr val="dk1"/>
              </a:solidFill>
              <a:latin typeface="+mn-lt"/>
              <a:ea typeface="+mn-ea"/>
              <a:cs typeface="+mn-cs"/>
            </a:rPr>
            <a:t>復興</a:t>
          </a:r>
          <a:r>
            <a:rPr lang="ja-JP" altLang="ja-JP" sz="1300" b="0" i="0" baseline="0">
              <a:solidFill>
                <a:schemeClr val="dk1"/>
              </a:solidFill>
              <a:latin typeface="+mn-lt"/>
              <a:ea typeface="+mn-ea"/>
              <a:cs typeface="+mn-cs"/>
            </a:rPr>
            <a:t>事業の進捗による減が見込まれる</a:t>
          </a:r>
          <a:r>
            <a:rPr lang="ja-JP" altLang="en-US" sz="1300" b="0" i="0" baseline="0">
              <a:solidFill>
                <a:schemeClr val="dk1"/>
              </a:solidFill>
              <a:latin typeface="+mn-lt"/>
              <a:ea typeface="+mn-ea"/>
              <a:cs typeface="+mn-cs"/>
            </a:rPr>
            <a:t>とともに、</a:t>
          </a:r>
          <a:r>
            <a:rPr lang="ja-JP" altLang="ja-JP" sz="1300" b="0" i="0" baseline="0">
              <a:solidFill>
                <a:schemeClr val="dk1"/>
              </a:solidFill>
              <a:latin typeface="+mn-lt"/>
              <a:ea typeface="+mn-ea"/>
              <a:cs typeface="+mn-cs"/>
            </a:rPr>
            <a:t>人件費</a:t>
          </a:r>
          <a:r>
            <a:rPr lang="ja-JP" altLang="en-US" sz="1300" b="0" i="0" baseline="0">
              <a:solidFill>
                <a:schemeClr val="dk1"/>
              </a:solidFill>
              <a:latin typeface="+mn-lt"/>
              <a:ea typeface="+mn-ea"/>
              <a:cs typeface="+mn-cs"/>
            </a:rPr>
            <a:t>等の経常的な経費についても</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を図ることで、</a:t>
          </a:r>
          <a:r>
            <a:rPr lang="ja-JP" altLang="ja-JP" sz="1300" b="0" i="0" baseline="0">
              <a:solidFill>
                <a:schemeClr val="dk1"/>
              </a:solidFill>
              <a:latin typeface="+mn-lt"/>
              <a:ea typeface="+mn-ea"/>
              <a:cs typeface="+mn-cs"/>
            </a:rPr>
            <a:t>経常経費の大幅な増額はないものと予想して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計画的な財政運営に努める。</a:t>
          </a:r>
          <a:endParaRPr lang="en-US" altLang="ja-JP" sz="1300" b="0" i="0" baseline="0">
            <a:solidFill>
              <a:schemeClr val="dk1"/>
            </a:solidFill>
            <a:latin typeface="+mn-lt"/>
            <a:ea typeface="+mn-ea"/>
            <a:cs typeface="+mn-cs"/>
          </a:endParaRPr>
        </a:p>
        <a:p>
          <a:pPr rtl="0" eaLnBrk="1" fontAlgn="base" latinLnBrk="0" hangingPunct="1"/>
          <a:endParaRPr lang="en-US" altLang="ja-JP" sz="13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17,774
17,660
60.40
10,240,080
9,784,795
262,287
4,663,383
8,351,947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90388</xdr:rowOff>
    </xdr:from>
    <xdr:to>
      <xdr:col>6</xdr:col>
      <xdr:colOff>511175</xdr:colOff>
      <xdr:row>35</xdr:row>
      <xdr:rowOff>43688</xdr:rowOff>
    </xdr:to>
    <xdr:cxnSp macro="">
      <xdr:nvCxnSpPr>
        <xdr:cNvPr id="63" name="直線コネクタ 62"/>
        <xdr:cNvCxnSpPr/>
      </xdr:nvCxnSpPr>
      <xdr:spPr>
        <a:xfrm flipV="1">
          <a:off x="3797300" y="5919688"/>
          <a:ext cx="8382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43688</xdr:rowOff>
    </xdr:from>
    <xdr:to>
      <xdr:col>5</xdr:col>
      <xdr:colOff>358775</xdr:colOff>
      <xdr:row>35</xdr:row>
      <xdr:rowOff>113574</xdr:rowOff>
    </xdr:to>
    <xdr:cxnSp macro="">
      <xdr:nvCxnSpPr>
        <xdr:cNvPr id="66" name="直線コネクタ 65"/>
        <xdr:cNvCxnSpPr/>
      </xdr:nvCxnSpPr>
      <xdr:spPr>
        <a:xfrm flipV="1">
          <a:off x="2908300" y="6044438"/>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135907</xdr:rowOff>
    </xdr:from>
    <xdr:ext cx="469744" cy="259045"/>
    <xdr:sp macro="" textlink="">
      <xdr:nvSpPr>
        <xdr:cNvPr id="68" name="テキスト ボックス 67"/>
        <xdr:cNvSpPr txBox="1"/>
      </xdr:nvSpPr>
      <xdr:spPr>
        <a:xfrm>
          <a:off x="3562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9072</xdr:rowOff>
    </xdr:from>
    <xdr:to>
      <xdr:col>4</xdr:col>
      <xdr:colOff>155575</xdr:colOff>
      <xdr:row>35</xdr:row>
      <xdr:rowOff>113574</xdr:rowOff>
    </xdr:to>
    <xdr:cxnSp macro="">
      <xdr:nvCxnSpPr>
        <xdr:cNvPr id="69" name="直線コネクタ 68"/>
        <xdr:cNvCxnSpPr/>
      </xdr:nvCxnSpPr>
      <xdr:spPr>
        <a:xfrm>
          <a:off x="2019300" y="6009822"/>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23566</xdr:rowOff>
    </xdr:from>
    <xdr:ext cx="469744" cy="259045"/>
    <xdr:sp macro="" textlink="">
      <xdr:nvSpPr>
        <xdr:cNvPr id="71" name="テキスト ボックス 70"/>
        <xdr:cNvSpPr txBox="1"/>
      </xdr:nvSpPr>
      <xdr:spPr>
        <a:xfrm>
          <a:off x="2673427" y="61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89081</xdr:rowOff>
    </xdr:from>
    <xdr:to>
      <xdr:col>2</xdr:col>
      <xdr:colOff>638175</xdr:colOff>
      <xdr:row>35</xdr:row>
      <xdr:rowOff>9072</xdr:rowOff>
    </xdr:to>
    <xdr:cxnSp macro="">
      <xdr:nvCxnSpPr>
        <xdr:cNvPr id="72" name="直線コネクタ 71"/>
        <xdr:cNvCxnSpPr/>
      </xdr:nvCxnSpPr>
      <xdr:spPr>
        <a:xfrm>
          <a:off x="1130300" y="574693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124477</xdr:rowOff>
    </xdr:from>
    <xdr:ext cx="469744" cy="259045"/>
    <xdr:sp macro="" textlink="">
      <xdr:nvSpPr>
        <xdr:cNvPr id="74" name="テキスト ボックス 73"/>
        <xdr:cNvSpPr txBox="1"/>
      </xdr:nvSpPr>
      <xdr:spPr>
        <a:xfrm>
          <a:off x="178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73532</xdr:rowOff>
    </xdr:from>
    <xdr:ext cx="469744" cy="259045"/>
    <xdr:sp macro="" textlink="">
      <xdr:nvSpPr>
        <xdr:cNvPr id="76" name="テキスト ボックス 75"/>
        <xdr:cNvSpPr txBox="1"/>
      </xdr:nvSpPr>
      <xdr:spPr>
        <a:xfrm>
          <a:off x="895427" y="5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39588</xdr:rowOff>
    </xdr:from>
    <xdr:to>
      <xdr:col>6</xdr:col>
      <xdr:colOff>561975</xdr:colOff>
      <xdr:row>34</xdr:row>
      <xdr:rowOff>141188</xdr:rowOff>
    </xdr:to>
    <xdr:sp macro="" textlink="">
      <xdr:nvSpPr>
        <xdr:cNvPr id="82" name="円/楕円 81"/>
        <xdr:cNvSpPr/>
      </xdr:nvSpPr>
      <xdr:spPr>
        <a:xfrm>
          <a:off x="45847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62465</xdr:rowOff>
    </xdr:from>
    <xdr:ext cx="469744" cy="259045"/>
    <xdr:sp macro="" textlink="">
      <xdr:nvSpPr>
        <xdr:cNvPr id="83" name="議会費該当値テキスト"/>
        <xdr:cNvSpPr txBox="1"/>
      </xdr:nvSpPr>
      <xdr:spPr>
        <a:xfrm>
          <a:off x="4686300" y="572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164338</xdr:rowOff>
    </xdr:from>
    <xdr:to>
      <xdr:col>5</xdr:col>
      <xdr:colOff>409575</xdr:colOff>
      <xdr:row>35</xdr:row>
      <xdr:rowOff>94488</xdr:rowOff>
    </xdr:to>
    <xdr:sp macro="" textlink="">
      <xdr:nvSpPr>
        <xdr:cNvPr id="84" name="円/楕円 83"/>
        <xdr:cNvSpPr/>
      </xdr:nvSpPr>
      <xdr:spPr>
        <a:xfrm>
          <a:off x="3746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111015</xdr:rowOff>
    </xdr:from>
    <xdr:ext cx="469744" cy="259045"/>
    <xdr:sp macro="" textlink="">
      <xdr:nvSpPr>
        <xdr:cNvPr id="85" name="テキスト ボックス 84"/>
        <xdr:cNvSpPr txBox="1"/>
      </xdr:nvSpPr>
      <xdr:spPr>
        <a:xfrm>
          <a:off x="3562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62774</xdr:rowOff>
    </xdr:from>
    <xdr:to>
      <xdr:col>4</xdr:col>
      <xdr:colOff>206375</xdr:colOff>
      <xdr:row>35</xdr:row>
      <xdr:rowOff>164374</xdr:rowOff>
    </xdr:to>
    <xdr:sp macro="" textlink="">
      <xdr:nvSpPr>
        <xdr:cNvPr id="86" name="円/楕円 85"/>
        <xdr:cNvSpPr/>
      </xdr:nvSpPr>
      <xdr:spPr>
        <a:xfrm>
          <a:off x="2857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9451</xdr:rowOff>
    </xdr:from>
    <xdr:ext cx="469744" cy="259045"/>
    <xdr:sp macro="" textlink="">
      <xdr:nvSpPr>
        <xdr:cNvPr id="87" name="テキスト ボックス 86"/>
        <xdr:cNvSpPr txBox="1"/>
      </xdr:nvSpPr>
      <xdr:spPr>
        <a:xfrm>
          <a:off x="2673427"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129722</xdr:rowOff>
    </xdr:from>
    <xdr:to>
      <xdr:col>3</xdr:col>
      <xdr:colOff>3175</xdr:colOff>
      <xdr:row>35</xdr:row>
      <xdr:rowOff>59872</xdr:rowOff>
    </xdr:to>
    <xdr:sp macro="" textlink="">
      <xdr:nvSpPr>
        <xdr:cNvPr id="88" name="円/楕円 87"/>
        <xdr:cNvSpPr/>
      </xdr:nvSpPr>
      <xdr:spPr>
        <a:xfrm>
          <a:off x="1968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76399</xdr:rowOff>
    </xdr:from>
    <xdr:ext cx="469744" cy="259045"/>
    <xdr:sp macro="" textlink="">
      <xdr:nvSpPr>
        <xdr:cNvPr id="89" name="テキスト ボックス 88"/>
        <xdr:cNvSpPr txBox="1"/>
      </xdr:nvSpPr>
      <xdr:spPr>
        <a:xfrm>
          <a:off x="1784427"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38281</xdr:rowOff>
    </xdr:from>
    <xdr:to>
      <xdr:col>1</xdr:col>
      <xdr:colOff>485775</xdr:colOff>
      <xdr:row>33</xdr:row>
      <xdr:rowOff>139881</xdr:rowOff>
    </xdr:to>
    <xdr:sp macro="" textlink="">
      <xdr:nvSpPr>
        <xdr:cNvPr id="90" name="円/楕円 89"/>
        <xdr:cNvSpPr/>
      </xdr:nvSpPr>
      <xdr:spPr>
        <a:xfrm>
          <a:off x="1079500" y="5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156408</xdr:rowOff>
    </xdr:from>
    <xdr:ext cx="469744" cy="259045"/>
    <xdr:sp macro="" textlink="">
      <xdr:nvSpPr>
        <xdr:cNvPr id="91" name="テキスト ボックス 90"/>
        <xdr:cNvSpPr txBox="1"/>
      </xdr:nvSpPr>
      <xdr:spPr>
        <a:xfrm>
          <a:off x="895427" y="54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79728</xdr:rowOff>
    </xdr:from>
    <xdr:to>
      <xdr:col>6</xdr:col>
      <xdr:colOff>511175</xdr:colOff>
      <xdr:row>58</xdr:row>
      <xdr:rowOff>142408</xdr:rowOff>
    </xdr:to>
    <xdr:cxnSp macro="">
      <xdr:nvCxnSpPr>
        <xdr:cNvPr id="122" name="直線コネクタ 121"/>
        <xdr:cNvCxnSpPr/>
      </xdr:nvCxnSpPr>
      <xdr:spPr>
        <a:xfrm>
          <a:off x="3797300" y="10023828"/>
          <a:ext cx="8382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79728</xdr:rowOff>
    </xdr:from>
    <xdr:to>
      <xdr:col>5</xdr:col>
      <xdr:colOff>358775</xdr:colOff>
      <xdr:row>58</xdr:row>
      <xdr:rowOff>163208</xdr:rowOff>
    </xdr:to>
    <xdr:cxnSp macro="">
      <xdr:nvCxnSpPr>
        <xdr:cNvPr id="125" name="直線コネクタ 124"/>
        <xdr:cNvCxnSpPr/>
      </xdr:nvCxnSpPr>
      <xdr:spPr>
        <a:xfrm flipV="1">
          <a:off x="2908300" y="10023828"/>
          <a:ext cx="889000" cy="8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14310</xdr:rowOff>
    </xdr:from>
    <xdr:ext cx="534377" cy="259045"/>
    <xdr:sp macro="" textlink="">
      <xdr:nvSpPr>
        <xdr:cNvPr id="127" name="テキスト ボックス 126"/>
        <xdr:cNvSpPr txBox="1"/>
      </xdr:nvSpPr>
      <xdr:spPr>
        <a:xfrm>
          <a:off x="3530111" y="101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163208</xdr:rowOff>
    </xdr:from>
    <xdr:to>
      <xdr:col>4</xdr:col>
      <xdr:colOff>155575</xdr:colOff>
      <xdr:row>59</xdr:row>
      <xdr:rowOff>23971</xdr:rowOff>
    </xdr:to>
    <xdr:cxnSp macro="">
      <xdr:nvCxnSpPr>
        <xdr:cNvPr id="128" name="直線コネクタ 127"/>
        <xdr:cNvCxnSpPr/>
      </xdr:nvCxnSpPr>
      <xdr:spPr>
        <a:xfrm flipV="1">
          <a:off x="2019300" y="10107308"/>
          <a:ext cx="889000" cy="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37030</xdr:rowOff>
    </xdr:from>
    <xdr:ext cx="534377" cy="259045"/>
    <xdr:sp macro="" textlink="">
      <xdr:nvSpPr>
        <xdr:cNvPr id="130" name="テキスト ボックス 129"/>
        <xdr:cNvSpPr txBox="1"/>
      </xdr:nvSpPr>
      <xdr:spPr>
        <a:xfrm>
          <a:off x="2641111" y="9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122213</xdr:rowOff>
    </xdr:from>
    <xdr:to>
      <xdr:col>2</xdr:col>
      <xdr:colOff>638175</xdr:colOff>
      <xdr:row>59</xdr:row>
      <xdr:rowOff>23971</xdr:rowOff>
    </xdr:to>
    <xdr:cxnSp macro="">
      <xdr:nvCxnSpPr>
        <xdr:cNvPr id="131" name="直線コネクタ 130"/>
        <xdr:cNvCxnSpPr/>
      </xdr:nvCxnSpPr>
      <xdr:spPr>
        <a:xfrm>
          <a:off x="1130300" y="10066313"/>
          <a:ext cx="889000" cy="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14216</xdr:rowOff>
    </xdr:from>
    <xdr:ext cx="534377" cy="259045"/>
    <xdr:sp macro="" textlink="">
      <xdr:nvSpPr>
        <xdr:cNvPr id="135" name="テキスト ボックス 134"/>
        <xdr:cNvSpPr txBox="1"/>
      </xdr:nvSpPr>
      <xdr:spPr>
        <a:xfrm>
          <a:off x="863111"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91608</xdr:rowOff>
    </xdr:from>
    <xdr:to>
      <xdr:col>6</xdr:col>
      <xdr:colOff>561975</xdr:colOff>
      <xdr:row>59</xdr:row>
      <xdr:rowOff>21758</xdr:rowOff>
    </xdr:to>
    <xdr:sp macro="" textlink="">
      <xdr:nvSpPr>
        <xdr:cNvPr id="141" name="円/楕円 140"/>
        <xdr:cNvSpPr/>
      </xdr:nvSpPr>
      <xdr:spPr>
        <a:xfrm>
          <a:off x="4584700" y="1003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28928</xdr:rowOff>
    </xdr:from>
    <xdr:to>
      <xdr:col>5</xdr:col>
      <xdr:colOff>409575</xdr:colOff>
      <xdr:row>58</xdr:row>
      <xdr:rowOff>130528</xdr:rowOff>
    </xdr:to>
    <xdr:sp macro="" textlink="">
      <xdr:nvSpPr>
        <xdr:cNvPr id="143" name="円/楕円 142"/>
        <xdr:cNvSpPr/>
      </xdr:nvSpPr>
      <xdr:spPr>
        <a:xfrm>
          <a:off x="3746500" y="99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147055</xdr:rowOff>
    </xdr:from>
    <xdr:ext cx="599010" cy="259045"/>
    <xdr:sp macro="" textlink="">
      <xdr:nvSpPr>
        <xdr:cNvPr id="144" name="テキスト ボックス 143"/>
        <xdr:cNvSpPr txBox="1"/>
      </xdr:nvSpPr>
      <xdr:spPr>
        <a:xfrm>
          <a:off x="3497794" y="974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112408</xdr:rowOff>
    </xdr:from>
    <xdr:to>
      <xdr:col>4</xdr:col>
      <xdr:colOff>206375</xdr:colOff>
      <xdr:row>59</xdr:row>
      <xdr:rowOff>42558</xdr:rowOff>
    </xdr:to>
    <xdr:sp macro="" textlink="">
      <xdr:nvSpPr>
        <xdr:cNvPr id="145" name="円/楕円 144"/>
        <xdr:cNvSpPr/>
      </xdr:nvSpPr>
      <xdr:spPr>
        <a:xfrm>
          <a:off x="2857500" y="100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33685</xdr:rowOff>
    </xdr:from>
    <xdr:ext cx="534377" cy="259045"/>
    <xdr:sp macro="" textlink="">
      <xdr:nvSpPr>
        <xdr:cNvPr id="146" name="テキスト ボックス 145"/>
        <xdr:cNvSpPr txBox="1"/>
      </xdr:nvSpPr>
      <xdr:spPr>
        <a:xfrm>
          <a:off x="2641111" y="101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144621</xdr:rowOff>
    </xdr:from>
    <xdr:to>
      <xdr:col>3</xdr:col>
      <xdr:colOff>3175</xdr:colOff>
      <xdr:row>59</xdr:row>
      <xdr:rowOff>74771</xdr:rowOff>
    </xdr:to>
    <xdr:sp macro="" textlink="">
      <xdr:nvSpPr>
        <xdr:cNvPr id="147" name="円/楕円 146"/>
        <xdr:cNvSpPr/>
      </xdr:nvSpPr>
      <xdr:spPr>
        <a:xfrm>
          <a:off x="1968500" y="100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65898</xdr:rowOff>
    </xdr:from>
    <xdr:ext cx="534377" cy="259045"/>
    <xdr:sp macro="" textlink="">
      <xdr:nvSpPr>
        <xdr:cNvPr id="148" name="テキスト ボックス 147"/>
        <xdr:cNvSpPr txBox="1"/>
      </xdr:nvSpPr>
      <xdr:spPr>
        <a:xfrm>
          <a:off x="1752111" y="101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71413</xdr:rowOff>
    </xdr:from>
    <xdr:to>
      <xdr:col>1</xdr:col>
      <xdr:colOff>485775</xdr:colOff>
      <xdr:row>59</xdr:row>
      <xdr:rowOff>1563</xdr:rowOff>
    </xdr:to>
    <xdr:sp macro="" textlink="">
      <xdr:nvSpPr>
        <xdr:cNvPr id="149" name="円/楕円 148"/>
        <xdr:cNvSpPr/>
      </xdr:nvSpPr>
      <xdr:spPr>
        <a:xfrm>
          <a:off x="1079500" y="100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164140</xdr:rowOff>
    </xdr:from>
    <xdr:ext cx="534377" cy="259045"/>
    <xdr:sp macro="" textlink="">
      <xdr:nvSpPr>
        <xdr:cNvPr id="150" name="テキスト ボックス 149"/>
        <xdr:cNvSpPr txBox="1"/>
      </xdr:nvSpPr>
      <xdr:spPr>
        <a:xfrm>
          <a:off x="863111" y="101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55507</xdr:rowOff>
    </xdr:from>
    <xdr:to>
      <xdr:col>6</xdr:col>
      <xdr:colOff>511175</xdr:colOff>
      <xdr:row>76</xdr:row>
      <xdr:rowOff>64771</xdr:rowOff>
    </xdr:to>
    <xdr:cxnSp macro="">
      <xdr:nvCxnSpPr>
        <xdr:cNvPr id="176" name="直線コネクタ 175"/>
        <xdr:cNvCxnSpPr/>
      </xdr:nvCxnSpPr>
      <xdr:spPr>
        <a:xfrm>
          <a:off x="3797300" y="12914257"/>
          <a:ext cx="838200" cy="18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55507</xdr:rowOff>
    </xdr:from>
    <xdr:to>
      <xdr:col>5</xdr:col>
      <xdr:colOff>358775</xdr:colOff>
      <xdr:row>75</xdr:row>
      <xdr:rowOff>155959</xdr:rowOff>
    </xdr:to>
    <xdr:cxnSp macro="">
      <xdr:nvCxnSpPr>
        <xdr:cNvPr id="179" name="直線コネクタ 178"/>
        <xdr:cNvCxnSpPr/>
      </xdr:nvCxnSpPr>
      <xdr:spPr>
        <a:xfrm flipV="1">
          <a:off x="2908300" y="12914257"/>
          <a:ext cx="889000" cy="10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110582</xdr:rowOff>
    </xdr:from>
    <xdr:to>
      <xdr:col>4</xdr:col>
      <xdr:colOff>155575</xdr:colOff>
      <xdr:row>75</xdr:row>
      <xdr:rowOff>155959</xdr:rowOff>
    </xdr:to>
    <xdr:cxnSp macro="">
      <xdr:nvCxnSpPr>
        <xdr:cNvPr id="182" name="直線コネクタ 181"/>
        <xdr:cNvCxnSpPr/>
      </xdr:nvCxnSpPr>
      <xdr:spPr>
        <a:xfrm>
          <a:off x="2019300" y="12797882"/>
          <a:ext cx="889000" cy="2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156339</xdr:rowOff>
    </xdr:from>
    <xdr:ext cx="599010" cy="259045"/>
    <xdr:sp macro="" textlink="">
      <xdr:nvSpPr>
        <xdr:cNvPr id="184" name="テキスト ボックス 183"/>
        <xdr:cNvSpPr txBox="1"/>
      </xdr:nvSpPr>
      <xdr:spPr>
        <a:xfrm>
          <a:off x="2608794" y="131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110582</xdr:rowOff>
    </xdr:from>
    <xdr:to>
      <xdr:col>2</xdr:col>
      <xdr:colOff>638175</xdr:colOff>
      <xdr:row>77</xdr:row>
      <xdr:rowOff>61308</xdr:rowOff>
    </xdr:to>
    <xdr:cxnSp macro="">
      <xdr:nvCxnSpPr>
        <xdr:cNvPr id="185" name="直線コネクタ 184"/>
        <xdr:cNvCxnSpPr/>
      </xdr:nvCxnSpPr>
      <xdr:spPr>
        <a:xfrm flipV="1">
          <a:off x="1130300" y="12797882"/>
          <a:ext cx="889000" cy="46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158087</xdr:rowOff>
    </xdr:from>
    <xdr:ext cx="599010" cy="259045"/>
    <xdr:sp macro="" textlink="">
      <xdr:nvSpPr>
        <xdr:cNvPr id="187" name="テキスト ボックス 186"/>
        <xdr:cNvSpPr txBox="1"/>
      </xdr:nvSpPr>
      <xdr:spPr>
        <a:xfrm>
          <a:off x="1719794" y="131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57442</xdr:rowOff>
    </xdr:from>
    <xdr:ext cx="599010" cy="259045"/>
    <xdr:sp macro="" textlink="">
      <xdr:nvSpPr>
        <xdr:cNvPr id="189" name="テキスト ボックス 188"/>
        <xdr:cNvSpPr txBox="1"/>
      </xdr:nvSpPr>
      <xdr:spPr>
        <a:xfrm>
          <a:off x="830794" y="1291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13971</xdr:rowOff>
    </xdr:from>
    <xdr:to>
      <xdr:col>6</xdr:col>
      <xdr:colOff>561975</xdr:colOff>
      <xdr:row>76</xdr:row>
      <xdr:rowOff>115571</xdr:rowOff>
    </xdr:to>
    <xdr:sp macro="" textlink="">
      <xdr:nvSpPr>
        <xdr:cNvPr id="195" name="円/楕円 194"/>
        <xdr:cNvSpPr/>
      </xdr:nvSpPr>
      <xdr:spPr>
        <a:xfrm>
          <a:off x="4584700" y="130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36847</xdr:rowOff>
    </xdr:from>
    <xdr:ext cx="599010" cy="259045"/>
    <xdr:sp macro="" textlink="">
      <xdr:nvSpPr>
        <xdr:cNvPr id="196" name="民生費該当値テキスト"/>
        <xdr:cNvSpPr txBox="1"/>
      </xdr:nvSpPr>
      <xdr:spPr>
        <a:xfrm>
          <a:off x="4686300" y="128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4707</xdr:rowOff>
    </xdr:from>
    <xdr:to>
      <xdr:col>5</xdr:col>
      <xdr:colOff>409575</xdr:colOff>
      <xdr:row>75</xdr:row>
      <xdr:rowOff>106307</xdr:rowOff>
    </xdr:to>
    <xdr:sp macro="" textlink="">
      <xdr:nvSpPr>
        <xdr:cNvPr id="197" name="円/楕円 196"/>
        <xdr:cNvSpPr/>
      </xdr:nvSpPr>
      <xdr:spPr>
        <a:xfrm>
          <a:off x="3746500" y="128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97434</xdr:rowOff>
    </xdr:from>
    <xdr:ext cx="599010" cy="259045"/>
    <xdr:sp macro="" textlink="">
      <xdr:nvSpPr>
        <xdr:cNvPr id="198" name="テキスト ボックス 197"/>
        <xdr:cNvSpPr txBox="1"/>
      </xdr:nvSpPr>
      <xdr:spPr>
        <a:xfrm>
          <a:off x="3497794" y="1295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105159</xdr:rowOff>
    </xdr:from>
    <xdr:to>
      <xdr:col>4</xdr:col>
      <xdr:colOff>206375</xdr:colOff>
      <xdr:row>76</xdr:row>
      <xdr:rowOff>35309</xdr:rowOff>
    </xdr:to>
    <xdr:sp macro="" textlink="">
      <xdr:nvSpPr>
        <xdr:cNvPr id="199" name="円/楕円 198"/>
        <xdr:cNvSpPr/>
      </xdr:nvSpPr>
      <xdr:spPr>
        <a:xfrm>
          <a:off x="2857500" y="129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51836</xdr:rowOff>
    </xdr:from>
    <xdr:ext cx="599010" cy="259045"/>
    <xdr:sp macro="" textlink="">
      <xdr:nvSpPr>
        <xdr:cNvPr id="200" name="テキスト ボックス 199"/>
        <xdr:cNvSpPr txBox="1"/>
      </xdr:nvSpPr>
      <xdr:spPr>
        <a:xfrm>
          <a:off x="2608794" y="127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167,155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59782</xdr:rowOff>
    </xdr:from>
    <xdr:to>
      <xdr:col>3</xdr:col>
      <xdr:colOff>3175</xdr:colOff>
      <xdr:row>74</xdr:row>
      <xdr:rowOff>161382</xdr:rowOff>
    </xdr:to>
    <xdr:sp macro="" textlink="">
      <xdr:nvSpPr>
        <xdr:cNvPr id="201" name="円/楕円 200"/>
        <xdr:cNvSpPr/>
      </xdr:nvSpPr>
      <xdr:spPr>
        <a:xfrm>
          <a:off x="1968500" y="127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6459</xdr:rowOff>
    </xdr:from>
    <xdr:ext cx="599010" cy="259045"/>
    <xdr:sp macro="" textlink="">
      <xdr:nvSpPr>
        <xdr:cNvPr id="202" name="テキスト ボックス 201"/>
        <xdr:cNvSpPr txBox="1"/>
      </xdr:nvSpPr>
      <xdr:spPr>
        <a:xfrm>
          <a:off x="1719794" y="1252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10508</xdr:rowOff>
    </xdr:from>
    <xdr:to>
      <xdr:col>1</xdr:col>
      <xdr:colOff>485775</xdr:colOff>
      <xdr:row>77</xdr:row>
      <xdr:rowOff>112108</xdr:rowOff>
    </xdr:to>
    <xdr:sp macro="" textlink="">
      <xdr:nvSpPr>
        <xdr:cNvPr id="203" name="円/楕円 202"/>
        <xdr:cNvSpPr/>
      </xdr:nvSpPr>
      <xdr:spPr>
        <a:xfrm>
          <a:off x="1079500" y="132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103235</xdr:rowOff>
    </xdr:from>
    <xdr:ext cx="599010" cy="259045"/>
    <xdr:sp macro="" textlink="">
      <xdr:nvSpPr>
        <xdr:cNvPr id="204" name="テキスト ボックス 203"/>
        <xdr:cNvSpPr txBox="1"/>
      </xdr:nvSpPr>
      <xdr:spPr>
        <a:xfrm>
          <a:off x="830794" y="133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66418</xdr:rowOff>
    </xdr:from>
    <xdr:to>
      <xdr:col>6</xdr:col>
      <xdr:colOff>511175</xdr:colOff>
      <xdr:row>98</xdr:row>
      <xdr:rowOff>68720</xdr:rowOff>
    </xdr:to>
    <xdr:cxnSp macro="">
      <xdr:nvCxnSpPr>
        <xdr:cNvPr id="236" name="直線コネクタ 235"/>
        <xdr:cNvCxnSpPr/>
      </xdr:nvCxnSpPr>
      <xdr:spPr>
        <a:xfrm flipV="1">
          <a:off x="3797300" y="16868518"/>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37613</xdr:rowOff>
    </xdr:from>
    <xdr:to>
      <xdr:col>5</xdr:col>
      <xdr:colOff>358775</xdr:colOff>
      <xdr:row>98</xdr:row>
      <xdr:rowOff>68720</xdr:rowOff>
    </xdr:to>
    <xdr:cxnSp macro="">
      <xdr:nvCxnSpPr>
        <xdr:cNvPr id="239" name="直線コネクタ 238"/>
        <xdr:cNvCxnSpPr/>
      </xdr:nvCxnSpPr>
      <xdr:spPr>
        <a:xfrm>
          <a:off x="2908300" y="16839713"/>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1" name="テキスト ボックス 240"/>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37613</xdr:rowOff>
    </xdr:from>
    <xdr:to>
      <xdr:col>4</xdr:col>
      <xdr:colOff>155575</xdr:colOff>
      <xdr:row>98</xdr:row>
      <xdr:rowOff>139585</xdr:rowOff>
    </xdr:to>
    <xdr:cxnSp macro="">
      <xdr:nvCxnSpPr>
        <xdr:cNvPr id="242" name="直線コネクタ 241"/>
        <xdr:cNvCxnSpPr/>
      </xdr:nvCxnSpPr>
      <xdr:spPr>
        <a:xfrm flipV="1">
          <a:off x="2019300" y="16839713"/>
          <a:ext cx="889000" cy="10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101478</xdr:rowOff>
    </xdr:from>
    <xdr:ext cx="534377" cy="259045"/>
    <xdr:sp macro="" textlink="">
      <xdr:nvSpPr>
        <xdr:cNvPr id="244" name="テキスト ボックス 243"/>
        <xdr:cNvSpPr txBox="1"/>
      </xdr:nvSpPr>
      <xdr:spPr>
        <a:xfrm>
          <a:off x="2641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83072</xdr:rowOff>
    </xdr:from>
    <xdr:to>
      <xdr:col>2</xdr:col>
      <xdr:colOff>638175</xdr:colOff>
      <xdr:row>98</xdr:row>
      <xdr:rowOff>139585</xdr:rowOff>
    </xdr:to>
    <xdr:cxnSp macro="">
      <xdr:nvCxnSpPr>
        <xdr:cNvPr id="245" name="直線コネクタ 244"/>
        <xdr:cNvCxnSpPr/>
      </xdr:nvCxnSpPr>
      <xdr:spPr>
        <a:xfrm>
          <a:off x="1130300" y="16885172"/>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47" name="テキスト ボックス 246"/>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49" name="テキスト ボックス 248"/>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15618</xdr:rowOff>
    </xdr:from>
    <xdr:to>
      <xdr:col>6</xdr:col>
      <xdr:colOff>561975</xdr:colOff>
      <xdr:row>98</xdr:row>
      <xdr:rowOff>117218</xdr:rowOff>
    </xdr:to>
    <xdr:sp macro="" textlink="">
      <xdr:nvSpPr>
        <xdr:cNvPr id="255" name="円/楕円 254"/>
        <xdr:cNvSpPr/>
      </xdr:nvSpPr>
      <xdr:spPr>
        <a:xfrm>
          <a:off x="4584700" y="168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165495</xdr:rowOff>
    </xdr:from>
    <xdr:ext cx="534377" cy="259045"/>
    <xdr:sp macro="" textlink="">
      <xdr:nvSpPr>
        <xdr:cNvPr id="256" name="衛生費該当値テキスト"/>
        <xdr:cNvSpPr txBox="1"/>
      </xdr:nvSpPr>
      <xdr:spPr>
        <a:xfrm>
          <a:off x="4686300" y="167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17920</xdr:rowOff>
    </xdr:from>
    <xdr:to>
      <xdr:col>5</xdr:col>
      <xdr:colOff>409575</xdr:colOff>
      <xdr:row>98</xdr:row>
      <xdr:rowOff>119520</xdr:rowOff>
    </xdr:to>
    <xdr:sp macro="" textlink="">
      <xdr:nvSpPr>
        <xdr:cNvPr id="257" name="円/楕円 256"/>
        <xdr:cNvSpPr/>
      </xdr:nvSpPr>
      <xdr:spPr>
        <a:xfrm>
          <a:off x="3746500" y="168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110647</xdr:rowOff>
    </xdr:from>
    <xdr:ext cx="534377" cy="259045"/>
    <xdr:sp macro="" textlink="">
      <xdr:nvSpPr>
        <xdr:cNvPr id="258" name="テキスト ボックス 257"/>
        <xdr:cNvSpPr txBox="1"/>
      </xdr:nvSpPr>
      <xdr:spPr>
        <a:xfrm>
          <a:off x="3530111" y="169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158263</xdr:rowOff>
    </xdr:from>
    <xdr:to>
      <xdr:col>4</xdr:col>
      <xdr:colOff>206375</xdr:colOff>
      <xdr:row>98</xdr:row>
      <xdr:rowOff>88413</xdr:rowOff>
    </xdr:to>
    <xdr:sp macro="" textlink="">
      <xdr:nvSpPr>
        <xdr:cNvPr id="259" name="円/楕円 258"/>
        <xdr:cNvSpPr/>
      </xdr:nvSpPr>
      <xdr:spPr>
        <a:xfrm>
          <a:off x="28575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79540</xdr:rowOff>
    </xdr:from>
    <xdr:ext cx="534377" cy="259045"/>
    <xdr:sp macro="" textlink="">
      <xdr:nvSpPr>
        <xdr:cNvPr id="260" name="テキスト ボックス 259"/>
        <xdr:cNvSpPr txBox="1"/>
      </xdr:nvSpPr>
      <xdr:spPr>
        <a:xfrm>
          <a:off x="2641111" y="168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88785</xdr:rowOff>
    </xdr:from>
    <xdr:to>
      <xdr:col>3</xdr:col>
      <xdr:colOff>3175</xdr:colOff>
      <xdr:row>99</xdr:row>
      <xdr:rowOff>18935</xdr:rowOff>
    </xdr:to>
    <xdr:sp macro="" textlink="">
      <xdr:nvSpPr>
        <xdr:cNvPr id="261" name="円/楕円 260"/>
        <xdr:cNvSpPr/>
      </xdr:nvSpPr>
      <xdr:spPr>
        <a:xfrm>
          <a:off x="1968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10062</xdr:rowOff>
    </xdr:from>
    <xdr:ext cx="534377" cy="259045"/>
    <xdr:sp macro="" textlink="">
      <xdr:nvSpPr>
        <xdr:cNvPr id="262" name="テキスト ボックス 261"/>
        <xdr:cNvSpPr txBox="1"/>
      </xdr:nvSpPr>
      <xdr:spPr>
        <a:xfrm>
          <a:off x="1752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32272</xdr:rowOff>
    </xdr:from>
    <xdr:to>
      <xdr:col>1</xdr:col>
      <xdr:colOff>485775</xdr:colOff>
      <xdr:row>98</xdr:row>
      <xdr:rowOff>133872</xdr:rowOff>
    </xdr:to>
    <xdr:sp macro="" textlink="">
      <xdr:nvSpPr>
        <xdr:cNvPr id="263" name="円/楕円 262"/>
        <xdr:cNvSpPr/>
      </xdr:nvSpPr>
      <xdr:spPr>
        <a:xfrm>
          <a:off x="1079500" y="168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124999</xdr:rowOff>
    </xdr:from>
    <xdr:ext cx="534377" cy="259045"/>
    <xdr:sp macro="" textlink="">
      <xdr:nvSpPr>
        <xdr:cNvPr id="264" name="テキスト ボックス 263"/>
        <xdr:cNvSpPr txBox="1"/>
      </xdr:nvSpPr>
      <xdr:spPr>
        <a:xfrm>
          <a:off x="863111" y="169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6786</xdr:rowOff>
    </xdr:from>
    <xdr:to>
      <xdr:col>15</xdr:col>
      <xdr:colOff>180975</xdr:colOff>
      <xdr:row>39</xdr:row>
      <xdr:rowOff>87775</xdr:rowOff>
    </xdr:to>
    <xdr:cxnSp macro="">
      <xdr:nvCxnSpPr>
        <xdr:cNvPr id="295" name="直線コネクタ 294"/>
        <xdr:cNvCxnSpPr/>
      </xdr:nvCxnSpPr>
      <xdr:spPr>
        <a:xfrm>
          <a:off x="9639300" y="6693336"/>
          <a:ext cx="8382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6132</xdr:rowOff>
    </xdr:from>
    <xdr:to>
      <xdr:col>14</xdr:col>
      <xdr:colOff>28575</xdr:colOff>
      <xdr:row>39</xdr:row>
      <xdr:rowOff>6786</xdr:rowOff>
    </xdr:to>
    <xdr:cxnSp macro="">
      <xdr:nvCxnSpPr>
        <xdr:cNvPr id="298" name="直線コネクタ 297"/>
        <xdr:cNvCxnSpPr/>
      </xdr:nvCxnSpPr>
      <xdr:spPr>
        <a:xfrm>
          <a:off x="8750300" y="669268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51089</xdr:rowOff>
    </xdr:from>
    <xdr:ext cx="469744" cy="259045"/>
    <xdr:sp macro="" textlink="">
      <xdr:nvSpPr>
        <xdr:cNvPr id="300" name="テキスト ボックス 299"/>
        <xdr:cNvSpPr txBox="1"/>
      </xdr:nvSpPr>
      <xdr:spPr>
        <a:xfrm>
          <a:off x="9404427" y="62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4663</xdr:rowOff>
    </xdr:from>
    <xdr:to>
      <xdr:col>12</xdr:col>
      <xdr:colOff>511175</xdr:colOff>
      <xdr:row>39</xdr:row>
      <xdr:rowOff>6132</xdr:rowOff>
    </xdr:to>
    <xdr:cxnSp macro="">
      <xdr:nvCxnSpPr>
        <xdr:cNvPr id="301" name="直線コネクタ 300"/>
        <xdr:cNvCxnSpPr/>
      </xdr:nvCxnSpPr>
      <xdr:spPr>
        <a:xfrm>
          <a:off x="7861300" y="6691213"/>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89951</xdr:rowOff>
    </xdr:from>
    <xdr:ext cx="469744" cy="259045"/>
    <xdr:sp macro="" textlink="">
      <xdr:nvSpPr>
        <xdr:cNvPr id="303" name="テキスト ボックス 302"/>
        <xdr:cNvSpPr txBox="1"/>
      </xdr:nvSpPr>
      <xdr:spPr>
        <a:xfrm>
          <a:off x="8515427"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155702</xdr:rowOff>
    </xdr:from>
    <xdr:to>
      <xdr:col>11</xdr:col>
      <xdr:colOff>307975</xdr:colOff>
      <xdr:row>39</xdr:row>
      <xdr:rowOff>4663</xdr:rowOff>
    </xdr:to>
    <xdr:cxnSp macro="">
      <xdr:nvCxnSpPr>
        <xdr:cNvPr id="304" name="直線コネクタ 303"/>
        <xdr:cNvCxnSpPr/>
      </xdr:nvCxnSpPr>
      <xdr:spPr>
        <a:xfrm>
          <a:off x="6972300" y="6670802"/>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75745</xdr:rowOff>
    </xdr:from>
    <xdr:ext cx="469744" cy="259045"/>
    <xdr:sp macro="" textlink="">
      <xdr:nvSpPr>
        <xdr:cNvPr id="306" name="テキスト ボックス 305"/>
        <xdr:cNvSpPr txBox="1"/>
      </xdr:nvSpPr>
      <xdr:spPr>
        <a:xfrm>
          <a:off x="7626427"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35087</xdr:rowOff>
    </xdr:from>
    <xdr:ext cx="469744" cy="259045"/>
    <xdr:sp macro="" textlink="">
      <xdr:nvSpPr>
        <xdr:cNvPr id="308" name="テキスト ボックス 307"/>
        <xdr:cNvSpPr txBox="1"/>
      </xdr:nvSpPr>
      <xdr:spPr>
        <a:xfrm>
          <a:off x="6737427" y="586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36975</xdr:rowOff>
    </xdr:from>
    <xdr:to>
      <xdr:col>15</xdr:col>
      <xdr:colOff>231775</xdr:colOff>
      <xdr:row>39</xdr:row>
      <xdr:rowOff>138575</xdr:rowOff>
    </xdr:to>
    <xdr:sp macro="" textlink="">
      <xdr:nvSpPr>
        <xdr:cNvPr id="314" name="円/楕円 313"/>
        <xdr:cNvSpPr/>
      </xdr:nvSpPr>
      <xdr:spPr>
        <a:xfrm>
          <a:off x="104267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123352</xdr:rowOff>
    </xdr:from>
    <xdr:ext cx="313932" cy="259045"/>
    <xdr:sp macro="" textlink="">
      <xdr:nvSpPr>
        <xdr:cNvPr id="315" name="労働費該当値テキスト"/>
        <xdr:cNvSpPr txBox="1"/>
      </xdr:nvSpPr>
      <xdr:spPr>
        <a:xfrm>
          <a:off x="10528300" y="663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127436</xdr:rowOff>
    </xdr:from>
    <xdr:to>
      <xdr:col>14</xdr:col>
      <xdr:colOff>79375</xdr:colOff>
      <xdr:row>39</xdr:row>
      <xdr:rowOff>57586</xdr:rowOff>
    </xdr:to>
    <xdr:sp macro="" textlink="">
      <xdr:nvSpPr>
        <xdr:cNvPr id="316" name="円/楕円 315"/>
        <xdr:cNvSpPr/>
      </xdr:nvSpPr>
      <xdr:spPr>
        <a:xfrm>
          <a:off x="9588500" y="6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48713</xdr:rowOff>
    </xdr:from>
    <xdr:ext cx="378565" cy="259045"/>
    <xdr:sp macro="" textlink="">
      <xdr:nvSpPr>
        <xdr:cNvPr id="317" name="テキスト ボックス 316"/>
        <xdr:cNvSpPr txBox="1"/>
      </xdr:nvSpPr>
      <xdr:spPr>
        <a:xfrm>
          <a:off x="9450017" y="6735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126782</xdr:rowOff>
    </xdr:from>
    <xdr:to>
      <xdr:col>12</xdr:col>
      <xdr:colOff>561975</xdr:colOff>
      <xdr:row>39</xdr:row>
      <xdr:rowOff>56932</xdr:rowOff>
    </xdr:to>
    <xdr:sp macro="" textlink="">
      <xdr:nvSpPr>
        <xdr:cNvPr id="318" name="円/楕円 317"/>
        <xdr:cNvSpPr/>
      </xdr:nvSpPr>
      <xdr:spPr>
        <a:xfrm>
          <a:off x="8699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48059</xdr:rowOff>
    </xdr:from>
    <xdr:ext cx="378565" cy="259045"/>
    <xdr:sp macro="" textlink="">
      <xdr:nvSpPr>
        <xdr:cNvPr id="319" name="テキスト ボックス 318"/>
        <xdr:cNvSpPr txBox="1"/>
      </xdr:nvSpPr>
      <xdr:spPr>
        <a:xfrm>
          <a:off x="8561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125313</xdr:rowOff>
    </xdr:from>
    <xdr:to>
      <xdr:col>11</xdr:col>
      <xdr:colOff>358775</xdr:colOff>
      <xdr:row>39</xdr:row>
      <xdr:rowOff>55463</xdr:rowOff>
    </xdr:to>
    <xdr:sp macro="" textlink="">
      <xdr:nvSpPr>
        <xdr:cNvPr id="320" name="円/楕円 319"/>
        <xdr:cNvSpPr/>
      </xdr:nvSpPr>
      <xdr:spPr>
        <a:xfrm>
          <a:off x="78105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46590</xdr:rowOff>
    </xdr:from>
    <xdr:ext cx="378565" cy="259045"/>
    <xdr:sp macro="" textlink="">
      <xdr:nvSpPr>
        <xdr:cNvPr id="321" name="テキスト ボックス 320"/>
        <xdr:cNvSpPr txBox="1"/>
      </xdr:nvSpPr>
      <xdr:spPr>
        <a:xfrm>
          <a:off x="7672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104902</xdr:rowOff>
    </xdr:from>
    <xdr:to>
      <xdr:col>10</xdr:col>
      <xdr:colOff>155575</xdr:colOff>
      <xdr:row>39</xdr:row>
      <xdr:rowOff>35052</xdr:rowOff>
    </xdr:to>
    <xdr:sp macro="" textlink="">
      <xdr:nvSpPr>
        <xdr:cNvPr id="322" name="円/楕円 321"/>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26179</xdr:rowOff>
    </xdr:from>
    <xdr:ext cx="378565" cy="259045"/>
    <xdr:sp macro="" textlink="">
      <xdr:nvSpPr>
        <xdr:cNvPr id="323" name="テキスト ボックス 322"/>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133313</xdr:rowOff>
    </xdr:from>
    <xdr:to>
      <xdr:col>15</xdr:col>
      <xdr:colOff>180975</xdr:colOff>
      <xdr:row>57</xdr:row>
      <xdr:rowOff>148465</xdr:rowOff>
    </xdr:to>
    <xdr:cxnSp macro="">
      <xdr:nvCxnSpPr>
        <xdr:cNvPr id="350" name="直線コネクタ 349"/>
        <xdr:cNvCxnSpPr/>
      </xdr:nvCxnSpPr>
      <xdr:spPr>
        <a:xfrm flipV="1">
          <a:off x="9639300" y="9905963"/>
          <a:ext cx="8382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148465</xdr:rowOff>
    </xdr:from>
    <xdr:to>
      <xdr:col>14</xdr:col>
      <xdr:colOff>28575</xdr:colOff>
      <xdr:row>57</xdr:row>
      <xdr:rowOff>159744</xdr:rowOff>
    </xdr:to>
    <xdr:cxnSp macro="">
      <xdr:nvCxnSpPr>
        <xdr:cNvPr id="353" name="直線コネクタ 352"/>
        <xdr:cNvCxnSpPr/>
      </xdr:nvCxnSpPr>
      <xdr:spPr>
        <a:xfrm flipV="1">
          <a:off x="8750300" y="9921115"/>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55" name="テキスト ボックス 35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159744</xdr:rowOff>
    </xdr:from>
    <xdr:to>
      <xdr:col>12</xdr:col>
      <xdr:colOff>511175</xdr:colOff>
      <xdr:row>58</xdr:row>
      <xdr:rowOff>44022</xdr:rowOff>
    </xdr:to>
    <xdr:cxnSp macro="">
      <xdr:nvCxnSpPr>
        <xdr:cNvPr id="356" name="直線コネクタ 355"/>
        <xdr:cNvCxnSpPr/>
      </xdr:nvCxnSpPr>
      <xdr:spPr>
        <a:xfrm flipV="1">
          <a:off x="7861300" y="9932394"/>
          <a:ext cx="8890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58" name="テキスト ボックス 35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107504</xdr:rowOff>
    </xdr:from>
    <xdr:to>
      <xdr:col>11</xdr:col>
      <xdr:colOff>307975</xdr:colOff>
      <xdr:row>58</xdr:row>
      <xdr:rowOff>44022</xdr:rowOff>
    </xdr:to>
    <xdr:cxnSp macro="">
      <xdr:nvCxnSpPr>
        <xdr:cNvPr id="359" name="直線コネクタ 358"/>
        <xdr:cNvCxnSpPr/>
      </xdr:nvCxnSpPr>
      <xdr:spPr>
        <a:xfrm>
          <a:off x="6972300" y="9880154"/>
          <a:ext cx="889000" cy="1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63" name="テキスト ボックス 36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82513</xdr:rowOff>
    </xdr:from>
    <xdr:to>
      <xdr:col>15</xdr:col>
      <xdr:colOff>231775</xdr:colOff>
      <xdr:row>58</xdr:row>
      <xdr:rowOff>12663</xdr:rowOff>
    </xdr:to>
    <xdr:sp macro="" textlink="">
      <xdr:nvSpPr>
        <xdr:cNvPr id="369" name="円/楕円 368"/>
        <xdr:cNvSpPr/>
      </xdr:nvSpPr>
      <xdr:spPr>
        <a:xfrm>
          <a:off x="10426700" y="98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105390</xdr:rowOff>
    </xdr:from>
    <xdr:ext cx="534377" cy="259045"/>
    <xdr:sp macro="" textlink="">
      <xdr:nvSpPr>
        <xdr:cNvPr id="370" name="農林水産業費該当値テキスト"/>
        <xdr:cNvSpPr txBox="1"/>
      </xdr:nvSpPr>
      <xdr:spPr>
        <a:xfrm>
          <a:off x="10528300" y="9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97665</xdr:rowOff>
    </xdr:from>
    <xdr:to>
      <xdr:col>14</xdr:col>
      <xdr:colOff>79375</xdr:colOff>
      <xdr:row>58</xdr:row>
      <xdr:rowOff>27815</xdr:rowOff>
    </xdr:to>
    <xdr:sp macro="" textlink="">
      <xdr:nvSpPr>
        <xdr:cNvPr id="371" name="円/楕円 370"/>
        <xdr:cNvSpPr/>
      </xdr:nvSpPr>
      <xdr:spPr>
        <a:xfrm>
          <a:off x="9588500" y="98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44342</xdr:rowOff>
    </xdr:from>
    <xdr:ext cx="534377" cy="259045"/>
    <xdr:sp macro="" textlink="">
      <xdr:nvSpPr>
        <xdr:cNvPr id="372" name="テキスト ボックス 371"/>
        <xdr:cNvSpPr txBox="1"/>
      </xdr:nvSpPr>
      <xdr:spPr>
        <a:xfrm>
          <a:off x="9372111" y="96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108944</xdr:rowOff>
    </xdr:from>
    <xdr:to>
      <xdr:col>12</xdr:col>
      <xdr:colOff>561975</xdr:colOff>
      <xdr:row>58</xdr:row>
      <xdr:rowOff>39094</xdr:rowOff>
    </xdr:to>
    <xdr:sp macro="" textlink="">
      <xdr:nvSpPr>
        <xdr:cNvPr id="373" name="円/楕円 372"/>
        <xdr:cNvSpPr/>
      </xdr:nvSpPr>
      <xdr:spPr>
        <a:xfrm>
          <a:off x="8699500" y="98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30221</xdr:rowOff>
    </xdr:from>
    <xdr:ext cx="534377" cy="259045"/>
    <xdr:sp macro="" textlink="">
      <xdr:nvSpPr>
        <xdr:cNvPr id="374" name="テキスト ボックス 373"/>
        <xdr:cNvSpPr txBox="1"/>
      </xdr:nvSpPr>
      <xdr:spPr>
        <a:xfrm>
          <a:off x="8483111" y="99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164672</xdr:rowOff>
    </xdr:from>
    <xdr:to>
      <xdr:col>11</xdr:col>
      <xdr:colOff>358775</xdr:colOff>
      <xdr:row>58</xdr:row>
      <xdr:rowOff>94822</xdr:rowOff>
    </xdr:to>
    <xdr:sp macro="" textlink="">
      <xdr:nvSpPr>
        <xdr:cNvPr id="375" name="円/楕円 374"/>
        <xdr:cNvSpPr/>
      </xdr:nvSpPr>
      <xdr:spPr>
        <a:xfrm>
          <a:off x="7810500" y="99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85949</xdr:rowOff>
    </xdr:from>
    <xdr:ext cx="534377" cy="259045"/>
    <xdr:sp macro="" textlink="">
      <xdr:nvSpPr>
        <xdr:cNvPr id="376" name="テキスト ボックス 375"/>
        <xdr:cNvSpPr txBox="1"/>
      </xdr:nvSpPr>
      <xdr:spPr>
        <a:xfrm>
          <a:off x="7594111" y="100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56704</xdr:rowOff>
    </xdr:from>
    <xdr:to>
      <xdr:col>10</xdr:col>
      <xdr:colOff>155575</xdr:colOff>
      <xdr:row>57</xdr:row>
      <xdr:rowOff>158304</xdr:rowOff>
    </xdr:to>
    <xdr:sp macro="" textlink="">
      <xdr:nvSpPr>
        <xdr:cNvPr id="377" name="円/楕円 376"/>
        <xdr:cNvSpPr/>
      </xdr:nvSpPr>
      <xdr:spPr>
        <a:xfrm>
          <a:off x="6921500" y="98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3381</xdr:rowOff>
    </xdr:from>
    <xdr:ext cx="534377" cy="259045"/>
    <xdr:sp macro="" textlink="">
      <xdr:nvSpPr>
        <xdr:cNvPr id="378" name="テキスト ボックス 377"/>
        <xdr:cNvSpPr txBox="1"/>
      </xdr:nvSpPr>
      <xdr:spPr>
        <a:xfrm>
          <a:off x="6705111" y="96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35753</xdr:rowOff>
    </xdr:from>
    <xdr:to>
      <xdr:col>15</xdr:col>
      <xdr:colOff>180975</xdr:colOff>
      <xdr:row>78</xdr:row>
      <xdr:rowOff>123600</xdr:rowOff>
    </xdr:to>
    <xdr:cxnSp macro="">
      <xdr:nvCxnSpPr>
        <xdr:cNvPr id="409" name="直線コネクタ 408"/>
        <xdr:cNvCxnSpPr/>
      </xdr:nvCxnSpPr>
      <xdr:spPr>
        <a:xfrm flipV="1">
          <a:off x="9639300" y="13408853"/>
          <a:ext cx="8382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123600</xdr:rowOff>
    </xdr:from>
    <xdr:to>
      <xdr:col>14</xdr:col>
      <xdr:colOff>28575</xdr:colOff>
      <xdr:row>78</xdr:row>
      <xdr:rowOff>143587</xdr:rowOff>
    </xdr:to>
    <xdr:cxnSp macro="">
      <xdr:nvCxnSpPr>
        <xdr:cNvPr id="412" name="直線コネクタ 411"/>
        <xdr:cNvCxnSpPr/>
      </xdr:nvCxnSpPr>
      <xdr:spPr>
        <a:xfrm flipV="1">
          <a:off x="8750300" y="13496700"/>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112681</xdr:rowOff>
    </xdr:from>
    <xdr:ext cx="534377" cy="259045"/>
    <xdr:sp macro="" textlink="">
      <xdr:nvSpPr>
        <xdr:cNvPr id="414" name="テキスト ボックス 413"/>
        <xdr:cNvSpPr txBox="1"/>
      </xdr:nvSpPr>
      <xdr:spPr>
        <a:xfrm>
          <a:off x="9372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119159</xdr:rowOff>
    </xdr:from>
    <xdr:to>
      <xdr:col>12</xdr:col>
      <xdr:colOff>511175</xdr:colOff>
      <xdr:row>78</xdr:row>
      <xdr:rowOff>143587</xdr:rowOff>
    </xdr:to>
    <xdr:cxnSp macro="">
      <xdr:nvCxnSpPr>
        <xdr:cNvPr id="415" name="直線コネクタ 414"/>
        <xdr:cNvCxnSpPr/>
      </xdr:nvCxnSpPr>
      <xdr:spPr>
        <a:xfrm>
          <a:off x="7861300" y="13320809"/>
          <a:ext cx="889000" cy="19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56151</xdr:rowOff>
    </xdr:from>
    <xdr:ext cx="534377" cy="259045"/>
    <xdr:sp macro="" textlink="">
      <xdr:nvSpPr>
        <xdr:cNvPr id="417" name="テキスト ボックス 416"/>
        <xdr:cNvSpPr txBox="1"/>
      </xdr:nvSpPr>
      <xdr:spPr>
        <a:xfrm>
          <a:off x="8483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115337</xdr:rowOff>
    </xdr:from>
    <xdr:to>
      <xdr:col>11</xdr:col>
      <xdr:colOff>307975</xdr:colOff>
      <xdr:row>77</xdr:row>
      <xdr:rowOff>119159</xdr:rowOff>
    </xdr:to>
    <xdr:cxnSp macro="">
      <xdr:nvCxnSpPr>
        <xdr:cNvPr id="418" name="直線コネクタ 417"/>
        <xdr:cNvCxnSpPr/>
      </xdr:nvCxnSpPr>
      <xdr:spPr>
        <a:xfrm>
          <a:off x="6972300" y="13316987"/>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51709</xdr:rowOff>
    </xdr:from>
    <xdr:ext cx="534377" cy="259045"/>
    <xdr:sp macro="" textlink="">
      <xdr:nvSpPr>
        <xdr:cNvPr id="420" name="テキスト ボックス 419"/>
        <xdr:cNvSpPr txBox="1"/>
      </xdr:nvSpPr>
      <xdr:spPr>
        <a:xfrm>
          <a:off x="7594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76006</xdr:rowOff>
    </xdr:from>
    <xdr:ext cx="534377" cy="259045"/>
    <xdr:sp macro="" textlink="">
      <xdr:nvSpPr>
        <xdr:cNvPr id="422" name="テキスト ボックス 421"/>
        <xdr:cNvSpPr txBox="1"/>
      </xdr:nvSpPr>
      <xdr:spPr>
        <a:xfrm>
          <a:off x="6705111" y="129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156403</xdr:rowOff>
    </xdr:from>
    <xdr:to>
      <xdr:col>15</xdr:col>
      <xdr:colOff>231775</xdr:colOff>
      <xdr:row>78</xdr:row>
      <xdr:rowOff>86553</xdr:rowOff>
    </xdr:to>
    <xdr:sp macro="" textlink="">
      <xdr:nvSpPr>
        <xdr:cNvPr id="428" name="円/楕円 427"/>
        <xdr:cNvSpPr/>
      </xdr:nvSpPr>
      <xdr:spPr>
        <a:xfrm>
          <a:off x="10426700" y="133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134830</xdr:rowOff>
    </xdr:from>
    <xdr:ext cx="469744" cy="259045"/>
    <xdr:sp macro="" textlink="">
      <xdr:nvSpPr>
        <xdr:cNvPr id="429" name="商工費該当値テキスト"/>
        <xdr:cNvSpPr txBox="1"/>
      </xdr:nvSpPr>
      <xdr:spPr>
        <a:xfrm>
          <a:off x="10528300" y="1333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72800</xdr:rowOff>
    </xdr:from>
    <xdr:to>
      <xdr:col>14</xdr:col>
      <xdr:colOff>79375</xdr:colOff>
      <xdr:row>79</xdr:row>
      <xdr:rowOff>2950</xdr:rowOff>
    </xdr:to>
    <xdr:sp macro="" textlink="">
      <xdr:nvSpPr>
        <xdr:cNvPr id="430" name="円/楕円 429"/>
        <xdr:cNvSpPr/>
      </xdr:nvSpPr>
      <xdr:spPr>
        <a:xfrm>
          <a:off x="9588500" y="13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165527</xdr:rowOff>
    </xdr:from>
    <xdr:ext cx="469744" cy="259045"/>
    <xdr:sp macro="" textlink="">
      <xdr:nvSpPr>
        <xdr:cNvPr id="431" name="テキスト ボックス 430"/>
        <xdr:cNvSpPr txBox="1"/>
      </xdr:nvSpPr>
      <xdr:spPr>
        <a:xfrm>
          <a:off x="9404427" y="1353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92787</xdr:rowOff>
    </xdr:from>
    <xdr:to>
      <xdr:col>12</xdr:col>
      <xdr:colOff>561975</xdr:colOff>
      <xdr:row>79</xdr:row>
      <xdr:rowOff>22937</xdr:rowOff>
    </xdr:to>
    <xdr:sp macro="" textlink="">
      <xdr:nvSpPr>
        <xdr:cNvPr id="432" name="円/楕円 431"/>
        <xdr:cNvSpPr/>
      </xdr:nvSpPr>
      <xdr:spPr>
        <a:xfrm>
          <a:off x="8699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14064</xdr:rowOff>
    </xdr:from>
    <xdr:ext cx="469744" cy="259045"/>
    <xdr:sp macro="" textlink="">
      <xdr:nvSpPr>
        <xdr:cNvPr id="433" name="テキスト ボックス 432"/>
        <xdr:cNvSpPr txBox="1"/>
      </xdr:nvSpPr>
      <xdr:spPr>
        <a:xfrm>
          <a:off x="8515427" y="1355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68359</xdr:rowOff>
    </xdr:from>
    <xdr:to>
      <xdr:col>11</xdr:col>
      <xdr:colOff>358775</xdr:colOff>
      <xdr:row>77</xdr:row>
      <xdr:rowOff>169959</xdr:rowOff>
    </xdr:to>
    <xdr:sp macro="" textlink="">
      <xdr:nvSpPr>
        <xdr:cNvPr id="434" name="円/楕円 433"/>
        <xdr:cNvSpPr/>
      </xdr:nvSpPr>
      <xdr:spPr>
        <a:xfrm>
          <a:off x="7810500" y="132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161086</xdr:rowOff>
    </xdr:from>
    <xdr:ext cx="469744" cy="259045"/>
    <xdr:sp macro="" textlink="">
      <xdr:nvSpPr>
        <xdr:cNvPr id="435" name="テキスト ボックス 434"/>
        <xdr:cNvSpPr txBox="1"/>
      </xdr:nvSpPr>
      <xdr:spPr>
        <a:xfrm>
          <a:off x="7626427" y="1336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64537</xdr:rowOff>
    </xdr:from>
    <xdr:to>
      <xdr:col>10</xdr:col>
      <xdr:colOff>155575</xdr:colOff>
      <xdr:row>77</xdr:row>
      <xdr:rowOff>166137</xdr:rowOff>
    </xdr:to>
    <xdr:sp macro="" textlink="">
      <xdr:nvSpPr>
        <xdr:cNvPr id="436" name="円/楕円 435"/>
        <xdr:cNvSpPr/>
      </xdr:nvSpPr>
      <xdr:spPr>
        <a:xfrm>
          <a:off x="6921500" y="132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157264</xdr:rowOff>
    </xdr:from>
    <xdr:ext cx="469744" cy="259045"/>
    <xdr:sp macro="" textlink="">
      <xdr:nvSpPr>
        <xdr:cNvPr id="437" name="テキスト ボックス 436"/>
        <xdr:cNvSpPr txBox="1"/>
      </xdr:nvSpPr>
      <xdr:spPr>
        <a:xfrm>
          <a:off x="6737427" y="1335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118801</xdr:rowOff>
    </xdr:from>
    <xdr:to>
      <xdr:col>15</xdr:col>
      <xdr:colOff>180975</xdr:colOff>
      <xdr:row>98</xdr:row>
      <xdr:rowOff>139982</xdr:rowOff>
    </xdr:to>
    <xdr:cxnSp macro="">
      <xdr:nvCxnSpPr>
        <xdr:cNvPr id="466" name="直線コネクタ 465"/>
        <xdr:cNvCxnSpPr/>
      </xdr:nvCxnSpPr>
      <xdr:spPr>
        <a:xfrm flipV="1">
          <a:off x="9639300" y="16920901"/>
          <a:ext cx="83820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139835</xdr:rowOff>
    </xdr:from>
    <xdr:to>
      <xdr:col>14</xdr:col>
      <xdr:colOff>28575</xdr:colOff>
      <xdr:row>98</xdr:row>
      <xdr:rowOff>139982</xdr:rowOff>
    </xdr:to>
    <xdr:cxnSp macro="">
      <xdr:nvCxnSpPr>
        <xdr:cNvPr id="469" name="直線コネクタ 468"/>
        <xdr:cNvCxnSpPr/>
      </xdr:nvCxnSpPr>
      <xdr:spPr>
        <a:xfrm>
          <a:off x="8750300" y="1694193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71" name="テキスト ボックス 470"/>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139835</xdr:rowOff>
    </xdr:from>
    <xdr:to>
      <xdr:col>12</xdr:col>
      <xdr:colOff>511175</xdr:colOff>
      <xdr:row>99</xdr:row>
      <xdr:rowOff>1792</xdr:rowOff>
    </xdr:to>
    <xdr:cxnSp macro="">
      <xdr:nvCxnSpPr>
        <xdr:cNvPr id="472" name="直線コネクタ 471"/>
        <xdr:cNvCxnSpPr/>
      </xdr:nvCxnSpPr>
      <xdr:spPr>
        <a:xfrm flipV="1">
          <a:off x="7861300" y="16941935"/>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159161</xdr:rowOff>
    </xdr:from>
    <xdr:to>
      <xdr:col>11</xdr:col>
      <xdr:colOff>307975</xdr:colOff>
      <xdr:row>99</xdr:row>
      <xdr:rowOff>1792</xdr:rowOff>
    </xdr:to>
    <xdr:cxnSp macro="">
      <xdr:nvCxnSpPr>
        <xdr:cNvPr id="475" name="直線コネクタ 474"/>
        <xdr:cNvCxnSpPr/>
      </xdr:nvCxnSpPr>
      <xdr:spPr>
        <a:xfrm>
          <a:off x="6972300" y="16961261"/>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79" name="テキスト ボックス 478"/>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68001</xdr:rowOff>
    </xdr:from>
    <xdr:to>
      <xdr:col>15</xdr:col>
      <xdr:colOff>231775</xdr:colOff>
      <xdr:row>98</xdr:row>
      <xdr:rowOff>169601</xdr:rowOff>
    </xdr:to>
    <xdr:sp macro="" textlink="">
      <xdr:nvSpPr>
        <xdr:cNvPr id="485" name="円/楕円 484"/>
        <xdr:cNvSpPr/>
      </xdr:nvSpPr>
      <xdr:spPr>
        <a:xfrm>
          <a:off x="10426700" y="168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27378</xdr:rowOff>
    </xdr:from>
    <xdr:ext cx="534377" cy="259045"/>
    <xdr:sp macro="" textlink="">
      <xdr:nvSpPr>
        <xdr:cNvPr id="486" name="土木費該当値テキスト"/>
        <xdr:cNvSpPr txBox="1"/>
      </xdr:nvSpPr>
      <xdr:spPr>
        <a:xfrm>
          <a:off x="10528300" y="166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89182</xdr:rowOff>
    </xdr:from>
    <xdr:to>
      <xdr:col>14</xdr:col>
      <xdr:colOff>79375</xdr:colOff>
      <xdr:row>99</xdr:row>
      <xdr:rowOff>19332</xdr:rowOff>
    </xdr:to>
    <xdr:sp macro="" textlink="">
      <xdr:nvSpPr>
        <xdr:cNvPr id="487" name="円/楕円 486"/>
        <xdr:cNvSpPr/>
      </xdr:nvSpPr>
      <xdr:spPr>
        <a:xfrm>
          <a:off x="9588500" y="168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35859</xdr:rowOff>
    </xdr:from>
    <xdr:ext cx="534377" cy="259045"/>
    <xdr:sp macro="" textlink="">
      <xdr:nvSpPr>
        <xdr:cNvPr id="488" name="テキスト ボックス 487"/>
        <xdr:cNvSpPr txBox="1"/>
      </xdr:nvSpPr>
      <xdr:spPr>
        <a:xfrm>
          <a:off x="9372111" y="166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89035</xdr:rowOff>
    </xdr:from>
    <xdr:to>
      <xdr:col>12</xdr:col>
      <xdr:colOff>561975</xdr:colOff>
      <xdr:row>99</xdr:row>
      <xdr:rowOff>19185</xdr:rowOff>
    </xdr:to>
    <xdr:sp macro="" textlink="">
      <xdr:nvSpPr>
        <xdr:cNvPr id="489" name="円/楕円 488"/>
        <xdr:cNvSpPr/>
      </xdr:nvSpPr>
      <xdr:spPr>
        <a:xfrm>
          <a:off x="8699500" y="16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10312</xdr:rowOff>
    </xdr:from>
    <xdr:ext cx="534377" cy="259045"/>
    <xdr:sp macro="" textlink="">
      <xdr:nvSpPr>
        <xdr:cNvPr id="490" name="テキスト ボックス 489"/>
        <xdr:cNvSpPr txBox="1"/>
      </xdr:nvSpPr>
      <xdr:spPr>
        <a:xfrm>
          <a:off x="8483111" y="169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122442</xdr:rowOff>
    </xdr:from>
    <xdr:to>
      <xdr:col>11</xdr:col>
      <xdr:colOff>358775</xdr:colOff>
      <xdr:row>99</xdr:row>
      <xdr:rowOff>52592</xdr:rowOff>
    </xdr:to>
    <xdr:sp macro="" textlink="">
      <xdr:nvSpPr>
        <xdr:cNvPr id="491" name="円/楕円 490"/>
        <xdr:cNvSpPr/>
      </xdr:nvSpPr>
      <xdr:spPr>
        <a:xfrm>
          <a:off x="7810500" y="16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43719</xdr:rowOff>
    </xdr:from>
    <xdr:ext cx="534377" cy="259045"/>
    <xdr:sp macro="" textlink="">
      <xdr:nvSpPr>
        <xdr:cNvPr id="492" name="テキスト ボックス 491"/>
        <xdr:cNvSpPr txBox="1"/>
      </xdr:nvSpPr>
      <xdr:spPr>
        <a:xfrm>
          <a:off x="7594111" y="170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108361</xdr:rowOff>
    </xdr:from>
    <xdr:to>
      <xdr:col>10</xdr:col>
      <xdr:colOff>155575</xdr:colOff>
      <xdr:row>99</xdr:row>
      <xdr:rowOff>38511</xdr:rowOff>
    </xdr:to>
    <xdr:sp macro="" textlink="">
      <xdr:nvSpPr>
        <xdr:cNvPr id="493" name="円/楕円 492"/>
        <xdr:cNvSpPr/>
      </xdr:nvSpPr>
      <xdr:spPr>
        <a:xfrm>
          <a:off x="6921500" y="169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55038</xdr:rowOff>
    </xdr:from>
    <xdr:ext cx="534377" cy="259045"/>
    <xdr:sp macro="" textlink="">
      <xdr:nvSpPr>
        <xdr:cNvPr id="494" name="テキスト ボックス 493"/>
        <xdr:cNvSpPr txBox="1"/>
      </xdr:nvSpPr>
      <xdr:spPr>
        <a:xfrm>
          <a:off x="6705111" y="166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98073</xdr:rowOff>
    </xdr:from>
    <xdr:to>
      <xdr:col>23</xdr:col>
      <xdr:colOff>517525</xdr:colOff>
      <xdr:row>37</xdr:row>
      <xdr:rowOff>161308</xdr:rowOff>
    </xdr:to>
    <xdr:cxnSp macro="">
      <xdr:nvCxnSpPr>
        <xdr:cNvPr id="525" name="直線コネクタ 524"/>
        <xdr:cNvCxnSpPr/>
      </xdr:nvCxnSpPr>
      <xdr:spPr>
        <a:xfrm flipV="1">
          <a:off x="15481300" y="6441723"/>
          <a:ext cx="8382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161308</xdr:rowOff>
    </xdr:from>
    <xdr:to>
      <xdr:col>22</xdr:col>
      <xdr:colOff>365125</xdr:colOff>
      <xdr:row>38</xdr:row>
      <xdr:rowOff>66472</xdr:rowOff>
    </xdr:to>
    <xdr:cxnSp macro="">
      <xdr:nvCxnSpPr>
        <xdr:cNvPr id="528" name="直線コネクタ 527"/>
        <xdr:cNvCxnSpPr/>
      </xdr:nvCxnSpPr>
      <xdr:spPr>
        <a:xfrm flipV="1">
          <a:off x="14592300" y="6504958"/>
          <a:ext cx="8890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70800</xdr:rowOff>
    </xdr:from>
    <xdr:ext cx="534377" cy="259045"/>
    <xdr:sp macro="" textlink="">
      <xdr:nvSpPr>
        <xdr:cNvPr id="530" name="テキスト ボックス 529"/>
        <xdr:cNvSpPr txBox="1"/>
      </xdr:nvSpPr>
      <xdr:spPr>
        <a:xfrm>
          <a:off x="15214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44439</xdr:rowOff>
    </xdr:from>
    <xdr:to>
      <xdr:col>21</xdr:col>
      <xdr:colOff>161925</xdr:colOff>
      <xdr:row>38</xdr:row>
      <xdr:rowOff>66472</xdr:rowOff>
    </xdr:to>
    <xdr:cxnSp macro="">
      <xdr:nvCxnSpPr>
        <xdr:cNvPr id="531" name="直線コネクタ 530"/>
        <xdr:cNvCxnSpPr/>
      </xdr:nvCxnSpPr>
      <xdr:spPr>
        <a:xfrm>
          <a:off x="13703300" y="6559539"/>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108185</xdr:rowOff>
    </xdr:from>
    <xdr:ext cx="534377" cy="259045"/>
    <xdr:sp macro="" textlink="">
      <xdr:nvSpPr>
        <xdr:cNvPr id="533" name="テキスト ボックス 532"/>
        <xdr:cNvSpPr txBox="1"/>
      </xdr:nvSpPr>
      <xdr:spPr>
        <a:xfrm>
          <a:off x="14325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44439</xdr:rowOff>
    </xdr:from>
    <xdr:to>
      <xdr:col>19</xdr:col>
      <xdr:colOff>644525</xdr:colOff>
      <xdr:row>38</xdr:row>
      <xdr:rowOff>104790</xdr:rowOff>
    </xdr:to>
    <xdr:cxnSp macro="">
      <xdr:nvCxnSpPr>
        <xdr:cNvPr id="534" name="直線コネクタ 533"/>
        <xdr:cNvCxnSpPr/>
      </xdr:nvCxnSpPr>
      <xdr:spPr>
        <a:xfrm flipV="1">
          <a:off x="12814300" y="6559539"/>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84758</xdr:rowOff>
    </xdr:from>
    <xdr:ext cx="534377" cy="259045"/>
    <xdr:sp macro="" textlink="">
      <xdr:nvSpPr>
        <xdr:cNvPr id="536" name="テキスト ボックス 535"/>
        <xdr:cNvSpPr txBox="1"/>
      </xdr:nvSpPr>
      <xdr:spPr>
        <a:xfrm>
          <a:off x="13436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108576</xdr:rowOff>
    </xdr:from>
    <xdr:ext cx="534377" cy="259045"/>
    <xdr:sp macro="" textlink="">
      <xdr:nvSpPr>
        <xdr:cNvPr id="538" name="テキスト ボックス 537"/>
        <xdr:cNvSpPr txBox="1"/>
      </xdr:nvSpPr>
      <xdr:spPr>
        <a:xfrm>
          <a:off x="12547111" y="62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47273</xdr:rowOff>
    </xdr:from>
    <xdr:to>
      <xdr:col>23</xdr:col>
      <xdr:colOff>568325</xdr:colOff>
      <xdr:row>37</xdr:row>
      <xdr:rowOff>148873</xdr:rowOff>
    </xdr:to>
    <xdr:sp macro="" textlink="">
      <xdr:nvSpPr>
        <xdr:cNvPr id="544" name="円/楕円 543"/>
        <xdr:cNvSpPr/>
      </xdr:nvSpPr>
      <xdr:spPr>
        <a:xfrm>
          <a:off x="16268700" y="63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70150</xdr:rowOff>
    </xdr:from>
    <xdr:ext cx="534377" cy="259045"/>
    <xdr:sp macro="" textlink="">
      <xdr:nvSpPr>
        <xdr:cNvPr id="545" name="消防費該当値テキスト"/>
        <xdr:cNvSpPr txBox="1"/>
      </xdr:nvSpPr>
      <xdr:spPr>
        <a:xfrm>
          <a:off x="16370300" y="624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110508</xdr:rowOff>
    </xdr:from>
    <xdr:to>
      <xdr:col>22</xdr:col>
      <xdr:colOff>415925</xdr:colOff>
      <xdr:row>38</xdr:row>
      <xdr:rowOff>40658</xdr:rowOff>
    </xdr:to>
    <xdr:sp macro="" textlink="">
      <xdr:nvSpPr>
        <xdr:cNvPr id="546" name="円/楕円 545"/>
        <xdr:cNvSpPr/>
      </xdr:nvSpPr>
      <xdr:spPr>
        <a:xfrm>
          <a:off x="15430500" y="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57185</xdr:rowOff>
    </xdr:from>
    <xdr:ext cx="534377" cy="259045"/>
    <xdr:sp macro="" textlink="">
      <xdr:nvSpPr>
        <xdr:cNvPr id="547" name="テキスト ボックス 546"/>
        <xdr:cNvSpPr txBox="1"/>
      </xdr:nvSpPr>
      <xdr:spPr>
        <a:xfrm>
          <a:off x="15214111" y="62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15672</xdr:rowOff>
    </xdr:from>
    <xdr:to>
      <xdr:col>21</xdr:col>
      <xdr:colOff>212725</xdr:colOff>
      <xdr:row>38</xdr:row>
      <xdr:rowOff>117272</xdr:rowOff>
    </xdr:to>
    <xdr:sp macro="" textlink="">
      <xdr:nvSpPr>
        <xdr:cNvPr id="548" name="円/楕円 547"/>
        <xdr:cNvSpPr/>
      </xdr:nvSpPr>
      <xdr:spPr>
        <a:xfrm>
          <a:off x="14541500" y="65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108399</xdr:rowOff>
    </xdr:from>
    <xdr:ext cx="534377" cy="259045"/>
    <xdr:sp macro="" textlink="">
      <xdr:nvSpPr>
        <xdr:cNvPr id="549" name="テキスト ボックス 548"/>
        <xdr:cNvSpPr txBox="1"/>
      </xdr:nvSpPr>
      <xdr:spPr>
        <a:xfrm>
          <a:off x="14325111" y="66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165089</xdr:rowOff>
    </xdr:from>
    <xdr:to>
      <xdr:col>20</xdr:col>
      <xdr:colOff>9525</xdr:colOff>
      <xdr:row>38</xdr:row>
      <xdr:rowOff>95239</xdr:rowOff>
    </xdr:to>
    <xdr:sp macro="" textlink="">
      <xdr:nvSpPr>
        <xdr:cNvPr id="550" name="円/楕円 549"/>
        <xdr:cNvSpPr/>
      </xdr:nvSpPr>
      <xdr:spPr>
        <a:xfrm>
          <a:off x="13652500" y="65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86366</xdr:rowOff>
    </xdr:from>
    <xdr:ext cx="534377" cy="259045"/>
    <xdr:sp macro="" textlink="">
      <xdr:nvSpPr>
        <xdr:cNvPr id="551" name="テキスト ボックス 550"/>
        <xdr:cNvSpPr txBox="1"/>
      </xdr:nvSpPr>
      <xdr:spPr>
        <a:xfrm>
          <a:off x="13436111" y="66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53990</xdr:rowOff>
    </xdr:from>
    <xdr:to>
      <xdr:col>18</xdr:col>
      <xdr:colOff>492125</xdr:colOff>
      <xdr:row>38</xdr:row>
      <xdr:rowOff>155590</xdr:rowOff>
    </xdr:to>
    <xdr:sp macro="" textlink="">
      <xdr:nvSpPr>
        <xdr:cNvPr id="552" name="円/楕円 551"/>
        <xdr:cNvSpPr/>
      </xdr:nvSpPr>
      <xdr:spPr>
        <a:xfrm>
          <a:off x="12763500" y="65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146717</xdr:rowOff>
    </xdr:from>
    <xdr:ext cx="534377" cy="259045"/>
    <xdr:sp macro="" textlink="">
      <xdr:nvSpPr>
        <xdr:cNvPr id="553" name="テキスト ボックス 552"/>
        <xdr:cNvSpPr txBox="1"/>
      </xdr:nvSpPr>
      <xdr:spPr>
        <a:xfrm>
          <a:off x="12547111" y="66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138502</xdr:rowOff>
    </xdr:from>
    <xdr:to>
      <xdr:col>23</xdr:col>
      <xdr:colOff>517525</xdr:colOff>
      <xdr:row>57</xdr:row>
      <xdr:rowOff>121379</xdr:rowOff>
    </xdr:to>
    <xdr:cxnSp macro="">
      <xdr:nvCxnSpPr>
        <xdr:cNvPr id="585" name="直線コネクタ 584"/>
        <xdr:cNvCxnSpPr/>
      </xdr:nvCxnSpPr>
      <xdr:spPr>
        <a:xfrm flipV="1">
          <a:off x="15481300" y="9739702"/>
          <a:ext cx="838200" cy="1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121379</xdr:rowOff>
    </xdr:from>
    <xdr:to>
      <xdr:col>22</xdr:col>
      <xdr:colOff>365125</xdr:colOff>
      <xdr:row>58</xdr:row>
      <xdr:rowOff>25291</xdr:rowOff>
    </xdr:to>
    <xdr:cxnSp macro="">
      <xdr:nvCxnSpPr>
        <xdr:cNvPr id="588" name="直線コネクタ 587"/>
        <xdr:cNvCxnSpPr/>
      </xdr:nvCxnSpPr>
      <xdr:spPr>
        <a:xfrm flipV="1">
          <a:off x="14592300" y="989402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83849</xdr:rowOff>
    </xdr:from>
    <xdr:to>
      <xdr:col>22</xdr:col>
      <xdr:colOff>415925</xdr:colOff>
      <xdr:row>58</xdr:row>
      <xdr:rowOff>13999</xdr:rowOff>
    </xdr:to>
    <xdr:sp macro="" textlink="">
      <xdr:nvSpPr>
        <xdr:cNvPr id="589" name="フローチャート : 判断 588"/>
        <xdr:cNvSpPr/>
      </xdr:nvSpPr>
      <xdr:spPr>
        <a:xfrm>
          <a:off x="15430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5126</xdr:rowOff>
    </xdr:from>
    <xdr:ext cx="534377" cy="259045"/>
    <xdr:sp macro="" textlink="">
      <xdr:nvSpPr>
        <xdr:cNvPr id="590" name="テキスト ボックス 589"/>
        <xdr:cNvSpPr txBox="1"/>
      </xdr:nvSpPr>
      <xdr:spPr>
        <a:xfrm>
          <a:off x="15214111" y="99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11695</xdr:rowOff>
    </xdr:from>
    <xdr:to>
      <xdr:col>21</xdr:col>
      <xdr:colOff>161925</xdr:colOff>
      <xdr:row>58</xdr:row>
      <xdr:rowOff>25291</xdr:rowOff>
    </xdr:to>
    <xdr:cxnSp macro="">
      <xdr:nvCxnSpPr>
        <xdr:cNvPr id="591" name="直線コネクタ 590"/>
        <xdr:cNvCxnSpPr/>
      </xdr:nvCxnSpPr>
      <xdr:spPr>
        <a:xfrm>
          <a:off x="13703300" y="9955795"/>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95192</xdr:rowOff>
    </xdr:from>
    <xdr:to>
      <xdr:col>21</xdr:col>
      <xdr:colOff>212725</xdr:colOff>
      <xdr:row>58</xdr:row>
      <xdr:rowOff>25342</xdr:rowOff>
    </xdr:to>
    <xdr:sp macro="" textlink="">
      <xdr:nvSpPr>
        <xdr:cNvPr id="592" name="フローチャート : 判断 591"/>
        <xdr:cNvSpPr/>
      </xdr:nvSpPr>
      <xdr:spPr>
        <a:xfrm>
          <a:off x="14541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41869</xdr:rowOff>
    </xdr:from>
    <xdr:ext cx="534377" cy="259045"/>
    <xdr:sp macro="" textlink="">
      <xdr:nvSpPr>
        <xdr:cNvPr id="593" name="テキスト ボックス 592"/>
        <xdr:cNvSpPr txBox="1"/>
      </xdr:nvSpPr>
      <xdr:spPr>
        <a:xfrm>
          <a:off x="14325111" y="96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24235</xdr:rowOff>
    </xdr:from>
    <xdr:to>
      <xdr:col>19</xdr:col>
      <xdr:colOff>644525</xdr:colOff>
      <xdr:row>58</xdr:row>
      <xdr:rowOff>11695</xdr:rowOff>
    </xdr:to>
    <xdr:cxnSp macro="">
      <xdr:nvCxnSpPr>
        <xdr:cNvPr id="594" name="直線コネクタ 593"/>
        <xdr:cNvCxnSpPr/>
      </xdr:nvCxnSpPr>
      <xdr:spPr>
        <a:xfrm>
          <a:off x="12814300" y="9282535"/>
          <a:ext cx="8890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150513</xdr:rowOff>
    </xdr:from>
    <xdr:to>
      <xdr:col>20</xdr:col>
      <xdr:colOff>9525</xdr:colOff>
      <xdr:row>58</xdr:row>
      <xdr:rowOff>80663</xdr:rowOff>
    </xdr:to>
    <xdr:sp macro="" textlink="">
      <xdr:nvSpPr>
        <xdr:cNvPr id="595" name="フローチャート : 判断 594"/>
        <xdr:cNvSpPr/>
      </xdr:nvSpPr>
      <xdr:spPr>
        <a:xfrm>
          <a:off x="13652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71790</xdr:rowOff>
    </xdr:from>
    <xdr:ext cx="534377" cy="259045"/>
    <xdr:sp macro="" textlink="">
      <xdr:nvSpPr>
        <xdr:cNvPr id="596" name="テキスト ボックス 595"/>
        <xdr:cNvSpPr txBox="1"/>
      </xdr:nvSpPr>
      <xdr:spPr>
        <a:xfrm>
          <a:off x="13436111" y="10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150143</xdr:rowOff>
    </xdr:from>
    <xdr:to>
      <xdr:col>18</xdr:col>
      <xdr:colOff>492125</xdr:colOff>
      <xdr:row>58</xdr:row>
      <xdr:rowOff>80293</xdr:rowOff>
    </xdr:to>
    <xdr:sp macro="" textlink="">
      <xdr:nvSpPr>
        <xdr:cNvPr id="597" name="フローチャート : 判断 596"/>
        <xdr:cNvSpPr/>
      </xdr:nvSpPr>
      <xdr:spPr>
        <a:xfrm>
          <a:off x="12763500" y="99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71420</xdr:rowOff>
    </xdr:from>
    <xdr:ext cx="534377" cy="259045"/>
    <xdr:sp macro="" textlink="">
      <xdr:nvSpPr>
        <xdr:cNvPr id="598" name="テキスト ボックス 597"/>
        <xdr:cNvSpPr txBox="1"/>
      </xdr:nvSpPr>
      <xdr:spPr>
        <a:xfrm>
          <a:off x="12547111" y="100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87702</xdr:rowOff>
    </xdr:from>
    <xdr:to>
      <xdr:col>23</xdr:col>
      <xdr:colOff>568325</xdr:colOff>
      <xdr:row>57</xdr:row>
      <xdr:rowOff>17852</xdr:rowOff>
    </xdr:to>
    <xdr:sp macro="" textlink="">
      <xdr:nvSpPr>
        <xdr:cNvPr id="604" name="円/楕円 603"/>
        <xdr:cNvSpPr/>
      </xdr:nvSpPr>
      <xdr:spPr>
        <a:xfrm>
          <a:off x="16268700" y="9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110579</xdr:rowOff>
    </xdr:from>
    <xdr:ext cx="534377" cy="259045"/>
    <xdr:sp macro="" textlink="">
      <xdr:nvSpPr>
        <xdr:cNvPr id="605" name="教育費該当値テキスト"/>
        <xdr:cNvSpPr txBox="1"/>
      </xdr:nvSpPr>
      <xdr:spPr>
        <a:xfrm>
          <a:off x="16370300" y="95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70579</xdr:rowOff>
    </xdr:from>
    <xdr:to>
      <xdr:col>22</xdr:col>
      <xdr:colOff>415925</xdr:colOff>
      <xdr:row>58</xdr:row>
      <xdr:rowOff>729</xdr:rowOff>
    </xdr:to>
    <xdr:sp macro="" textlink="">
      <xdr:nvSpPr>
        <xdr:cNvPr id="606" name="円/楕円 605"/>
        <xdr:cNvSpPr/>
      </xdr:nvSpPr>
      <xdr:spPr>
        <a:xfrm>
          <a:off x="15430500" y="984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17256</xdr:rowOff>
    </xdr:from>
    <xdr:ext cx="534377" cy="259045"/>
    <xdr:sp macro="" textlink="">
      <xdr:nvSpPr>
        <xdr:cNvPr id="607" name="テキスト ボックス 606"/>
        <xdr:cNvSpPr txBox="1"/>
      </xdr:nvSpPr>
      <xdr:spPr>
        <a:xfrm>
          <a:off x="15214111" y="96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145941</xdr:rowOff>
    </xdr:from>
    <xdr:to>
      <xdr:col>21</xdr:col>
      <xdr:colOff>212725</xdr:colOff>
      <xdr:row>58</xdr:row>
      <xdr:rowOff>76091</xdr:rowOff>
    </xdr:to>
    <xdr:sp macro="" textlink="">
      <xdr:nvSpPr>
        <xdr:cNvPr id="608" name="円/楕円 607"/>
        <xdr:cNvSpPr/>
      </xdr:nvSpPr>
      <xdr:spPr>
        <a:xfrm>
          <a:off x="14541500" y="99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67218</xdr:rowOff>
    </xdr:from>
    <xdr:ext cx="534377" cy="259045"/>
    <xdr:sp macro="" textlink="">
      <xdr:nvSpPr>
        <xdr:cNvPr id="609" name="テキスト ボックス 608"/>
        <xdr:cNvSpPr txBox="1"/>
      </xdr:nvSpPr>
      <xdr:spPr>
        <a:xfrm>
          <a:off x="14325111" y="1001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132345</xdr:rowOff>
    </xdr:from>
    <xdr:to>
      <xdr:col>20</xdr:col>
      <xdr:colOff>9525</xdr:colOff>
      <xdr:row>58</xdr:row>
      <xdr:rowOff>62495</xdr:rowOff>
    </xdr:to>
    <xdr:sp macro="" textlink="">
      <xdr:nvSpPr>
        <xdr:cNvPr id="610" name="円/楕円 609"/>
        <xdr:cNvSpPr/>
      </xdr:nvSpPr>
      <xdr:spPr>
        <a:xfrm>
          <a:off x="13652500" y="99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79022</xdr:rowOff>
    </xdr:from>
    <xdr:ext cx="534377" cy="259045"/>
    <xdr:sp macro="" textlink="">
      <xdr:nvSpPr>
        <xdr:cNvPr id="611" name="テキスト ボックス 610"/>
        <xdr:cNvSpPr txBox="1"/>
      </xdr:nvSpPr>
      <xdr:spPr>
        <a:xfrm>
          <a:off x="13436111" y="96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144885</xdr:rowOff>
    </xdr:from>
    <xdr:to>
      <xdr:col>18</xdr:col>
      <xdr:colOff>492125</xdr:colOff>
      <xdr:row>54</xdr:row>
      <xdr:rowOff>75035</xdr:rowOff>
    </xdr:to>
    <xdr:sp macro="" textlink="">
      <xdr:nvSpPr>
        <xdr:cNvPr id="612" name="円/楕円 611"/>
        <xdr:cNvSpPr/>
      </xdr:nvSpPr>
      <xdr:spPr>
        <a:xfrm>
          <a:off x="12763500" y="92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91562</xdr:rowOff>
    </xdr:from>
    <xdr:ext cx="599010" cy="259045"/>
    <xdr:sp macro="" textlink="">
      <xdr:nvSpPr>
        <xdr:cNvPr id="613" name="テキスト ボックス 612"/>
        <xdr:cNvSpPr txBox="1"/>
      </xdr:nvSpPr>
      <xdr:spPr>
        <a:xfrm>
          <a:off x="12514794" y="900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114782</xdr:rowOff>
    </xdr:from>
    <xdr:to>
      <xdr:col>23</xdr:col>
      <xdr:colOff>517525</xdr:colOff>
      <xdr:row>77</xdr:row>
      <xdr:rowOff>150707</xdr:rowOff>
    </xdr:to>
    <xdr:cxnSp macro="">
      <xdr:nvCxnSpPr>
        <xdr:cNvPr id="638" name="直線コネクタ 637"/>
        <xdr:cNvCxnSpPr/>
      </xdr:nvCxnSpPr>
      <xdr:spPr>
        <a:xfrm>
          <a:off x="15481300" y="13316432"/>
          <a:ext cx="838200" cy="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149409</xdr:rowOff>
    </xdr:from>
    <xdr:to>
      <xdr:col>22</xdr:col>
      <xdr:colOff>365125</xdr:colOff>
      <xdr:row>77</xdr:row>
      <xdr:rowOff>114782</xdr:rowOff>
    </xdr:to>
    <xdr:cxnSp macro="">
      <xdr:nvCxnSpPr>
        <xdr:cNvPr id="641" name="直線コネクタ 640"/>
        <xdr:cNvCxnSpPr/>
      </xdr:nvCxnSpPr>
      <xdr:spPr>
        <a:xfrm>
          <a:off x="14592300" y="13179609"/>
          <a:ext cx="889000" cy="1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2" name="フローチャート : 判断 641"/>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30453</xdr:rowOff>
    </xdr:from>
    <xdr:ext cx="469744" cy="259045"/>
    <xdr:sp macro="" textlink="">
      <xdr:nvSpPr>
        <xdr:cNvPr id="643" name="テキスト ボックス 642"/>
        <xdr:cNvSpPr txBox="1"/>
      </xdr:nvSpPr>
      <xdr:spPr>
        <a:xfrm>
          <a:off x="15246427" y="134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61455</xdr:rowOff>
    </xdr:from>
    <xdr:to>
      <xdr:col>21</xdr:col>
      <xdr:colOff>161925</xdr:colOff>
      <xdr:row>76</xdr:row>
      <xdr:rowOff>149409</xdr:rowOff>
    </xdr:to>
    <xdr:cxnSp macro="">
      <xdr:nvCxnSpPr>
        <xdr:cNvPr id="644" name="直線コネクタ 643"/>
        <xdr:cNvCxnSpPr/>
      </xdr:nvCxnSpPr>
      <xdr:spPr>
        <a:xfrm>
          <a:off x="13703300" y="13091655"/>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5" name="フローチャート : 判断 644"/>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30528</xdr:rowOff>
    </xdr:from>
    <xdr:ext cx="469744" cy="259045"/>
    <xdr:sp macro="" textlink="">
      <xdr:nvSpPr>
        <xdr:cNvPr id="646" name="テキスト ボックス 645"/>
        <xdr:cNvSpPr txBox="1"/>
      </xdr:nvSpPr>
      <xdr:spPr>
        <a:xfrm>
          <a:off x="14357427"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17999</xdr:rowOff>
    </xdr:from>
    <xdr:to>
      <xdr:col>19</xdr:col>
      <xdr:colOff>644525</xdr:colOff>
      <xdr:row>76</xdr:row>
      <xdr:rowOff>61455</xdr:rowOff>
    </xdr:to>
    <xdr:cxnSp macro="">
      <xdr:nvCxnSpPr>
        <xdr:cNvPr id="647" name="直線コネクタ 646"/>
        <xdr:cNvCxnSpPr/>
      </xdr:nvCxnSpPr>
      <xdr:spPr>
        <a:xfrm>
          <a:off x="12814300" y="13048199"/>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8" name="フローチャート : 判断 647"/>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82752</xdr:rowOff>
    </xdr:from>
    <xdr:ext cx="534377" cy="259045"/>
    <xdr:sp macro="" textlink="">
      <xdr:nvSpPr>
        <xdr:cNvPr id="649" name="テキスト ボックス 648"/>
        <xdr:cNvSpPr txBox="1"/>
      </xdr:nvSpPr>
      <xdr:spPr>
        <a:xfrm>
          <a:off x="13436111" y="132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0" name="フローチャート : 判断 649"/>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140902</xdr:rowOff>
    </xdr:from>
    <xdr:ext cx="534377" cy="259045"/>
    <xdr:sp macro="" textlink="">
      <xdr:nvSpPr>
        <xdr:cNvPr id="651" name="テキスト ボックス 650"/>
        <xdr:cNvSpPr txBox="1"/>
      </xdr:nvSpPr>
      <xdr:spPr>
        <a:xfrm>
          <a:off x="12547111" y="133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99907</xdr:rowOff>
    </xdr:from>
    <xdr:to>
      <xdr:col>23</xdr:col>
      <xdr:colOff>568325</xdr:colOff>
      <xdr:row>78</xdr:row>
      <xdr:rowOff>30057</xdr:rowOff>
    </xdr:to>
    <xdr:sp macro="" textlink="">
      <xdr:nvSpPr>
        <xdr:cNvPr id="657" name="円/楕円 656"/>
        <xdr:cNvSpPr/>
      </xdr:nvSpPr>
      <xdr:spPr>
        <a:xfrm>
          <a:off x="16268700" y="133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59284</xdr:rowOff>
    </xdr:from>
    <xdr:ext cx="469744" cy="259045"/>
    <xdr:sp macro="" textlink="">
      <xdr:nvSpPr>
        <xdr:cNvPr id="658" name="災害復旧費該当値テキスト"/>
        <xdr:cNvSpPr txBox="1"/>
      </xdr:nvSpPr>
      <xdr:spPr>
        <a:xfrm>
          <a:off x="16370300" y="1308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63982</xdr:rowOff>
    </xdr:from>
    <xdr:to>
      <xdr:col>22</xdr:col>
      <xdr:colOff>415925</xdr:colOff>
      <xdr:row>77</xdr:row>
      <xdr:rowOff>165582</xdr:rowOff>
    </xdr:to>
    <xdr:sp macro="" textlink="">
      <xdr:nvSpPr>
        <xdr:cNvPr id="659" name="円/楕円 658"/>
        <xdr:cNvSpPr/>
      </xdr:nvSpPr>
      <xdr:spPr>
        <a:xfrm>
          <a:off x="15430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10659</xdr:rowOff>
    </xdr:from>
    <xdr:ext cx="534377" cy="259045"/>
    <xdr:sp macro="" textlink="">
      <xdr:nvSpPr>
        <xdr:cNvPr id="660" name="テキスト ボックス 659"/>
        <xdr:cNvSpPr txBox="1"/>
      </xdr:nvSpPr>
      <xdr:spPr>
        <a:xfrm>
          <a:off x="15214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98609</xdr:rowOff>
    </xdr:from>
    <xdr:to>
      <xdr:col>21</xdr:col>
      <xdr:colOff>212725</xdr:colOff>
      <xdr:row>77</xdr:row>
      <xdr:rowOff>28759</xdr:rowOff>
    </xdr:to>
    <xdr:sp macro="" textlink="">
      <xdr:nvSpPr>
        <xdr:cNvPr id="661" name="円/楕円 660"/>
        <xdr:cNvSpPr/>
      </xdr:nvSpPr>
      <xdr:spPr>
        <a:xfrm>
          <a:off x="14541500" y="131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45286</xdr:rowOff>
    </xdr:from>
    <xdr:ext cx="534377" cy="259045"/>
    <xdr:sp macro="" textlink="">
      <xdr:nvSpPr>
        <xdr:cNvPr id="662" name="テキスト ボックス 661"/>
        <xdr:cNvSpPr txBox="1"/>
      </xdr:nvSpPr>
      <xdr:spPr>
        <a:xfrm>
          <a:off x="14325111" y="129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10655</xdr:rowOff>
    </xdr:from>
    <xdr:to>
      <xdr:col>20</xdr:col>
      <xdr:colOff>9525</xdr:colOff>
      <xdr:row>76</xdr:row>
      <xdr:rowOff>112255</xdr:rowOff>
    </xdr:to>
    <xdr:sp macro="" textlink="">
      <xdr:nvSpPr>
        <xdr:cNvPr id="663" name="円/楕円 662"/>
        <xdr:cNvSpPr/>
      </xdr:nvSpPr>
      <xdr:spPr>
        <a:xfrm>
          <a:off x="13652500" y="130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128783</xdr:rowOff>
    </xdr:from>
    <xdr:ext cx="534377" cy="259045"/>
    <xdr:sp macro="" textlink="">
      <xdr:nvSpPr>
        <xdr:cNvPr id="664" name="テキスト ボックス 663"/>
        <xdr:cNvSpPr txBox="1"/>
      </xdr:nvSpPr>
      <xdr:spPr>
        <a:xfrm>
          <a:off x="13436111" y="128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138649</xdr:rowOff>
    </xdr:from>
    <xdr:to>
      <xdr:col>18</xdr:col>
      <xdr:colOff>492125</xdr:colOff>
      <xdr:row>76</xdr:row>
      <xdr:rowOff>68799</xdr:rowOff>
    </xdr:to>
    <xdr:sp macro="" textlink="">
      <xdr:nvSpPr>
        <xdr:cNvPr id="665" name="円/楕円 664"/>
        <xdr:cNvSpPr/>
      </xdr:nvSpPr>
      <xdr:spPr>
        <a:xfrm>
          <a:off x="12763500" y="129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85326</xdr:rowOff>
    </xdr:from>
    <xdr:ext cx="534377" cy="259045"/>
    <xdr:sp macro="" textlink="">
      <xdr:nvSpPr>
        <xdr:cNvPr id="666" name="テキスト ボックス 665"/>
        <xdr:cNvSpPr txBox="1"/>
      </xdr:nvSpPr>
      <xdr:spPr>
        <a:xfrm>
          <a:off x="12547111" y="127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133615</xdr:rowOff>
    </xdr:from>
    <xdr:to>
      <xdr:col>23</xdr:col>
      <xdr:colOff>517525</xdr:colOff>
      <xdr:row>96</xdr:row>
      <xdr:rowOff>157770</xdr:rowOff>
    </xdr:to>
    <xdr:cxnSp macro="">
      <xdr:nvCxnSpPr>
        <xdr:cNvPr id="697" name="直線コネクタ 696"/>
        <xdr:cNvCxnSpPr/>
      </xdr:nvCxnSpPr>
      <xdr:spPr>
        <a:xfrm flipV="1">
          <a:off x="15481300" y="1659281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144435</xdr:rowOff>
    </xdr:from>
    <xdr:to>
      <xdr:col>22</xdr:col>
      <xdr:colOff>365125</xdr:colOff>
      <xdr:row>96</xdr:row>
      <xdr:rowOff>157770</xdr:rowOff>
    </xdr:to>
    <xdr:cxnSp macro="">
      <xdr:nvCxnSpPr>
        <xdr:cNvPr id="700" name="直線コネクタ 699"/>
        <xdr:cNvCxnSpPr/>
      </xdr:nvCxnSpPr>
      <xdr:spPr>
        <a:xfrm>
          <a:off x="14592300" y="166036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1" name="フローチャート : 判断 700"/>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148080</xdr:rowOff>
    </xdr:from>
    <xdr:ext cx="534377" cy="259045"/>
    <xdr:sp macro="" textlink="">
      <xdr:nvSpPr>
        <xdr:cNvPr id="702" name="テキスト ボックス 701"/>
        <xdr:cNvSpPr txBox="1"/>
      </xdr:nvSpPr>
      <xdr:spPr>
        <a:xfrm>
          <a:off x="15214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128608</xdr:rowOff>
    </xdr:from>
    <xdr:to>
      <xdr:col>21</xdr:col>
      <xdr:colOff>161925</xdr:colOff>
      <xdr:row>96</xdr:row>
      <xdr:rowOff>144435</xdr:rowOff>
    </xdr:to>
    <xdr:cxnSp macro="">
      <xdr:nvCxnSpPr>
        <xdr:cNvPr id="703" name="直線コネクタ 702"/>
        <xdr:cNvCxnSpPr/>
      </xdr:nvCxnSpPr>
      <xdr:spPr>
        <a:xfrm>
          <a:off x="13703300" y="16587808"/>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4" name="フローチャート : 判断 703"/>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129346</xdr:rowOff>
    </xdr:from>
    <xdr:ext cx="534377" cy="259045"/>
    <xdr:sp macro="" textlink="">
      <xdr:nvSpPr>
        <xdr:cNvPr id="705" name="テキスト ボックス 704"/>
        <xdr:cNvSpPr txBox="1"/>
      </xdr:nvSpPr>
      <xdr:spPr>
        <a:xfrm>
          <a:off x="14325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128608</xdr:rowOff>
    </xdr:from>
    <xdr:to>
      <xdr:col>19</xdr:col>
      <xdr:colOff>644525</xdr:colOff>
      <xdr:row>96</xdr:row>
      <xdr:rowOff>149639</xdr:rowOff>
    </xdr:to>
    <xdr:cxnSp macro="">
      <xdr:nvCxnSpPr>
        <xdr:cNvPr id="706" name="直線コネクタ 705"/>
        <xdr:cNvCxnSpPr/>
      </xdr:nvCxnSpPr>
      <xdr:spPr>
        <a:xfrm flipV="1">
          <a:off x="12814300" y="1658780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7" name="フローチャート : 判断 706"/>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117992</xdr:rowOff>
    </xdr:from>
    <xdr:ext cx="534377" cy="259045"/>
    <xdr:sp macro="" textlink="">
      <xdr:nvSpPr>
        <xdr:cNvPr id="708" name="テキスト ボックス 707"/>
        <xdr:cNvSpPr txBox="1"/>
      </xdr:nvSpPr>
      <xdr:spPr>
        <a:xfrm>
          <a:off x="13436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09" name="フローチャート : 判断 708"/>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101055</xdr:rowOff>
    </xdr:from>
    <xdr:ext cx="534377" cy="259045"/>
    <xdr:sp macro="" textlink="">
      <xdr:nvSpPr>
        <xdr:cNvPr id="710" name="テキスト ボックス 709"/>
        <xdr:cNvSpPr txBox="1"/>
      </xdr:nvSpPr>
      <xdr:spPr>
        <a:xfrm>
          <a:off x="12547111" y="16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82815</xdr:rowOff>
    </xdr:from>
    <xdr:to>
      <xdr:col>23</xdr:col>
      <xdr:colOff>568325</xdr:colOff>
      <xdr:row>97</xdr:row>
      <xdr:rowOff>12965</xdr:rowOff>
    </xdr:to>
    <xdr:sp macro="" textlink="">
      <xdr:nvSpPr>
        <xdr:cNvPr id="716" name="円/楕円 715"/>
        <xdr:cNvSpPr/>
      </xdr:nvSpPr>
      <xdr:spPr>
        <a:xfrm>
          <a:off x="16268700" y="165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61242</xdr:rowOff>
    </xdr:from>
    <xdr:ext cx="534377" cy="259045"/>
    <xdr:sp macro="" textlink="">
      <xdr:nvSpPr>
        <xdr:cNvPr id="717" name="公債費該当値テキスト"/>
        <xdr:cNvSpPr txBox="1"/>
      </xdr:nvSpPr>
      <xdr:spPr>
        <a:xfrm>
          <a:off x="16370300" y="1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106970</xdr:rowOff>
    </xdr:from>
    <xdr:to>
      <xdr:col>22</xdr:col>
      <xdr:colOff>415925</xdr:colOff>
      <xdr:row>97</xdr:row>
      <xdr:rowOff>37120</xdr:rowOff>
    </xdr:to>
    <xdr:sp macro="" textlink="">
      <xdr:nvSpPr>
        <xdr:cNvPr id="718" name="円/楕円 717"/>
        <xdr:cNvSpPr/>
      </xdr:nvSpPr>
      <xdr:spPr>
        <a:xfrm>
          <a:off x="15430500" y="165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28247</xdr:rowOff>
    </xdr:from>
    <xdr:ext cx="534377" cy="259045"/>
    <xdr:sp macro="" textlink="">
      <xdr:nvSpPr>
        <xdr:cNvPr id="719" name="テキスト ボックス 718"/>
        <xdr:cNvSpPr txBox="1"/>
      </xdr:nvSpPr>
      <xdr:spPr>
        <a:xfrm>
          <a:off x="15214111" y="166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93635</xdr:rowOff>
    </xdr:from>
    <xdr:to>
      <xdr:col>21</xdr:col>
      <xdr:colOff>212725</xdr:colOff>
      <xdr:row>97</xdr:row>
      <xdr:rowOff>23785</xdr:rowOff>
    </xdr:to>
    <xdr:sp macro="" textlink="">
      <xdr:nvSpPr>
        <xdr:cNvPr id="720" name="円/楕円 719"/>
        <xdr:cNvSpPr/>
      </xdr:nvSpPr>
      <xdr:spPr>
        <a:xfrm>
          <a:off x="14541500" y="1655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14912</xdr:rowOff>
    </xdr:from>
    <xdr:ext cx="534377" cy="259045"/>
    <xdr:sp macro="" textlink="">
      <xdr:nvSpPr>
        <xdr:cNvPr id="721" name="テキスト ボックス 720"/>
        <xdr:cNvSpPr txBox="1"/>
      </xdr:nvSpPr>
      <xdr:spPr>
        <a:xfrm>
          <a:off x="14325111" y="166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77808</xdr:rowOff>
    </xdr:from>
    <xdr:to>
      <xdr:col>20</xdr:col>
      <xdr:colOff>9525</xdr:colOff>
      <xdr:row>97</xdr:row>
      <xdr:rowOff>7958</xdr:rowOff>
    </xdr:to>
    <xdr:sp macro="" textlink="">
      <xdr:nvSpPr>
        <xdr:cNvPr id="722" name="円/楕円 721"/>
        <xdr:cNvSpPr/>
      </xdr:nvSpPr>
      <xdr:spPr>
        <a:xfrm>
          <a:off x="13652500" y="165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170535</xdr:rowOff>
    </xdr:from>
    <xdr:ext cx="534377" cy="259045"/>
    <xdr:sp macro="" textlink="">
      <xdr:nvSpPr>
        <xdr:cNvPr id="723" name="テキスト ボックス 722"/>
        <xdr:cNvSpPr txBox="1"/>
      </xdr:nvSpPr>
      <xdr:spPr>
        <a:xfrm>
          <a:off x="13436111" y="166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98839</xdr:rowOff>
    </xdr:from>
    <xdr:to>
      <xdr:col>18</xdr:col>
      <xdr:colOff>492125</xdr:colOff>
      <xdr:row>97</xdr:row>
      <xdr:rowOff>28989</xdr:rowOff>
    </xdr:to>
    <xdr:sp macro="" textlink="">
      <xdr:nvSpPr>
        <xdr:cNvPr id="724" name="円/楕円 723"/>
        <xdr:cNvSpPr/>
      </xdr:nvSpPr>
      <xdr:spPr>
        <a:xfrm>
          <a:off x="12763500" y="165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20116</xdr:rowOff>
    </xdr:from>
    <xdr:ext cx="534377" cy="259045"/>
    <xdr:sp macro="" textlink="">
      <xdr:nvSpPr>
        <xdr:cNvPr id="725" name="テキスト ボックス 724"/>
        <xdr:cNvSpPr txBox="1"/>
      </xdr:nvSpPr>
      <xdr:spPr>
        <a:xfrm>
          <a:off x="12547111" y="166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8" name="フローチャート : 判断 757"/>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103649</xdr:rowOff>
    </xdr:from>
    <xdr:ext cx="313932" cy="259045"/>
    <xdr:sp macro="" textlink="">
      <xdr:nvSpPr>
        <xdr:cNvPr id="759" name="テキスト ボックス 758"/>
        <xdr:cNvSpPr txBox="1"/>
      </xdr:nvSpPr>
      <xdr:spPr>
        <a:xfrm>
          <a:off x="21166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1" name="フローチャート : 判断 76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4" name="フローチャート : 判断 76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8" name="テキスト ボックス 77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0" name="テキスト ボックス 779"/>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教育費</a:t>
          </a:r>
          <a:r>
            <a:rPr lang="ja-JP" altLang="ja-JP" sz="1300" b="0" i="0" baseline="0">
              <a:solidFill>
                <a:schemeClr val="dk1"/>
              </a:solidFill>
              <a:latin typeface="+mn-lt"/>
              <a:ea typeface="+mn-ea"/>
              <a:cs typeface="+mn-cs"/>
            </a:rPr>
            <a:t>や</a:t>
          </a:r>
          <a:r>
            <a:rPr lang="ja-JP" altLang="en-US" sz="1300" b="0" i="0" baseline="0">
              <a:solidFill>
                <a:schemeClr val="dk1"/>
              </a:solidFill>
              <a:latin typeface="+mn-lt"/>
              <a:ea typeface="+mn-ea"/>
              <a:cs typeface="+mn-cs"/>
            </a:rPr>
            <a:t>土木費</a:t>
          </a:r>
          <a:r>
            <a:rPr lang="ja-JP" altLang="ja-JP" sz="1300" b="0" i="0" baseline="0">
              <a:solidFill>
                <a:schemeClr val="dk1"/>
              </a:solidFill>
              <a:latin typeface="+mn-lt"/>
              <a:ea typeface="+mn-ea"/>
              <a:cs typeface="+mn-cs"/>
            </a:rPr>
            <a:t>については、東日本大震災復興関連にかかる事業</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の影響により、前年度比で増加しており、また類似団体を上回る数値となった。</a:t>
          </a:r>
          <a:endParaRPr lang="en-US" altLang="ja-JP" sz="1300" b="0" i="0" baseline="0">
            <a:solidFill>
              <a:schemeClr val="dk1"/>
            </a:solidFill>
            <a:latin typeface="+mn-lt"/>
            <a:ea typeface="+mn-ea"/>
            <a:cs typeface="+mn-cs"/>
          </a:endParaRPr>
        </a:p>
        <a:p>
          <a:pPr rtl="0" eaLnBrk="1" fontAlgn="base"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今後は、復興事業の進捗による減が見込まれ</a:t>
          </a:r>
          <a:r>
            <a:rPr lang="ja-JP" altLang="en-US" sz="1300" b="0" i="0" baseline="0">
              <a:solidFill>
                <a:schemeClr val="dk1"/>
              </a:solidFill>
              <a:latin typeface="+mn-lt"/>
              <a:ea typeface="+mn-ea"/>
              <a:cs typeface="+mn-cs"/>
            </a:rPr>
            <a:t>るものの、地方創生にかかる事業や、復興事業にかかる公債費の増加がみこまれることから、</a:t>
          </a:r>
          <a:r>
            <a:rPr lang="ja-JP" altLang="ja-JP" sz="1300" b="0" i="0" baseline="0">
              <a:solidFill>
                <a:schemeClr val="dk1"/>
              </a:solidFill>
              <a:latin typeface="+mn-lt"/>
              <a:ea typeface="+mn-ea"/>
              <a:cs typeface="+mn-cs"/>
            </a:rPr>
            <a:t>経常経費の</a:t>
          </a:r>
          <a:r>
            <a:rPr lang="ja-JP" altLang="en-US" sz="1300" b="0" i="0" baseline="0">
              <a:solidFill>
                <a:schemeClr val="dk1"/>
              </a:solidFill>
              <a:latin typeface="+mn-lt"/>
              <a:ea typeface="+mn-ea"/>
              <a:cs typeface="+mn-cs"/>
            </a:rPr>
            <a:t>抑制に努め、</a:t>
          </a:r>
          <a:r>
            <a:rPr lang="ja-JP" altLang="ja-JP" sz="1300" b="0" i="0" baseline="0">
              <a:solidFill>
                <a:schemeClr val="dk1"/>
              </a:solidFill>
              <a:latin typeface="+mn-lt"/>
              <a:ea typeface="+mn-ea"/>
              <a:cs typeface="+mn-cs"/>
            </a:rPr>
            <a:t>今後も計画的な財政運営に努める。</a:t>
          </a:r>
          <a:endParaRPr lang="en-US" altLang="ja-JP" sz="1300" b="0" i="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標準財政規模に対する財政調整基金残高については、平成</a:t>
          </a:r>
          <a:r>
            <a:rPr lang="en-US" altLang="ja-JP" sz="1400" b="0" i="0" baseline="0">
              <a:solidFill>
                <a:schemeClr val="dk1"/>
              </a:solidFill>
              <a:latin typeface="+mn-lt"/>
              <a:ea typeface="+mn-ea"/>
              <a:cs typeface="+mn-cs"/>
            </a:rPr>
            <a:t>23</a:t>
          </a:r>
          <a:r>
            <a:rPr lang="ja-JP" altLang="ja-JP" sz="1400" b="0" i="0" baseline="0">
              <a:solidFill>
                <a:schemeClr val="dk1"/>
              </a:solidFill>
              <a:latin typeface="+mn-lt"/>
              <a:ea typeface="+mn-ea"/>
              <a:cs typeface="+mn-cs"/>
            </a:rPr>
            <a:t>年度</a:t>
          </a:r>
          <a:r>
            <a:rPr lang="en-US" altLang="ja-JP" sz="1400" b="0" i="0" baseline="0">
              <a:solidFill>
                <a:schemeClr val="dk1"/>
              </a:solidFill>
              <a:latin typeface="+mn-lt"/>
              <a:ea typeface="+mn-ea"/>
              <a:cs typeface="+mn-cs"/>
            </a:rPr>
            <a:t>18.12</a:t>
          </a:r>
          <a:r>
            <a:rPr lang="ja-JP" altLang="ja-JP" sz="1400" b="0" i="0" baseline="0">
              <a:solidFill>
                <a:schemeClr val="dk1"/>
              </a:solidFill>
              <a:latin typeface="+mn-lt"/>
              <a:ea typeface="+mn-ea"/>
              <a:cs typeface="+mn-cs"/>
            </a:rPr>
            <a:t>％に対し平成</a:t>
          </a:r>
          <a:r>
            <a:rPr lang="en-US" altLang="ja-JP" sz="1400" b="0" i="0" baseline="0">
              <a:solidFill>
                <a:schemeClr val="dk1"/>
              </a:solidFill>
              <a:latin typeface="+mn-lt"/>
              <a:ea typeface="+mn-ea"/>
              <a:cs typeface="+mn-cs"/>
            </a:rPr>
            <a:t>27</a:t>
          </a:r>
          <a:r>
            <a:rPr lang="ja-JP" altLang="ja-JP" sz="1400" b="0" i="0" baseline="0">
              <a:solidFill>
                <a:schemeClr val="dk1"/>
              </a:solidFill>
              <a:latin typeface="+mn-lt"/>
              <a:ea typeface="+mn-ea"/>
              <a:cs typeface="+mn-cs"/>
            </a:rPr>
            <a:t>年度</a:t>
          </a:r>
          <a:r>
            <a:rPr lang="en-US" altLang="ja-JP" sz="1400" b="0" i="0" baseline="0">
              <a:solidFill>
                <a:schemeClr val="dk1"/>
              </a:solidFill>
              <a:latin typeface="+mn-lt"/>
              <a:ea typeface="+mn-ea"/>
              <a:cs typeface="+mn-cs"/>
            </a:rPr>
            <a:t>17.60</a:t>
          </a:r>
          <a:r>
            <a:rPr lang="ja-JP" altLang="ja-JP" sz="1400" b="0" i="0" baseline="0">
              <a:solidFill>
                <a:schemeClr val="dk1"/>
              </a:solidFill>
              <a:latin typeface="+mn-lt"/>
              <a:ea typeface="+mn-ea"/>
              <a:cs typeface="+mn-cs"/>
            </a:rPr>
            <a:t>％となり、</a:t>
          </a:r>
          <a:r>
            <a:rPr lang="ja-JP" altLang="en-US" sz="1400" b="0" i="0" baseline="0">
              <a:solidFill>
                <a:schemeClr val="dk1"/>
              </a:solidFill>
              <a:latin typeface="+mn-lt"/>
              <a:ea typeface="+mn-ea"/>
              <a:cs typeface="+mn-cs"/>
            </a:rPr>
            <a:t>一時</a:t>
          </a:r>
          <a:r>
            <a:rPr lang="ja-JP" altLang="ja-JP" sz="1400" b="0" i="0" baseline="0">
              <a:solidFill>
                <a:schemeClr val="dk1"/>
              </a:solidFill>
              <a:latin typeface="+mn-lt"/>
              <a:ea typeface="+mn-ea"/>
              <a:cs typeface="+mn-cs"/>
            </a:rPr>
            <a:t>震災関連事業により減となったものの</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している。今後も計画的な積み立てに努める。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実質収支比率については、平成</a:t>
          </a:r>
          <a:r>
            <a:rPr lang="en-US" altLang="ja-JP" sz="1400" b="0" i="0" baseline="0">
              <a:solidFill>
                <a:schemeClr val="dk1"/>
              </a:solidFill>
              <a:latin typeface="+mn-lt"/>
              <a:ea typeface="+mn-ea"/>
              <a:cs typeface="+mn-cs"/>
            </a:rPr>
            <a:t>27</a:t>
          </a:r>
          <a:r>
            <a:rPr lang="ja-JP" altLang="ja-JP" sz="1400" b="0" i="0" baseline="0">
              <a:solidFill>
                <a:schemeClr val="dk1"/>
              </a:solidFill>
              <a:latin typeface="+mn-lt"/>
              <a:ea typeface="+mn-ea"/>
              <a:cs typeface="+mn-cs"/>
            </a:rPr>
            <a:t>年度</a:t>
          </a:r>
          <a:r>
            <a:rPr lang="en-US" altLang="ja-JP" sz="1400" b="0" i="0" baseline="0">
              <a:solidFill>
                <a:schemeClr val="dk1"/>
              </a:solidFill>
              <a:latin typeface="+mn-lt"/>
              <a:ea typeface="+mn-ea"/>
              <a:cs typeface="+mn-cs"/>
            </a:rPr>
            <a:t>5.62</a:t>
          </a:r>
          <a:r>
            <a:rPr lang="ja-JP" altLang="ja-JP" sz="1400" b="0" i="0" baseline="0">
              <a:solidFill>
                <a:schemeClr val="dk1"/>
              </a:solidFill>
              <a:latin typeface="+mn-lt"/>
              <a:ea typeface="+mn-ea"/>
              <a:cs typeface="+mn-cs"/>
            </a:rPr>
            <a:t>％となり、</a:t>
          </a:r>
          <a:r>
            <a:rPr lang="ja-JP" altLang="en-US" sz="1400" b="0" i="0" baseline="0">
              <a:solidFill>
                <a:schemeClr val="dk1"/>
              </a:solidFill>
              <a:latin typeface="+mn-lt"/>
              <a:ea typeface="+mn-ea"/>
              <a:cs typeface="+mn-cs"/>
            </a:rPr>
            <a:t>適正数値への推移傾向となっている。今後も</a:t>
          </a:r>
          <a:r>
            <a:rPr lang="ja-JP" altLang="ja-JP" sz="1400" b="0" i="0" baseline="0">
              <a:solidFill>
                <a:schemeClr val="dk1"/>
              </a:solidFill>
              <a:latin typeface="+mn-lt"/>
              <a:ea typeface="+mn-ea"/>
              <a:cs typeface="+mn-cs"/>
            </a:rPr>
            <a:t>復興事業の進捗により数値は安定推移していくものと想定される。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kumimoji="1"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L6" sqref="L6:V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10240080</v>
      </c>
      <c r="BO4" s="409"/>
      <c r="BP4" s="409"/>
      <c r="BQ4" s="409"/>
      <c r="BR4" s="409"/>
      <c r="BS4" s="409"/>
      <c r="BT4" s="409"/>
      <c r="BU4" s="410"/>
      <c r="BV4" s="408">
        <v>10894381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5.6</v>
      </c>
      <c r="CU4" s="586"/>
      <c r="CV4" s="586"/>
      <c r="CW4" s="586"/>
      <c r="CX4" s="586"/>
      <c r="CY4" s="586"/>
      <c r="CZ4" s="586"/>
      <c r="DA4" s="587"/>
      <c r="DB4" s="585">
        <v>9.5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9784795</v>
      </c>
      <c r="BO5" s="414"/>
      <c r="BP5" s="414"/>
      <c r="BQ5" s="414"/>
      <c r="BR5" s="414"/>
      <c r="BS5" s="414"/>
      <c r="BT5" s="414"/>
      <c r="BU5" s="415"/>
      <c r="BV5" s="413">
        <v>10339625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80.8</v>
      </c>
      <c r="CU5" s="384"/>
      <c r="CV5" s="384"/>
      <c r="CW5" s="384"/>
      <c r="CX5" s="384"/>
      <c r="CY5" s="384"/>
      <c r="CZ5" s="384"/>
      <c r="DA5" s="385"/>
      <c r="DB5" s="383">
        <v>82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455285</v>
      </c>
      <c r="BO6" s="414"/>
      <c r="BP6" s="414"/>
      <c r="BQ6" s="414"/>
      <c r="BR6" s="414"/>
      <c r="BS6" s="414"/>
      <c r="BT6" s="414"/>
      <c r="BU6" s="415"/>
      <c r="BV6" s="413">
        <v>554756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86.5</v>
      </c>
      <c r="CU6" s="560"/>
      <c r="CV6" s="560"/>
      <c r="CW6" s="560"/>
      <c r="CX6" s="560"/>
      <c r="CY6" s="560"/>
      <c r="CZ6" s="560"/>
      <c r="DA6" s="561"/>
      <c r="DB6" s="559">
        <v>88.3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192998</v>
      </c>
      <c r="BO7" s="414"/>
      <c r="BP7" s="414"/>
      <c r="BQ7" s="414"/>
      <c r="BR7" s="414"/>
      <c r="BS7" s="414"/>
      <c r="BT7" s="414"/>
      <c r="BU7" s="415"/>
      <c r="BV7" s="413">
        <v>121168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4663383</v>
      </c>
      <c r="CU7" s="414"/>
      <c r="CV7" s="414"/>
      <c r="CW7" s="414"/>
      <c r="CX7" s="414"/>
      <c r="CY7" s="414"/>
      <c r="CZ7" s="414"/>
      <c r="DA7" s="415"/>
      <c r="DB7" s="413">
        <v>4572527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262287</v>
      </c>
      <c r="BO8" s="414"/>
      <c r="BP8" s="414"/>
      <c r="BQ8" s="414"/>
      <c r="BR8" s="414"/>
      <c r="BS8" s="414"/>
      <c r="BT8" s="414"/>
      <c r="BU8" s="415"/>
      <c r="BV8" s="413">
        <v>433588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17370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-171301</v>
      </c>
      <c r="BO9" s="414"/>
      <c r="BP9" s="414"/>
      <c r="BQ9" s="414"/>
      <c r="BR9" s="414"/>
      <c r="BS9" s="414"/>
      <c r="BT9" s="414"/>
      <c r="BU9" s="415"/>
      <c r="BV9" s="413">
        <v>89475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12.2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18407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653</v>
      </c>
      <c r="BO10" s="414"/>
      <c r="BP10" s="414"/>
      <c r="BQ10" s="414"/>
      <c r="BR10" s="414"/>
      <c r="BS10" s="414"/>
      <c r="BT10" s="414"/>
      <c r="BU10" s="415"/>
      <c r="BV10" s="413">
        <v>502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40028</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17774</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366864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17660</v>
      </c>
      <c r="S13" s="515"/>
      <c r="T13" s="515"/>
      <c r="U13" s="515"/>
      <c r="V13" s="516"/>
      <c r="W13" s="502" t="s">
        <v>119</v>
      </c>
      <c r="X13" s="426"/>
      <c r="Y13" s="426"/>
      <c r="Z13" s="426"/>
      <c r="AA13" s="426"/>
      <c r="AB13" s="427"/>
      <c r="AC13" s="389">
        <v>1110</v>
      </c>
      <c r="AD13" s="390"/>
      <c r="AE13" s="390"/>
      <c r="AF13" s="390"/>
      <c r="AG13" s="391"/>
      <c r="AH13" s="389">
        <v>1258</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-130620</v>
      </c>
      <c r="BO13" s="414"/>
      <c r="BP13" s="414"/>
      <c r="BQ13" s="414"/>
      <c r="BR13" s="414"/>
      <c r="BS13" s="414"/>
      <c r="BT13" s="414"/>
      <c r="BU13" s="415"/>
      <c r="BV13" s="413">
        <v>-276887</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14.6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17769</v>
      </c>
      <c r="S14" s="515"/>
      <c r="T14" s="515"/>
      <c r="U14" s="515"/>
      <c r="V14" s="516"/>
      <c r="W14" s="517"/>
      <c r="X14" s="429"/>
      <c r="Y14" s="429"/>
      <c r="Z14" s="429"/>
      <c r="AA14" s="429"/>
      <c r="AB14" s="430"/>
      <c r="AC14" s="507">
        <v>13.2</v>
      </c>
      <c r="AD14" s="508"/>
      <c r="AE14" s="508"/>
      <c r="AF14" s="508"/>
      <c r="AG14" s="509"/>
      <c r="AH14" s="507">
        <v>13.7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117.8</v>
      </c>
      <c r="CU14" s="486"/>
      <c r="CV14" s="486"/>
      <c r="CW14" s="486"/>
      <c r="CX14" s="486"/>
      <c r="CY14" s="486"/>
      <c r="CZ14" s="486"/>
      <c r="DA14" s="487"/>
      <c r="DB14" s="518">
        <v>137.19999999999999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17686</v>
      </c>
      <c r="S15" s="515"/>
      <c r="T15" s="515"/>
      <c r="U15" s="515"/>
      <c r="V15" s="516"/>
      <c r="W15" s="502" t="s">
        <v>125</v>
      </c>
      <c r="X15" s="426"/>
      <c r="Y15" s="426"/>
      <c r="Z15" s="426"/>
      <c r="AA15" s="426"/>
      <c r="AB15" s="427"/>
      <c r="AC15" s="389">
        <v>3088</v>
      </c>
      <c r="AD15" s="390"/>
      <c r="AE15" s="390"/>
      <c r="AF15" s="390"/>
      <c r="AG15" s="391"/>
      <c r="AH15" s="389">
        <v>3484</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2054103</v>
      </c>
      <c r="BO15" s="409"/>
      <c r="BP15" s="409"/>
      <c r="BQ15" s="409"/>
      <c r="BR15" s="409"/>
      <c r="BS15" s="409"/>
      <c r="BT15" s="409"/>
      <c r="BU15" s="410"/>
      <c r="BV15" s="408">
        <v>1993869</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36.700000000000003</v>
      </c>
      <c r="AD16" s="508"/>
      <c r="AE16" s="508"/>
      <c r="AF16" s="508"/>
      <c r="AG16" s="509"/>
      <c r="AH16" s="507">
        <v>37.9</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3791327</v>
      </c>
      <c r="BO16" s="414"/>
      <c r="BP16" s="414"/>
      <c r="BQ16" s="414"/>
      <c r="BR16" s="414"/>
      <c r="BS16" s="414"/>
      <c r="BT16" s="414"/>
      <c r="BU16" s="415"/>
      <c r="BV16" s="413">
        <v>3659055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4224</v>
      </c>
      <c r="AD17" s="390"/>
      <c r="AE17" s="390"/>
      <c r="AF17" s="390"/>
      <c r="AG17" s="391"/>
      <c r="AH17" s="389">
        <v>4405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2608138</v>
      </c>
      <c r="BO17" s="414"/>
      <c r="BP17" s="414"/>
      <c r="BQ17" s="414"/>
      <c r="BR17" s="414"/>
      <c r="BS17" s="414"/>
      <c r="BT17" s="414"/>
      <c r="BU17" s="415"/>
      <c r="BV17" s="413">
        <v>2579074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60.4</v>
      </c>
      <c r="M18" s="478"/>
      <c r="N18" s="478"/>
      <c r="O18" s="478"/>
      <c r="P18" s="478"/>
      <c r="Q18" s="478"/>
      <c r="R18" s="479"/>
      <c r="S18" s="479"/>
      <c r="T18" s="479"/>
      <c r="U18" s="479"/>
      <c r="V18" s="480"/>
      <c r="W18" s="494"/>
      <c r="X18" s="495"/>
      <c r="Y18" s="495"/>
      <c r="Z18" s="495"/>
      <c r="AA18" s="495"/>
      <c r="AB18" s="503"/>
      <c r="AC18" s="377">
        <v>50.2</v>
      </c>
      <c r="AD18" s="378"/>
      <c r="AE18" s="378"/>
      <c r="AF18" s="378"/>
      <c r="AG18" s="481"/>
      <c r="AH18" s="377">
        <v>48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3854432</v>
      </c>
      <c r="BO18" s="414"/>
      <c r="BP18" s="414"/>
      <c r="BQ18" s="414"/>
      <c r="BR18" s="414"/>
      <c r="BS18" s="414"/>
      <c r="BT18" s="414"/>
      <c r="BU18" s="415"/>
      <c r="BV18" s="413">
        <v>3747705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288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5462483</v>
      </c>
      <c r="BO19" s="414"/>
      <c r="BP19" s="414"/>
      <c r="BQ19" s="414"/>
      <c r="BR19" s="414"/>
      <c r="BS19" s="414"/>
      <c r="BT19" s="414"/>
      <c r="BU19" s="415"/>
      <c r="BV19" s="413">
        <v>5935626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5846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8351947</v>
      </c>
      <c r="BO23" s="414"/>
      <c r="BP23" s="414"/>
      <c r="BQ23" s="414"/>
      <c r="BR23" s="414"/>
      <c r="BS23" s="414"/>
      <c r="BT23" s="414"/>
      <c r="BU23" s="415"/>
      <c r="BV23" s="413">
        <v>7890518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6632</v>
      </c>
      <c r="R24" s="390"/>
      <c r="S24" s="390"/>
      <c r="T24" s="390"/>
      <c r="U24" s="390"/>
      <c r="V24" s="391"/>
      <c r="W24" s="455"/>
      <c r="X24" s="446"/>
      <c r="Y24" s="447"/>
      <c r="Z24" s="386" t="s">
        <v>149</v>
      </c>
      <c r="AA24" s="387"/>
      <c r="AB24" s="387"/>
      <c r="AC24" s="387"/>
      <c r="AD24" s="387"/>
      <c r="AE24" s="387"/>
      <c r="AF24" s="387"/>
      <c r="AG24" s="388"/>
      <c r="AH24" s="389">
        <v>110</v>
      </c>
      <c r="AI24" s="390"/>
      <c r="AJ24" s="390"/>
      <c r="AK24" s="390"/>
      <c r="AL24" s="391"/>
      <c r="AM24" s="389">
        <v>332860</v>
      </c>
      <c r="AN24" s="390"/>
      <c r="AO24" s="390"/>
      <c r="AP24" s="390"/>
      <c r="AQ24" s="390"/>
      <c r="AR24" s="391"/>
      <c r="AS24" s="389">
        <v>3026</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4651759</v>
      </c>
      <c r="BO24" s="414"/>
      <c r="BP24" s="414"/>
      <c r="BQ24" s="414"/>
      <c r="BR24" s="414"/>
      <c r="BS24" s="414"/>
      <c r="BT24" s="414"/>
      <c r="BU24" s="415"/>
      <c r="BV24" s="413">
        <v>4369079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5769</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1930723</v>
      </c>
      <c r="BO25" s="409"/>
      <c r="BP25" s="409"/>
      <c r="BQ25" s="409"/>
      <c r="BR25" s="409"/>
      <c r="BS25" s="409"/>
      <c r="BT25" s="409"/>
      <c r="BU25" s="410"/>
      <c r="BV25" s="408">
        <v>2180999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5265</v>
      </c>
      <c r="R26" s="390"/>
      <c r="S26" s="390"/>
      <c r="T26" s="390"/>
      <c r="U26" s="390"/>
      <c r="V26" s="391"/>
      <c r="W26" s="455"/>
      <c r="X26" s="446"/>
      <c r="Y26" s="447"/>
      <c r="Z26" s="386" t="s">
        <v>155</v>
      </c>
      <c r="AA26" s="468"/>
      <c r="AB26" s="468"/>
      <c r="AC26" s="468"/>
      <c r="AD26" s="468"/>
      <c r="AE26" s="468"/>
      <c r="AF26" s="468"/>
      <c r="AG26" s="469"/>
      <c r="AH26" s="389">
        <v>1</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3300</v>
      </c>
      <c r="R27" s="390"/>
      <c r="S27" s="390"/>
      <c r="T27" s="390"/>
      <c r="U27" s="390"/>
      <c r="V27" s="391"/>
      <c r="W27" s="455"/>
      <c r="X27" s="446"/>
      <c r="Y27" s="447"/>
      <c r="Z27" s="386" t="s">
        <v>159</v>
      </c>
      <c r="AA27" s="387"/>
      <c r="AB27" s="387"/>
      <c r="AC27" s="387"/>
      <c r="AD27" s="387"/>
      <c r="AE27" s="387"/>
      <c r="AF27" s="387"/>
      <c r="AG27" s="388"/>
      <c r="AH27" s="389">
        <v>17</v>
      </c>
      <c r="AI27" s="390"/>
      <c r="AJ27" s="390"/>
      <c r="AK27" s="390"/>
      <c r="AL27" s="391"/>
      <c r="AM27" s="389">
        <v>53516</v>
      </c>
      <c r="AN27" s="390"/>
      <c r="AO27" s="390"/>
      <c r="AP27" s="390"/>
      <c r="AQ27" s="390"/>
      <c r="AR27" s="391"/>
      <c r="AS27" s="389">
        <v>3148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91144</v>
      </c>
      <c r="BO27" s="417"/>
      <c r="BP27" s="417"/>
      <c r="BQ27" s="417"/>
      <c r="BR27" s="417"/>
      <c r="BS27" s="417"/>
      <c r="BT27" s="417"/>
      <c r="BU27" s="418"/>
      <c r="BV27" s="416">
        <v>91129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2640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820799</v>
      </c>
      <c r="BO28" s="409"/>
      <c r="BP28" s="409"/>
      <c r="BQ28" s="409"/>
      <c r="BR28" s="409"/>
      <c r="BS28" s="409"/>
      <c r="BT28" s="409"/>
      <c r="BU28" s="410"/>
      <c r="BV28" s="408">
        <v>619916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2400</v>
      </c>
      <c r="R29" s="390"/>
      <c r="S29" s="390"/>
      <c r="T29" s="390"/>
      <c r="U29" s="390"/>
      <c r="V29" s="391"/>
      <c r="W29" s="456"/>
      <c r="X29" s="457"/>
      <c r="Y29" s="458"/>
      <c r="Z29" s="386" t="s">
        <v>166</v>
      </c>
      <c r="AA29" s="387"/>
      <c r="AB29" s="387"/>
      <c r="AC29" s="387"/>
      <c r="AD29" s="387"/>
      <c r="AE29" s="387"/>
      <c r="AF29" s="387"/>
      <c r="AG29" s="388"/>
      <c r="AH29" s="389">
        <v>127</v>
      </c>
      <c r="AI29" s="390"/>
      <c r="AJ29" s="390"/>
      <c r="AK29" s="390"/>
      <c r="AL29" s="391"/>
      <c r="AM29" s="389">
        <v>386376</v>
      </c>
      <c r="AN29" s="390"/>
      <c r="AO29" s="390"/>
      <c r="AP29" s="390"/>
      <c r="AQ29" s="390"/>
      <c r="AR29" s="391"/>
      <c r="AS29" s="389">
        <v>3042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94848</v>
      </c>
      <c r="BO29" s="414"/>
      <c r="BP29" s="414"/>
      <c r="BQ29" s="414"/>
      <c r="BR29" s="414"/>
      <c r="BS29" s="414"/>
      <c r="BT29" s="414"/>
      <c r="BU29" s="415"/>
      <c r="BV29" s="413">
        <v>2818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1030404</v>
      </c>
      <c r="BO30" s="417"/>
      <c r="BP30" s="417"/>
      <c r="BQ30" s="417"/>
      <c r="BR30" s="417"/>
      <c r="BS30" s="417"/>
      <c r="BT30" s="417"/>
      <c r="BU30" s="418"/>
      <c r="BV30" s="416">
        <v>1559806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白河地方広域市町村圏整備組合（一般会計）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白河地方土地開発公社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白河地方広域市町村圏整備組合（水道用水供給事業会計）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土地造成事業特別会計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福島県後期高齢者医療広域連合（一般会計）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福島県後期高齢者医療広域連合後期高齢者医療特別会計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福島県市町村総合事務組合（一般会計）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福島県市町村総合事務組合（消防補償等特別会計）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福島県市町村総合事務組合（消防賞じゅつ金特別会計）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福島県市町村総合事務組合（非常勤職員公務災害補償特別会計）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福島県市町村総合事務組合（自治会館管理特別会計）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536</v>
      </c>
      <c r="D34" s="1181"/>
      <c r="E34" s="1182"/>
      <c r="F34" s="32">
        <v>9.4700000000000006</v>
      </c>
      <c r="G34" s="33">
        <v>10.08</v>
      </c>
      <c r="H34" s="33">
        <v>9.15</v>
      </c>
      <c r="I34" s="33">
        <v>8.11</v>
      </c>
      <c r="J34" s="34">
        <v>7.04</v>
      </c>
      <c r="K34" s="22"/>
      <c r="L34" s="22"/>
      <c r="M34" s="22"/>
      <c r="N34" s="22"/>
      <c r="O34" s="22"/>
      <c r="P34" s="22"/>
    </row>
    <row r="35" spans="1:16" ht="39" customHeight="1">
      <c r="A35" s="22"/>
      <c r="B35" s="35"/>
      <c r="C35" s="1175" t="s">
        <v>537</v>
      </c>
      <c r="D35" s="1176"/>
      <c r="E35" s="1177"/>
      <c r="F35" s="36">
        <v>11.82</v>
      </c>
      <c r="G35" s="37">
        <v>4.92</v>
      </c>
      <c r="H35" s="37">
        <v>7.59</v>
      </c>
      <c r="I35" s="37">
        <v>9.48</v>
      </c>
      <c r="J35" s="38">
        <v>5.62</v>
      </c>
      <c r="K35" s="22"/>
      <c r="L35" s="22"/>
      <c r="M35" s="22"/>
      <c r="N35" s="22"/>
      <c r="O35" s="22"/>
      <c r="P35" s="22"/>
    </row>
    <row r="36" spans="1:16" ht="39" customHeight="1">
      <c r="A36" s="22"/>
      <c r="B36" s="35"/>
      <c r="C36" s="1175" t="s">
        <v>538</v>
      </c>
      <c r="D36" s="1176"/>
      <c r="E36" s="1177"/>
      <c r="F36" s="36">
        <v>5.6</v>
      </c>
      <c r="G36" s="37">
        <v>4.96</v>
      </c>
      <c r="H36" s="37">
        <v>5.14</v>
      </c>
      <c r="I36" s="37">
        <v>4.5199999999999996</v>
      </c>
      <c r="J36" s="38">
        <v>3.18</v>
      </c>
      <c r="K36" s="22"/>
      <c r="L36" s="22"/>
      <c r="M36" s="22"/>
      <c r="N36" s="22"/>
      <c r="O36" s="22"/>
      <c r="P36" s="22"/>
    </row>
    <row r="37" spans="1:16" ht="39" customHeight="1">
      <c r="A37" s="22"/>
      <c r="B37" s="35"/>
      <c r="C37" s="1175" t="s">
        <v>539</v>
      </c>
      <c r="D37" s="1176"/>
      <c r="E37" s="1177"/>
      <c r="F37" s="36">
        <v>1.38</v>
      </c>
      <c r="G37" s="37">
        <v>0.09</v>
      </c>
      <c r="H37" s="37">
        <v>0.04</v>
      </c>
      <c r="I37" s="37">
        <v>0.04</v>
      </c>
      <c r="J37" s="38">
        <v>0.61</v>
      </c>
      <c r="K37" s="22"/>
      <c r="L37" s="22"/>
      <c r="M37" s="22"/>
      <c r="N37" s="22"/>
      <c r="O37" s="22"/>
      <c r="P37" s="22"/>
    </row>
    <row r="38" spans="1:16" ht="39" customHeight="1">
      <c r="A38" s="22"/>
      <c r="B38" s="35"/>
      <c r="C38" s="1175" t="s">
        <v>540</v>
      </c>
      <c r="D38" s="1176"/>
      <c r="E38" s="1177"/>
      <c r="F38" s="36">
        <v>0.15</v>
      </c>
      <c r="G38" s="37">
        <v>0.01</v>
      </c>
      <c r="H38" s="37">
        <v>0.01</v>
      </c>
      <c r="I38" s="37">
        <v>0.01</v>
      </c>
      <c r="J38" s="38">
        <v>0.01</v>
      </c>
      <c r="K38" s="22"/>
      <c r="L38" s="22"/>
      <c r="M38" s="22"/>
      <c r="N38" s="22"/>
      <c r="O38" s="22"/>
      <c r="P38" s="22"/>
    </row>
    <row r="39" spans="1:16" ht="39" customHeight="1">
      <c r="A39" s="22"/>
      <c r="B39" s="35"/>
      <c r="C39" s="1175" t="s">
        <v>541</v>
      </c>
      <c r="D39" s="1176"/>
      <c r="E39" s="1177"/>
      <c r="F39" s="36">
        <v>0.02</v>
      </c>
      <c r="G39" s="37">
        <v>0.02</v>
      </c>
      <c r="H39" s="37">
        <v>0</v>
      </c>
      <c r="I39" s="37">
        <v>0</v>
      </c>
      <c r="J39" s="38">
        <v>0</v>
      </c>
      <c r="K39" s="22"/>
      <c r="L39" s="22"/>
      <c r="M39" s="22"/>
      <c r="N39" s="22"/>
      <c r="O39" s="22"/>
      <c r="P39" s="22"/>
    </row>
    <row r="40" spans="1:16" ht="39" customHeight="1">
      <c r="A40" s="22"/>
      <c r="B40" s="35"/>
      <c r="C40" s="1175" t="s">
        <v>542</v>
      </c>
      <c r="D40" s="1176"/>
      <c r="E40" s="1177"/>
      <c r="F40" s="36">
        <v>0</v>
      </c>
      <c r="G40" s="37">
        <v>2.38</v>
      </c>
      <c r="H40" s="37">
        <v>0.87</v>
      </c>
      <c r="I40" s="37">
        <v>0</v>
      </c>
      <c r="J40" s="38">
        <v>0</v>
      </c>
      <c r="K40" s="22"/>
      <c r="L40" s="22"/>
      <c r="M40" s="22"/>
      <c r="N40" s="22"/>
      <c r="O40" s="22"/>
      <c r="P40" s="22"/>
    </row>
    <row r="41" spans="1:16" ht="39" customHeight="1">
      <c r="A41" s="22"/>
      <c r="B41" s="35"/>
      <c r="C41" s="1175" t="s">
        <v>543</v>
      </c>
      <c r="D41" s="1176"/>
      <c r="E41" s="1177"/>
      <c r="F41" s="36">
        <v>0</v>
      </c>
      <c r="G41" s="37">
        <v>4.28</v>
      </c>
      <c r="H41" s="37">
        <v>0.17</v>
      </c>
      <c r="I41" s="37">
        <v>0</v>
      </c>
      <c r="J41" s="38">
        <v>0</v>
      </c>
      <c r="K41" s="22"/>
      <c r="L41" s="22"/>
      <c r="M41" s="22"/>
      <c r="N41" s="22"/>
      <c r="O41" s="22"/>
      <c r="P41" s="22"/>
    </row>
    <row r="42" spans="1:16" ht="39" customHeight="1">
      <c r="A42" s="22"/>
      <c r="B42" s="39"/>
      <c r="C42" s="1175" t="s">
        <v>544</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545</v>
      </c>
      <c r="D43" s="1179"/>
      <c r="E43" s="1180"/>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759</v>
      </c>
      <c r="L45" s="60">
        <v>793</v>
      </c>
      <c r="M45" s="60">
        <v>759</v>
      </c>
      <c r="N45" s="60">
        <v>743</v>
      </c>
      <c r="O45" s="61">
        <v>740</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349</v>
      </c>
      <c r="L48" s="64">
        <v>353</v>
      </c>
      <c r="M48" s="64">
        <v>321</v>
      </c>
      <c r="N48" s="64">
        <v>309</v>
      </c>
      <c r="O48" s="65">
        <v>308</v>
      </c>
      <c r="P48" s="48"/>
      <c r="Q48" s="48"/>
      <c r="R48" s="48"/>
      <c r="S48" s="48"/>
      <c r="T48" s="48"/>
      <c r="U48" s="48"/>
    </row>
    <row r="49" spans="1:21" ht="30.75" customHeight="1">
      <c r="A49" s="48"/>
      <c r="B49" s="1193"/>
      <c r="C49" s="1194"/>
      <c r="D49" s="62"/>
      <c r="E49" s="1185" t="s">
        <v>15</v>
      </c>
      <c r="F49" s="1185"/>
      <c r="G49" s="1185"/>
      <c r="H49" s="1185"/>
      <c r="I49" s="1185"/>
      <c r="J49" s="1186"/>
      <c r="K49" s="63">
        <v>61</v>
      </c>
      <c r="L49" s="64">
        <v>36</v>
      </c>
      <c r="M49" s="64">
        <v>44</v>
      </c>
      <c r="N49" s="64">
        <v>37</v>
      </c>
      <c r="O49" s="65">
        <v>39</v>
      </c>
      <c r="P49" s="48"/>
      <c r="Q49" s="48"/>
      <c r="R49" s="48"/>
      <c r="S49" s="48"/>
      <c r="T49" s="48"/>
      <c r="U49" s="48"/>
    </row>
    <row r="50" spans="1:21" ht="30.75" customHeight="1">
      <c r="A50" s="48"/>
      <c r="B50" s="1193"/>
      <c r="C50" s="1194"/>
      <c r="D50" s="62"/>
      <c r="E50" s="1185" t="s">
        <v>16</v>
      </c>
      <c r="F50" s="1185"/>
      <c r="G50" s="1185"/>
      <c r="H50" s="1185"/>
      <c r="I50" s="1185"/>
      <c r="J50" s="1186"/>
      <c r="K50" s="63">
        <v>157</v>
      </c>
      <c r="L50" s="64">
        <v>115</v>
      </c>
      <c r="M50" s="64">
        <v>135</v>
      </c>
      <c r="N50" s="64">
        <v>115</v>
      </c>
      <c r="O50" s="65">
        <v>79</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671</v>
      </c>
      <c r="L52" s="64">
        <v>666</v>
      </c>
      <c r="M52" s="64">
        <v>681</v>
      </c>
      <c r="N52" s="64">
        <v>707</v>
      </c>
      <c r="O52" s="65">
        <v>692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655</v>
      </c>
      <c r="L53" s="69">
        <v>631</v>
      </c>
      <c r="M53" s="69">
        <v>578</v>
      </c>
      <c r="N53" s="69">
        <v>497</v>
      </c>
      <c r="O53" s="70">
        <v>474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7877</v>
      </c>
      <c r="J41" s="83">
        <v>7788</v>
      </c>
      <c r="K41" s="83">
        <v>7813</v>
      </c>
      <c r="L41" s="83">
        <v>7891</v>
      </c>
      <c r="M41" s="84">
        <v>8352</v>
      </c>
    </row>
    <row r="42" spans="2:13" ht="27.75" customHeight="1">
      <c r="B42" s="1201"/>
      <c r="C42" s="1202"/>
      <c r="D42" s="85"/>
      <c r="E42" s="1205" t="s">
        <v>25</v>
      </c>
      <c r="F42" s="1205"/>
      <c r="G42" s="1205"/>
      <c r="H42" s="1206"/>
      <c r="I42" s="86">
        <v>2525</v>
      </c>
      <c r="J42" s="87">
        <v>2294</v>
      </c>
      <c r="K42" s="87">
        <v>1530</v>
      </c>
      <c r="L42" s="87">
        <v>1428</v>
      </c>
      <c r="M42" s="88">
        <v>1333</v>
      </c>
    </row>
    <row r="43" spans="2:13" ht="27.75" customHeight="1">
      <c r="B43" s="1201"/>
      <c r="C43" s="1202"/>
      <c r="D43" s="85"/>
      <c r="E43" s="1205" t="s">
        <v>26</v>
      </c>
      <c r="F43" s="1205"/>
      <c r="G43" s="1205"/>
      <c r="H43" s="1206"/>
      <c r="I43" s="86">
        <v>4186</v>
      </c>
      <c r="J43" s="87">
        <v>4421</v>
      </c>
      <c r="K43" s="87">
        <v>4523</v>
      </c>
      <c r="L43" s="87">
        <v>4561</v>
      </c>
      <c r="M43" s="88">
        <v>4224</v>
      </c>
    </row>
    <row r="44" spans="2:13" ht="27.75" customHeight="1">
      <c r="B44" s="1201"/>
      <c r="C44" s="1202"/>
      <c r="D44" s="85"/>
      <c r="E44" s="1205" t="s">
        <v>27</v>
      </c>
      <c r="F44" s="1205"/>
      <c r="G44" s="1205"/>
      <c r="H44" s="1206"/>
      <c r="I44" s="86">
        <v>247</v>
      </c>
      <c r="J44" s="87">
        <v>252</v>
      </c>
      <c r="K44" s="87">
        <v>213</v>
      </c>
      <c r="L44" s="87">
        <v>156</v>
      </c>
      <c r="M44" s="88">
        <v>124</v>
      </c>
    </row>
    <row r="45" spans="2:13" ht="27.75" customHeight="1">
      <c r="B45" s="1201"/>
      <c r="C45" s="1202"/>
      <c r="D45" s="85"/>
      <c r="E45" s="1205" t="s">
        <v>28</v>
      </c>
      <c r="F45" s="1205"/>
      <c r="G45" s="1205"/>
      <c r="H45" s="1206"/>
      <c r="I45" s="86">
        <v>1755</v>
      </c>
      <c r="J45" s="87">
        <v>1598</v>
      </c>
      <c r="K45" s="87">
        <v>1597</v>
      </c>
      <c r="L45" s="87">
        <v>1317</v>
      </c>
      <c r="M45" s="88">
        <v>1312</v>
      </c>
    </row>
    <row r="46" spans="2:13" ht="27.75" customHeight="1">
      <c r="B46" s="1201"/>
      <c r="C46" s="1202"/>
      <c r="D46" s="85"/>
      <c r="E46" s="1205" t="s">
        <v>29</v>
      </c>
      <c r="F46" s="1205"/>
      <c r="G46" s="1205"/>
      <c r="H46" s="1206"/>
      <c r="I46" s="86" t="s">
        <v>487</v>
      </c>
      <c r="J46" s="87" t="s">
        <v>487</v>
      </c>
      <c r="K46" s="87" t="s">
        <v>487</v>
      </c>
      <c r="L46" s="87" t="s">
        <v>487</v>
      </c>
      <c r="M46" s="88" t="s">
        <v>487</v>
      </c>
    </row>
    <row r="47" spans="2:13" ht="27.75" customHeight="1">
      <c r="B47" s="1201"/>
      <c r="C47" s="1202"/>
      <c r="D47" s="85"/>
      <c r="E47" s="1205" t="s">
        <v>30</v>
      </c>
      <c r="F47" s="1205"/>
      <c r="G47" s="1205"/>
      <c r="H47" s="1206"/>
      <c r="I47" s="86" t="s">
        <v>487</v>
      </c>
      <c r="J47" s="87" t="s">
        <v>487</v>
      </c>
      <c r="K47" s="87" t="s">
        <v>487</v>
      </c>
      <c r="L47" s="87" t="s">
        <v>487</v>
      </c>
      <c r="M47" s="88" t="s">
        <v>487</v>
      </c>
    </row>
    <row r="48" spans="2:13" ht="27.75" customHeight="1">
      <c r="B48" s="1203"/>
      <c r="C48" s="1204"/>
      <c r="D48" s="85"/>
      <c r="E48" s="1205" t="s">
        <v>31</v>
      </c>
      <c r="F48" s="1205"/>
      <c r="G48" s="1205"/>
      <c r="H48" s="1206"/>
      <c r="I48" s="86" t="s">
        <v>487</v>
      </c>
      <c r="J48" s="87" t="s">
        <v>487</v>
      </c>
      <c r="K48" s="87" t="s">
        <v>487</v>
      </c>
      <c r="L48" s="87" t="s">
        <v>487</v>
      </c>
      <c r="M48" s="88" t="s">
        <v>487</v>
      </c>
    </row>
    <row r="49" spans="2:13" ht="27.75" customHeight="1">
      <c r="B49" s="1199" t="s">
        <v>32</v>
      </c>
      <c r="C49" s="1200"/>
      <c r="D49" s="89"/>
      <c r="E49" s="1205" t="s">
        <v>33</v>
      </c>
      <c r="F49" s="1205"/>
      <c r="G49" s="1205"/>
      <c r="H49" s="1206"/>
      <c r="I49" s="86">
        <v>1572</v>
      </c>
      <c r="J49" s="87">
        <v>1622</v>
      </c>
      <c r="K49" s="87">
        <v>1624</v>
      </c>
      <c r="L49" s="87">
        <v>1492</v>
      </c>
      <c r="M49" s="88">
        <v>1763</v>
      </c>
    </row>
    <row r="50" spans="2:13" ht="27.75" customHeight="1">
      <c r="B50" s="1201"/>
      <c r="C50" s="1202"/>
      <c r="D50" s="85"/>
      <c r="E50" s="1205" t="s">
        <v>34</v>
      </c>
      <c r="F50" s="1205"/>
      <c r="G50" s="1205"/>
      <c r="H50" s="1206"/>
      <c r="I50" s="86">
        <v>200</v>
      </c>
      <c r="J50" s="87">
        <v>201</v>
      </c>
      <c r="K50" s="87">
        <v>184</v>
      </c>
      <c r="L50" s="87">
        <v>167</v>
      </c>
      <c r="M50" s="88">
        <v>167</v>
      </c>
    </row>
    <row r="51" spans="2:13" ht="27.75" customHeight="1">
      <c r="B51" s="1203"/>
      <c r="C51" s="1204"/>
      <c r="D51" s="85"/>
      <c r="E51" s="1205" t="s">
        <v>35</v>
      </c>
      <c r="F51" s="1205"/>
      <c r="G51" s="1205"/>
      <c r="H51" s="1206"/>
      <c r="I51" s="86">
        <v>8614</v>
      </c>
      <c r="J51" s="87">
        <v>8544</v>
      </c>
      <c r="K51" s="87">
        <v>8384</v>
      </c>
      <c r="L51" s="87">
        <v>8359</v>
      </c>
      <c r="M51" s="88">
        <v>8710</v>
      </c>
    </row>
    <row r="52" spans="2:13" ht="27.75" customHeight="1" thickBot="1">
      <c r="B52" s="1207" t="s">
        <v>36</v>
      </c>
      <c r="C52" s="1208"/>
      <c r="D52" s="90"/>
      <c r="E52" s="1209" t="s">
        <v>37</v>
      </c>
      <c r="F52" s="1209"/>
      <c r="G52" s="1209"/>
      <c r="H52" s="1210"/>
      <c r="I52" s="91">
        <v>6206</v>
      </c>
      <c r="J52" s="92">
        <v>5986</v>
      </c>
      <c r="K52" s="92">
        <v>5484</v>
      </c>
      <c r="L52" s="92">
        <v>5335</v>
      </c>
      <c r="M52" s="93">
        <v>4705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L63" sqref="L6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563</v>
      </c>
      <c r="H55" s="1239"/>
      <c r="I55" s="1237" t="s">
        <v>561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7"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560</v>
      </c>
      <c r="H73" s="1228"/>
      <c r="I73" s="1233" t="s">
        <v>561</v>
      </c>
      <c r="J73" s="1233"/>
      <c r="K73" s="1248">
        <v>160.30000000000001</v>
      </c>
      <c r="L73" s="1248">
        <v>155</v>
      </c>
      <c r="M73" s="1236">
        <v>141.6</v>
      </c>
      <c r="N73" s="1236">
        <v>137.19999999999999</v>
      </c>
      <c r="O73" s="1236">
        <v>117.8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567</v>
      </c>
      <c r="J75" s="1237"/>
      <c r="K75" s="1249">
        <v>17</v>
      </c>
      <c r="L75" s="1249">
        <v>16.899999999999999</v>
      </c>
      <c r="M75" s="1249">
        <v>16</v>
      </c>
      <c r="N75" s="1249">
        <v>14.6</v>
      </c>
      <c r="O75" s="1249">
        <v>13.2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563</v>
      </c>
      <c r="H77" s="1239"/>
      <c r="I77" s="1237" t="s">
        <v>561</v>
      </c>
      <c r="J77" s="1237"/>
      <c r="K77" s="1248">
        <v>60.8</v>
      </c>
      <c r="L77" s="1248">
        <v>49.3</v>
      </c>
      <c r="M77" s="1236">
        <v>44.3</v>
      </c>
      <c r="N77" s="1236">
        <v>40.299999999999997</v>
      </c>
      <c r="O77" s="1236">
        <v>44.9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567</v>
      </c>
      <c r="J79" s="1246"/>
      <c r="K79" s="1251">
        <v>12.6</v>
      </c>
      <c r="L79" s="1251">
        <v>11.5</v>
      </c>
      <c r="M79" s="1251">
        <v>10.6</v>
      </c>
      <c r="N79" s="1251">
        <v>9.8000000000000007</v>
      </c>
      <c r="O79" s="1251">
        <v>8.5</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L63" sqref="L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L63" sqref="L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97244</v>
      </c>
      <c r="E3" s="116"/>
      <c r="F3" s="117">
        <v>59829</v>
      </c>
      <c r="G3" s="118"/>
      <c r="H3" s="119"/>
    </row>
    <row r="4" spans="1:8">
      <c r="A4" s="120"/>
      <c r="B4" s="121"/>
      <c r="C4" s="122"/>
      <c r="D4" s="123">
        <v>53574</v>
      </c>
      <c r="E4" s="124"/>
      <c r="F4" s="125">
        <v>33669</v>
      </c>
      <c r="G4" s="126"/>
      <c r="H4" s="127"/>
    </row>
    <row r="5" spans="1:8">
      <c r="A5" s="108" t="s">
        <v>521</v>
      </c>
      <c r="B5" s="113"/>
      <c r="C5" s="114"/>
      <c r="D5" s="115">
        <v>46989</v>
      </c>
      <c r="E5" s="116"/>
      <c r="F5" s="117">
        <v>70582</v>
      </c>
      <c r="G5" s="118"/>
      <c r="H5" s="119"/>
    </row>
    <row r="6" spans="1:8">
      <c r="A6" s="120"/>
      <c r="B6" s="121"/>
      <c r="C6" s="122"/>
      <c r="D6" s="123">
        <v>30327</v>
      </c>
      <c r="E6" s="124"/>
      <c r="F6" s="125">
        <v>36117</v>
      </c>
      <c r="G6" s="126"/>
      <c r="H6" s="127"/>
    </row>
    <row r="7" spans="1:8">
      <c r="A7" s="108" t="s">
        <v>522</v>
      </c>
      <c r="B7" s="113"/>
      <c r="C7" s="114"/>
      <c r="D7" s="115">
        <v>100753</v>
      </c>
      <c r="E7" s="116"/>
      <c r="F7" s="117">
        <v>81990</v>
      </c>
      <c r="G7" s="118"/>
      <c r="H7" s="119"/>
    </row>
    <row r="8" spans="1:8">
      <c r="A8" s="120"/>
      <c r="B8" s="121"/>
      <c r="C8" s="122"/>
      <c r="D8" s="123">
        <v>40457</v>
      </c>
      <c r="E8" s="124"/>
      <c r="F8" s="125">
        <v>34482</v>
      </c>
      <c r="G8" s="126"/>
      <c r="H8" s="127"/>
    </row>
    <row r="9" spans="1:8">
      <c r="A9" s="108" t="s">
        <v>523</v>
      </c>
      <c r="B9" s="113"/>
      <c r="C9" s="114"/>
      <c r="D9" s="115">
        <v>130262</v>
      </c>
      <c r="E9" s="116"/>
      <c r="F9" s="117">
        <v>87551</v>
      </c>
      <c r="G9" s="118"/>
      <c r="H9" s="119"/>
    </row>
    <row r="10" spans="1:8">
      <c r="A10" s="120"/>
      <c r="B10" s="121"/>
      <c r="C10" s="122"/>
      <c r="D10" s="123">
        <v>27168</v>
      </c>
      <c r="E10" s="124"/>
      <c r="F10" s="125">
        <v>43994</v>
      </c>
      <c r="G10" s="126"/>
      <c r="H10" s="127"/>
    </row>
    <row r="11" spans="1:8">
      <c r="A11" s="108" t="s">
        <v>524</v>
      </c>
      <c r="B11" s="113"/>
      <c r="C11" s="114"/>
      <c r="D11" s="115">
        <v>131224</v>
      </c>
      <c r="E11" s="116"/>
      <c r="F11" s="117">
        <v>77577</v>
      </c>
      <c r="G11" s="118"/>
      <c r="H11" s="119"/>
    </row>
    <row r="12" spans="1:8">
      <c r="A12" s="120"/>
      <c r="B12" s="121"/>
      <c r="C12" s="128"/>
      <c r="D12" s="123">
        <v>37268</v>
      </c>
      <c r="E12" s="124"/>
      <c r="F12" s="125">
        <v>40870</v>
      </c>
      <c r="G12" s="126"/>
      <c r="H12" s="127"/>
    </row>
    <row r="13" spans="1:8">
      <c r="A13" s="108"/>
      <c r="B13" s="113"/>
      <c r="C13" s="129"/>
      <c r="D13" s="130">
        <v>101294</v>
      </c>
      <c r="E13" s="131"/>
      <c r="F13" s="132">
        <v>75506</v>
      </c>
      <c r="G13" s="133"/>
      <c r="H13" s="119"/>
    </row>
    <row r="14" spans="1:8">
      <c r="A14" s="120"/>
      <c r="B14" s="121"/>
      <c r="C14" s="122"/>
      <c r="D14" s="123">
        <v>37759</v>
      </c>
      <c r="E14" s="124"/>
      <c r="F14" s="125">
        <v>37826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11.83</v>
      </c>
      <c r="C19" s="134">
        <f>ROUND(VALUE(SUBSTITUTE(実質収支比率等に係る経年分析!G$48,"▲","-")),2)</f>
        <v>4.92</v>
      </c>
      <c r="D19" s="134">
        <f>ROUND(VALUE(SUBSTITUTE(実質収支比率等に係る経年分析!H$48,"▲","-")),2)</f>
        <v>7.59</v>
      </c>
      <c r="E19" s="134">
        <f>ROUND(VALUE(SUBSTITUTE(実質収支比率等に係る経年分析!I$48,"▲","-")),2)</f>
        <v>9.48</v>
      </c>
      <c r="F19" s="134">
        <f>ROUND(VALUE(SUBSTITUTE(実質収支比率等に係る経年分析!J$48,"▲","-")),2)</f>
        <v>5.62</v>
      </c>
    </row>
    <row r="20" spans="1:11">
      <c r="A20" s="134" t="s">
        <v>42</v>
      </c>
      <c r="B20" s="134">
        <f>ROUND(VALUE(SUBSTITUTE(実質収支比率等に係る経年分析!F$47,"▲","-")),2)</f>
        <v>18.12</v>
      </c>
      <c r="C20" s="134">
        <f>ROUND(VALUE(SUBSTITUTE(実質収支比率等に係る経年分析!G$47,"▲","-")),2)</f>
        <v>18.21</v>
      </c>
      <c r="D20" s="134">
        <f>ROUND(VALUE(SUBSTITUTE(実質収支比率等に係る経年分析!H$47,"▲","-")),2)</f>
        <v>16.38</v>
      </c>
      <c r="E20" s="134">
        <f>ROUND(VALUE(SUBSTITUTE(実質収支比率等に係る経年分析!I$47,"▲","-")),2)</f>
        <v>13.56</v>
      </c>
      <c r="F20" s="134">
        <f>ROUND(VALUE(SUBSTITUTE(実質収支比率等に係る経年分析!J$47,"▲","-")),2)</f>
        <v>17.600000000000001</v>
      </c>
    </row>
    <row r="21" spans="1:11">
      <c r="A21" s="134" t="s">
        <v>43</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-15.63</v>
      </c>
      <c r="D21" s="134">
        <f>IF(ISNUMBER(VALUE(SUBSTITUTE(実質収支比率等に係る経年分析!H$49,"▲","-"))),ROUND(VALUE(SUBSTITUTE(実質収支比率等に係る経年分析!H$49,"▲","-")),2),NA())</f>
        <v>0.67</v>
      </c>
      <c r="E21" s="134">
        <f>IF(ISNUMBER(VALUE(SUBSTITUTE(実質収支比率等に係る経年分析!I$49,"▲","-"))),ROUND(VALUE(SUBSTITUTE(実質収支比率等に係る経年分析!I$49,"▲","-")),2),NA())</f>
        <v>-6.06</v>
      </c>
      <c r="F21" s="134">
        <f>IF(ISNUMBER(VALUE(SUBSTITUTE(実質収支比率等に係る経年分析!J$49,"▲","-"))),ROUND(VALUE(SUBSTITUTE(実質収支比率等に係る経年分析!J$49,"▲","-")),2),NA())</f>
        <v>-2.8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4.28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9.4700000000000006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671</v>
      </c>
      <c r="E42" s="136"/>
      <c r="F42" s="136"/>
      <c r="G42" s="136">
        <f>'実質公債費比率（分子）の構造'!L$52</f>
        <v>666</v>
      </c>
      <c r="H42" s="136"/>
      <c r="I42" s="136"/>
      <c r="J42" s="136">
        <f>'実質公債費比率（分子）の構造'!M$52</f>
        <v>681</v>
      </c>
      <c r="K42" s="136"/>
      <c r="L42" s="136"/>
      <c r="M42" s="136">
        <f>'実質公債費比率（分子）の構造'!N$52</f>
        <v>707</v>
      </c>
      <c r="N42" s="136"/>
      <c r="O42" s="136"/>
      <c r="P42" s="136">
        <f>'実質公債費比率（分子）の構造'!O$52</f>
        <v>692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157</v>
      </c>
      <c r="C44" s="136"/>
      <c r="D44" s="136"/>
      <c r="E44" s="136">
        <f>'実質公債費比率（分子）の構造'!L$50</f>
        <v>115</v>
      </c>
      <c r="F44" s="136"/>
      <c r="G44" s="136"/>
      <c r="H44" s="136">
        <f>'実質公債費比率（分子）の構造'!M$50</f>
        <v>135</v>
      </c>
      <c r="I44" s="136"/>
      <c r="J44" s="136"/>
      <c r="K44" s="136">
        <f>'実質公債費比率（分子）の構造'!N$50</f>
        <v>115</v>
      </c>
      <c r="L44" s="136"/>
      <c r="M44" s="136"/>
      <c r="N44" s="136">
        <f>'実質公債費比率（分子）の構造'!O$50</f>
        <v>79</v>
      </c>
      <c r="O44" s="136"/>
      <c r="P44" s="136"/>
    </row>
    <row r="45" spans="1:16">
      <c r="A45" s="136" t="s">
        <v>53</v>
      </c>
      <c r="B45" s="136">
        <f>'実質公債費比率（分子）の構造'!K$49</f>
        <v>61</v>
      </c>
      <c r="C45" s="136"/>
      <c r="D45" s="136"/>
      <c r="E45" s="136">
        <f>'実質公債費比率（分子）の構造'!L$49</f>
        <v>36</v>
      </c>
      <c r="F45" s="136"/>
      <c r="G45" s="136"/>
      <c r="H45" s="136">
        <f>'実質公債費比率（分子）の構造'!M$49</f>
        <v>44</v>
      </c>
      <c r="I45" s="136"/>
      <c r="J45" s="136"/>
      <c r="K45" s="136">
        <f>'実質公債費比率（分子）の構造'!N$49</f>
        <v>37</v>
      </c>
      <c r="L45" s="136"/>
      <c r="M45" s="136"/>
      <c r="N45" s="136">
        <f>'実質公債費比率（分子）の構造'!O$49</f>
        <v>39</v>
      </c>
      <c r="O45" s="136"/>
      <c r="P45" s="136"/>
    </row>
    <row r="46" spans="1:16">
      <c r="A46" s="136" t="s">
        <v>54</v>
      </c>
      <c r="B46" s="136">
        <f>'実質公債費比率（分子）の構造'!K$48</f>
        <v>349</v>
      </c>
      <c r="C46" s="136"/>
      <c r="D46" s="136"/>
      <c r="E46" s="136">
        <f>'実質公債費比率（分子）の構造'!L$48</f>
        <v>353</v>
      </c>
      <c r="F46" s="136"/>
      <c r="G46" s="136"/>
      <c r="H46" s="136">
        <f>'実質公債費比率（分子）の構造'!M$48</f>
        <v>321</v>
      </c>
      <c r="I46" s="136"/>
      <c r="J46" s="136"/>
      <c r="K46" s="136">
        <f>'実質公債費比率（分子）の構造'!N$48</f>
        <v>309</v>
      </c>
      <c r="L46" s="136"/>
      <c r="M46" s="136"/>
      <c r="N46" s="136">
        <f>'実質公債費比率（分子）の構造'!O$48</f>
        <v>308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759</v>
      </c>
      <c r="C49" s="136"/>
      <c r="D49" s="136"/>
      <c r="E49" s="136">
        <f>'実質公債費比率（分子）の構造'!L$45</f>
        <v>793</v>
      </c>
      <c r="F49" s="136"/>
      <c r="G49" s="136"/>
      <c r="H49" s="136">
        <f>'実質公債費比率（分子）の構造'!M$45</f>
        <v>759</v>
      </c>
      <c r="I49" s="136"/>
      <c r="J49" s="136"/>
      <c r="K49" s="136">
        <f>'実質公債費比率（分子）の構造'!N$45</f>
        <v>743</v>
      </c>
      <c r="L49" s="136"/>
      <c r="M49" s="136"/>
      <c r="N49" s="136">
        <f>'実質公債費比率（分子）の構造'!O$45</f>
        <v>740</v>
      </c>
      <c r="O49" s="136"/>
      <c r="P49" s="136"/>
    </row>
    <row r="50" spans="1:16">
      <c r="A50" s="136" t="s">
        <v>58</v>
      </c>
      <c r="B50" s="136" t="e">
        <f>NA()</f>
        <v>#N/A</v>
      </c>
      <c r="C50" s="136">
        <f>IF(ISNUMBER('実質公債費比率（分子）の構造'!K$53),'実質公債費比率（分子）の構造'!K$53,NA())</f>
        <v>655</v>
      </c>
      <c r="D50" s="136" t="e">
        <f>NA()</f>
        <v>#N/A</v>
      </c>
      <c r="E50" s="136" t="e">
        <f>NA()</f>
        <v>#N/A</v>
      </c>
      <c r="F50" s="136">
        <f>IF(ISNUMBER('実質公債費比率（分子）の構造'!L$53),'実質公債費比率（分子）の構造'!L$53,NA())</f>
        <v>631</v>
      </c>
      <c r="G50" s="136" t="e">
        <f>NA()</f>
        <v>#N/A</v>
      </c>
      <c r="H50" s="136" t="e">
        <f>NA()</f>
        <v>#N/A</v>
      </c>
      <c r="I50" s="136">
        <f>IF(ISNUMBER('実質公債費比率（分子）の構造'!M$53),'実質公債費比率（分子）の構造'!M$53,NA())</f>
        <v>578</v>
      </c>
      <c r="J50" s="136" t="e">
        <f>NA()</f>
        <v>#N/A</v>
      </c>
      <c r="K50" s="136" t="e">
        <f>NA()</f>
        <v>#N/A</v>
      </c>
      <c r="L50" s="136">
        <f>IF(ISNUMBER('実質公債費比率（分子）の構造'!N$53),'実質公債費比率（分子）の構造'!N$53,NA())</f>
        <v>497</v>
      </c>
      <c r="M50" s="136" t="e">
        <f>NA()</f>
        <v>#N/A</v>
      </c>
      <c r="N50" s="136" t="e">
        <f>NA()</f>
        <v>#N/A</v>
      </c>
      <c r="O50" s="136">
        <f>IF(ISNUMBER('実質公債費比率（分子）の構造'!O$53),'実質公債費比率（分子）の構造'!O$53,NA())</f>
        <v>474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8614</v>
      </c>
      <c r="E56" s="135"/>
      <c r="F56" s="135"/>
      <c r="G56" s="135">
        <f>'将来負担比率（分子）の構造'!J$51</f>
        <v>8544</v>
      </c>
      <c r="H56" s="135"/>
      <c r="I56" s="135"/>
      <c r="J56" s="135">
        <f>'将来負担比率（分子）の構造'!K$51</f>
        <v>8384</v>
      </c>
      <c r="K56" s="135"/>
      <c r="L56" s="135"/>
      <c r="M56" s="135">
        <f>'将来負担比率（分子）の構造'!L$51</f>
        <v>8359</v>
      </c>
      <c r="N56" s="135"/>
      <c r="O56" s="135"/>
      <c r="P56" s="135">
        <f>'将来負担比率（分子）の構造'!M$51</f>
        <v>8710</v>
      </c>
    </row>
    <row r="57" spans="1:16">
      <c r="A57" s="135" t="s">
        <v>34</v>
      </c>
      <c r="B57" s="135"/>
      <c r="C57" s="135"/>
      <c r="D57" s="135">
        <f>'将来負担比率（分子）の構造'!I$50</f>
        <v>200</v>
      </c>
      <c r="E57" s="135"/>
      <c r="F57" s="135"/>
      <c r="G57" s="135">
        <f>'将来負担比率（分子）の構造'!J$50</f>
        <v>201</v>
      </c>
      <c r="H57" s="135"/>
      <c r="I57" s="135"/>
      <c r="J57" s="135">
        <f>'将来負担比率（分子）の構造'!K$50</f>
        <v>184</v>
      </c>
      <c r="K57" s="135"/>
      <c r="L57" s="135"/>
      <c r="M57" s="135">
        <f>'将来負担比率（分子）の構造'!L$50</f>
        <v>167</v>
      </c>
      <c r="N57" s="135"/>
      <c r="O57" s="135"/>
      <c r="P57" s="135">
        <f>'将来負担比率（分子）の構造'!M$50</f>
        <v>167</v>
      </c>
    </row>
    <row r="58" spans="1:16">
      <c r="A58" s="135" t="s">
        <v>33</v>
      </c>
      <c r="B58" s="135"/>
      <c r="C58" s="135"/>
      <c r="D58" s="135">
        <f>'将来負担比率（分子）の構造'!I$49</f>
        <v>1572</v>
      </c>
      <c r="E58" s="135"/>
      <c r="F58" s="135"/>
      <c r="G58" s="135">
        <f>'将来負担比率（分子）の構造'!J$49</f>
        <v>1622</v>
      </c>
      <c r="H58" s="135"/>
      <c r="I58" s="135"/>
      <c r="J58" s="135">
        <f>'将来負担比率（分子）の構造'!K$49</f>
        <v>1624</v>
      </c>
      <c r="K58" s="135"/>
      <c r="L58" s="135"/>
      <c r="M58" s="135">
        <f>'将来負担比率（分子）の構造'!L$49</f>
        <v>1492</v>
      </c>
      <c r="N58" s="135"/>
      <c r="O58" s="135"/>
      <c r="P58" s="135">
        <f>'将来負担比率（分子）の構造'!M$49</f>
        <v>1763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1755</v>
      </c>
      <c r="C62" s="135"/>
      <c r="D62" s="135"/>
      <c r="E62" s="135">
        <f>'将来負担比率（分子）の構造'!J$45</f>
        <v>1598</v>
      </c>
      <c r="F62" s="135"/>
      <c r="G62" s="135"/>
      <c r="H62" s="135">
        <f>'将来負担比率（分子）の構造'!K$45</f>
        <v>1597</v>
      </c>
      <c r="I62" s="135"/>
      <c r="J62" s="135"/>
      <c r="K62" s="135">
        <f>'将来負担比率（分子）の構造'!L$45</f>
        <v>1317</v>
      </c>
      <c r="L62" s="135"/>
      <c r="M62" s="135"/>
      <c r="N62" s="135">
        <f>'将来負担比率（分子）の構造'!M$45</f>
        <v>1312</v>
      </c>
      <c r="O62" s="135"/>
      <c r="P62" s="135"/>
    </row>
    <row r="63" spans="1:16">
      <c r="A63" s="135" t="s">
        <v>27</v>
      </c>
      <c r="B63" s="135">
        <f>'将来負担比率（分子）の構造'!I$44</f>
        <v>247</v>
      </c>
      <c r="C63" s="135"/>
      <c r="D63" s="135"/>
      <c r="E63" s="135">
        <f>'将来負担比率（分子）の構造'!J$44</f>
        <v>252</v>
      </c>
      <c r="F63" s="135"/>
      <c r="G63" s="135"/>
      <c r="H63" s="135">
        <f>'将来負担比率（分子）の構造'!K$44</f>
        <v>213</v>
      </c>
      <c r="I63" s="135"/>
      <c r="J63" s="135"/>
      <c r="K63" s="135">
        <f>'将来負担比率（分子）の構造'!L$44</f>
        <v>156</v>
      </c>
      <c r="L63" s="135"/>
      <c r="M63" s="135"/>
      <c r="N63" s="135">
        <f>'将来負担比率（分子）の構造'!M$44</f>
        <v>124</v>
      </c>
      <c r="O63" s="135"/>
      <c r="P63" s="135"/>
    </row>
    <row r="64" spans="1:16">
      <c r="A64" s="135" t="s">
        <v>26</v>
      </c>
      <c r="B64" s="135">
        <f>'将来負担比率（分子）の構造'!I$43</f>
        <v>4186</v>
      </c>
      <c r="C64" s="135"/>
      <c r="D64" s="135"/>
      <c r="E64" s="135">
        <f>'将来負担比率（分子）の構造'!J$43</f>
        <v>4421</v>
      </c>
      <c r="F64" s="135"/>
      <c r="G64" s="135"/>
      <c r="H64" s="135">
        <f>'将来負担比率（分子）の構造'!K$43</f>
        <v>4523</v>
      </c>
      <c r="I64" s="135"/>
      <c r="J64" s="135"/>
      <c r="K64" s="135">
        <f>'将来負担比率（分子）の構造'!L$43</f>
        <v>4561</v>
      </c>
      <c r="L64" s="135"/>
      <c r="M64" s="135"/>
      <c r="N64" s="135">
        <f>'将来負担比率（分子）の構造'!M$43</f>
        <v>4224</v>
      </c>
      <c r="O64" s="135"/>
      <c r="P64" s="135"/>
    </row>
    <row r="65" spans="1:16">
      <c r="A65" s="135" t="s">
        <v>25</v>
      </c>
      <c r="B65" s="135">
        <f>'将来負担比率（分子）の構造'!I$42</f>
        <v>2525</v>
      </c>
      <c r="C65" s="135"/>
      <c r="D65" s="135"/>
      <c r="E65" s="135">
        <f>'将来負担比率（分子）の構造'!J$42</f>
        <v>2294</v>
      </c>
      <c r="F65" s="135"/>
      <c r="G65" s="135"/>
      <c r="H65" s="135">
        <f>'将来負担比率（分子）の構造'!K$42</f>
        <v>1530</v>
      </c>
      <c r="I65" s="135"/>
      <c r="J65" s="135"/>
      <c r="K65" s="135">
        <f>'将来負担比率（分子）の構造'!L$42</f>
        <v>1428</v>
      </c>
      <c r="L65" s="135"/>
      <c r="M65" s="135"/>
      <c r="N65" s="135">
        <f>'将来負担比率（分子）の構造'!M$42</f>
        <v>1333</v>
      </c>
      <c r="O65" s="135"/>
      <c r="P65" s="135"/>
    </row>
    <row r="66" spans="1:16">
      <c r="A66" s="135" t="s">
        <v>24</v>
      </c>
      <c r="B66" s="135">
        <f>'将来負担比率（分子）の構造'!I$41</f>
        <v>7877</v>
      </c>
      <c r="C66" s="135"/>
      <c r="D66" s="135"/>
      <c r="E66" s="135">
        <f>'将来負担比率（分子）の構造'!J$41</f>
        <v>7788</v>
      </c>
      <c r="F66" s="135"/>
      <c r="G66" s="135"/>
      <c r="H66" s="135">
        <f>'将来負担比率（分子）の構造'!K$41</f>
        <v>7813</v>
      </c>
      <c r="I66" s="135"/>
      <c r="J66" s="135"/>
      <c r="K66" s="135">
        <f>'将来負担比率（分子）の構造'!L$41</f>
        <v>7891</v>
      </c>
      <c r="L66" s="135"/>
      <c r="M66" s="135"/>
      <c r="N66" s="135">
        <f>'将来負担比率（分子）の構造'!M$41</f>
        <v>8352</v>
      </c>
      <c r="O66" s="135"/>
      <c r="P66" s="135"/>
    </row>
    <row r="67" spans="1:16">
      <c r="A67" s="135" t="s">
        <v>62</v>
      </c>
      <c r="B67" s="135" t="e">
        <f>NA()</f>
        <v>#N/A</v>
      </c>
      <c r="C67" s="135">
        <f>IF(ISNUMBER('将来負担比率（分子）の構造'!I$52), IF('将来負担比率（分子）の構造'!I$52 &lt; 0, 0, '将来負担比率（分子）の構造'!I$52), NA())</f>
        <v>6206</v>
      </c>
      <c r="D67" s="135" t="e">
        <f>NA()</f>
        <v>#N/A</v>
      </c>
      <c r="E67" s="135" t="e">
        <f>NA()</f>
        <v>#N/A</v>
      </c>
      <c r="F67" s="135">
        <f>IF(ISNUMBER('将来負担比率（分子）の構造'!J$52), IF('将来負担比率（分子）の構造'!J$52 &lt; 0, 0, '将来負担比率（分子）の構造'!J$52), NA())</f>
        <v>5986</v>
      </c>
      <c r="G67" s="135" t="e">
        <f>NA()</f>
        <v>#N/A</v>
      </c>
      <c r="H67" s="135" t="e">
        <f>NA()</f>
        <v>#N/A</v>
      </c>
      <c r="I67" s="135">
        <f>IF(ISNUMBER('将来負担比率（分子）の構造'!K$52), IF('将来負担比率（分子）の構造'!K$52 &lt; 0, 0, '将来負担比率（分子）の構造'!K$52), NA())</f>
        <v>5484</v>
      </c>
      <c r="J67" s="135" t="e">
        <f>NA()</f>
        <v>#N/A</v>
      </c>
      <c r="K67" s="135" t="e">
        <f>NA()</f>
        <v>#N/A</v>
      </c>
      <c r="L67" s="135">
        <f>IF(ISNUMBER('将来負担比率（分子）の構造'!L$52), IF('将来負担比率（分子）の構造'!L$52 &lt; 0, 0, '将来負担比率（分子）の構造'!L$52), NA())</f>
        <v>5335</v>
      </c>
      <c r="M67" s="135" t="e">
        <f>NA()</f>
        <v>#N/A</v>
      </c>
      <c r="N67" s="135" t="e">
        <f>NA()</f>
        <v>#N/A</v>
      </c>
      <c r="O67" s="135">
        <f>IF(ISNUMBER('将来負担比率（分子）の構造'!M$52), IF('将来負担比率（分子）の構造'!M$52 &lt; 0, 0, '将来負担比率（分子）の構造'!M$52), NA())</f>
        <v>4705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2210315</v>
      </c>
      <c r="S5" s="669"/>
      <c r="T5" s="669"/>
      <c r="U5" s="669"/>
      <c r="V5" s="669"/>
      <c r="W5" s="669"/>
      <c r="X5" s="669"/>
      <c r="Y5" s="716"/>
      <c r="Z5" s="729">
        <v>21.6</v>
      </c>
      <c r="AA5" s="729"/>
      <c r="AB5" s="729"/>
      <c r="AC5" s="729"/>
      <c r="AD5" s="730">
        <v>2210315</v>
      </c>
      <c r="AE5" s="730"/>
      <c r="AF5" s="730"/>
      <c r="AG5" s="730"/>
      <c r="AH5" s="730"/>
      <c r="AI5" s="730"/>
      <c r="AJ5" s="730"/>
      <c r="AK5" s="730"/>
      <c r="AL5" s="717">
        <v>49.6</v>
      </c>
      <c r="AM5" s="686"/>
      <c r="AN5" s="686"/>
      <c r="AO5" s="718"/>
      <c r="AP5" s="705" t="s">
        <v>205</v>
      </c>
      <c r="AQ5" s="706"/>
      <c r="AR5" s="706"/>
      <c r="AS5" s="706"/>
      <c r="AT5" s="706"/>
      <c r="AU5" s="706"/>
      <c r="AV5" s="706"/>
      <c r="AW5" s="706"/>
      <c r="AX5" s="706"/>
      <c r="AY5" s="706"/>
      <c r="AZ5" s="706"/>
      <c r="BA5" s="706"/>
      <c r="BB5" s="706"/>
      <c r="BC5" s="706"/>
      <c r="BD5" s="706"/>
      <c r="BE5" s="706"/>
      <c r="BF5" s="707"/>
      <c r="BG5" s="618">
        <v>2194906</v>
      </c>
      <c r="BH5" s="619"/>
      <c r="BI5" s="619"/>
      <c r="BJ5" s="619"/>
      <c r="BK5" s="619"/>
      <c r="BL5" s="619"/>
      <c r="BM5" s="619"/>
      <c r="BN5" s="620"/>
      <c r="BO5" s="671">
        <v>99.3</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102565</v>
      </c>
      <c r="S6" s="619"/>
      <c r="T6" s="619"/>
      <c r="U6" s="619"/>
      <c r="V6" s="619"/>
      <c r="W6" s="619"/>
      <c r="X6" s="619"/>
      <c r="Y6" s="620"/>
      <c r="Z6" s="671">
        <v>1</v>
      </c>
      <c r="AA6" s="671"/>
      <c r="AB6" s="671"/>
      <c r="AC6" s="671"/>
      <c r="AD6" s="672">
        <v>102565</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2194906</v>
      </c>
      <c r="BH6" s="619"/>
      <c r="BI6" s="619"/>
      <c r="BJ6" s="619"/>
      <c r="BK6" s="619"/>
      <c r="BL6" s="619"/>
      <c r="BM6" s="619"/>
      <c r="BN6" s="620"/>
      <c r="BO6" s="671">
        <v>99.3</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118210</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118210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2656</v>
      </c>
      <c r="S7" s="619"/>
      <c r="T7" s="619"/>
      <c r="U7" s="619"/>
      <c r="V7" s="619"/>
      <c r="W7" s="619"/>
      <c r="X7" s="619"/>
      <c r="Y7" s="620"/>
      <c r="Z7" s="671">
        <v>0</v>
      </c>
      <c r="AA7" s="671"/>
      <c r="AB7" s="671"/>
      <c r="AC7" s="671"/>
      <c r="AD7" s="672">
        <v>2656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836811</v>
      </c>
      <c r="BH7" s="619"/>
      <c r="BI7" s="619"/>
      <c r="BJ7" s="619"/>
      <c r="BK7" s="619"/>
      <c r="BL7" s="619"/>
      <c r="BM7" s="619"/>
      <c r="BN7" s="620"/>
      <c r="BO7" s="671">
        <v>37.9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1392453</v>
      </c>
      <c r="CS7" s="619"/>
      <c r="CT7" s="619"/>
      <c r="CU7" s="619"/>
      <c r="CV7" s="619"/>
      <c r="CW7" s="619"/>
      <c r="CX7" s="619"/>
      <c r="CY7" s="620"/>
      <c r="CZ7" s="671">
        <v>14.2</v>
      </c>
      <c r="DA7" s="671"/>
      <c r="DB7" s="671"/>
      <c r="DC7" s="671"/>
      <c r="DD7" s="624">
        <v>228074</v>
      </c>
      <c r="DE7" s="619"/>
      <c r="DF7" s="619"/>
      <c r="DG7" s="619"/>
      <c r="DH7" s="619"/>
      <c r="DI7" s="619"/>
      <c r="DJ7" s="619"/>
      <c r="DK7" s="619"/>
      <c r="DL7" s="619"/>
      <c r="DM7" s="619"/>
      <c r="DN7" s="619"/>
      <c r="DO7" s="619"/>
      <c r="DP7" s="620"/>
      <c r="DQ7" s="624">
        <v>877230</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6718</v>
      </c>
      <c r="S8" s="619"/>
      <c r="T8" s="619"/>
      <c r="U8" s="619"/>
      <c r="V8" s="619"/>
      <c r="W8" s="619"/>
      <c r="X8" s="619"/>
      <c r="Y8" s="620"/>
      <c r="Z8" s="671">
        <v>0.1</v>
      </c>
      <c r="AA8" s="671"/>
      <c r="AB8" s="671"/>
      <c r="AC8" s="671"/>
      <c r="AD8" s="672">
        <v>6718</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29205</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2721391</v>
      </c>
      <c r="CS8" s="619"/>
      <c r="CT8" s="619"/>
      <c r="CU8" s="619"/>
      <c r="CV8" s="619"/>
      <c r="CW8" s="619"/>
      <c r="CX8" s="619"/>
      <c r="CY8" s="620"/>
      <c r="CZ8" s="671">
        <v>27.8</v>
      </c>
      <c r="DA8" s="671"/>
      <c r="DB8" s="671"/>
      <c r="DC8" s="671"/>
      <c r="DD8" s="624">
        <v>67227</v>
      </c>
      <c r="DE8" s="619"/>
      <c r="DF8" s="619"/>
      <c r="DG8" s="619"/>
      <c r="DH8" s="619"/>
      <c r="DI8" s="619"/>
      <c r="DJ8" s="619"/>
      <c r="DK8" s="619"/>
      <c r="DL8" s="619"/>
      <c r="DM8" s="619"/>
      <c r="DN8" s="619"/>
      <c r="DO8" s="619"/>
      <c r="DP8" s="620"/>
      <c r="DQ8" s="624">
        <v>870568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5486</v>
      </c>
      <c r="S9" s="619"/>
      <c r="T9" s="619"/>
      <c r="U9" s="619"/>
      <c r="V9" s="619"/>
      <c r="W9" s="619"/>
      <c r="X9" s="619"/>
      <c r="Y9" s="620"/>
      <c r="Z9" s="671">
        <v>0.1</v>
      </c>
      <c r="AA9" s="671"/>
      <c r="AB9" s="671"/>
      <c r="AC9" s="671"/>
      <c r="AD9" s="672">
        <v>5486</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640283</v>
      </c>
      <c r="BH9" s="619"/>
      <c r="BI9" s="619"/>
      <c r="BJ9" s="619"/>
      <c r="BK9" s="619"/>
      <c r="BL9" s="619"/>
      <c r="BM9" s="619"/>
      <c r="BN9" s="620"/>
      <c r="BO9" s="671">
        <v>29</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577435</v>
      </c>
      <c r="CS9" s="619"/>
      <c r="CT9" s="619"/>
      <c r="CU9" s="619"/>
      <c r="CV9" s="619"/>
      <c r="CW9" s="619"/>
      <c r="CX9" s="619"/>
      <c r="CY9" s="620"/>
      <c r="CZ9" s="671">
        <v>5.9</v>
      </c>
      <c r="DA9" s="671"/>
      <c r="DB9" s="671"/>
      <c r="DC9" s="671"/>
      <c r="DD9" s="624">
        <v>7014</v>
      </c>
      <c r="DE9" s="619"/>
      <c r="DF9" s="619"/>
      <c r="DG9" s="619"/>
      <c r="DH9" s="619"/>
      <c r="DI9" s="619"/>
      <c r="DJ9" s="619"/>
      <c r="DK9" s="619"/>
      <c r="DL9" s="619"/>
      <c r="DM9" s="619"/>
      <c r="DN9" s="619"/>
      <c r="DO9" s="619"/>
      <c r="DP9" s="620"/>
      <c r="DQ9" s="624">
        <v>531415</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329358</v>
      </c>
      <c r="S10" s="619"/>
      <c r="T10" s="619"/>
      <c r="U10" s="619"/>
      <c r="V10" s="619"/>
      <c r="W10" s="619"/>
      <c r="X10" s="619"/>
      <c r="Y10" s="620"/>
      <c r="Z10" s="671">
        <v>3.2</v>
      </c>
      <c r="AA10" s="671"/>
      <c r="AB10" s="671"/>
      <c r="AC10" s="671"/>
      <c r="AD10" s="672">
        <v>329358</v>
      </c>
      <c r="AE10" s="672"/>
      <c r="AF10" s="672"/>
      <c r="AG10" s="672"/>
      <c r="AH10" s="672"/>
      <c r="AI10" s="672"/>
      <c r="AJ10" s="672"/>
      <c r="AK10" s="672"/>
      <c r="AL10" s="641">
        <v>7.4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51010</v>
      </c>
      <c r="BH10" s="619"/>
      <c r="BI10" s="619"/>
      <c r="BJ10" s="619"/>
      <c r="BK10" s="619"/>
      <c r="BL10" s="619"/>
      <c r="BM10" s="619"/>
      <c r="BN10" s="620"/>
      <c r="BO10" s="671">
        <v>2.2999999999999998</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1200</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1200</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14961</v>
      </c>
      <c r="S11" s="619"/>
      <c r="T11" s="619"/>
      <c r="U11" s="619"/>
      <c r="V11" s="619"/>
      <c r="W11" s="619"/>
      <c r="X11" s="619"/>
      <c r="Y11" s="620"/>
      <c r="Z11" s="671">
        <v>0.1</v>
      </c>
      <c r="AA11" s="671"/>
      <c r="AB11" s="671"/>
      <c r="AC11" s="671"/>
      <c r="AD11" s="672">
        <v>14961</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116313</v>
      </c>
      <c r="BH11" s="619"/>
      <c r="BI11" s="619"/>
      <c r="BJ11" s="619"/>
      <c r="BK11" s="619"/>
      <c r="BL11" s="619"/>
      <c r="BM11" s="619"/>
      <c r="BN11" s="620"/>
      <c r="BO11" s="671">
        <v>5.3</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691352</v>
      </c>
      <c r="CS11" s="619"/>
      <c r="CT11" s="619"/>
      <c r="CU11" s="619"/>
      <c r="CV11" s="619"/>
      <c r="CW11" s="619"/>
      <c r="CX11" s="619"/>
      <c r="CY11" s="620"/>
      <c r="CZ11" s="671">
        <v>7.1</v>
      </c>
      <c r="DA11" s="671"/>
      <c r="DB11" s="671"/>
      <c r="DC11" s="671"/>
      <c r="DD11" s="624">
        <v>101718</v>
      </c>
      <c r="DE11" s="619"/>
      <c r="DF11" s="619"/>
      <c r="DG11" s="619"/>
      <c r="DH11" s="619"/>
      <c r="DI11" s="619"/>
      <c r="DJ11" s="619"/>
      <c r="DK11" s="619"/>
      <c r="DL11" s="619"/>
      <c r="DM11" s="619"/>
      <c r="DN11" s="619"/>
      <c r="DO11" s="619"/>
      <c r="DP11" s="620"/>
      <c r="DQ11" s="624">
        <v>348143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1127283</v>
      </c>
      <c r="BH12" s="619"/>
      <c r="BI12" s="619"/>
      <c r="BJ12" s="619"/>
      <c r="BK12" s="619"/>
      <c r="BL12" s="619"/>
      <c r="BM12" s="619"/>
      <c r="BN12" s="620"/>
      <c r="BO12" s="671">
        <v>51</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127673</v>
      </c>
      <c r="CS12" s="619"/>
      <c r="CT12" s="619"/>
      <c r="CU12" s="619"/>
      <c r="CV12" s="619"/>
      <c r="CW12" s="619"/>
      <c r="CX12" s="619"/>
      <c r="CY12" s="620"/>
      <c r="CZ12" s="671">
        <v>1.3</v>
      </c>
      <c r="DA12" s="671"/>
      <c r="DB12" s="671"/>
      <c r="DC12" s="671"/>
      <c r="DD12" s="624">
        <v>11730</v>
      </c>
      <c r="DE12" s="619"/>
      <c r="DF12" s="619"/>
      <c r="DG12" s="619"/>
      <c r="DH12" s="619"/>
      <c r="DI12" s="619"/>
      <c r="DJ12" s="619"/>
      <c r="DK12" s="619"/>
      <c r="DL12" s="619"/>
      <c r="DM12" s="619"/>
      <c r="DN12" s="619"/>
      <c r="DO12" s="619"/>
      <c r="DP12" s="620"/>
      <c r="DQ12" s="624">
        <v>51330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18668</v>
      </c>
      <c r="S13" s="619"/>
      <c r="T13" s="619"/>
      <c r="U13" s="619"/>
      <c r="V13" s="619"/>
      <c r="W13" s="619"/>
      <c r="X13" s="619"/>
      <c r="Y13" s="620"/>
      <c r="Z13" s="671">
        <v>0.2</v>
      </c>
      <c r="AA13" s="671"/>
      <c r="AB13" s="671"/>
      <c r="AC13" s="671"/>
      <c r="AD13" s="672">
        <v>18668</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1127062</v>
      </c>
      <c r="BH13" s="619"/>
      <c r="BI13" s="619"/>
      <c r="BJ13" s="619"/>
      <c r="BK13" s="619"/>
      <c r="BL13" s="619"/>
      <c r="BM13" s="619"/>
      <c r="BN13" s="620"/>
      <c r="BO13" s="671">
        <v>51</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1358921</v>
      </c>
      <c r="CS13" s="619"/>
      <c r="CT13" s="619"/>
      <c r="CU13" s="619"/>
      <c r="CV13" s="619"/>
      <c r="CW13" s="619"/>
      <c r="CX13" s="619"/>
      <c r="CY13" s="620"/>
      <c r="CZ13" s="671">
        <v>13.9</v>
      </c>
      <c r="DA13" s="671"/>
      <c r="DB13" s="671"/>
      <c r="DC13" s="671"/>
      <c r="DD13" s="624">
        <v>1052911</v>
      </c>
      <c r="DE13" s="619"/>
      <c r="DF13" s="619"/>
      <c r="DG13" s="619"/>
      <c r="DH13" s="619"/>
      <c r="DI13" s="619"/>
      <c r="DJ13" s="619"/>
      <c r="DK13" s="619"/>
      <c r="DL13" s="619"/>
      <c r="DM13" s="619"/>
      <c r="DN13" s="619"/>
      <c r="DO13" s="619"/>
      <c r="DP13" s="620"/>
      <c r="DQ13" s="624">
        <v>415959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39936</v>
      </c>
      <c r="BH14" s="619"/>
      <c r="BI14" s="619"/>
      <c r="BJ14" s="619"/>
      <c r="BK14" s="619"/>
      <c r="BL14" s="619"/>
      <c r="BM14" s="619"/>
      <c r="BN14" s="620"/>
      <c r="BO14" s="671">
        <v>1.8</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561203</v>
      </c>
      <c r="CS14" s="619"/>
      <c r="CT14" s="619"/>
      <c r="CU14" s="619"/>
      <c r="CV14" s="619"/>
      <c r="CW14" s="619"/>
      <c r="CX14" s="619"/>
      <c r="CY14" s="620"/>
      <c r="CZ14" s="671">
        <v>5.7</v>
      </c>
      <c r="DA14" s="671"/>
      <c r="DB14" s="671"/>
      <c r="DC14" s="671"/>
      <c r="DD14" s="624">
        <v>315984</v>
      </c>
      <c r="DE14" s="619"/>
      <c r="DF14" s="619"/>
      <c r="DG14" s="619"/>
      <c r="DH14" s="619"/>
      <c r="DI14" s="619"/>
      <c r="DJ14" s="619"/>
      <c r="DK14" s="619"/>
      <c r="DL14" s="619"/>
      <c r="DM14" s="619"/>
      <c r="DN14" s="619"/>
      <c r="DO14" s="619"/>
      <c r="DP14" s="620"/>
      <c r="DQ14" s="624">
        <v>240915</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9646</v>
      </c>
      <c r="S15" s="619"/>
      <c r="T15" s="619"/>
      <c r="U15" s="619"/>
      <c r="V15" s="619"/>
      <c r="W15" s="619"/>
      <c r="X15" s="619"/>
      <c r="Y15" s="620"/>
      <c r="Z15" s="671">
        <v>0.1</v>
      </c>
      <c r="AA15" s="671"/>
      <c r="AB15" s="671"/>
      <c r="AC15" s="671"/>
      <c r="AD15" s="672">
        <v>9646</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190876</v>
      </c>
      <c r="BH15" s="619"/>
      <c r="BI15" s="619"/>
      <c r="BJ15" s="619"/>
      <c r="BK15" s="619"/>
      <c r="BL15" s="619"/>
      <c r="BM15" s="619"/>
      <c r="BN15" s="620"/>
      <c r="BO15" s="671">
        <v>8.6</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1308345</v>
      </c>
      <c r="CS15" s="619"/>
      <c r="CT15" s="619"/>
      <c r="CU15" s="619"/>
      <c r="CV15" s="619"/>
      <c r="CW15" s="619"/>
      <c r="CX15" s="619"/>
      <c r="CY15" s="620"/>
      <c r="CZ15" s="671">
        <v>13.4</v>
      </c>
      <c r="DA15" s="671"/>
      <c r="DB15" s="671"/>
      <c r="DC15" s="671"/>
      <c r="DD15" s="624">
        <v>547723</v>
      </c>
      <c r="DE15" s="619"/>
      <c r="DF15" s="619"/>
      <c r="DG15" s="619"/>
      <c r="DH15" s="619"/>
      <c r="DI15" s="619"/>
      <c r="DJ15" s="619"/>
      <c r="DK15" s="619"/>
      <c r="DL15" s="619"/>
      <c r="DM15" s="619"/>
      <c r="DN15" s="619"/>
      <c r="DO15" s="619"/>
      <c r="DP15" s="620"/>
      <c r="DQ15" s="624">
        <v>757355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2052077</v>
      </c>
      <c r="S16" s="619"/>
      <c r="T16" s="619"/>
      <c r="U16" s="619"/>
      <c r="V16" s="619"/>
      <c r="W16" s="619"/>
      <c r="X16" s="619"/>
      <c r="Y16" s="620"/>
      <c r="Z16" s="671">
        <v>20</v>
      </c>
      <c r="AA16" s="671"/>
      <c r="AB16" s="671"/>
      <c r="AC16" s="671"/>
      <c r="AD16" s="672">
        <v>1738505</v>
      </c>
      <c r="AE16" s="672"/>
      <c r="AF16" s="672"/>
      <c r="AG16" s="672"/>
      <c r="AH16" s="672"/>
      <c r="AI16" s="672"/>
      <c r="AJ16" s="672"/>
      <c r="AK16" s="672"/>
      <c r="AL16" s="641">
        <v>39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143504</v>
      </c>
      <c r="CS16" s="619"/>
      <c r="CT16" s="619"/>
      <c r="CU16" s="619"/>
      <c r="CV16" s="619"/>
      <c r="CW16" s="619"/>
      <c r="CX16" s="619"/>
      <c r="CY16" s="620"/>
      <c r="CZ16" s="671">
        <v>1.5</v>
      </c>
      <c r="DA16" s="671"/>
      <c r="DB16" s="671"/>
      <c r="DC16" s="671"/>
      <c r="DD16" s="624" t="s">
        <v>107</v>
      </c>
      <c r="DE16" s="619"/>
      <c r="DF16" s="619"/>
      <c r="DG16" s="619"/>
      <c r="DH16" s="619"/>
      <c r="DI16" s="619"/>
      <c r="DJ16" s="619"/>
      <c r="DK16" s="619"/>
      <c r="DL16" s="619"/>
      <c r="DM16" s="619"/>
      <c r="DN16" s="619"/>
      <c r="DO16" s="619"/>
      <c r="DP16" s="620"/>
      <c r="DQ16" s="624">
        <v>32505</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1738505</v>
      </c>
      <c r="S17" s="619"/>
      <c r="T17" s="619"/>
      <c r="U17" s="619"/>
      <c r="V17" s="619"/>
      <c r="W17" s="619"/>
      <c r="X17" s="619"/>
      <c r="Y17" s="620"/>
      <c r="Z17" s="671">
        <v>17</v>
      </c>
      <c r="AA17" s="671"/>
      <c r="AB17" s="671"/>
      <c r="AC17" s="671"/>
      <c r="AD17" s="672">
        <v>1738505</v>
      </c>
      <c r="AE17" s="672"/>
      <c r="AF17" s="672"/>
      <c r="AG17" s="672"/>
      <c r="AH17" s="672"/>
      <c r="AI17" s="672"/>
      <c r="AJ17" s="672"/>
      <c r="AK17" s="672"/>
      <c r="AL17" s="641">
        <v>39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783108</v>
      </c>
      <c r="CS17" s="619"/>
      <c r="CT17" s="619"/>
      <c r="CU17" s="619"/>
      <c r="CV17" s="619"/>
      <c r="CW17" s="619"/>
      <c r="CX17" s="619"/>
      <c r="CY17" s="620"/>
      <c r="CZ17" s="671">
        <v>8</v>
      </c>
      <c r="DA17" s="671"/>
      <c r="DB17" s="671"/>
      <c r="DC17" s="671"/>
      <c r="DD17" s="624" t="s">
        <v>107</v>
      </c>
      <c r="DE17" s="619"/>
      <c r="DF17" s="619"/>
      <c r="DG17" s="619"/>
      <c r="DH17" s="619"/>
      <c r="DI17" s="619"/>
      <c r="DJ17" s="619"/>
      <c r="DK17" s="619"/>
      <c r="DL17" s="619"/>
      <c r="DM17" s="619"/>
      <c r="DN17" s="619"/>
      <c r="DO17" s="619"/>
      <c r="DP17" s="620"/>
      <c r="DQ17" s="624">
        <v>762368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210731</v>
      </c>
      <c r="S18" s="619"/>
      <c r="T18" s="619"/>
      <c r="U18" s="619"/>
      <c r="V18" s="619"/>
      <c r="W18" s="619"/>
      <c r="X18" s="619"/>
      <c r="Y18" s="620"/>
      <c r="Z18" s="671">
        <v>2.1</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102841</v>
      </c>
      <c r="S19" s="619"/>
      <c r="T19" s="619"/>
      <c r="U19" s="619"/>
      <c r="V19" s="619"/>
      <c r="W19" s="619"/>
      <c r="X19" s="619"/>
      <c r="Y19" s="620"/>
      <c r="Z19" s="671">
        <v>1</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15409</v>
      </c>
      <c r="BH19" s="619"/>
      <c r="BI19" s="619"/>
      <c r="BJ19" s="619"/>
      <c r="BK19" s="619"/>
      <c r="BL19" s="619"/>
      <c r="BM19" s="619"/>
      <c r="BN19" s="620"/>
      <c r="BO19" s="671">
        <v>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4752450</v>
      </c>
      <c r="S20" s="619"/>
      <c r="T20" s="619"/>
      <c r="U20" s="619"/>
      <c r="V20" s="619"/>
      <c r="W20" s="619"/>
      <c r="X20" s="619"/>
      <c r="Y20" s="620"/>
      <c r="Z20" s="671">
        <v>46.4</v>
      </c>
      <c r="AA20" s="671"/>
      <c r="AB20" s="671"/>
      <c r="AC20" s="671"/>
      <c r="AD20" s="672">
        <v>4438878</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15409</v>
      </c>
      <c r="BH20" s="619"/>
      <c r="BI20" s="619"/>
      <c r="BJ20" s="619"/>
      <c r="BK20" s="619"/>
      <c r="BL20" s="619"/>
      <c r="BM20" s="619"/>
      <c r="BN20" s="620"/>
      <c r="BO20" s="671">
        <v>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9784795</v>
      </c>
      <c r="CS20" s="619"/>
      <c r="CT20" s="619"/>
      <c r="CU20" s="619"/>
      <c r="CV20" s="619"/>
      <c r="CW20" s="619"/>
      <c r="CX20" s="619"/>
      <c r="CY20" s="620"/>
      <c r="CZ20" s="671">
        <v>100</v>
      </c>
      <c r="DA20" s="671"/>
      <c r="DB20" s="671"/>
      <c r="DC20" s="671"/>
      <c r="DD20" s="624">
        <v>2332381</v>
      </c>
      <c r="DE20" s="619"/>
      <c r="DF20" s="619"/>
      <c r="DG20" s="619"/>
      <c r="DH20" s="619"/>
      <c r="DI20" s="619"/>
      <c r="DJ20" s="619"/>
      <c r="DK20" s="619"/>
      <c r="DL20" s="619"/>
      <c r="DM20" s="619"/>
      <c r="DN20" s="619"/>
      <c r="DO20" s="619"/>
      <c r="DP20" s="620"/>
      <c r="DQ20" s="624">
        <v>5007198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2086</v>
      </c>
      <c r="S21" s="619"/>
      <c r="T21" s="619"/>
      <c r="U21" s="619"/>
      <c r="V21" s="619"/>
      <c r="W21" s="619"/>
      <c r="X21" s="619"/>
      <c r="Y21" s="620"/>
      <c r="Z21" s="671">
        <v>0</v>
      </c>
      <c r="AA21" s="671"/>
      <c r="AB21" s="671"/>
      <c r="AC21" s="671"/>
      <c r="AD21" s="672">
        <v>2086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15409</v>
      </c>
      <c r="BH21" s="619"/>
      <c r="BI21" s="619"/>
      <c r="BJ21" s="619"/>
      <c r="BK21" s="619"/>
      <c r="BL21" s="619"/>
      <c r="BM21" s="619"/>
      <c r="BN21" s="620"/>
      <c r="BO21" s="671">
        <v>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6608</v>
      </c>
      <c r="S22" s="619"/>
      <c r="T22" s="619"/>
      <c r="U22" s="619"/>
      <c r="V22" s="619"/>
      <c r="W22" s="619"/>
      <c r="X22" s="619"/>
      <c r="Y22" s="620"/>
      <c r="Z22" s="671">
        <v>0.1</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121484</v>
      </c>
      <c r="S23" s="619"/>
      <c r="T23" s="619"/>
      <c r="U23" s="619"/>
      <c r="V23" s="619"/>
      <c r="W23" s="619"/>
      <c r="X23" s="619"/>
      <c r="Y23" s="620"/>
      <c r="Z23" s="671">
        <v>1.2</v>
      </c>
      <c r="AA23" s="671"/>
      <c r="AB23" s="671"/>
      <c r="AC23" s="671"/>
      <c r="AD23" s="672">
        <v>10481</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9198</v>
      </c>
      <c r="S24" s="619"/>
      <c r="T24" s="619"/>
      <c r="U24" s="619"/>
      <c r="V24" s="619"/>
      <c r="W24" s="619"/>
      <c r="X24" s="619"/>
      <c r="Y24" s="620"/>
      <c r="Z24" s="671">
        <v>0.1</v>
      </c>
      <c r="AA24" s="671"/>
      <c r="AB24" s="671"/>
      <c r="AC24" s="671"/>
      <c r="AD24" s="672">
        <v>3441</v>
      </c>
      <c r="AE24" s="672"/>
      <c r="AF24" s="672"/>
      <c r="AG24" s="672"/>
      <c r="AH24" s="672"/>
      <c r="AI24" s="672"/>
      <c r="AJ24" s="672"/>
      <c r="AK24" s="672"/>
      <c r="AL24" s="641">
        <v>0.1</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2645960</v>
      </c>
      <c r="CS24" s="669"/>
      <c r="CT24" s="669"/>
      <c r="CU24" s="669"/>
      <c r="CV24" s="669"/>
      <c r="CW24" s="669"/>
      <c r="CX24" s="669"/>
      <c r="CY24" s="716"/>
      <c r="CZ24" s="720">
        <v>27</v>
      </c>
      <c r="DA24" s="721"/>
      <c r="DB24" s="721"/>
      <c r="DC24" s="722"/>
      <c r="DD24" s="715">
        <v>2037397</v>
      </c>
      <c r="DE24" s="669"/>
      <c r="DF24" s="669"/>
      <c r="DG24" s="669"/>
      <c r="DH24" s="669"/>
      <c r="DI24" s="669"/>
      <c r="DJ24" s="669"/>
      <c r="DK24" s="716"/>
      <c r="DL24" s="715">
        <v>1805978</v>
      </c>
      <c r="DM24" s="669"/>
      <c r="DN24" s="669"/>
      <c r="DO24" s="669"/>
      <c r="DP24" s="669"/>
      <c r="DQ24" s="669"/>
      <c r="DR24" s="669"/>
      <c r="DS24" s="669"/>
      <c r="DT24" s="669"/>
      <c r="DU24" s="669"/>
      <c r="DV24" s="716"/>
      <c r="DW24" s="717">
        <v>37.799999999999997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1088464</v>
      </c>
      <c r="S25" s="619"/>
      <c r="T25" s="619"/>
      <c r="U25" s="619"/>
      <c r="V25" s="619"/>
      <c r="W25" s="619"/>
      <c r="X25" s="619"/>
      <c r="Y25" s="620"/>
      <c r="Z25" s="671">
        <v>10.6</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1150473</v>
      </c>
      <c r="CS25" s="637"/>
      <c r="CT25" s="637"/>
      <c r="CU25" s="637"/>
      <c r="CV25" s="637"/>
      <c r="CW25" s="637"/>
      <c r="CX25" s="637"/>
      <c r="CY25" s="638"/>
      <c r="CZ25" s="621">
        <v>11.8</v>
      </c>
      <c r="DA25" s="639"/>
      <c r="DB25" s="639"/>
      <c r="DC25" s="640"/>
      <c r="DD25" s="624">
        <v>1097585</v>
      </c>
      <c r="DE25" s="637"/>
      <c r="DF25" s="637"/>
      <c r="DG25" s="637"/>
      <c r="DH25" s="637"/>
      <c r="DI25" s="637"/>
      <c r="DJ25" s="637"/>
      <c r="DK25" s="638"/>
      <c r="DL25" s="624">
        <v>909263</v>
      </c>
      <c r="DM25" s="637"/>
      <c r="DN25" s="637"/>
      <c r="DO25" s="637"/>
      <c r="DP25" s="637"/>
      <c r="DQ25" s="637"/>
      <c r="DR25" s="637"/>
      <c r="DS25" s="637"/>
      <c r="DT25" s="637"/>
      <c r="DU25" s="637"/>
      <c r="DV25" s="638"/>
      <c r="DW25" s="641">
        <v>19.100000000000001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677570</v>
      </c>
      <c r="CS26" s="619"/>
      <c r="CT26" s="619"/>
      <c r="CU26" s="619"/>
      <c r="CV26" s="619"/>
      <c r="CW26" s="619"/>
      <c r="CX26" s="619"/>
      <c r="CY26" s="620"/>
      <c r="CZ26" s="621">
        <v>6.9</v>
      </c>
      <c r="DA26" s="639"/>
      <c r="DB26" s="639"/>
      <c r="DC26" s="640"/>
      <c r="DD26" s="624">
        <v>635901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1913470</v>
      </c>
      <c r="S27" s="619"/>
      <c r="T27" s="619"/>
      <c r="U27" s="619"/>
      <c r="V27" s="619"/>
      <c r="W27" s="619"/>
      <c r="X27" s="619"/>
      <c r="Y27" s="620"/>
      <c r="Z27" s="671">
        <v>18.7</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2210315</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713682</v>
      </c>
      <c r="CS27" s="637"/>
      <c r="CT27" s="637"/>
      <c r="CU27" s="637"/>
      <c r="CV27" s="637"/>
      <c r="CW27" s="637"/>
      <c r="CX27" s="637"/>
      <c r="CY27" s="638"/>
      <c r="CZ27" s="621">
        <v>7.3</v>
      </c>
      <c r="DA27" s="639"/>
      <c r="DB27" s="639"/>
      <c r="DC27" s="640"/>
      <c r="DD27" s="624">
        <v>178747</v>
      </c>
      <c r="DE27" s="637"/>
      <c r="DF27" s="637"/>
      <c r="DG27" s="637"/>
      <c r="DH27" s="637"/>
      <c r="DI27" s="637"/>
      <c r="DJ27" s="637"/>
      <c r="DK27" s="638"/>
      <c r="DL27" s="624">
        <v>177380</v>
      </c>
      <c r="DM27" s="637"/>
      <c r="DN27" s="637"/>
      <c r="DO27" s="637"/>
      <c r="DP27" s="637"/>
      <c r="DQ27" s="637"/>
      <c r="DR27" s="637"/>
      <c r="DS27" s="637"/>
      <c r="DT27" s="637"/>
      <c r="DU27" s="637"/>
      <c r="DV27" s="638"/>
      <c r="DW27" s="641">
        <v>3.7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24060</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781805</v>
      </c>
      <c r="CS28" s="619"/>
      <c r="CT28" s="619"/>
      <c r="CU28" s="619"/>
      <c r="CV28" s="619"/>
      <c r="CW28" s="619"/>
      <c r="CX28" s="619"/>
      <c r="CY28" s="620"/>
      <c r="CZ28" s="621">
        <v>8</v>
      </c>
      <c r="DA28" s="639"/>
      <c r="DB28" s="639"/>
      <c r="DC28" s="640"/>
      <c r="DD28" s="624">
        <v>761065</v>
      </c>
      <c r="DE28" s="619"/>
      <c r="DF28" s="619"/>
      <c r="DG28" s="619"/>
      <c r="DH28" s="619"/>
      <c r="DI28" s="619"/>
      <c r="DJ28" s="619"/>
      <c r="DK28" s="620"/>
      <c r="DL28" s="624">
        <v>719335</v>
      </c>
      <c r="DM28" s="619"/>
      <c r="DN28" s="619"/>
      <c r="DO28" s="619"/>
      <c r="DP28" s="619"/>
      <c r="DQ28" s="619"/>
      <c r="DR28" s="619"/>
      <c r="DS28" s="619"/>
      <c r="DT28" s="619"/>
      <c r="DU28" s="619"/>
      <c r="DV28" s="620"/>
      <c r="DW28" s="641">
        <v>15.1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19931</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781732</v>
      </c>
      <c r="CS29" s="637"/>
      <c r="CT29" s="637"/>
      <c r="CU29" s="637"/>
      <c r="CV29" s="637"/>
      <c r="CW29" s="637"/>
      <c r="CX29" s="637"/>
      <c r="CY29" s="638"/>
      <c r="CZ29" s="621">
        <v>8</v>
      </c>
      <c r="DA29" s="639"/>
      <c r="DB29" s="639"/>
      <c r="DC29" s="640"/>
      <c r="DD29" s="624">
        <v>760992</v>
      </c>
      <c r="DE29" s="637"/>
      <c r="DF29" s="637"/>
      <c r="DG29" s="637"/>
      <c r="DH29" s="637"/>
      <c r="DI29" s="637"/>
      <c r="DJ29" s="637"/>
      <c r="DK29" s="638"/>
      <c r="DL29" s="624">
        <v>719262</v>
      </c>
      <c r="DM29" s="637"/>
      <c r="DN29" s="637"/>
      <c r="DO29" s="637"/>
      <c r="DP29" s="637"/>
      <c r="DQ29" s="637"/>
      <c r="DR29" s="637"/>
      <c r="DS29" s="637"/>
      <c r="DT29" s="637"/>
      <c r="DU29" s="637"/>
      <c r="DV29" s="638"/>
      <c r="DW29" s="641">
        <v>15.1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741213</v>
      </c>
      <c r="S30" s="619"/>
      <c r="T30" s="619"/>
      <c r="U30" s="619"/>
      <c r="V30" s="619"/>
      <c r="W30" s="619"/>
      <c r="X30" s="619"/>
      <c r="Y30" s="620"/>
      <c r="Z30" s="671">
        <v>7.2</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93.6</v>
      </c>
      <c r="BN30" s="685"/>
      <c r="BO30" s="685"/>
      <c r="BP30" s="685"/>
      <c r="BQ30" s="687"/>
      <c r="BR30" s="684">
        <v>98.2</v>
      </c>
      <c r="BS30" s="685"/>
      <c r="BT30" s="685"/>
      <c r="BU30" s="685"/>
      <c r="BV30" s="685"/>
      <c r="BW30" s="685"/>
      <c r="BX30" s="686">
        <v>92.3</v>
      </c>
      <c r="BY30" s="685"/>
      <c r="BZ30" s="685"/>
      <c r="CA30" s="685"/>
      <c r="CB30" s="687"/>
      <c r="CD30" s="690"/>
      <c r="CE30" s="691"/>
      <c r="CF30" s="655" t="s">
        <v>289</v>
      </c>
      <c r="CG30" s="652"/>
      <c r="CH30" s="652"/>
      <c r="CI30" s="652"/>
      <c r="CJ30" s="652"/>
      <c r="CK30" s="652"/>
      <c r="CL30" s="652"/>
      <c r="CM30" s="652"/>
      <c r="CN30" s="652"/>
      <c r="CO30" s="652"/>
      <c r="CP30" s="652"/>
      <c r="CQ30" s="653"/>
      <c r="CR30" s="618">
        <v>680011</v>
      </c>
      <c r="CS30" s="619"/>
      <c r="CT30" s="619"/>
      <c r="CU30" s="619"/>
      <c r="CV30" s="619"/>
      <c r="CW30" s="619"/>
      <c r="CX30" s="619"/>
      <c r="CY30" s="620"/>
      <c r="CZ30" s="621">
        <v>6.9</v>
      </c>
      <c r="DA30" s="639"/>
      <c r="DB30" s="639"/>
      <c r="DC30" s="640"/>
      <c r="DD30" s="624">
        <v>659271</v>
      </c>
      <c r="DE30" s="619"/>
      <c r="DF30" s="619"/>
      <c r="DG30" s="619"/>
      <c r="DH30" s="619"/>
      <c r="DI30" s="619"/>
      <c r="DJ30" s="619"/>
      <c r="DK30" s="620"/>
      <c r="DL30" s="624">
        <v>617541</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321168</v>
      </c>
      <c r="S31" s="619"/>
      <c r="T31" s="619"/>
      <c r="U31" s="619"/>
      <c r="V31" s="619"/>
      <c r="W31" s="619"/>
      <c r="X31" s="619"/>
      <c r="Y31" s="620"/>
      <c r="Z31" s="671">
        <v>3.1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98.4</v>
      </c>
      <c r="BH31" s="637"/>
      <c r="BI31" s="637"/>
      <c r="BJ31" s="637"/>
      <c r="BK31" s="637"/>
      <c r="BL31" s="637"/>
      <c r="BM31" s="673">
        <v>94.5</v>
      </c>
      <c r="BN31" s="683"/>
      <c r="BO31" s="683"/>
      <c r="BP31" s="683"/>
      <c r="BQ31" s="647"/>
      <c r="BR31" s="682">
        <v>98.3</v>
      </c>
      <c r="BS31" s="637"/>
      <c r="BT31" s="637"/>
      <c r="BU31" s="637"/>
      <c r="BV31" s="637"/>
      <c r="BW31" s="637"/>
      <c r="BX31" s="673">
        <v>93.8</v>
      </c>
      <c r="BY31" s="683"/>
      <c r="BZ31" s="683"/>
      <c r="CA31" s="683"/>
      <c r="CB31" s="647"/>
      <c r="CD31" s="690"/>
      <c r="CE31" s="691"/>
      <c r="CF31" s="655" t="s">
        <v>293</v>
      </c>
      <c r="CG31" s="652"/>
      <c r="CH31" s="652"/>
      <c r="CI31" s="652"/>
      <c r="CJ31" s="652"/>
      <c r="CK31" s="652"/>
      <c r="CL31" s="652"/>
      <c r="CM31" s="652"/>
      <c r="CN31" s="652"/>
      <c r="CO31" s="652"/>
      <c r="CP31" s="652"/>
      <c r="CQ31" s="653"/>
      <c r="CR31" s="618">
        <v>101721</v>
      </c>
      <c r="CS31" s="637"/>
      <c r="CT31" s="637"/>
      <c r="CU31" s="637"/>
      <c r="CV31" s="637"/>
      <c r="CW31" s="637"/>
      <c r="CX31" s="637"/>
      <c r="CY31" s="638"/>
      <c r="CZ31" s="621">
        <v>1</v>
      </c>
      <c r="DA31" s="639"/>
      <c r="DB31" s="639"/>
      <c r="DC31" s="640"/>
      <c r="DD31" s="624">
        <v>101721</v>
      </c>
      <c r="DE31" s="637"/>
      <c r="DF31" s="637"/>
      <c r="DG31" s="637"/>
      <c r="DH31" s="637"/>
      <c r="DI31" s="637"/>
      <c r="DJ31" s="637"/>
      <c r="DK31" s="638"/>
      <c r="DL31" s="624">
        <v>101721</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98508</v>
      </c>
      <c r="S32" s="619"/>
      <c r="T32" s="619"/>
      <c r="U32" s="619"/>
      <c r="V32" s="619"/>
      <c r="W32" s="619"/>
      <c r="X32" s="619"/>
      <c r="Y32" s="620"/>
      <c r="Z32" s="671">
        <v>1</v>
      </c>
      <c r="AA32" s="671"/>
      <c r="AB32" s="671"/>
      <c r="AC32" s="671"/>
      <c r="AD32" s="672">
        <v>502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98.7</v>
      </c>
      <c r="BH32" s="603"/>
      <c r="BI32" s="603"/>
      <c r="BJ32" s="603"/>
      <c r="BK32" s="603"/>
      <c r="BL32" s="603"/>
      <c r="BM32" s="666">
        <v>92</v>
      </c>
      <c r="BN32" s="603"/>
      <c r="BO32" s="603"/>
      <c r="BP32" s="603"/>
      <c r="BQ32" s="660"/>
      <c r="BR32" s="681">
        <v>97.7</v>
      </c>
      <c r="BS32" s="603"/>
      <c r="BT32" s="603"/>
      <c r="BU32" s="603"/>
      <c r="BV32" s="603"/>
      <c r="BW32" s="603"/>
      <c r="BX32" s="666">
        <v>90</v>
      </c>
      <c r="BY32" s="603"/>
      <c r="BZ32" s="603"/>
      <c r="CA32" s="603"/>
      <c r="CB32" s="660"/>
      <c r="CD32" s="692"/>
      <c r="CE32" s="693"/>
      <c r="CF32" s="655" t="s">
        <v>296</v>
      </c>
      <c r="CG32" s="652"/>
      <c r="CH32" s="652"/>
      <c r="CI32" s="652"/>
      <c r="CJ32" s="652"/>
      <c r="CK32" s="652"/>
      <c r="CL32" s="652"/>
      <c r="CM32" s="652"/>
      <c r="CN32" s="652"/>
      <c r="CO32" s="652"/>
      <c r="CP32" s="652"/>
      <c r="CQ32" s="653"/>
      <c r="CR32" s="618">
        <v>73</v>
      </c>
      <c r="CS32" s="619"/>
      <c r="CT32" s="619"/>
      <c r="CU32" s="619"/>
      <c r="CV32" s="619"/>
      <c r="CW32" s="619"/>
      <c r="CX32" s="619"/>
      <c r="CY32" s="620"/>
      <c r="CZ32" s="621">
        <v>0</v>
      </c>
      <c r="DA32" s="639"/>
      <c r="DB32" s="639"/>
      <c r="DC32" s="640"/>
      <c r="DD32" s="624">
        <v>73</v>
      </c>
      <c r="DE32" s="619"/>
      <c r="DF32" s="619"/>
      <c r="DG32" s="619"/>
      <c r="DH32" s="619"/>
      <c r="DI32" s="619"/>
      <c r="DJ32" s="619"/>
      <c r="DK32" s="620"/>
      <c r="DL32" s="624">
        <v>73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1141440</v>
      </c>
      <c r="S33" s="619"/>
      <c r="T33" s="619"/>
      <c r="U33" s="619"/>
      <c r="V33" s="619"/>
      <c r="W33" s="619"/>
      <c r="X33" s="619"/>
      <c r="Y33" s="620"/>
      <c r="Z33" s="671">
        <v>11.1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4662950</v>
      </c>
      <c r="CS33" s="637"/>
      <c r="CT33" s="637"/>
      <c r="CU33" s="637"/>
      <c r="CV33" s="637"/>
      <c r="CW33" s="637"/>
      <c r="CX33" s="637"/>
      <c r="CY33" s="638"/>
      <c r="CZ33" s="621">
        <v>47.7</v>
      </c>
      <c r="DA33" s="639"/>
      <c r="DB33" s="639"/>
      <c r="DC33" s="640"/>
      <c r="DD33" s="624">
        <v>2584733</v>
      </c>
      <c r="DE33" s="637"/>
      <c r="DF33" s="637"/>
      <c r="DG33" s="637"/>
      <c r="DH33" s="637"/>
      <c r="DI33" s="637"/>
      <c r="DJ33" s="637"/>
      <c r="DK33" s="638"/>
      <c r="DL33" s="624">
        <v>2048454</v>
      </c>
      <c r="DM33" s="637"/>
      <c r="DN33" s="637"/>
      <c r="DO33" s="637"/>
      <c r="DP33" s="637"/>
      <c r="DQ33" s="637"/>
      <c r="DR33" s="637"/>
      <c r="DS33" s="637"/>
      <c r="DT33" s="637"/>
      <c r="DU33" s="637"/>
      <c r="DV33" s="638"/>
      <c r="DW33" s="641">
        <v>42.9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2265393</v>
      </c>
      <c r="CS34" s="619"/>
      <c r="CT34" s="619"/>
      <c r="CU34" s="619"/>
      <c r="CV34" s="619"/>
      <c r="CW34" s="619"/>
      <c r="CX34" s="619"/>
      <c r="CY34" s="620"/>
      <c r="CZ34" s="621">
        <v>23.2</v>
      </c>
      <c r="DA34" s="639"/>
      <c r="DB34" s="639"/>
      <c r="DC34" s="640"/>
      <c r="DD34" s="624">
        <v>884083</v>
      </c>
      <c r="DE34" s="619"/>
      <c r="DF34" s="619"/>
      <c r="DG34" s="619"/>
      <c r="DH34" s="619"/>
      <c r="DI34" s="619"/>
      <c r="DJ34" s="619"/>
      <c r="DK34" s="620"/>
      <c r="DL34" s="624">
        <v>685099</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316740</v>
      </c>
      <c r="S35" s="619"/>
      <c r="T35" s="619"/>
      <c r="U35" s="619"/>
      <c r="V35" s="619"/>
      <c r="W35" s="619"/>
      <c r="X35" s="619"/>
      <c r="Y35" s="620"/>
      <c r="Z35" s="671">
        <v>3.1</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945062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148721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29350</v>
      </c>
      <c r="CS35" s="637"/>
      <c r="CT35" s="637"/>
      <c r="CU35" s="637"/>
      <c r="CV35" s="637"/>
      <c r="CW35" s="637"/>
      <c r="CX35" s="637"/>
      <c r="CY35" s="638"/>
      <c r="CZ35" s="621">
        <v>0.3</v>
      </c>
      <c r="DA35" s="639"/>
      <c r="DB35" s="639"/>
      <c r="DC35" s="640"/>
      <c r="DD35" s="624">
        <v>23902</v>
      </c>
      <c r="DE35" s="637"/>
      <c r="DF35" s="637"/>
      <c r="DG35" s="637"/>
      <c r="DH35" s="637"/>
      <c r="DI35" s="637"/>
      <c r="DJ35" s="637"/>
      <c r="DK35" s="638"/>
      <c r="DL35" s="624">
        <v>23902</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10240080</v>
      </c>
      <c r="S36" s="659"/>
      <c r="T36" s="659"/>
      <c r="U36" s="659"/>
      <c r="V36" s="659"/>
      <c r="W36" s="659"/>
      <c r="X36" s="659"/>
      <c r="Y36" s="662"/>
      <c r="Z36" s="663">
        <v>100</v>
      </c>
      <c r="AA36" s="663"/>
      <c r="AB36" s="663"/>
      <c r="AC36" s="663"/>
      <c r="AD36" s="664">
        <v>4455388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302445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-72695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1205072</v>
      </c>
      <c r="CS36" s="619"/>
      <c r="CT36" s="619"/>
      <c r="CU36" s="619"/>
      <c r="CV36" s="619"/>
      <c r="CW36" s="619"/>
      <c r="CX36" s="619"/>
      <c r="CY36" s="620"/>
      <c r="CZ36" s="621">
        <v>12.3</v>
      </c>
      <c r="DA36" s="639"/>
      <c r="DB36" s="639"/>
      <c r="DC36" s="640"/>
      <c r="DD36" s="624">
        <v>816976</v>
      </c>
      <c r="DE36" s="619"/>
      <c r="DF36" s="619"/>
      <c r="DG36" s="619"/>
      <c r="DH36" s="619"/>
      <c r="DI36" s="619"/>
      <c r="DJ36" s="619"/>
      <c r="DK36" s="620"/>
      <c r="DL36" s="624">
        <v>670067</v>
      </c>
      <c r="DM36" s="619"/>
      <c r="DN36" s="619"/>
      <c r="DO36" s="619"/>
      <c r="DP36" s="619"/>
      <c r="DQ36" s="619"/>
      <c r="DR36" s="619"/>
      <c r="DS36" s="619"/>
      <c r="DT36" s="619"/>
      <c r="DU36" s="619"/>
      <c r="DV36" s="620"/>
      <c r="DW36" s="641">
        <v>14</v>
      </c>
      <c r="DX36" s="642"/>
      <c r="DY36" s="642"/>
      <c r="DZ36" s="642"/>
      <c r="EA36" s="642"/>
      <c r="EB36" s="642"/>
      <c r="EC36" s="643"/>
    </row>
    <row r="37" spans="2:133" ht="11.25" customHeight="1">
      <c r="AQ37" s="644" t="s">
        <v>311</v>
      </c>
      <c r="AR37" s="645"/>
      <c r="AS37" s="645"/>
      <c r="AT37" s="645"/>
      <c r="AU37" s="645"/>
      <c r="AV37" s="645"/>
      <c r="AW37" s="645"/>
      <c r="AX37" s="645"/>
      <c r="AY37" s="646"/>
      <c r="AZ37" s="618">
        <v>66486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2635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434635</v>
      </c>
      <c r="CS37" s="637"/>
      <c r="CT37" s="637"/>
      <c r="CU37" s="637"/>
      <c r="CV37" s="637"/>
      <c r="CW37" s="637"/>
      <c r="CX37" s="637"/>
      <c r="CY37" s="638"/>
      <c r="CZ37" s="621">
        <v>4.4000000000000004</v>
      </c>
      <c r="DA37" s="639"/>
      <c r="DB37" s="639"/>
      <c r="DC37" s="640"/>
      <c r="DD37" s="624">
        <v>428669</v>
      </c>
      <c r="DE37" s="637"/>
      <c r="DF37" s="637"/>
      <c r="DG37" s="637"/>
      <c r="DH37" s="637"/>
      <c r="DI37" s="637"/>
      <c r="DJ37" s="637"/>
      <c r="DK37" s="638"/>
      <c r="DL37" s="624">
        <v>424311</v>
      </c>
      <c r="DM37" s="637"/>
      <c r="DN37" s="637"/>
      <c r="DO37" s="637"/>
      <c r="DP37" s="637"/>
      <c r="DQ37" s="637"/>
      <c r="DR37" s="637"/>
      <c r="DS37" s="637"/>
      <c r="DT37" s="637"/>
      <c r="DU37" s="637"/>
      <c r="DV37" s="638"/>
      <c r="DW37" s="641">
        <v>8.9</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4832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878576</v>
      </c>
      <c r="CS38" s="619"/>
      <c r="CT38" s="619"/>
      <c r="CU38" s="619"/>
      <c r="CV38" s="619"/>
      <c r="CW38" s="619"/>
      <c r="CX38" s="619"/>
      <c r="CY38" s="620"/>
      <c r="CZ38" s="621">
        <v>9</v>
      </c>
      <c r="DA38" s="639"/>
      <c r="DB38" s="639"/>
      <c r="DC38" s="640"/>
      <c r="DD38" s="624">
        <v>764509</v>
      </c>
      <c r="DE38" s="619"/>
      <c r="DF38" s="619"/>
      <c r="DG38" s="619"/>
      <c r="DH38" s="619"/>
      <c r="DI38" s="619"/>
      <c r="DJ38" s="619"/>
      <c r="DK38" s="620"/>
      <c r="DL38" s="624">
        <v>669386</v>
      </c>
      <c r="DM38" s="619"/>
      <c r="DN38" s="619"/>
      <c r="DO38" s="619"/>
      <c r="DP38" s="619"/>
      <c r="DQ38" s="619"/>
      <c r="DR38" s="619"/>
      <c r="DS38" s="619"/>
      <c r="DT38" s="619"/>
      <c r="DU38" s="619"/>
      <c r="DV38" s="620"/>
      <c r="DW38" s="641">
        <v>14</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270777</v>
      </c>
      <c r="CS39" s="637"/>
      <c r="CT39" s="637"/>
      <c r="CU39" s="637"/>
      <c r="CV39" s="637"/>
      <c r="CW39" s="637"/>
      <c r="CX39" s="637"/>
      <c r="CY39" s="638"/>
      <c r="CZ39" s="621">
        <v>2.8</v>
      </c>
      <c r="DA39" s="639"/>
      <c r="DB39" s="639"/>
      <c r="DC39" s="640"/>
      <c r="DD39" s="624">
        <v>93671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173650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13782</v>
      </c>
      <c r="CS40" s="619"/>
      <c r="CT40" s="619"/>
      <c r="CU40" s="619"/>
      <c r="CV40" s="619"/>
      <c r="CW40" s="619"/>
      <c r="CX40" s="619"/>
      <c r="CY40" s="620"/>
      <c r="CZ40" s="621">
        <v>0.1</v>
      </c>
      <c r="DA40" s="639"/>
      <c r="DB40" s="639"/>
      <c r="DC40" s="640"/>
      <c r="DD40" s="624">
        <v>1592</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402481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2475885</v>
      </c>
      <c r="CS42" s="619"/>
      <c r="CT42" s="619"/>
      <c r="CU42" s="619"/>
      <c r="CV42" s="619"/>
      <c r="CW42" s="619"/>
      <c r="CX42" s="619"/>
      <c r="CY42" s="620"/>
      <c r="CZ42" s="621">
        <v>25.3</v>
      </c>
      <c r="DA42" s="622"/>
      <c r="DB42" s="622"/>
      <c r="DC42" s="623"/>
      <c r="DD42" s="624">
        <v>385068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32620</v>
      </c>
      <c r="CS43" s="637"/>
      <c r="CT43" s="637"/>
      <c r="CU43" s="637"/>
      <c r="CV43" s="637"/>
      <c r="CW43" s="637"/>
      <c r="CX43" s="637"/>
      <c r="CY43" s="638"/>
      <c r="CZ43" s="621">
        <v>0.3</v>
      </c>
      <c r="DA43" s="639"/>
      <c r="DB43" s="639"/>
      <c r="DC43" s="640"/>
      <c r="DD43" s="624">
        <v>32620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2332381</v>
      </c>
      <c r="CS44" s="619"/>
      <c r="CT44" s="619"/>
      <c r="CU44" s="619"/>
      <c r="CV44" s="619"/>
      <c r="CW44" s="619"/>
      <c r="CX44" s="619"/>
      <c r="CY44" s="620"/>
      <c r="CZ44" s="621">
        <v>23.8</v>
      </c>
      <c r="DA44" s="622"/>
      <c r="DB44" s="622"/>
      <c r="DC44" s="623"/>
      <c r="DD44" s="624">
        <v>352563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1657822</v>
      </c>
      <c r="CS45" s="637"/>
      <c r="CT45" s="637"/>
      <c r="CU45" s="637"/>
      <c r="CV45" s="637"/>
      <c r="CW45" s="637"/>
      <c r="CX45" s="637"/>
      <c r="CY45" s="638"/>
      <c r="CZ45" s="621">
        <v>16.899999999999999</v>
      </c>
      <c r="DA45" s="639"/>
      <c r="DB45" s="639"/>
      <c r="DC45" s="640"/>
      <c r="DD45" s="624">
        <v>133467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662393</v>
      </c>
      <c r="CS46" s="619"/>
      <c r="CT46" s="619"/>
      <c r="CU46" s="619"/>
      <c r="CV46" s="619"/>
      <c r="CW46" s="619"/>
      <c r="CX46" s="619"/>
      <c r="CY46" s="620"/>
      <c r="CZ46" s="621">
        <v>6.8</v>
      </c>
      <c r="DA46" s="622"/>
      <c r="DB46" s="622"/>
      <c r="DC46" s="623"/>
      <c r="DD46" s="624">
        <v>211830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143504</v>
      </c>
      <c r="CS47" s="637"/>
      <c r="CT47" s="637"/>
      <c r="CU47" s="637"/>
      <c r="CV47" s="637"/>
      <c r="CW47" s="637"/>
      <c r="CX47" s="637"/>
      <c r="CY47" s="638"/>
      <c r="CZ47" s="621">
        <v>1.5</v>
      </c>
      <c r="DA47" s="639"/>
      <c r="DB47" s="639"/>
      <c r="DC47" s="640"/>
      <c r="DD47" s="624">
        <v>32505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9784795</v>
      </c>
      <c r="CS49" s="603"/>
      <c r="CT49" s="603"/>
      <c r="CU49" s="603"/>
      <c r="CV49" s="603"/>
      <c r="CW49" s="603"/>
      <c r="CX49" s="603"/>
      <c r="CY49" s="604"/>
      <c r="CZ49" s="605">
        <v>100</v>
      </c>
      <c r="DA49" s="606"/>
      <c r="DB49" s="606"/>
      <c r="DC49" s="607"/>
      <c r="DD49" s="608">
        <v>5007198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10240</v>
      </c>
      <c r="R7" s="1131"/>
      <c r="S7" s="1131"/>
      <c r="T7" s="1131"/>
      <c r="U7" s="1131"/>
      <c r="V7" s="1131">
        <v>9785</v>
      </c>
      <c r="W7" s="1131"/>
      <c r="X7" s="1131"/>
      <c r="Y7" s="1131"/>
      <c r="Z7" s="1131"/>
      <c r="AA7" s="1131">
        <v>455</v>
      </c>
      <c r="AB7" s="1131"/>
      <c r="AC7" s="1131"/>
      <c r="AD7" s="1131"/>
      <c r="AE7" s="1132"/>
      <c r="AF7" s="1133">
        <v>262</v>
      </c>
      <c r="AG7" s="1134"/>
      <c r="AH7" s="1134"/>
      <c r="AI7" s="1134"/>
      <c r="AJ7" s="1135"/>
      <c r="AK7" s="1117">
        <v>741</v>
      </c>
      <c r="AL7" s="1118"/>
      <c r="AM7" s="1118"/>
      <c r="AN7" s="1118"/>
      <c r="AO7" s="1118"/>
      <c r="AP7" s="1118">
        <v>8351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-676</v>
      </c>
      <c r="CI7" s="1115"/>
      <c r="CJ7" s="1115"/>
      <c r="CK7" s="1115"/>
      <c r="CL7" s="1116"/>
      <c r="CM7" s="1114">
        <v>73</v>
      </c>
      <c r="CN7" s="1115"/>
      <c r="CO7" s="1115"/>
      <c r="CP7" s="1115"/>
      <c r="CQ7" s="1116"/>
      <c r="CR7" s="1114">
        <v>950</v>
      </c>
      <c r="CS7" s="1115"/>
      <c r="CT7" s="1115"/>
      <c r="CU7" s="1115"/>
      <c r="CV7" s="1116"/>
      <c r="CW7" s="1114">
        <v>0</v>
      </c>
      <c r="CX7" s="1115"/>
      <c r="CY7" s="1115"/>
      <c r="CZ7" s="1115"/>
      <c r="DA7" s="1116"/>
      <c r="DB7" s="1114">
        <v>0</v>
      </c>
      <c r="DC7" s="1115"/>
      <c r="DD7" s="1115"/>
      <c r="DE7" s="1115"/>
      <c r="DF7" s="1116"/>
      <c r="DG7" s="1114">
        <v>397</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262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2577</v>
      </c>
      <c r="R28" s="1080"/>
      <c r="S28" s="1080"/>
      <c r="T28" s="1080"/>
      <c r="U28" s="1080"/>
      <c r="V28" s="1080">
        <v>2428</v>
      </c>
      <c r="W28" s="1080"/>
      <c r="X28" s="1080"/>
      <c r="Y28" s="1080"/>
      <c r="Z28" s="1080"/>
      <c r="AA28" s="1080">
        <f>Q28-V28</f>
        <v>149</v>
      </c>
      <c r="AB28" s="1080"/>
      <c r="AC28" s="1080"/>
      <c r="AD28" s="1080"/>
      <c r="AE28" s="1081"/>
      <c r="AF28" s="1082">
        <v>149</v>
      </c>
      <c r="AG28" s="1080"/>
      <c r="AH28" s="1080"/>
      <c r="AI28" s="1080"/>
      <c r="AJ28" s="1083"/>
      <c r="AK28" s="1084">
        <v>173</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1324</v>
      </c>
      <c r="R29" s="1070"/>
      <c r="S29" s="1070"/>
      <c r="T29" s="1070"/>
      <c r="U29" s="1070"/>
      <c r="V29" s="1070">
        <v>1296</v>
      </c>
      <c r="W29" s="1070"/>
      <c r="X29" s="1070"/>
      <c r="Y29" s="1070"/>
      <c r="Z29" s="1070"/>
      <c r="AA29" s="1071">
        <f>Q29-V29</f>
        <v>28</v>
      </c>
      <c r="AB29" s="1046"/>
      <c r="AC29" s="1046"/>
      <c r="AD29" s="1046"/>
      <c r="AE29" s="1047"/>
      <c r="AF29" s="1045">
        <v>28</v>
      </c>
      <c r="AG29" s="1046"/>
      <c r="AH29" s="1046"/>
      <c r="AI29" s="1046"/>
      <c r="AJ29" s="1047"/>
      <c r="AK29" s="1006">
        <v>198</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154</v>
      </c>
      <c r="R30" s="1070"/>
      <c r="S30" s="1070"/>
      <c r="T30" s="1070"/>
      <c r="U30" s="1070"/>
      <c r="V30" s="1070">
        <v>154</v>
      </c>
      <c r="W30" s="1070"/>
      <c r="X30" s="1070"/>
      <c r="Y30" s="1070"/>
      <c r="Z30" s="1070"/>
      <c r="AA30" s="1071">
        <v>0</v>
      </c>
      <c r="AB30" s="1046"/>
      <c r="AC30" s="1046"/>
      <c r="AD30" s="1046"/>
      <c r="AE30" s="1047"/>
      <c r="AF30" s="1045">
        <v>0</v>
      </c>
      <c r="AG30" s="1046"/>
      <c r="AH30" s="1046"/>
      <c r="AI30" s="1046"/>
      <c r="AJ30" s="1047"/>
      <c r="AK30" s="1006">
        <v>47</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355</v>
      </c>
      <c r="R31" s="1070"/>
      <c r="S31" s="1070"/>
      <c r="T31" s="1070"/>
      <c r="U31" s="1070"/>
      <c r="V31" s="1070">
        <v>27</v>
      </c>
      <c r="W31" s="1070"/>
      <c r="X31" s="1070"/>
      <c r="Y31" s="1070"/>
      <c r="Z31" s="1070"/>
      <c r="AA31" s="1071">
        <f>Q31-V31</f>
        <v>328</v>
      </c>
      <c r="AB31" s="1046"/>
      <c r="AC31" s="1046"/>
      <c r="AD31" s="1046"/>
      <c r="AE31" s="1047"/>
      <c r="AF31" s="1045">
        <v>328</v>
      </c>
      <c r="AG31" s="1046"/>
      <c r="AH31" s="1046"/>
      <c r="AI31" s="1046"/>
      <c r="AJ31" s="1047"/>
      <c r="AK31" s="1006">
        <v>32</v>
      </c>
      <c r="AL31" s="997"/>
      <c r="AM31" s="997"/>
      <c r="AN31" s="997"/>
      <c r="AO31" s="997"/>
      <c r="AP31" s="997">
        <v>1398</v>
      </c>
      <c r="AQ31" s="997"/>
      <c r="AR31" s="997"/>
      <c r="AS31" s="997"/>
      <c r="AT31" s="997"/>
      <c r="AU31" s="997">
        <v>33</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523</v>
      </c>
      <c r="R32" s="1070"/>
      <c r="S32" s="1070"/>
      <c r="T32" s="1070"/>
      <c r="U32" s="1070"/>
      <c r="V32" s="1070">
        <v>523</v>
      </c>
      <c r="W32" s="1070"/>
      <c r="X32" s="1070"/>
      <c r="Y32" s="1070"/>
      <c r="Z32" s="1070"/>
      <c r="AA32" s="1071"/>
      <c r="AB32" s="1046"/>
      <c r="AC32" s="1046"/>
      <c r="AD32" s="1046"/>
      <c r="AE32" s="1047"/>
      <c r="AF32" s="1045" t="s">
        <v>381</v>
      </c>
      <c r="AG32" s="1046"/>
      <c r="AH32" s="1046"/>
      <c r="AI32" s="1046"/>
      <c r="AJ32" s="1047"/>
      <c r="AK32" s="1006">
        <v>184</v>
      </c>
      <c r="AL32" s="997"/>
      <c r="AM32" s="997"/>
      <c r="AN32" s="997"/>
      <c r="AO32" s="997"/>
      <c r="AP32" s="997">
        <v>3010</v>
      </c>
      <c r="AQ32" s="997"/>
      <c r="AR32" s="997"/>
      <c r="AS32" s="997"/>
      <c r="AT32" s="997"/>
      <c r="AU32" s="997">
        <v>2333</v>
      </c>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192</v>
      </c>
      <c r="R33" s="1070"/>
      <c r="S33" s="1070"/>
      <c r="T33" s="1070"/>
      <c r="U33" s="1070"/>
      <c r="V33" s="1070">
        <v>192</v>
      </c>
      <c r="W33" s="1070"/>
      <c r="X33" s="1070"/>
      <c r="Y33" s="1070"/>
      <c r="Z33" s="1070"/>
      <c r="AA33" s="1071"/>
      <c r="AB33" s="1046"/>
      <c r="AC33" s="1046"/>
      <c r="AD33" s="1046"/>
      <c r="AE33" s="1047"/>
      <c r="AF33" s="1045" t="s">
        <v>381</v>
      </c>
      <c r="AG33" s="1046"/>
      <c r="AH33" s="1046"/>
      <c r="AI33" s="1046"/>
      <c r="AJ33" s="1047"/>
      <c r="AK33" s="1006">
        <v>117</v>
      </c>
      <c r="AL33" s="997"/>
      <c r="AM33" s="997"/>
      <c r="AN33" s="997"/>
      <c r="AO33" s="997"/>
      <c r="AP33" s="997">
        <v>1508</v>
      </c>
      <c r="AQ33" s="997"/>
      <c r="AR33" s="997"/>
      <c r="AS33" s="997"/>
      <c r="AT33" s="997"/>
      <c r="AU33" s="997">
        <v>1463</v>
      </c>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v>
      </c>
      <c r="R34" s="1070"/>
      <c r="S34" s="1070"/>
      <c r="T34" s="1070"/>
      <c r="U34" s="1070"/>
      <c r="V34" s="1070"/>
      <c r="W34" s="1070"/>
      <c r="X34" s="1070"/>
      <c r="Y34" s="1070"/>
      <c r="Z34" s="1070"/>
      <c r="AA34" s="1071">
        <v>1</v>
      </c>
      <c r="AB34" s="1046"/>
      <c r="AC34" s="1046"/>
      <c r="AD34" s="1046"/>
      <c r="AE34" s="1047"/>
      <c r="AF34" s="1045">
        <v>1</v>
      </c>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507</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4096</v>
      </c>
      <c r="R68" s="1008"/>
      <c r="S68" s="1008"/>
      <c r="T68" s="1008"/>
      <c r="U68" s="1008"/>
      <c r="V68" s="1008">
        <v>3944</v>
      </c>
      <c r="W68" s="1008"/>
      <c r="X68" s="1008"/>
      <c r="Y68" s="1008"/>
      <c r="Z68" s="1008"/>
      <c r="AA68" s="1008">
        <v>152</v>
      </c>
      <c r="AB68" s="1008"/>
      <c r="AC68" s="1008"/>
      <c r="AD68" s="1008"/>
      <c r="AE68" s="1008"/>
      <c r="AF68" s="1008">
        <v>152</v>
      </c>
      <c r="AG68" s="1008"/>
      <c r="AH68" s="1008"/>
      <c r="AI68" s="1008"/>
      <c r="AJ68" s="1008"/>
      <c r="AK68" s="1008"/>
      <c r="AL68" s="1008"/>
      <c r="AM68" s="1008"/>
      <c r="AN68" s="1008"/>
      <c r="AO68" s="1008"/>
      <c r="AP68" s="1008">
        <v>888</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1138</v>
      </c>
      <c r="R69" s="997"/>
      <c r="S69" s="997"/>
      <c r="T69" s="997"/>
      <c r="U69" s="997"/>
      <c r="V69" s="997">
        <v>1005</v>
      </c>
      <c r="W69" s="997"/>
      <c r="X69" s="997"/>
      <c r="Y69" s="997"/>
      <c r="Z69" s="997"/>
      <c r="AA69" s="997">
        <v>133</v>
      </c>
      <c r="AB69" s="997"/>
      <c r="AC69" s="997"/>
      <c r="AD69" s="997"/>
      <c r="AE69" s="997"/>
      <c r="AF69" s="997">
        <v>492</v>
      </c>
      <c r="AG69" s="997"/>
      <c r="AH69" s="997"/>
      <c r="AI69" s="997"/>
      <c r="AJ69" s="997"/>
      <c r="AK69" s="997"/>
      <c r="AL69" s="997"/>
      <c r="AM69" s="997"/>
      <c r="AN69" s="997"/>
      <c r="AO69" s="997"/>
      <c r="AP69" s="997">
        <v>4045</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555</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283</v>
      </c>
      <c r="AG109" s="918"/>
      <c r="AH109" s="918"/>
      <c r="AI109" s="918"/>
      <c r="AJ109" s="919"/>
      <c r="AK109" s="920" t="s">
        <v>282</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283</v>
      </c>
      <c r="BW109" s="918"/>
      <c r="BX109" s="918"/>
      <c r="BY109" s="918"/>
      <c r="BZ109" s="919"/>
      <c r="CA109" s="920" t="s">
        <v>282</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283</v>
      </c>
      <c r="DM109" s="918"/>
      <c r="DN109" s="918"/>
      <c r="DO109" s="918"/>
      <c r="DP109" s="919"/>
      <c r="DQ109" s="920" t="s">
        <v>282</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759277</v>
      </c>
      <c r="AB110" s="903"/>
      <c r="AC110" s="903"/>
      <c r="AD110" s="903"/>
      <c r="AE110" s="904"/>
      <c r="AF110" s="905">
        <v>742525</v>
      </c>
      <c r="AG110" s="903"/>
      <c r="AH110" s="903"/>
      <c r="AI110" s="903"/>
      <c r="AJ110" s="904"/>
      <c r="AK110" s="905">
        <v>740002</v>
      </c>
      <c r="AL110" s="903"/>
      <c r="AM110" s="903"/>
      <c r="AN110" s="903"/>
      <c r="AO110" s="904"/>
      <c r="AP110" s="906">
        <v>18.5</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7813206</v>
      </c>
      <c r="BR110" s="830"/>
      <c r="BS110" s="830"/>
      <c r="BT110" s="830"/>
      <c r="BU110" s="830"/>
      <c r="BV110" s="830">
        <v>7890518</v>
      </c>
      <c r="BW110" s="830"/>
      <c r="BX110" s="830"/>
      <c r="BY110" s="830"/>
      <c r="BZ110" s="830"/>
      <c r="CA110" s="830">
        <v>8351947</v>
      </c>
      <c r="CB110" s="830"/>
      <c r="CC110" s="830"/>
      <c r="CD110" s="830"/>
      <c r="CE110" s="830"/>
      <c r="CF110" s="891">
        <v>209.1</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1530049</v>
      </c>
      <c r="BR111" s="801"/>
      <c r="BS111" s="801"/>
      <c r="BT111" s="801"/>
      <c r="BU111" s="801"/>
      <c r="BV111" s="801">
        <v>1427533</v>
      </c>
      <c r="BW111" s="801"/>
      <c r="BX111" s="801"/>
      <c r="BY111" s="801"/>
      <c r="BZ111" s="801"/>
      <c r="CA111" s="801">
        <v>1333086</v>
      </c>
      <c r="CB111" s="801"/>
      <c r="CC111" s="801"/>
      <c r="CD111" s="801"/>
      <c r="CE111" s="801"/>
      <c r="CF111" s="878">
        <v>33.4</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4522828</v>
      </c>
      <c r="BR112" s="801"/>
      <c r="BS112" s="801"/>
      <c r="BT112" s="801"/>
      <c r="BU112" s="801"/>
      <c r="BV112" s="801">
        <v>4561124</v>
      </c>
      <c r="BW112" s="801"/>
      <c r="BX112" s="801"/>
      <c r="BY112" s="801"/>
      <c r="BZ112" s="801"/>
      <c r="CA112" s="801">
        <v>4224396</v>
      </c>
      <c r="CB112" s="801"/>
      <c r="CC112" s="801"/>
      <c r="CD112" s="801"/>
      <c r="CE112" s="801"/>
      <c r="CF112" s="878">
        <v>105.8</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1034089</v>
      </c>
      <c r="DH112" s="801"/>
      <c r="DI112" s="801"/>
      <c r="DJ112" s="801"/>
      <c r="DK112" s="801"/>
      <c r="DL112" s="801">
        <v>982935</v>
      </c>
      <c r="DM112" s="801"/>
      <c r="DN112" s="801"/>
      <c r="DO112" s="801"/>
      <c r="DP112" s="801"/>
      <c r="DQ112" s="801">
        <v>931783</v>
      </c>
      <c r="DR112" s="801"/>
      <c r="DS112" s="801"/>
      <c r="DT112" s="801"/>
      <c r="DU112" s="801"/>
      <c r="DV112" s="853">
        <v>23.3</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320801</v>
      </c>
      <c r="AB113" s="939"/>
      <c r="AC113" s="939"/>
      <c r="AD113" s="939"/>
      <c r="AE113" s="940"/>
      <c r="AF113" s="941">
        <v>309017</v>
      </c>
      <c r="AG113" s="939"/>
      <c r="AH113" s="939"/>
      <c r="AI113" s="939"/>
      <c r="AJ113" s="940"/>
      <c r="AK113" s="941">
        <v>308334</v>
      </c>
      <c r="AL113" s="939"/>
      <c r="AM113" s="939"/>
      <c r="AN113" s="939"/>
      <c r="AO113" s="940"/>
      <c r="AP113" s="942">
        <v>7.7</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212556</v>
      </c>
      <c r="BR113" s="801"/>
      <c r="BS113" s="801"/>
      <c r="BT113" s="801"/>
      <c r="BU113" s="801"/>
      <c r="BV113" s="801">
        <v>156227</v>
      </c>
      <c r="BW113" s="801"/>
      <c r="BX113" s="801"/>
      <c r="BY113" s="801"/>
      <c r="BZ113" s="801"/>
      <c r="CA113" s="801">
        <v>124166</v>
      </c>
      <c r="CB113" s="801"/>
      <c r="CC113" s="801"/>
      <c r="CD113" s="801"/>
      <c r="CE113" s="801"/>
      <c r="CF113" s="878">
        <v>3.1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43530</v>
      </c>
      <c r="AB114" s="814"/>
      <c r="AC114" s="814"/>
      <c r="AD114" s="814"/>
      <c r="AE114" s="815"/>
      <c r="AF114" s="816">
        <v>36599</v>
      </c>
      <c r="AG114" s="814"/>
      <c r="AH114" s="814"/>
      <c r="AI114" s="814"/>
      <c r="AJ114" s="815"/>
      <c r="AK114" s="816">
        <v>39098</v>
      </c>
      <c r="AL114" s="814"/>
      <c r="AM114" s="814"/>
      <c r="AN114" s="814"/>
      <c r="AO114" s="815"/>
      <c r="AP114" s="784">
        <v>1</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1597108</v>
      </c>
      <c r="BR114" s="801"/>
      <c r="BS114" s="801"/>
      <c r="BT114" s="801"/>
      <c r="BU114" s="801"/>
      <c r="BV114" s="801">
        <v>1317334</v>
      </c>
      <c r="BW114" s="801"/>
      <c r="BX114" s="801"/>
      <c r="BY114" s="801"/>
      <c r="BZ114" s="801"/>
      <c r="CA114" s="801">
        <v>1311737</v>
      </c>
      <c r="CB114" s="801"/>
      <c r="CC114" s="801"/>
      <c r="CD114" s="801"/>
      <c r="CE114" s="801"/>
      <c r="CF114" s="878">
        <v>32.799999999999997</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134909</v>
      </c>
      <c r="AB115" s="939"/>
      <c r="AC115" s="939"/>
      <c r="AD115" s="939"/>
      <c r="AE115" s="940"/>
      <c r="AF115" s="941">
        <v>115240</v>
      </c>
      <c r="AG115" s="939"/>
      <c r="AH115" s="939"/>
      <c r="AI115" s="939"/>
      <c r="AJ115" s="940"/>
      <c r="AK115" s="941">
        <v>79099</v>
      </c>
      <c r="AL115" s="939"/>
      <c r="AM115" s="939"/>
      <c r="AN115" s="939"/>
      <c r="AO115" s="940"/>
      <c r="AP115" s="942">
        <v>2</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464600</v>
      </c>
      <c r="DH115" s="814"/>
      <c r="DI115" s="814"/>
      <c r="DJ115" s="814"/>
      <c r="DK115" s="815"/>
      <c r="DL115" s="816">
        <v>432237</v>
      </c>
      <c r="DM115" s="814"/>
      <c r="DN115" s="814"/>
      <c r="DO115" s="814"/>
      <c r="DP115" s="815"/>
      <c r="DQ115" s="816">
        <v>396339</v>
      </c>
      <c r="DR115" s="814"/>
      <c r="DS115" s="814"/>
      <c r="DT115" s="814"/>
      <c r="DU115" s="815"/>
      <c r="DV115" s="784">
        <v>9.9</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62</v>
      </c>
      <c r="AB116" s="814"/>
      <c r="AC116" s="814"/>
      <c r="AD116" s="814"/>
      <c r="AE116" s="815"/>
      <c r="AF116" s="816">
        <v>36</v>
      </c>
      <c r="AG116" s="814"/>
      <c r="AH116" s="814"/>
      <c r="AI116" s="814"/>
      <c r="AJ116" s="815"/>
      <c r="AK116" s="816">
        <v>73</v>
      </c>
      <c r="AL116" s="814"/>
      <c r="AM116" s="814"/>
      <c r="AN116" s="814"/>
      <c r="AO116" s="815"/>
      <c r="AP116" s="784">
        <v>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1258579</v>
      </c>
      <c r="AB117" s="925"/>
      <c r="AC117" s="925"/>
      <c r="AD117" s="925"/>
      <c r="AE117" s="926"/>
      <c r="AF117" s="928">
        <v>1203417</v>
      </c>
      <c r="AG117" s="925"/>
      <c r="AH117" s="925"/>
      <c r="AI117" s="925"/>
      <c r="AJ117" s="926"/>
      <c r="AK117" s="928">
        <v>1166606</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283</v>
      </c>
      <c r="AG118" s="918"/>
      <c r="AH118" s="918"/>
      <c r="AI118" s="918"/>
      <c r="AJ118" s="919"/>
      <c r="AK118" s="920" t="s">
        <v>282</v>
      </c>
      <c r="AL118" s="918"/>
      <c r="AM118" s="918"/>
      <c r="AN118" s="918"/>
      <c r="AO118" s="919"/>
      <c r="AP118" s="921" t="s">
        <v>406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15675747</v>
      </c>
      <c r="BR118" s="888"/>
      <c r="BS118" s="888"/>
      <c r="BT118" s="888"/>
      <c r="BU118" s="888"/>
      <c r="BV118" s="888">
        <v>15352736</v>
      </c>
      <c r="BW118" s="888"/>
      <c r="BX118" s="888"/>
      <c r="BY118" s="888"/>
      <c r="BZ118" s="888"/>
      <c r="CA118" s="888">
        <v>15345332</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1623508</v>
      </c>
      <c r="BR119" s="830"/>
      <c r="BS119" s="830"/>
      <c r="BT119" s="830"/>
      <c r="BU119" s="830"/>
      <c r="BV119" s="830">
        <v>1491711</v>
      </c>
      <c r="BW119" s="830"/>
      <c r="BX119" s="830"/>
      <c r="BY119" s="830"/>
      <c r="BZ119" s="830"/>
      <c r="CA119" s="830">
        <v>1763389</v>
      </c>
      <c r="CB119" s="830"/>
      <c r="CC119" s="830"/>
      <c r="CD119" s="830"/>
      <c r="CE119" s="830"/>
      <c r="CF119" s="891">
        <v>44.2</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31360</v>
      </c>
      <c r="DH119" s="747"/>
      <c r="DI119" s="747"/>
      <c r="DJ119" s="747"/>
      <c r="DK119" s="748"/>
      <c r="DL119" s="749">
        <v>12361</v>
      </c>
      <c r="DM119" s="747"/>
      <c r="DN119" s="747"/>
      <c r="DO119" s="747"/>
      <c r="DP119" s="748"/>
      <c r="DQ119" s="749">
        <v>4964</v>
      </c>
      <c r="DR119" s="747"/>
      <c r="DS119" s="747"/>
      <c r="DT119" s="747"/>
      <c r="DU119" s="748"/>
      <c r="DV119" s="837">
        <v>0.1</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184361</v>
      </c>
      <c r="BR120" s="801"/>
      <c r="BS120" s="801"/>
      <c r="BT120" s="801"/>
      <c r="BU120" s="801"/>
      <c r="BV120" s="801">
        <v>167262</v>
      </c>
      <c r="BW120" s="801"/>
      <c r="BX120" s="801"/>
      <c r="BY120" s="801"/>
      <c r="BZ120" s="801"/>
      <c r="CA120" s="801">
        <v>167214</v>
      </c>
      <c r="CB120" s="801"/>
      <c r="CC120" s="801"/>
      <c r="CD120" s="801"/>
      <c r="CE120" s="801"/>
      <c r="CF120" s="878">
        <v>4.2</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2355636</v>
      </c>
      <c r="DH120" s="830"/>
      <c r="DI120" s="830"/>
      <c r="DJ120" s="830"/>
      <c r="DK120" s="830"/>
      <c r="DL120" s="830">
        <v>2463477</v>
      </c>
      <c r="DM120" s="830"/>
      <c r="DN120" s="830"/>
      <c r="DO120" s="830"/>
      <c r="DP120" s="830"/>
      <c r="DQ120" s="830">
        <v>2333040</v>
      </c>
      <c r="DR120" s="830"/>
      <c r="DS120" s="830"/>
      <c r="DT120" s="830"/>
      <c r="DU120" s="830"/>
      <c r="DV120" s="831">
        <v>58.4</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5160</v>
      </c>
      <c r="AB121" s="814"/>
      <c r="AC121" s="814"/>
      <c r="AD121" s="814"/>
      <c r="AE121" s="815"/>
      <c r="AF121" s="816">
        <v>5160</v>
      </c>
      <c r="AG121" s="814"/>
      <c r="AH121" s="814"/>
      <c r="AI121" s="814"/>
      <c r="AJ121" s="815"/>
      <c r="AK121" s="816">
        <v>4954</v>
      </c>
      <c r="AL121" s="814"/>
      <c r="AM121" s="814"/>
      <c r="AN121" s="814"/>
      <c r="AO121" s="815"/>
      <c r="AP121" s="784">
        <v>0.1</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8384183</v>
      </c>
      <c r="BR121" s="888"/>
      <c r="BS121" s="888"/>
      <c r="BT121" s="888"/>
      <c r="BU121" s="888"/>
      <c r="BV121" s="888">
        <v>8358747</v>
      </c>
      <c r="BW121" s="888"/>
      <c r="BX121" s="888"/>
      <c r="BY121" s="888"/>
      <c r="BZ121" s="888"/>
      <c r="CA121" s="888">
        <v>8709573</v>
      </c>
      <c r="CB121" s="888"/>
      <c r="CC121" s="888"/>
      <c r="CD121" s="888"/>
      <c r="CE121" s="888"/>
      <c r="CF121" s="889">
        <v>218.1</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1488708</v>
      </c>
      <c r="DH121" s="801"/>
      <c r="DI121" s="801"/>
      <c r="DJ121" s="801"/>
      <c r="DK121" s="801"/>
      <c r="DL121" s="801">
        <v>1527646</v>
      </c>
      <c r="DM121" s="801"/>
      <c r="DN121" s="801"/>
      <c r="DO121" s="801"/>
      <c r="DP121" s="801"/>
      <c r="DQ121" s="801">
        <v>1463548</v>
      </c>
      <c r="DR121" s="801"/>
      <c r="DS121" s="801"/>
      <c r="DT121" s="801"/>
      <c r="DU121" s="801"/>
      <c r="DV121" s="853">
        <v>36.6</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10192052</v>
      </c>
      <c r="BR122" s="870"/>
      <c r="BS122" s="870"/>
      <c r="BT122" s="870"/>
      <c r="BU122" s="870"/>
      <c r="BV122" s="870">
        <v>10017720</v>
      </c>
      <c r="BW122" s="870"/>
      <c r="BX122" s="870"/>
      <c r="BY122" s="870"/>
      <c r="BZ122" s="870"/>
      <c r="CA122" s="870">
        <v>10640176</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678484</v>
      </c>
      <c r="DH122" s="801"/>
      <c r="DI122" s="801"/>
      <c r="DJ122" s="801"/>
      <c r="DK122" s="801"/>
      <c r="DL122" s="801">
        <v>570001</v>
      </c>
      <c r="DM122" s="801"/>
      <c r="DN122" s="801"/>
      <c r="DO122" s="801"/>
      <c r="DP122" s="801"/>
      <c r="DQ122" s="801">
        <v>427808</v>
      </c>
      <c r="DR122" s="801"/>
      <c r="DS122" s="801"/>
      <c r="DT122" s="801"/>
      <c r="DU122" s="801"/>
      <c r="DV122" s="853">
        <v>10.7</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141.6</v>
      </c>
      <c r="BR123" s="862"/>
      <c r="BS123" s="862"/>
      <c r="BT123" s="862"/>
      <c r="BU123" s="862"/>
      <c r="BV123" s="862">
        <v>137.19999999999999</v>
      </c>
      <c r="BW123" s="862"/>
      <c r="BX123" s="862"/>
      <c r="BY123" s="862"/>
      <c r="BZ123" s="862"/>
      <c r="CA123" s="862">
        <v>117.8</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129749</v>
      </c>
      <c r="AB126" s="814"/>
      <c r="AC126" s="814"/>
      <c r="AD126" s="814"/>
      <c r="AE126" s="815"/>
      <c r="AF126" s="816">
        <v>110080</v>
      </c>
      <c r="AG126" s="814"/>
      <c r="AH126" s="814"/>
      <c r="AI126" s="814"/>
      <c r="AJ126" s="815"/>
      <c r="AK126" s="816">
        <v>74145</v>
      </c>
      <c r="AL126" s="814"/>
      <c r="AM126" s="814"/>
      <c r="AN126" s="814"/>
      <c r="AO126" s="815"/>
      <c r="AP126" s="784">
        <v>1.9</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20594</v>
      </c>
      <c r="AB128" s="754"/>
      <c r="AC128" s="754"/>
      <c r="AD128" s="754"/>
      <c r="AE128" s="755"/>
      <c r="AF128" s="756">
        <v>20594</v>
      </c>
      <c r="AG128" s="754"/>
      <c r="AH128" s="754"/>
      <c r="AI128" s="754"/>
      <c r="AJ128" s="755"/>
      <c r="AK128" s="756">
        <v>20740</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4531005</v>
      </c>
      <c r="AB129" s="814"/>
      <c r="AC129" s="814"/>
      <c r="AD129" s="814"/>
      <c r="AE129" s="815"/>
      <c r="AF129" s="816">
        <v>4572527</v>
      </c>
      <c r="AG129" s="814"/>
      <c r="AH129" s="814"/>
      <c r="AI129" s="814"/>
      <c r="AJ129" s="815"/>
      <c r="AK129" s="816">
        <v>4663383</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659772</v>
      </c>
      <c r="AB130" s="814"/>
      <c r="AC130" s="814"/>
      <c r="AD130" s="814"/>
      <c r="AE130" s="815"/>
      <c r="AF130" s="816">
        <v>686529</v>
      </c>
      <c r="AG130" s="814"/>
      <c r="AH130" s="814"/>
      <c r="AI130" s="814"/>
      <c r="AJ130" s="815"/>
      <c r="AK130" s="816">
        <v>669744</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117.8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3871233</v>
      </c>
      <c r="AB131" s="747"/>
      <c r="AC131" s="747"/>
      <c r="AD131" s="747"/>
      <c r="AE131" s="748"/>
      <c r="AF131" s="749">
        <v>3885998</v>
      </c>
      <c r="AG131" s="747"/>
      <c r="AH131" s="747"/>
      <c r="AI131" s="747"/>
      <c r="AJ131" s="748"/>
      <c r="AK131" s="749">
        <v>3993639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14.93614567</v>
      </c>
      <c r="AB132" s="770"/>
      <c r="AC132" s="770"/>
      <c r="AD132" s="770"/>
      <c r="AE132" s="771"/>
      <c r="AF132" s="772">
        <v>12.771339559999999</v>
      </c>
      <c r="AG132" s="770"/>
      <c r="AH132" s="770"/>
      <c r="AI132" s="770"/>
      <c r="AJ132" s="771"/>
      <c r="AK132" s="772">
        <v>11.92200897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16</v>
      </c>
      <c r="AB133" s="779"/>
      <c r="AC133" s="779"/>
      <c r="AD133" s="779"/>
      <c r="AE133" s="780"/>
      <c r="AF133" s="778">
        <v>14.6</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1150473</v>
      </c>
      <c r="L9" s="264">
        <v>64728</v>
      </c>
      <c r="M9" s="265">
        <v>77257</v>
      </c>
      <c r="N9" s="266">
        <v>-16.2</v>
      </c>
    </row>
    <row r="10" spans="1:16">
      <c r="A10" s="248"/>
      <c r="B10" s="244"/>
      <c r="C10" s="244"/>
      <c r="D10" s="244"/>
      <c r="E10" s="244"/>
      <c r="F10" s="244"/>
      <c r="G10" s="1163" t="s">
        <v>484</v>
      </c>
      <c r="H10" s="1164"/>
      <c r="I10" s="1164"/>
      <c r="J10" s="1165"/>
      <c r="K10" s="267">
        <v>189763</v>
      </c>
      <c r="L10" s="268">
        <v>10676</v>
      </c>
      <c r="M10" s="269">
        <v>7577</v>
      </c>
      <c r="N10" s="270">
        <v>40.9</v>
      </c>
    </row>
    <row r="11" spans="1:16" ht="13.5" customHeight="1">
      <c r="A11" s="248"/>
      <c r="B11" s="244"/>
      <c r="C11" s="244"/>
      <c r="D11" s="244"/>
      <c r="E11" s="244"/>
      <c r="F11" s="244"/>
      <c r="G11" s="1163" t="s">
        <v>485</v>
      </c>
      <c r="H11" s="1164"/>
      <c r="I11" s="1164"/>
      <c r="J11" s="1165"/>
      <c r="K11" s="267">
        <v>197820</v>
      </c>
      <c r="L11" s="268">
        <v>11130</v>
      </c>
      <c r="M11" s="269">
        <v>12059</v>
      </c>
      <c r="N11" s="270">
        <v>-7.7</v>
      </c>
    </row>
    <row r="12" spans="1:16" ht="13.5" customHeight="1">
      <c r="A12" s="248"/>
      <c r="B12" s="244"/>
      <c r="C12" s="244"/>
      <c r="D12" s="244"/>
      <c r="E12" s="244"/>
      <c r="F12" s="244"/>
      <c r="G12" s="1163" t="s">
        <v>486</v>
      </c>
      <c r="H12" s="1164"/>
      <c r="I12" s="1164"/>
      <c r="J12" s="1165"/>
      <c r="K12" s="267" t="s">
        <v>487</v>
      </c>
      <c r="L12" s="268" t="s">
        <v>487</v>
      </c>
      <c r="M12" s="269">
        <v>890</v>
      </c>
      <c r="N12" s="270" t="s">
        <v>487</v>
      </c>
    </row>
    <row r="13" spans="1:16" ht="13.5" customHeight="1">
      <c r="A13" s="248"/>
      <c r="B13" s="244"/>
      <c r="C13" s="244"/>
      <c r="D13" s="244"/>
      <c r="E13" s="244"/>
      <c r="F13" s="244"/>
      <c r="G13" s="1163" t="s">
        <v>488</v>
      </c>
      <c r="H13" s="1164"/>
      <c r="I13" s="1164"/>
      <c r="J13" s="1165"/>
      <c r="K13" s="267" t="s">
        <v>487</v>
      </c>
      <c r="L13" s="268" t="s">
        <v>487</v>
      </c>
      <c r="M13" s="269">
        <v>0</v>
      </c>
      <c r="N13" s="270" t="s">
        <v>487</v>
      </c>
    </row>
    <row r="14" spans="1:16" ht="13.5" customHeight="1">
      <c r="A14" s="248"/>
      <c r="B14" s="244"/>
      <c r="C14" s="244"/>
      <c r="D14" s="244"/>
      <c r="E14" s="244"/>
      <c r="F14" s="244"/>
      <c r="G14" s="1163" t="s">
        <v>489</v>
      </c>
      <c r="H14" s="1164"/>
      <c r="I14" s="1164"/>
      <c r="J14" s="1165"/>
      <c r="K14" s="267">
        <v>57071</v>
      </c>
      <c r="L14" s="268">
        <v>3211</v>
      </c>
      <c r="M14" s="269">
        <v>4205</v>
      </c>
      <c r="N14" s="270">
        <v>-23.6</v>
      </c>
    </row>
    <row r="15" spans="1:16" ht="13.5" customHeight="1">
      <c r="A15" s="248"/>
      <c r="B15" s="244"/>
      <c r="C15" s="244"/>
      <c r="D15" s="244"/>
      <c r="E15" s="244"/>
      <c r="F15" s="244"/>
      <c r="G15" s="1163" t="s">
        <v>490</v>
      </c>
      <c r="H15" s="1164"/>
      <c r="I15" s="1164"/>
      <c r="J15" s="1165"/>
      <c r="K15" s="267">
        <v>32620</v>
      </c>
      <c r="L15" s="268">
        <v>1835</v>
      </c>
      <c r="M15" s="269">
        <v>1846</v>
      </c>
      <c r="N15" s="270">
        <v>-0.6</v>
      </c>
    </row>
    <row r="16" spans="1:16">
      <c r="A16" s="248"/>
      <c r="B16" s="244"/>
      <c r="C16" s="244"/>
      <c r="D16" s="244"/>
      <c r="E16" s="244"/>
      <c r="F16" s="244"/>
      <c r="G16" s="1166" t="s">
        <v>491</v>
      </c>
      <c r="H16" s="1167"/>
      <c r="I16" s="1167"/>
      <c r="J16" s="1168"/>
      <c r="K16" s="268">
        <v>-169133</v>
      </c>
      <c r="L16" s="268">
        <v>-9516</v>
      </c>
      <c r="M16" s="269">
        <v>-8513</v>
      </c>
      <c r="N16" s="270">
        <v>11.8</v>
      </c>
    </row>
    <row r="17" spans="1:16">
      <c r="A17" s="248"/>
      <c r="B17" s="244"/>
      <c r="C17" s="244"/>
      <c r="D17" s="244"/>
      <c r="E17" s="244"/>
      <c r="F17" s="244"/>
      <c r="G17" s="1166" t="s">
        <v>166</v>
      </c>
      <c r="H17" s="1167"/>
      <c r="I17" s="1167"/>
      <c r="J17" s="1168"/>
      <c r="K17" s="268">
        <v>1458614</v>
      </c>
      <c r="L17" s="268">
        <v>82064</v>
      </c>
      <c r="M17" s="269">
        <v>95320</v>
      </c>
      <c r="N17" s="270">
        <v>-13.9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7.15</v>
      </c>
      <c r="L21" s="281">
        <v>8.93</v>
      </c>
      <c r="M21" s="282">
        <v>-1.78</v>
      </c>
      <c r="N21" s="249"/>
      <c r="O21" s="283"/>
      <c r="P21" s="279"/>
    </row>
    <row r="22" spans="1:16" s="284" customFormat="1">
      <c r="A22" s="279"/>
      <c r="B22" s="249"/>
      <c r="C22" s="249"/>
      <c r="D22" s="249"/>
      <c r="E22" s="249"/>
      <c r="F22" s="249"/>
      <c r="G22" s="1160" t="s">
        <v>497</v>
      </c>
      <c r="H22" s="1161"/>
      <c r="I22" s="1161"/>
      <c r="J22" s="1162"/>
      <c r="K22" s="285">
        <v>100.1</v>
      </c>
      <c r="L22" s="286">
        <v>96.9</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740002</v>
      </c>
      <c r="L32" s="294">
        <v>41634</v>
      </c>
      <c r="M32" s="295">
        <v>49286</v>
      </c>
      <c r="N32" s="296">
        <v>-15.5</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v>6</v>
      </c>
      <c r="N34" s="296" t="s">
        <v>487</v>
      </c>
    </row>
    <row r="35" spans="1:16" ht="27" customHeight="1">
      <c r="A35" s="248"/>
      <c r="B35" s="244"/>
      <c r="C35" s="244"/>
      <c r="D35" s="244"/>
      <c r="E35" s="244"/>
      <c r="F35" s="244"/>
      <c r="G35" s="1151" t="s">
        <v>504</v>
      </c>
      <c r="H35" s="1152"/>
      <c r="I35" s="1152"/>
      <c r="J35" s="1153"/>
      <c r="K35" s="294">
        <v>308334</v>
      </c>
      <c r="L35" s="294">
        <v>17347</v>
      </c>
      <c r="M35" s="295">
        <v>18395</v>
      </c>
      <c r="N35" s="296">
        <v>-5.7</v>
      </c>
    </row>
    <row r="36" spans="1:16" ht="27" customHeight="1">
      <c r="A36" s="248"/>
      <c r="B36" s="244"/>
      <c r="C36" s="244"/>
      <c r="D36" s="244"/>
      <c r="E36" s="244"/>
      <c r="F36" s="244"/>
      <c r="G36" s="1151" t="s">
        <v>505</v>
      </c>
      <c r="H36" s="1152"/>
      <c r="I36" s="1152"/>
      <c r="J36" s="1153"/>
      <c r="K36" s="294">
        <v>39098</v>
      </c>
      <c r="L36" s="294">
        <v>2200</v>
      </c>
      <c r="M36" s="295">
        <v>4784</v>
      </c>
      <c r="N36" s="296">
        <v>-54</v>
      </c>
    </row>
    <row r="37" spans="1:16" ht="13.5" customHeight="1">
      <c r="A37" s="248"/>
      <c r="B37" s="244"/>
      <c r="C37" s="244"/>
      <c r="D37" s="244"/>
      <c r="E37" s="244"/>
      <c r="F37" s="244"/>
      <c r="G37" s="1151" t="s">
        <v>506</v>
      </c>
      <c r="H37" s="1152"/>
      <c r="I37" s="1152"/>
      <c r="J37" s="1153"/>
      <c r="K37" s="294">
        <v>79099</v>
      </c>
      <c r="L37" s="294">
        <v>4450</v>
      </c>
      <c r="M37" s="295">
        <v>901</v>
      </c>
      <c r="N37" s="296">
        <v>393.9</v>
      </c>
    </row>
    <row r="38" spans="1:16" ht="27" customHeight="1">
      <c r="A38" s="248"/>
      <c r="B38" s="244"/>
      <c r="C38" s="244"/>
      <c r="D38" s="244"/>
      <c r="E38" s="244"/>
      <c r="F38" s="244"/>
      <c r="G38" s="1154" t="s">
        <v>507</v>
      </c>
      <c r="H38" s="1155"/>
      <c r="I38" s="1155"/>
      <c r="J38" s="1156"/>
      <c r="K38" s="297">
        <v>73</v>
      </c>
      <c r="L38" s="297">
        <v>4</v>
      </c>
      <c r="M38" s="298">
        <v>6</v>
      </c>
      <c r="N38" s="299">
        <v>-33.299999999999997</v>
      </c>
      <c r="O38" s="293"/>
    </row>
    <row r="39" spans="1:16">
      <c r="A39" s="248"/>
      <c r="B39" s="244"/>
      <c r="C39" s="244"/>
      <c r="D39" s="244"/>
      <c r="E39" s="244"/>
      <c r="F39" s="244"/>
      <c r="G39" s="1154" t="s">
        <v>508</v>
      </c>
      <c r="H39" s="1155"/>
      <c r="I39" s="1155"/>
      <c r="J39" s="1156"/>
      <c r="K39" s="300">
        <v>-20740</v>
      </c>
      <c r="L39" s="300">
        <v>-1167</v>
      </c>
      <c r="M39" s="301">
        <v>-3045</v>
      </c>
      <c r="N39" s="302">
        <v>-61.7</v>
      </c>
      <c r="O39" s="293"/>
    </row>
    <row r="40" spans="1:16" ht="27" customHeight="1">
      <c r="A40" s="248"/>
      <c r="B40" s="244"/>
      <c r="C40" s="244"/>
      <c r="D40" s="244"/>
      <c r="E40" s="244"/>
      <c r="F40" s="244"/>
      <c r="G40" s="1151" t="s">
        <v>509</v>
      </c>
      <c r="H40" s="1152"/>
      <c r="I40" s="1152"/>
      <c r="J40" s="1153"/>
      <c r="K40" s="300">
        <v>-669744</v>
      </c>
      <c r="L40" s="300">
        <v>-37681</v>
      </c>
      <c r="M40" s="301">
        <v>-49958</v>
      </c>
      <c r="N40" s="302">
        <v>-24.6</v>
      </c>
      <c r="O40" s="293"/>
    </row>
    <row r="41" spans="1:16">
      <c r="A41" s="248"/>
      <c r="B41" s="244"/>
      <c r="C41" s="244"/>
      <c r="D41" s="244"/>
      <c r="E41" s="244"/>
      <c r="F41" s="244"/>
      <c r="G41" s="1157" t="s">
        <v>277</v>
      </c>
      <c r="H41" s="1158"/>
      <c r="I41" s="1158"/>
      <c r="J41" s="1159"/>
      <c r="K41" s="294">
        <v>476122</v>
      </c>
      <c r="L41" s="300">
        <v>26788</v>
      </c>
      <c r="M41" s="301">
        <v>20376</v>
      </c>
      <c r="N41" s="302">
        <v>31.5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1737645</v>
      </c>
      <c r="J51" s="320">
        <v>97244</v>
      </c>
      <c r="K51" s="321">
        <v>0.2</v>
      </c>
      <c r="L51" s="322">
        <v>59829</v>
      </c>
      <c r="M51" s="323">
        <v>-16.7</v>
      </c>
      <c r="N51" s="324">
        <v>16.899999999999999</v>
      </c>
    </row>
    <row r="52" spans="1:14">
      <c r="A52" s="248"/>
      <c r="B52" s="244"/>
      <c r="C52" s="244"/>
      <c r="D52" s="244"/>
      <c r="E52" s="244"/>
      <c r="F52" s="244"/>
      <c r="G52" s="325"/>
      <c r="H52" s="326" t="s">
        <v>520</v>
      </c>
      <c r="I52" s="327">
        <v>957305</v>
      </c>
      <c r="J52" s="328">
        <v>53574</v>
      </c>
      <c r="K52" s="329">
        <v>207.4</v>
      </c>
      <c r="L52" s="330">
        <v>33669</v>
      </c>
      <c r="M52" s="331">
        <v>-3.9</v>
      </c>
      <c r="N52" s="332">
        <v>211.3</v>
      </c>
    </row>
    <row r="53" spans="1:14">
      <c r="A53" s="248"/>
      <c r="B53" s="244"/>
      <c r="C53" s="244"/>
      <c r="D53" s="244"/>
      <c r="E53" s="244"/>
      <c r="F53" s="244"/>
      <c r="G53" s="310" t="s">
        <v>521</v>
      </c>
      <c r="H53" s="311"/>
      <c r="I53" s="319">
        <v>837669</v>
      </c>
      <c r="J53" s="320">
        <v>46989</v>
      </c>
      <c r="K53" s="321">
        <v>-51.7</v>
      </c>
      <c r="L53" s="322">
        <v>70582</v>
      </c>
      <c r="M53" s="323">
        <v>18</v>
      </c>
      <c r="N53" s="324">
        <v>-69.7</v>
      </c>
    </row>
    <row r="54" spans="1:14">
      <c r="A54" s="248"/>
      <c r="B54" s="244"/>
      <c r="C54" s="244"/>
      <c r="D54" s="244"/>
      <c r="E54" s="244"/>
      <c r="F54" s="244"/>
      <c r="G54" s="325"/>
      <c r="H54" s="326" t="s">
        <v>520</v>
      </c>
      <c r="I54" s="327">
        <v>540637</v>
      </c>
      <c r="J54" s="328">
        <v>30327</v>
      </c>
      <c r="K54" s="329">
        <v>-43.4</v>
      </c>
      <c r="L54" s="330">
        <v>36117</v>
      </c>
      <c r="M54" s="331">
        <v>7.3</v>
      </c>
      <c r="N54" s="332">
        <v>-50.7</v>
      </c>
    </row>
    <row r="55" spans="1:14">
      <c r="A55" s="248"/>
      <c r="B55" s="244"/>
      <c r="C55" s="244"/>
      <c r="D55" s="244"/>
      <c r="E55" s="244"/>
      <c r="F55" s="244"/>
      <c r="G55" s="310" t="s">
        <v>522</v>
      </c>
      <c r="H55" s="311"/>
      <c r="I55" s="319">
        <v>1798940</v>
      </c>
      <c r="J55" s="320">
        <v>100753</v>
      </c>
      <c r="K55" s="321">
        <v>114.4</v>
      </c>
      <c r="L55" s="322">
        <v>81990</v>
      </c>
      <c r="M55" s="323">
        <v>16.2</v>
      </c>
      <c r="N55" s="324">
        <v>98.2</v>
      </c>
    </row>
    <row r="56" spans="1:14">
      <c r="A56" s="248"/>
      <c r="B56" s="244"/>
      <c r="C56" s="244"/>
      <c r="D56" s="244"/>
      <c r="E56" s="244"/>
      <c r="F56" s="244"/>
      <c r="G56" s="325"/>
      <c r="H56" s="326" t="s">
        <v>520</v>
      </c>
      <c r="I56" s="327">
        <v>722353</v>
      </c>
      <c r="J56" s="328">
        <v>40457</v>
      </c>
      <c r="K56" s="329">
        <v>33.4</v>
      </c>
      <c r="L56" s="330">
        <v>34482</v>
      </c>
      <c r="M56" s="331">
        <v>-4.5</v>
      </c>
      <c r="N56" s="332">
        <v>37.9</v>
      </c>
    </row>
    <row r="57" spans="1:14">
      <c r="A57" s="248"/>
      <c r="B57" s="244"/>
      <c r="C57" s="244"/>
      <c r="D57" s="244"/>
      <c r="E57" s="244"/>
      <c r="F57" s="244"/>
      <c r="G57" s="310" t="s">
        <v>523</v>
      </c>
      <c r="H57" s="311"/>
      <c r="I57" s="319">
        <v>2314628</v>
      </c>
      <c r="J57" s="320">
        <v>130262</v>
      </c>
      <c r="K57" s="321">
        <v>29.3</v>
      </c>
      <c r="L57" s="322">
        <v>87551</v>
      </c>
      <c r="M57" s="323">
        <v>6.8</v>
      </c>
      <c r="N57" s="324">
        <v>22.5</v>
      </c>
    </row>
    <row r="58" spans="1:14">
      <c r="A58" s="248"/>
      <c r="B58" s="244"/>
      <c r="C58" s="244"/>
      <c r="D58" s="244"/>
      <c r="E58" s="244"/>
      <c r="F58" s="244"/>
      <c r="G58" s="325"/>
      <c r="H58" s="326" t="s">
        <v>520</v>
      </c>
      <c r="I58" s="327">
        <v>482752</v>
      </c>
      <c r="J58" s="328">
        <v>27168</v>
      </c>
      <c r="K58" s="329">
        <v>-32.799999999999997</v>
      </c>
      <c r="L58" s="330">
        <v>43994</v>
      </c>
      <c r="M58" s="331">
        <v>27.6</v>
      </c>
      <c r="N58" s="332">
        <v>-60.4</v>
      </c>
    </row>
    <row r="59" spans="1:14">
      <c r="A59" s="248"/>
      <c r="B59" s="244"/>
      <c r="C59" s="244"/>
      <c r="D59" s="244"/>
      <c r="E59" s="244"/>
      <c r="F59" s="244"/>
      <c r="G59" s="310" t="s">
        <v>524</v>
      </c>
      <c r="H59" s="311"/>
      <c r="I59" s="319">
        <v>2332381</v>
      </c>
      <c r="J59" s="320">
        <v>131224</v>
      </c>
      <c r="K59" s="321">
        <v>0.7</v>
      </c>
      <c r="L59" s="322">
        <v>77577</v>
      </c>
      <c r="M59" s="323">
        <v>-11.4</v>
      </c>
      <c r="N59" s="324">
        <v>12.1</v>
      </c>
    </row>
    <row r="60" spans="1:14">
      <c r="A60" s="248"/>
      <c r="B60" s="244"/>
      <c r="C60" s="244"/>
      <c r="D60" s="244"/>
      <c r="E60" s="244"/>
      <c r="F60" s="244"/>
      <c r="G60" s="325"/>
      <c r="H60" s="326" t="s">
        <v>520</v>
      </c>
      <c r="I60" s="333">
        <v>662393</v>
      </c>
      <c r="J60" s="328">
        <v>37268</v>
      </c>
      <c r="K60" s="329">
        <v>37.200000000000003</v>
      </c>
      <c r="L60" s="330">
        <v>40870</v>
      </c>
      <c r="M60" s="331">
        <v>-7.1</v>
      </c>
      <c r="N60" s="332">
        <v>44.3</v>
      </c>
    </row>
    <row r="61" spans="1:14">
      <c r="A61" s="248"/>
      <c r="B61" s="244"/>
      <c r="C61" s="244"/>
      <c r="D61" s="244"/>
      <c r="E61" s="244"/>
      <c r="F61" s="244"/>
      <c r="G61" s="310" t="s">
        <v>525</v>
      </c>
      <c r="H61" s="334"/>
      <c r="I61" s="335">
        <v>1804253</v>
      </c>
      <c r="J61" s="336">
        <v>101294</v>
      </c>
      <c r="K61" s="337">
        <v>18.600000000000001</v>
      </c>
      <c r="L61" s="338">
        <v>75506</v>
      </c>
      <c r="M61" s="339">
        <v>2.6</v>
      </c>
      <c r="N61" s="324">
        <v>16</v>
      </c>
    </row>
    <row r="62" spans="1:14">
      <c r="A62" s="248"/>
      <c r="B62" s="244"/>
      <c r="C62" s="244"/>
      <c r="D62" s="244"/>
      <c r="E62" s="244"/>
      <c r="F62" s="244"/>
      <c r="G62" s="325"/>
      <c r="H62" s="326" t="s">
        <v>520</v>
      </c>
      <c r="I62" s="327">
        <v>673088</v>
      </c>
      <c r="J62" s="328">
        <v>37759</v>
      </c>
      <c r="K62" s="329">
        <v>40.4</v>
      </c>
      <c r="L62" s="330">
        <v>37826</v>
      </c>
      <c r="M62" s="331">
        <v>3.9</v>
      </c>
      <c r="N62" s="332">
        <v>36.5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18.12</v>
      </c>
      <c r="G47" s="12">
        <v>18.21</v>
      </c>
      <c r="H47" s="12">
        <v>16.38</v>
      </c>
      <c r="I47" s="12">
        <v>13.56</v>
      </c>
      <c r="J47" s="13">
        <v>17.600000000000001</v>
      </c>
    </row>
    <row r="48" spans="2:10" ht="57.75" customHeight="1">
      <c r="B48" s="14"/>
      <c r="C48" s="1171" t="s">
        <v>4</v>
      </c>
      <c r="D48" s="1171"/>
      <c r="E48" s="1172"/>
      <c r="F48" s="15">
        <v>11.83</v>
      </c>
      <c r="G48" s="16">
        <v>4.92</v>
      </c>
      <c r="H48" s="16">
        <v>7.59</v>
      </c>
      <c r="I48" s="16">
        <v>9.48</v>
      </c>
      <c r="J48" s="17">
        <v>5.62</v>
      </c>
    </row>
    <row r="49" spans="2:10" ht="57.75" customHeight="1" thickBot="1">
      <c r="B49" s="18"/>
      <c r="C49" s="1173" t="s">
        <v>5</v>
      </c>
      <c r="D49" s="1173"/>
      <c r="E49" s="1174"/>
      <c r="F49" s="19" t="s">
        <v>532</v>
      </c>
      <c r="G49" s="20" t="s">
        <v>533</v>
      </c>
      <c r="H49" s="20">
        <v>0.67</v>
      </c>
      <c r="I49" s="20" t="s">
        <v>534</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鹿股 仁</cp:lastModifiedBy>
  <cp:lastPrinted>2017-05-11T04:49:11Z</cp:lastPrinted>
  <dcterms:modified xsi:type="dcterms:W3CDTF">2017-05-23T05:13:16Z</dcterms:modified>
</cp:coreProperties>
</file>