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U37" i="9"/>
  <c r="C37" i="9"/>
  <c r="CO36" i="9"/>
  <c r="BW36" i="9"/>
  <c r="BE36" i="9"/>
  <c r="CO35" i="9"/>
  <c r="BW35" i="9"/>
  <c r="BE35" i="9"/>
  <c r="CO34" i="9"/>
  <c r="BW34"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AM35" i="9" s="1"/>
  <c r="AM36" i="9" s="1"/>
  <c r="AM37" i="9" s="1"/>
</calcChain>
</file>

<file path=xl/sharedStrings.xml><?xml version="1.0" encoding="utf-8"?>
<sst xmlns="http://schemas.openxmlformats.org/spreadsheetml/2006/main" count="977" uniqueCount="552">
  <si>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</si>
  <si>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</si>
  <si>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</si>
  <si>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</si>
  <si>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</si>
  <si>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</si>
  <si>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</si>
  <si>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</si>
  <si>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</si>
  <si>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</si>
  <si>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</si>
  <si>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</si>
  <si>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</si>
  <si>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</si>
  <si>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</si>
  <si>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</si>
  <si>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</si>
  <si>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</si>
  <si>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</si>
  <si>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</si>
  <si>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</si>
  <si>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</si>
  <si>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</si>
  <si>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</si>
  <si>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</si>
  <si>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</si>
  <si>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</si>
  <si>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</si>
  <si>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</si>
  <si>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</si>
  <si>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</si>
  <si>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</si>
  <si>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</si>
  <si>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</si>
  <si>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</si>
  <si>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</si>
  <si>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</si>
  <si>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</si>
  <si>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</si>
  <si>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</si>
  <si>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</si>
  <si>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</si>
  <si>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</si>
  <si>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</si>
  <si>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</si>
  <si>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</si>
  <si>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</si>
  <si>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</si>
  <si>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</si>
  <si>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</si>
  <si>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</si>
  <si>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</si>
  <si>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</si>
  <si>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</si>
  <si>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</si>
  <si>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</si>
  <si>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</si>
  <si>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</si>
  <si>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</si>
  <si>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</si>
  <si>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</si>
  <si>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</si>
  <si>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</si>
  <si>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</si>
  <si>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</si>
  <si>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</si>
  <si>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</si>
  <si>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</si>
  <si>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</si>
  <si>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</si>
  <si>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</si>
  <si>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</si>
  <si>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</si>
  <si>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</si>
  <si>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</si>
  <si>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</si>
  <si>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</si>
  <si>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</si>
  <si>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</si>
  <si>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</si>
  <si>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</si>
  <si>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</si>
  <si>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</si>
  <si>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</si>
  <si>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</si>
  <si>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</si>
  <si>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</si>
  <si>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</si>
  <si>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</si>
  <si>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</si>
  <si>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</si>
  <si>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</si>
  <si>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</si>
  <si>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</si>
  <si>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</si>
  <si>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</si>
  <si>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</si>
  <si>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</si>
  <si>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</si>
  <si>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</si>
  <si>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</si>
  <si>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</si>
  <si>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</si>
  <si>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</si>
  <si>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</si>
  <si>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</si>
  <si>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</si>
  <si>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</si>
  <si>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</si>
  <si>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</si>
  <si>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</si>
  <si>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</si>
  <si>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</si>
  <si>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</si>
  <si>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</si>
  <si>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</si>
  <si>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</si>
  <si>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</si>
  <si>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</si>
  <si>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</si>
  <si>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</si>
  <si>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</si>
  <si>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</si>
  <si>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</si>
  <si>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</si>
  <si>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</si>
  <si>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</si>
  <si>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</si>
  <si>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</si>
  <si>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</si>
  <si>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</si>
  <si>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</si>
  <si>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</si>
  <si>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</si>
  <si>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</si>
  <si>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</si>
  <si>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</si>
  <si>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</si>
  <si>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</si>
  <si>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</si>
  <si>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</si>
  <si>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</si>
  <si>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</si>
  <si>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</si>
  <si>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</si>
  <si>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</si>
  <si>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</si>
  <si>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</si>
  <si>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</si>
  <si>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</si>
  <si>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</si>
  <si>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</si>
  <si>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</si>
  <si>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</si>
  <si>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</si>
  <si>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</si>
  <si>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</si>
  <si>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</si>
  <si>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</si>
  <si>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</si>
  <si>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</si>
  <si>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</si>
  <si>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</si>
  <si>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</si>
  <si>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</si>
  <si>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</si>
  <si>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</si>
  <si>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</si>
  <si>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</si>
  <si>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</si>
  <si>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</si>
  <si>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</si>
  <si>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</si>
  <si>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</si>
  <si>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</si>
  <si>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</si>
  <si>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</si>
  <si>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</si>
  <si>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</si>
  <si>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</si>
  <si>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</si>
  <si>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</si>
  <si>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</si>
  <si>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</si>
  <si>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</si>
  <si>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</si>
  <si>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</si>
  <si>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</si>
  <si>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</si>
  <si>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</si>
  <si>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</si>
  <si>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</si>
  <si>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</si>
  <si>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福島県三春町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</si>
  <si>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</si>
  <si>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</si>
  <si>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</si>
  <si>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</si>
  <si>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</si>
  <si>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</si>
  <si>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</si>
  <si>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</si>
  <si>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</si>
  <si>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</si>
  <si>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</si>
  <si>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</si>
  <si>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</si>
  <si>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</si>
  <si>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</si>
  <si>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</si>
  <si>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</si>
  <si>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</si>
  <si>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</si>
  <si>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</si>
  <si>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</si>
  <si>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</si>
  <si>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</si>
  <si>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</si>
  <si>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</si>
  <si>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</si>
  <si>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</si>
  <si>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</si>
  <si>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</si>
  <si>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</si>
  <si>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</si>
  <si>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</si>
  <si>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</si>
  <si>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</si>
  <si>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</si>
  <si>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</si>
  <si>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</si>
  <si>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</si>
  <si>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</si>
  <si>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</si>
  <si>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</si>
  <si>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</si>
  <si>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</si>
  <si>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</si>
  <si>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</si>
  <si>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</si>
  <si>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</si>
  <si>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</si>
  <si>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</si>
  <si>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</si>
  <si>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</si>
  <si>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</si>
  <si>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</si>
  <si>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</si>
  <si>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</si>
  <si>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</si>
  <si>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</si>
  <si>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</si>
  <si>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</si>
  <si>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</si>
  <si>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</si>
  <si>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</si>
  <si>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</si>
  <si>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</si>
  <si>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</si>
  <si>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</si>
  <si>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</si>
  <si>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</si>
  <si>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</si>
  <si>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</si>
  <si>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</si>
  <si>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</si>
  <si>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</si>
  <si>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</si>
  <si>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</si>
  <si>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</si>
  <si>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</si>
  <si>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</si>
  <si>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</si>
  <si>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</si>
  <si>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</si>
  <si>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</si>
  <si>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</si>
  <si>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</si>
  <si>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</si>
  <si>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</si>
  <si>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</si>
  <si>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</si>
  <si>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</si>
  <si>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</si>
  <si>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</si>
  <si>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</si>
  <si>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</si>
  <si>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</si>
  <si>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</si>
  <si>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</si>
  <si>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</si>
  <si>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</si>
  <si>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</si>
  <si>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</si>
  <si>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</si>
  <si>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</si>
  <si>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</si>
  <si>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</si>
  <si>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</si>
  <si>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</si>
  <si>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</si>
  <si>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</si>
  <si>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</si>
  <si>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</si>
  <si>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</si>
  <si>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</si>
  <si>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</si>
  <si>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</si>
  <si>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</si>
  <si>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</si>
  <si>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</si>
  <si>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</si>
  <si>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</si>
  <si>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</si>
  <si>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</si>
  <si>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</si>
  <si>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</si>
  <si>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</si>
  <si>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</si>
  <si>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</si>
  <si>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</si>
  <si>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</si>
  <si>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</si>
  <si>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</si>
  <si>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</si>
  <si>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</si>
  <si>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</si>
  <si>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</si>
  <si>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</si>
  <si>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</si>
  <si>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</si>
  <si>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</si>
  <si>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</si>
  <si>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</si>
  <si>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</si>
  <si>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</si>
  <si>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</si>
  <si>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</si>
  <si>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</si>
  <si>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</si>
  <si>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</si>
  <si>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福島県三春町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</si>
  <si>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</si>
  <si>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</si>
  <si>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</si>
  <si>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</si>
  <si>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</si>
  <si>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</si>
  <si>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</si>
  <si>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</si>
  <si>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</si>
  <si>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</si>
  <si>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</si>
  <si>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</si>
  <si>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</si>
  <si>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</si>
  <si>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</si>
  <si>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</si>
  <si>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</si>
  <si>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</si>
  <si>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</si>
  <si>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</si>
  <si>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</si>
  <si>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放射性物質対策特別会計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</si>
  <si>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</si>
  <si>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</si>
  <si>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</si>
  <si>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</si>
  <si>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</si>
  <si>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</si>
  <si>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</si>
  <si>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</si>
  <si>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</si>
  <si>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</si>
  <si>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</si>
  <si>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</si>
  <si>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</si>
  <si>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</si>
  <si>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</si>
  <si>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</si>
  <si>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</si>
  <si>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</si>
  <si>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下水道事業等会計</t>
    <phoneticPr fontId="5"/>
  </si>
  <si>
    <t>病院事業会計</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</si>
  <si>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</si>
  <si>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</si>
  <si>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</si>
  <si>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</si>
  <si>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</si>
  <si>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</si>
  <si>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</si>
  <si>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</si>
  <si>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</si>
  <si>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</si>
  <si>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</si>
  <si>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</si>
  <si>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</si>
  <si>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</si>
  <si>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</si>
  <si>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</si>
  <si>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</si>
  <si>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</si>
  <si>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</si>
  <si>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</si>
  <si>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</si>
  <si>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</si>
  <si>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</si>
  <si>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</si>
  <si>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</si>
  <si>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</si>
  <si>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</si>
  <si>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</si>
  <si>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</si>
  <si>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</si>
  <si>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</si>
  <si>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</si>
  <si>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</si>
  <si>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</si>
  <si>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</si>
  <si>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</si>
  <si>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</si>
  <si>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</si>
  <si>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</si>
  <si>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</si>
  <si>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</si>
  <si>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</si>
  <si>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</si>
  <si>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</si>
  <si>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</si>
  <si>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</si>
  <si>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</si>
  <si>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</si>
  <si>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</si>
  <si>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</si>
  <si>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</si>
  <si>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</si>
  <si>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</si>
  <si>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</si>
  <si>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</si>
  <si>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</si>
  <si>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</si>
  <si>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</si>
  <si>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</si>
  <si>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</si>
  <si>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</si>
  <si>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</si>
  <si>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</si>
  <si>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</si>
  <si>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</si>
  <si>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</si>
  <si>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</si>
  <si>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</si>
  <si>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</si>
  <si>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</si>
  <si>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</si>
  <si>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</si>
  <si>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</si>
  <si>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</si>
  <si>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</si>
  <si>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</si>
  <si>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</si>
  <si>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</si>
  <si>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</si>
  <si>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</si>
  <si>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</si>
  <si>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</si>
  <si>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</si>
  <si>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</si>
  <si>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</si>
  <si>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</si>
  <si>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</si>
  <si>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</si>
  <si>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</si>
  <si>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</si>
  <si>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</si>
  <si>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</si>
  <si>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</si>
  <si>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</si>
  <si>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</si>
  <si>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</si>
  <si>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</si>
  <si>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</si>
  <si>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</si>
  <si>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</si>
  <si>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</si>
  <si>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</si>
  <si>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</si>
  <si>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</si>
  <si>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</si>
  <si>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</si>
  <si>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</si>
  <si>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</si>
  <si>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</si>
  <si>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</si>
  <si>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</si>
  <si>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</si>
  <si>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</si>
  <si>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</si>
  <si>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</si>
  <si>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</si>
  <si>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</si>
  <si>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</si>
  <si>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</si>
  <si>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</si>
  <si>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</si>
  <si>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</si>
  <si>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</si>
  <si>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</si>
  <si>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</si>
  <si>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</si>
  <si>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</si>
  <si>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</si>
  <si>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</si>
  <si>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</si>
  <si>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</si>
  <si>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</si>
  <si>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</si>
  <si>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</si>
  <si>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</si>
  <si>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</si>
  <si>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</si>
  <si>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</si>
  <si>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</si>
  <si>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</si>
  <si>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4.83</t>
  </si>
  <si>
    <t>▲ 11.36</t>
  </si>
  <si>
    <t>▲ 5.42</t>
  </si>
  <si>
    <t>▲ 3.85</t>
  </si>
  <si>
    <t>▲ 2.00</t>
  </si>
  <si>
    <t>一般会計</t>
  </si>
  <si>
    <t>国民健康保険特別会計</t>
  </si>
  <si>
    <t>宅地造成事業会計</t>
  </si>
  <si>
    <t>下水道事業等会計</t>
  </si>
  <si>
    <t>水道事業会計</t>
  </si>
  <si>
    <t>介護保険特別会計</t>
  </si>
  <si>
    <t>病院事業会計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</si>
  <si>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</si>
  <si>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</si>
  <si>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</si>
  <si>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</si>
  <si>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</si>
  <si>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</si>
  <si>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</si>
  <si>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</si>
  <si>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</si>
  <si>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</si>
  <si>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</si>
  <si>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</si>
  <si>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</si>
  <si>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</si>
  <si>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</si>
  <si>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将来負担比率及び実質公債比率ともに、着実に年々減少している。
　減少の理由として、将来負担比率においては分子である将来負担額の減少、実質公債費比率においては、分子である元利償還金等の減少がある。
　しかし、今後新たな普通建設事業やそれに伴う支出が想定されるため、基金の積立を進める一方、支出においては緊急度・ニーズを的確に把握し事業の選択をする必要がある。</t>
    <rPh sb="1" eb="3">
      <t>ショウライ</t>
    </rPh>
    <rPh sb="3" eb="5">
      <t>フタン</t>
    </rPh>
    <rPh sb="5" eb="7">
      <t>ヒリツ</t>
    </rPh>
    <rPh sb="7" eb="8">
      <t>オヨ</t>
    </rPh>
    <rPh sb="9" eb="11">
      <t>ジッシツ</t>
    </rPh>
    <rPh sb="11" eb="13">
      <t>コウサイ</t>
    </rPh>
    <rPh sb="13" eb="15">
      <t>ヒリツ</t>
    </rPh>
    <rPh sb="19" eb="21">
      <t>チャクジツ</t>
    </rPh>
    <rPh sb="22" eb="24">
      <t>ネンネン</t>
    </rPh>
    <rPh sb="24" eb="26">
      <t>ゲンショウ</t>
    </rPh>
    <rPh sb="33" eb="35">
      <t>ゲンショウ</t>
    </rPh>
    <rPh sb="36" eb="38">
      <t>リユウ</t>
    </rPh>
    <rPh sb="42" eb="44">
      <t>ショウライ</t>
    </rPh>
    <rPh sb="44" eb="46">
      <t>フタン</t>
    </rPh>
    <rPh sb="46" eb="48">
      <t>ヒリツ</t>
    </rPh>
    <rPh sb="53" eb="55">
      <t>ブンシ</t>
    </rPh>
    <rPh sb="58" eb="60">
      <t>ショウライ</t>
    </rPh>
    <rPh sb="60" eb="62">
      <t>フタン</t>
    </rPh>
    <rPh sb="62" eb="63">
      <t>ガク</t>
    </rPh>
    <rPh sb="64" eb="66">
      <t>ゲンショウ</t>
    </rPh>
    <rPh sb="67" eb="69">
      <t>ジッシツ</t>
    </rPh>
    <rPh sb="69" eb="72">
      <t>コウサイヒ</t>
    </rPh>
    <rPh sb="72" eb="74">
      <t>ヒリツ</t>
    </rPh>
    <rPh sb="80" eb="82">
      <t>ブンシ</t>
    </rPh>
    <rPh sb="85" eb="87">
      <t>ガンリ</t>
    </rPh>
    <rPh sb="87" eb="89">
      <t>ショウカン</t>
    </rPh>
    <rPh sb="89" eb="90">
      <t>キン</t>
    </rPh>
    <rPh sb="90" eb="91">
      <t>トウ</t>
    </rPh>
    <rPh sb="92" eb="94">
      <t>ゲンショウ</t>
    </rPh>
    <rPh sb="104" eb="106">
      <t>コンゴ</t>
    </rPh>
    <rPh sb="106" eb="107">
      <t>アラ</t>
    </rPh>
    <rPh sb="109" eb="111">
      <t>フツウ</t>
    </rPh>
    <rPh sb="111" eb="113">
      <t>ケンセツ</t>
    </rPh>
    <rPh sb="113" eb="115">
      <t>ジギョウ</t>
    </rPh>
    <rPh sb="119" eb="120">
      <t>トモナ</t>
    </rPh>
    <rPh sb="121" eb="123">
      <t>シシュツ</t>
    </rPh>
    <rPh sb="124" eb="126">
      <t>ソウテイ</t>
    </rPh>
    <rPh sb="132" eb="134">
      <t>キキン</t>
    </rPh>
    <rPh sb="135" eb="137">
      <t>ツミタテ</t>
    </rPh>
    <rPh sb="138" eb="139">
      <t>スス</t>
    </rPh>
    <rPh sb="141" eb="143">
      <t>イッポウ</t>
    </rPh>
    <rPh sb="144" eb="146">
      <t>シシュツ</t>
    </rPh>
    <rPh sb="151" eb="154">
      <t>キンキュウド</t>
    </rPh>
    <rPh sb="159" eb="161">
      <t>テキカク</t>
    </rPh>
    <rPh sb="162" eb="164">
      <t>ハアク</t>
    </rPh>
    <rPh sb="165" eb="167">
      <t>ジギョウ</t>
    </rPh>
    <rPh sb="168" eb="170">
      <t>センタク</t>
    </rPh>
    <rPh sb="173" eb="17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</si>
</sst>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72077</c:v>
                </c:pt>
                <c:pt idx="1">
                  <c:v>102026</c:v>
                </c:pt>
                <c:pt idx="2">
                  <c:v>86294</c:v>
                </c:pt>
                <c:pt idx="3">
                  <c:v>103591</c:v>
                </c:pt>
                <c:pt idx="4">
                  <c:v>64160</c:v>
                </c:pt>
              </c:numCache>
            </c:numRef>
          </c:val>
          <c:smooth val="0"/>
        </c:ser>
        <c:dLbls>
          <c:showLegendKey val="0"/>
          <c:showVal val="0"/>
          <c:showCatName val="0"/>
          <c:showSerName val="0"/>
          <c:showPercent val="0"/>
          <c:showBubbleSize val="0"/>
        </c:dLbls>
        <c:marker val="1"/>
        <c:smooth val="0"/>
        <c:axId val="116419584"/>
        <c:axId val="116421760"/>
      </c:lineChart>
      <c:catAx>
        <c:axId val="11641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21760"/>
        <c:crosses val="autoZero"/>
        <c:auto val="1"/>
        <c:lblAlgn val="ctr"/>
        <c:lblOffset val="100"/>
        <c:tickLblSkip val="1"/>
        <c:tickMarkSkip val="1"/>
        <c:noMultiLvlLbl val="0"/>
      </c:catAx>
      <c:valAx>
        <c:axId val="116421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1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14.12</c:v>
                </c:pt>
                <c:pt idx="1">
                  <c:v>8.9499999999999993</c:v>
                </c:pt>
                <c:pt idx="2">
                  <c:v>7.51</c:v>
                </c:pt>
                <c:pt idx="3">
                  <c:v>7.42</c:v>
                </c:pt>
                <c:pt idx="4">
                  <c:v>4.9400000000000004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10.95</c:v>
                </c:pt>
                <c:pt idx="1">
                  <c:v>15.92</c:v>
                </c:pt>
                <c:pt idx="2">
                  <c:v>16.350000000000001</c:v>
                </c:pt>
                <c:pt idx="3">
                  <c:v>16.670000000000002</c:v>
                </c:pt>
                <c:pt idx="4">
                  <c:v>16.54</c:v>
                </c:pt>
              </c:numCache>
            </c:numRef>
          </c:val>
        </c:ser>
        <c:dLbls>
          <c:showLegendKey val="0"/>
          <c:showVal val="0"/>
          <c:showCatName val="0"/>
          <c:showSerName val="0"/>
          <c:showPercent val="0"/>
          <c:showBubbleSize val="0"/>
        </c:dLbls>
        <c:gapWidth val="250"/>
        <c:overlap val="100"/>
        <c:axId val="125290368"/>
        <c:axId val="12529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-4.83</c:v>
                </c:pt>
                <c:pt idx="1">
                  <c:v>-11.36</c:v>
                </c:pt>
                <c:pt idx="2">
                  <c:v>-5.42</c:v>
                </c:pt>
                <c:pt idx="3">
                  <c:v>-3.85</c:v>
                </c:pt>
                <c:pt idx="4">
                  <c:v>-2</c:v>
                </c:pt>
              </c:numCache>
            </c:numRef>
          </c:val>
          <c:smooth val="0"/>
        </c:ser>
        <c:dLbls>
          <c:showLegendKey val="0"/>
          <c:showVal val="0"/>
          <c:showCatName val="0"/>
          <c:showSerName val="0"/>
          <c:showPercent val="0"/>
          <c:showBubbleSize val="0"/>
        </c:dLbls>
        <c:marker val="1"/>
        <c:smooth val="0"/>
        <c:axId val="125290368"/>
        <c:axId val="125296640"/>
      </c:lineChart>
      <c:catAx>
        <c:axId val="1252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296640"/>
        <c:crosses val="autoZero"/>
        <c:auto val="1"/>
        <c:lblAlgn val="ctr"/>
        <c:lblOffset val="100"/>
        <c:tickLblSkip val="1"/>
        <c:tickMarkSkip val="1"/>
        <c:noMultiLvlLbl val="0"/>
      </c:catAx>
      <c:valAx>
        <c:axId val="12529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0.73</c:v>
                </c:pt>
                <c:pt idx="2">
                  <c:v>#N/A</c:v>
                </c:pt>
                <c:pt idx="3">
                  <c:v>1.1499999999999999</c:v>
                </c:pt>
                <c:pt idx="4">
                  <c:v>#N/A</c:v>
                </c:pt>
                <c:pt idx="5">
                  <c:v>1.27</c:v>
                </c:pt>
                <c:pt idx="6">
                  <c:v>#N/A</c:v>
                </c:pt>
                <c:pt idx="7">
                  <c:v>1.1599999999999999</c:v>
                </c:pt>
                <c:pt idx="8">
                  <c:v>#N/A</c:v>
                </c:pt>
                <c:pt idx="9">
                  <c:v>1.43</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5.83</c:v>
                </c:pt>
                <c:pt idx="2">
                  <c:v>#N/A</c:v>
                </c:pt>
                <c:pt idx="3">
                  <c:v>5.72</c:v>
                </c:pt>
                <c:pt idx="4">
                  <c:v>#N/A</c:v>
                </c:pt>
                <c:pt idx="5">
                  <c:v>5.53</c:v>
                </c:pt>
                <c:pt idx="6">
                  <c:v>#N/A</c:v>
                </c:pt>
                <c:pt idx="7">
                  <c:v>4.12</c:v>
                </c:pt>
                <c:pt idx="8">
                  <c:v>#N/A</c:v>
                </c:pt>
                <c:pt idx="9">
                  <c:v>2.68</c:v>
                </c:pt>
              </c:numCache>
            </c:numRef>
          </c:val>
        </c:ser>
        <c:ser>
          <c:idx val="6"/>
          <c:order val="6"/>
          <c:tx>
            <c:strRef>
              <c:f>データシート!$A$33</c:f>
              <c:strCache>
                <c:ptCount val="1"/>
                <c:pt idx="0">
                  <c:v>下水道事業等会計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8.91</c:v>
                </c:pt>
                <c:pt idx="2">
                  <c:v>#N/A</c:v>
                </c:pt>
                <c:pt idx="3">
                  <c:v>7.59</c:v>
                </c:pt>
                <c:pt idx="4">
                  <c:v>#N/A</c:v>
                </c:pt>
                <c:pt idx="5">
                  <c:v>6.28</c:v>
                </c:pt>
                <c:pt idx="6">
                  <c:v>#N/A</c:v>
                </c:pt>
                <c:pt idx="7">
                  <c:v>4.18</c:v>
                </c:pt>
                <c:pt idx="8">
                  <c:v>#N/A</c:v>
                </c:pt>
                <c:pt idx="9">
                  <c:v>3.99</c:v>
                </c:pt>
              </c:numCache>
            </c:numRef>
          </c:val>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4.5999999999999996</c:v>
                </c:pt>
                <c:pt idx="2">
                  <c:v>#N/A</c:v>
                </c:pt>
                <c:pt idx="3">
                  <c:v>4.7300000000000004</c:v>
                </c:pt>
                <c:pt idx="4">
                  <c:v>#N/A</c:v>
                </c:pt>
                <c:pt idx="5">
                  <c:v>1.39</c:v>
                </c:pt>
                <c:pt idx="6">
                  <c:v>#N/A</c:v>
                </c:pt>
                <c:pt idx="7">
                  <c:v>4.8</c:v>
                </c:pt>
                <c:pt idx="8">
                  <c:v>#N/A</c:v>
                </c:pt>
                <c:pt idx="9">
                  <c:v>4.3600000000000003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c:v>
                </c:pt>
                <c:pt idx="2">
                  <c:v>#N/A</c:v>
                </c:pt>
                <c:pt idx="3">
                  <c:v>3.85</c:v>
                </c:pt>
                <c:pt idx="4">
                  <c:v>#N/A</c:v>
                </c:pt>
                <c:pt idx="5">
                  <c:v>3.9</c:v>
                </c:pt>
                <c:pt idx="6">
                  <c:v>#N/A</c:v>
                </c:pt>
                <c:pt idx="7">
                  <c:v>5</c:v>
                </c:pt>
                <c:pt idx="8">
                  <c:v>#N/A</c:v>
                </c:pt>
                <c:pt idx="9">
                  <c:v>4.93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14.11</c:v>
                </c:pt>
                <c:pt idx="2">
                  <c:v>#N/A</c:v>
                </c:pt>
                <c:pt idx="3">
                  <c:v>8.9499999999999993</c:v>
                </c:pt>
                <c:pt idx="4">
                  <c:v>#N/A</c:v>
                </c:pt>
                <c:pt idx="5">
                  <c:v>7.51</c:v>
                </c:pt>
                <c:pt idx="6">
                  <c:v>#N/A</c:v>
                </c:pt>
                <c:pt idx="7">
                  <c:v>7.47</c:v>
                </c:pt>
                <c:pt idx="8">
                  <c:v>#N/A</c:v>
                </c:pt>
                <c:pt idx="9">
                  <c:v>4.93</c:v>
                </c:pt>
              </c:numCache>
            </c:numRef>
          </c:val>
        </c:ser>
        <c:dLbls>
          <c:showLegendKey val="0"/>
          <c:showVal val="0"/>
          <c:showCatName val="0"/>
          <c:showSerName val="0"/>
          <c:showPercent val="0"/>
          <c:showBubbleSize val="0"/>
        </c:dLbls>
        <c:gapWidth val="150"/>
        <c:overlap val="100"/>
        <c:axId val="125422976"/>
        <c:axId val="125441152"/>
      </c:barChart>
      <c:catAx>
        <c:axId val="12542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41152"/>
        <c:crosses val="autoZero"/>
        <c:auto val="1"/>
        <c:lblAlgn val="ctr"/>
        <c:lblOffset val="100"/>
        <c:tickLblSkip val="1"/>
        <c:tickMarkSkip val="1"/>
        <c:noMultiLvlLbl val="0"/>
      </c:catAx>
      <c:valAx>
        <c:axId val="12544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2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803</c:v>
                </c:pt>
                <c:pt idx="5">
                  <c:v>790</c:v>
                </c:pt>
                <c:pt idx="8">
                  <c:v>791</c:v>
                </c:pt>
                <c:pt idx="11">
                  <c:v>811</c:v>
                </c:pt>
                <c:pt idx="14">
                  <c:v>781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151</c:v>
                </c:pt>
                <c:pt idx="3">
                  <c:v>158</c:v>
                </c:pt>
                <c:pt idx="6">
                  <c:v>145</c:v>
                </c:pt>
                <c:pt idx="9">
                  <c:v>136</c:v>
                </c:pt>
                <c:pt idx="12">
                  <c:v>101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8</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152</c:v>
                </c:pt>
                <c:pt idx="3">
                  <c:v>143</c:v>
                </c:pt>
                <c:pt idx="6">
                  <c:v>144</c:v>
                </c:pt>
                <c:pt idx="9">
                  <c:v>157</c:v>
                </c:pt>
                <c:pt idx="12">
                  <c:v>191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971</c:v>
                </c:pt>
                <c:pt idx="3">
                  <c:v>890</c:v>
                </c:pt>
                <c:pt idx="6">
                  <c:v>900</c:v>
                </c:pt>
                <c:pt idx="9">
                  <c:v>797</c:v>
                </c:pt>
                <c:pt idx="12">
                  <c:v>758</c:v>
                </c:pt>
              </c:numCache>
            </c:numRef>
          </c:val>
        </c:ser>
        <c:dLbls>
          <c:showLegendKey val="0"/>
          <c:showVal val="0"/>
          <c:showCatName val="0"/>
          <c:showSerName val="0"/>
          <c:showPercent val="0"/>
          <c:showBubbleSize val="0"/>
        </c:dLbls>
        <c:gapWidth val="100"/>
        <c:overlap val="100"/>
        <c:axId val="102105088"/>
        <c:axId val="10210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478</c:v>
                </c:pt>
                <c:pt idx="2">
                  <c:v>#N/A</c:v>
                </c:pt>
                <c:pt idx="3">
                  <c:v>#N/A</c:v>
                </c:pt>
                <c:pt idx="4">
                  <c:v>409</c:v>
                </c:pt>
                <c:pt idx="5">
                  <c:v>#N/A</c:v>
                </c:pt>
                <c:pt idx="6">
                  <c:v>#N/A</c:v>
                </c:pt>
                <c:pt idx="7">
                  <c:v>403</c:v>
                </c:pt>
                <c:pt idx="8">
                  <c:v>#N/A</c:v>
                </c:pt>
                <c:pt idx="9">
                  <c:v>#N/A</c:v>
                </c:pt>
                <c:pt idx="10">
                  <c:v>284</c:v>
                </c:pt>
                <c:pt idx="11">
                  <c:v>#N/A</c:v>
                </c:pt>
                <c:pt idx="12">
                  <c:v>#N/A</c:v>
                </c:pt>
                <c:pt idx="13">
                  <c:v>274</c:v>
                </c:pt>
                <c:pt idx="14">
                  <c:v>#N/A</c:v>
                </c:pt>
              </c:numCache>
            </c:numRef>
          </c:val>
          <c:smooth val="0"/>
        </c:ser>
        <c:dLbls>
          <c:showLegendKey val="0"/>
          <c:showVal val="0"/>
          <c:showCatName val="0"/>
          <c:showSerName val="0"/>
          <c:showPercent val="0"/>
          <c:showBubbleSize val="0"/>
        </c:dLbls>
        <c:marker val="1"/>
        <c:smooth val="0"/>
        <c:axId val="102105088"/>
        <c:axId val="102106624"/>
      </c:lineChart>
      <c:catAx>
        <c:axId val="10210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06624"/>
        <c:crosses val="autoZero"/>
        <c:auto val="1"/>
        <c:lblAlgn val="ctr"/>
        <c:lblOffset val="100"/>
        <c:tickLblSkip val="1"/>
        <c:tickMarkSkip val="1"/>
        <c:noMultiLvlLbl val="0"/>
      </c:catAx>
      <c:valAx>
        <c:axId val="10210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0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7031</c:v>
                </c:pt>
                <c:pt idx="5">
                  <c:v>7043</c:v>
                </c:pt>
                <c:pt idx="8">
                  <c:v>6964</c:v>
                </c:pt>
                <c:pt idx="11">
                  <c:v>6789</c:v>
                </c:pt>
                <c:pt idx="14">
                  <c:v>6425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244</c:v>
                </c:pt>
                <c:pt idx="5">
                  <c:v>195</c:v>
                </c:pt>
                <c:pt idx="8">
                  <c:v>154</c:v>
                </c:pt>
                <c:pt idx="11">
                  <c:v>127</c:v>
                </c:pt>
                <c:pt idx="14">
                  <c:v>108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2361</c:v>
                </c:pt>
                <c:pt idx="5">
                  <c:v>2594</c:v>
                </c:pt>
                <c:pt idx="8">
                  <c:v>2827</c:v>
                </c:pt>
                <c:pt idx="11">
                  <c:v>2903</c:v>
                </c:pt>
                <c:pt idx="14">
                  <c:v>3120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184</c:v>
                </c:pt>
                <c:pt idx="3">
                  <c:v>122</c:v>
                </c:pt>
                <c:pt idx="6">
                  <c:v>111</c:v>
                </c:pt>
                <c:pt idx="9">
                  <c:v>104</c:v>
                </c:pt>
                <c:pt idx="12">
                  <c:v>97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1549</c:v>
                </c:pt>
                <c:pt idx="3">
                  <c:v>1635</c:v>
                </c:pt>
                <c:pt idx="6">
                  <c:v>1422</c:v>
                </c:pt>
                <c:pt idx="9">
                  <c:v>1214</c:v>
                </c:pt>
                <c:pt idx="12">
                  <c:v>1142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672</c:v>
                </c:pt>
                <c:pt idx="3">
                  <c:v>584</c:v>
                </c:pt>
                <c:pt idx="6">
                  <c:v>508</c:v>
                </c:pt>
                <c:pt idx="9">
                  <c:v>444</c:v>
                </c:pt>
                <c:pt idx="12">
                  <c:v>380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1968</c:v>
                </c:pt>
                <c:pt idx="3">
                  <c:v>1630</c:v>
                </c:pt>
                <c:pt idx="6">
                  <c:v>1469</c:v>
                </c:pt>
                <c:pt idx="9">
                  <c:v>1402</c:v>
                </c:pt>
                <c:pt idx="12">
                  <c:v>1656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303</c:v>
                </c:pt>
                <c:pt idx="3">
                  <c:v>232</c:v>
                </c:pt>
                <c:pt idx="6">
                  <c:v>165</c:v>
                </c:pt>
                <c:pt idx="9">
                  <c:v>99</c:v>
                </c:pt>
                <c:pt idx="12">
                  <c:v>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8522</c:v>
                </c:pt>
                <c:pt idx="3">
                  <c:v>8571</c:v>
                </c:pt>
                <c:pt idx="6">
                  <c:v>8138</c:v>
                </c:pt>
                <c:pt idx="9">
                  <c:v>7875</c:v>
                </c:pt>
                <c:pt idx="12">
                  <c:v>7353</c:v>
                </c:pt>
              </c:numCache>
            </c:numRef>
          </c:val>
        </c:ser>
        <c:dLbls>
          <c:showLegendKey val="0"/>
          <c:showVal val="0"/>
          <c:showCatName val="0"/>
          <c:showSerName val="0"/>
          <c:showPercent val="0"/>
          <c:showBubbleSize val="0"/>
        </c:dLbls>
        <c:gapWidth val="100"/>
        <c:overlap val="100"/>
        <c:axId val="23722624"/>
        <c:axId val="10212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3563</c:v>
                </c:pt>
                <c:pt idx="2">
                  <c:v>#N/A</c:v>
                </c:pt>
                <c:pt idx="3">
                  <c:v>#N/A</c:v>
                </c:pt>
                <c:pt idx="4">
                  <c:v>2941</c:v>
                </c:pt>
                <c:pt idx="5">
                  <c:v>#N/A</c:v>
                </c:pt>
                <c:pt idx="6">
                  <c:v>#N/A</c:v>
                </c:pt>
                <c:pt idx="7">
                  <c:v>1867</c:v>
                </c:pt>
                <c:pt idx="8">
                  <c:v>#N/A</c:v>
                </c:pt>
                <c:pt idx="9">
                  <c:v>#N/A</c:v>
                </c:pt>
                <c:pt idx="10">
                  <c:v>1318</c:v>
                </c:pt>
                <c:pt idx="11">
                  <c:v>#N/A</c:v>
                </c:pt>
                <c:pt idx="12">
                  <c:v>#N/A</c:v>
                </c:pt>
                <c:pt idx="13">
                  <c:v>1045</c:v>
                </c:pt>
                <c:pt idx="14">
                  <c:v>#N/A</c:v>
                </c:pt>
              </c:numCache>
            </c:numRef>
          </c:val>
          <c:smooth val="0"/>
        </c:ser>
        <c:dLbls>
          <c:showLegendKey val="0"/>
          <c:showVal val="0"/>
          <c:showCatName val="0"/>
          <c:showSerName val="0"/>
          <c:showPercent val="0"/>
          <c:showBubbleSize val="0"/>
        </c:dLbls>
        <c:marker val="1"/>
        <c:smooth val="0"/>
        <c:axId val="23722624"/>
        <c:axId val="102126336"/>
      </c:lineChart>
      <c:catAx>
        <c:axId val="237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126336"/>
        <c:crosses val="autoZero"/>
        <c:auto val="1"/>
        <c:lblAlgn val="ctr"/>
        <c:lblOffset val="100"/>
        <c:tickLblSkip val="1"/>
        <c:tickMarkSkip val="1"/>
        <c:noMultiLvlLbl val="0"/>
      </c:catAx>
      <c:valAx>
        <c:axId val="10212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{956D8D4D-E526-41AC-BA6E-FFA5978202D5}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{391CDF1C-FA1C-4DFB-9D33-F97A647439ED}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{36CB772B-66C4-4A44-ABE9-D27951D53020}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{FFE12841-DCCD-4AE5-BB0D-8F404938CC36}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{8322EFEC-9E8D-4EA7-ABE2-BFED88FDFA05}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{537F5C25-F2BD-493D-A0D8-FE6971B39928}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{320C5269-DB17-43E8-8266-5C6646B4B384}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{82D1C721-B252-4241-84FB-83DBE39D8BD4}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{A75A62F6-CA41-48D2-A150-B4C194A5CD63}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{7785FDE4-08FF-41FA-B83C-DD6ADEA2A2D4}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368960"/>
        <c:axId val="126432000"/>
      </c:scatterChart>
      <c:valAx>
        <c:axId val="125368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32000"/>
        <c:crosses val="autoZero"/>
        <c:crossBetween val="midCat"/>
      </c:valAx>
      <c:valAx>
        <c:axId val="126432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36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{65E0AB5C-7851-43B8-AC62-94F11DF636C7}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{232B5B4A-D447-451F-BA46-D9EFE0B351DC}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{691DC82D-646D-447A-AE77-E580CEFDF30F}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{5C748AA2-5737-4F3A-AB31-A3E8992B35ED}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{09614435-6B45-46CA-97DB-8D9A0B5F0391}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11.8</c:v>
                </c:pt>
                <c:pt idx="2">
                  <c:v>10.8</c:v>
                </c:pt>
                <c:pt idx="3">
                  <c:v>9.1999999999999993</c:v>
                </c:pt>
                <c:pt idx="4">
                  <c:v>7.9</c:v>
                </c:pt>
              </c:numCache>
            </c:numRef>
          </c:xVal>
          <c:yVal>
            <c:numRef>
              <c:f>公会計指標分析・財政指標組合せ分析表!$K$73:$O$73</c:f>
              <c:numCache>
                <c:formatCode>#,##0.0;"▲ "#,##0.0</c:formatCode>
                <c:ptCount val="5"/>
                <c:pt idx="0">
                  <c:v>90</c:v>
                </c:pt>
                <c:pt idx="1">
                  <c:v>75.400000000000006</c:v>
                </c:pt>
                <c:pt idx="2">
                  <c:v>46.8</c:v>
                </c:pt>
                <c:pt idx="3">
                  <c:v>33.299999999999997</c:v>
                </c:pt>
                <c:pt idx="4">
                  <c:v>25.5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{89AAA51B-3960-4E38-894C-673B921A986C}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{7D19C02E-0351-41CC-8E68-5EF08C287458}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{00EDFA5A-30E1-4E1E-9923-4325D445E2CE}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{BB6EA66B-EAC0-4D52-8F77-1005D4AF5DF0}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{387E4F68-CE3E-47A9-BA18-A00A62F59A07}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26478208"/>
        <c:axId val="126169088"/>
      </c:scatterChart>
      <c:valAx>
        <c:axId val="126478208"/>
        <c:scaling>
          <c:orientation val="minMax"/>
          <c:max val="14.4"/>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69088"/>
        <c:crosses val="autoZero"/>
        <c:crossBetween val="midCat"/>
      </c:valAx>
      <c:valAx>
        <c:axId val="126169088"/>
        <c:scaling>
          <c:orientation val="minMax"/>
          <c:max val="10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78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17,738
17,679
72.76
11,326,195
11,037,095
238,859
4,836,372
7,353,058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17,738
17,679
72.76
11,326,195
11,037,095
238,859
4,836,372
7,353,058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17,738
17,679
72.76
11,326,195
11,037,095
238,859
4,836,372
7,353,058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17,738
17,679
72.76
11,326,195
11,037,095
238,859
4,836,372
7,353,058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55033</xdr:rowOff>
    </xdr:to>
    <xdr:cxnSp macro="">
      <xdr:nvCxnSpPr>
        <xdr:cNvPr id="71" name="直線コネクタ 70"/>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55033</xdr:rowOff>
    </xdr:to>
    <xdr:cxnSp macro="">
      <xdr:nvCxnSpPr>
        <xdr:cNvPr id="74" name="直線コネクタ 73"/>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34925</xdr:rowOff>
    </xdr:to>
    <xdr:cxnSp macro="">
      <xdr:nvCxnSpPr>
        <xdr:cNvPr id="77" name="直線コネクタ 76"/>
        <xdr:cNvCxnSpPr/>
      </xdr:nvCxnSpPr>
      <xdr:spPr>
        <a:xfrm>
          <a:off x="1447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65</xdr:row>
      <xdr:rowOff>75438</xdr:rowOff>
    </xdr:to>
    <xdr:cxnSp macro="">
      <xdr:nvCxnSpPr>
        <xdr:cNvPr id="129" name="直線コネクタ 128"/>
        <xdr:cNvCxnSpPr/>
      </xdr:nvCxnSpPr>
      <xdr:spPr>
        <a:xfrm flipV="1">
          <a:off x="4114800" y="1107008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65</xdr:row>
      <xdr:rowOff>75438</xdr:rowOff>
    </xdr:to>
    <xdr:cxnSp macro="">
      <xdr:nvCxnSpPr>
        <xdr:cNvPr id="132" name="直線コネクタ 131"/>
        <xdr:cNvCxnSpPr/>
      </xdr:nvCxnSpPr>
      <xdr:spPr>
        <a:xfrm>
          <a:off x="3225800" y="1100734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34" name="テキスト ボックス 133"/>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64</xdr:row>
      <xdr:rowOff>34544</xdr:rowOff>
    </xdr:to>
    <xdr:cxnSp macro="">
      <xdr:nvCxnSpPr>
        <xdr:cNvPr id="135" name="直線コネクタ 134"/>
        <xdr:cNvCxnSpPr/>
      </xdr:nvCxnSpPr>
      <xdr:spPr>
        <a:xfrm>
          <a:off x="2336800" y="10712958"/>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37" name="テキスト ボックス 136"/>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64</xdr:row>
      <xdr:rowOff>97282</xdr:rowOff>
    </xdr:to>
    <xdr:cxnSp macro="">
      <xdr:nvCxnSpPr>
        <xdr:cNvPr id="138" name="直線コネクタ 137"/>
        <xdr:cNvCxnSpPr/>
      </xdr:nvCxnSpPr>
      <xdr:spPr>
        <a:xfrm flipV="1">
          <a:off x="1447800" y="10712958"/>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2" name="テキスト ボックス 14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8" name="円/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24638</xdr:rowOff>
    </xdr:from>
    <xdr:to>
      <xdr:col>6</xdr:col>
      <xdr:colOff>50800</xdr:colOff>
      <xdr:row>65</xdr:row>
      <xdr:rowOff>126238</xdr:rowOff>
    </xdr:to>
    <xdr:sp macro="" textlink="">
      <xdr:nvSpPr>
        <xdr:cNvPr id="150" name="円/楕円 149"/>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51" name="テキスト ボックス 150"/>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2" name="円/楕円 151"/>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70121</xdr:rowOff>
    </xdr:from>
    <xdr:ext cx="762000" cy="259045"/>
    <xdr:sp macro="" textlink="">
      <xdr:nvSpPr>
        <xdr:cNvPr id="153" name="テキスト ボックス 152"/>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4" name="円/楕円 153"/>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144035</xdr:rowOff>
    </xdr:from>
    <xdr:ext cx="762000" cy="259045"/>
    <xdr:sp macro="" textlink="">
      <xdr:nvSpPr>
        <xdr:cNvPr id="155" name="テキスト ボックス 154"/>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46482</xdr:rowOff>
    </xdr:from>
    <xdr:to>
      <xdr:col>2</xdr:col>
      <xdr:colOff>127000</xdr:colOff>
      <xdr:row>64</xdr:row>
      <xdr:rowOff>148082</xdr:rowOff>
    </xdr:to>
    <xdr:sp macro="" textlink="">
      <xdr:nvSpPr>
        <xdr:cNvPr id="156" name="円/楕円 155"/>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132859</xdr:rowOff>
    </xdr:from>
    <xdr:ext cx="762000" cy="259045"/>
    <xdr:sp macro="" textlink="">
      <xdr:nvSpPr>
        <xdr:cNvPr id="157" name="テキスト ボックス 156"/>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[327,270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61754</xdr:rowOff>
    </xdr:from>
    <xdr:to>
      <xdr:col>7</xdr:col>
      <xdr:colOff>152400</xdr:colOff>
      <xdr:row>87</xdr:row>
      <xdr:rowOff>159530</xdr:rowOff>
    </xdr:to>
    <xdr:cxnSp macro="">
      <xdr:nvCxnSpPr>
        <xdr:cNvPr id="190" name="直線コネクタ 189"/>
        <xdr:cNvCxnSpPr/>
      </xdr:nvCxnSpPr>
      <xdr:spPr>
        <a:xfrm flipV="1">
          <a:off x="4114800" y="14977904"/>
          <a:ext cx="8382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26538</xdr:rowOff>
    </xdr:from>
    <xdr:to>
      <xdr:col>6</xdr:col>
      <xdr:colOff>0</xdr:colOff>
      <xdr:row>87</xdr:row>
      <xdr:rowOff>159530</xdr:rowOff>
    </xdr:to>
    <xdr:cxnSp macro="">
      <xdr:nvCxnSpPr>
        <xdr:cNvPr id="193" name="直線コネクタ 192"/>
        <xdr:cNvCxnSpPr/>
      </xdr:nvCxnSpPr>
      <xdr:spPr>
        <a:xfrm>
          <a:off x="3225800" y="14599788"/>
          <a:ext cx="889000" cy="47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5" name="テキスト ボックス 194"/>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47382</xdr:rowOff>
    </xdr:from>
    <xdr:to>
      <xdr:col>4</xdr:col>
      <xdr:colOff>482600</xdr:colOff>
      <xdr:row>85</xdr:row>
      <xdr:rowOff>26538</xdr:rowOff>
    </xdr:to>
    <xdr:cxnSp macro="">
      <xdr:nvCxnSpPr>
        <xdr:cNvPr id="196" name="直線コネクタ 195"/>
        <xdr:cNvCxnSpPr/>
      </xdr:nvCxnSpPr>
      <xdr:spPr>
        <a:xfrm>
          <a:off x="2336800" y="14106282"/>
          <a:ext cx="889000" cy="49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121616</xdr:rowOff>
    </xdr:from>
    <xdr:to>
      <xdr:col>3</xdr:col>
      <xdr:colOff>279400</xdr:colOff>
      <xdr:row>82</xdr:row>
      <xdr:rowOff>47382</xdr:rowOff>
    </xdr:to>
    <xdr:cxnSp macro="">
      <xdr:nvCxnSpPr>
        <xdr:cNvPr id="199" name="直線コネクタ 198"/>
        <xdr:cNvCxnSpPr/>
      </xdr:nvCxnSpPr>
      <xdr:spPr>
        <a:xfrm>
          <a:off x="1447800" y="14009066"/>
          <a:ext cx="889000" cy="9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1" name="テキスト ボックス 200"/>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10954</xdr:rowOff>
    </xdr:from>
    <xdr:to>
      <xdr:col>7</xdr:col>
      <xdr:colOff>203200</xdr:colOff>
      <xdr:row>87</xdr:row>
      <xdr:rowOff>112554</xdr:rowOff>
    </xdr:to>
    <xdr:sp macro="" textlink="">
      <xdr:nvSpPr>
        <xdr:cNvPr id="209" name="円/楕円 208"/>
        <xdr:cNvSpPr/>
      </xdr:nvSpPr>
      <xdr:spPr>
        <a:xfrm>
          <a:off x="4902200" y="149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78281</xdr:rowOff>
    </xdr:from>
    <xdr:ext cx="762000" cy="259045"/>
    <xdr:sp macro="" textlink="">
      <xdr:nvSpPr>
        <xdr:cNvPr id="210" name="人件費・物件費等の状況該当値テキスト"/>
        <xdr:cNvSpPr txBox="1"/>
      </xdr:nvSpPr>
      <xdr:spPr>
        <a:xfrm>
          <a:off x="5041900" y="1482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327,270</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108730</xdr:rowOff>
    </xdr:from>
    <xdr:to>
      <xdr:col>6</xdr:col>
      <xdr:colOff>50800</xdr:colOff>
      <xdr:row>88</xdr:row>
      <xdr:rowOff>38880</xdr:rowOff>
    </xdr:to>
    <xdr:sp macro="" textlink="">
      <xdr:nvSpPr>
        <xdr:cNvPr id="211" name="円/楕円 210"/>
        <xdr:cNvSpPr/>
      </xdr:nvSpPr>
      <xdr:spPr>
        <a:xfrm>
          <a:off x="4064000" y="15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23657</xdr:rowOff>
    </xdr:from>
    <xdr:ext cx="736600" cy="259045"/>
    <xdr:sp macro="" textlink="">
      <xdr:nvSpPr>
        <xdr:cNvPr id="212" name="テキスト ボックス 211"/>
        <xdr:cNvSpPr txBox="1"/>
      </xdr:nvSpPr>
      <xdr:spPr>
        <a:xfrm>
          <a:off x="3733800" y="15111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347,530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147188</xdr:rowOff>
    </xdr:from>
    <xdr:to>
      <xdr:col>4</xdr:col>
      <xdr:colOff>533400</xdr:colOff>
      <xdr:row>85</xdr:row>
      <xdr:rowOff>77338</xdr:rowOff>
    </xdr:to>
    <xdr:sp macro="" textlink="">
      <xdr:nvSpPr>
        <xdr:cNvPr id="213" name="円/楕円 212"/>
        <xdr:cNvSpPr/>
      </xdr:nvSpPr>
      <xdr:spPr>
        <a:xfrm>
          <a:off x="3175000" y="145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62115</xdr:rowOff>
    </xdr:from>
    <xdr:ext cx="762000" cy="259045"/>
    <xdr:sp macro="" textlink="">
      <xdr:nvSpPr>
        <xdr:cNvPr id="214" name="テキスト ボックス 213"/>
        <xdr:cNvSpPr txBox="1"/>
      </xdr:nvSpPr>
      <xdr:spPr>
        <a:xfrm>
          <a:off x="2844800" y="1463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168032</xdr:rowOff>
    </xdr:from>
    <xdr:to>
      <xdr:col>3</xdr:col>
      <xdr:colOff>330200</xdr:colOff>
      <xdr:row>82</xdr:row>
      <xdr:rowOff>98182</xdr:rowOff>
    </xdr:to>
    <xdr:sp macro="" textlink="">
      <xdr:nvSpPr>
        <xdr:cNvPr id="215" name="円/楕円 214"/>
        <xdr:cNvSpPr/>
      </xdr:nvSpPr>
      <xdr:spPr>
        <a:xfrm>
          <a:off x="2286000" y="140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82959</xdr:rowOff>
    </xdr:from>
    <xdr:ext cx="762000" cy="259045"/>
    <xdr:sp macro="" textlink="">
      <xdr:nvSpPr>
        <xdr:cNvPr id="216" name="テキスト ボックス 215"/>
        <xdr:cNvSpPr txBox="1"/>
      </xdr:nvSpPr>
      <xdr:spPr>
        <a:xfrm>
          <a:off x="1955800" y="1414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70816</xdr:rowOff>
    </xdr:from>
    <xdr:to>
      <xdr:col>2</xdr:col>
      <xdr:colOff>127000</xdr:colOff>
      <xdr:row>82</xdr:row>
      <xdr:rowOff>966</xdr:rowOff>
    </xdr:to>
    <xdr:sp macro="" textlink="">
      <xdr:nvSpPr>
        <xdr:cNvPr id="217" name="円/楕円 216"/>
        <xdr:cNvSpPr/>
      </xdr:nvSpPr>
      <xdr:spPr>
        <a:xfrm>
          <a:off x="1397000" y="1395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11143</xdr:rowOff>
    </xdr:from>
    <xdr:ext cx="762000" cy="259045"/>
    <xdr:sp macro="" textlink="">
      <xdr:nvSpPr>
        <xdr:cNvPr id="218" name="テキスト ボックス 217"/>
        <xdr:cNvSpPr txBox="1"/>
      </xdr:nvSpPr>
      <xdr:spPr>
        <a:xfrm>
          <a:off x="1066800" y="1372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125985</xdr:rowOff>
    </xdr:to>
    <xdr:cxnSp macro="">
      <xdr:nvCxnSpPr>
        <xdr:cNvPr id="250" name="直線コネクタ 249"/>
        <xdr:cNvCxnSpPr/>
      </xdr:nvCxnSpPr>
      <xdr:spPr>
        <a:xfrm>
          <a:off x="16179800" y="144409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19813</xdr:rowOff>
    </xdr:from>
    <xdr:to>
      <xdr:col>23</xdr:col>
      <xdr:colOff>406400</xdr:colOff>
      <xdr:row>84</xdr:row>
      <xdr:rowOff>39115</xdr:rowOff>
    </xdr:to>
    <xdr:cxnSp macro="">
      <xdr:nvCxnSpPr>
        <xdr:cNvPr id="253" name="直線コネクタ 252"/>
        <xdr:cNvCxnSpPr/>
      </xdr:nvCxnSpPr>
      <xdr:spPr>
        <a:xfrm>
          <a:off x="15290800" y="1442161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19813</xdr:rowOff>
    </xdr:from>
    <xdr:to>
      <xdr:col>22</xdr:col>
      <xdr:colOff>203200</xdr:colOff>
      <xdr:row>88</xdr:row>
      <xdr:rowOff>135128</xdr:rowOff>
    </xdr:to>
    <xdr:cxnSp macro="">
      <xdr:nvCxnSpPr>
        <xdr:cNvPr id="256" name="直線コネクタ 255"/>
        <xdr:cNvCxnSpPr/>
      </xdr:nvCxnSpPr>
      <xdr:spPr>
        <a:xfrm flipV="1">
          <a:off x="14401800" y="14421613"/>
          <a:ext cx="8890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86868</xdr:rowOff>
    </xdr:from>
    <xdr:to>
      <xdr:col>21</xdr:col>
      <xdr:colOff>0</xdr:colOff>
      <xdr:row>88</xdr:row>
      <xdr:rowOff>135128</xdr:rowOff>
    </xdr:to>
    <xdr:cxnSp macro="">
      <xdr:nvCxnSpPr>
        <xdr:cNvPr id="259" name="直線コネクタ 258"/>
        <xdr:cNvCxnSpPr/>
      </xdr:nvCxnSpPr>
      <xdr:spPr>
        <a:xfrm>
          <a:off x="13512800" y="151744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69" name="円/楕円 268"/>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91712</xdr:rowOff>
    </xdr:from>
    <xdr:ext cx="762000" cy="259045"/>
    <xdr:sp macro="" textlink="">
      <xdr:nvSpPr>
        <xdr:cNvPr id="270" name="給与水準   （国との比較）該当値テキスト"/>
        <xdr:cNvSpPr txBox="1"/>
      </xdr:nvSpPr>
      <xdr:spPr>
        <a:xfrm>
          <a:off x="171069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159765</xdr:rowOff>
    </xdr:from>
    <xdr:to>
      <xdr:col>23</xdr:col>
      <xdr:colOff>457200</xdr:colOff>
      <xdr:row>84</xdr:row>
      <xdr:rowOff>89915</xdr:rowOff>
    </xdr:to>
    <xdr:sp macro="" textlink="">
      <xdr:nvSpPr>
        <xdr:cNvPr id="271" name="円/楕円 270"/>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100092</xdr:rowOff>
    </xdr:from>
    <xdr:ext cx="736600" cy="259045"/>
    <xdr:sp macro="" textlink="">
      <xdr:nvSpPr>
        <xdr:cNvPr id="272" name="テキスト ボックス 271"/>
        <xdr:cNvSpPr txBox="1"/>
      </xdr:nvSpPr>
      <xdr:spPr>
        <a:xfrm>
          <a:off x="15798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140463</xdr:rowOff>
    </xdr:from>
    <xdr:to>
      <xdr:col>22</xdr:col>
      <xdr:colOff>254000</xdr:colOff>
      <xdr:row>84</xdr:row>
      <xdr:rowOff>70613</xdr:rowOff>
    </xdr:to>
    <xdr:sp macro="" textlink="">
      <xdr:nvSpPr>
        <xdr:cNvPr id="273" name="円/楕円 272"/>
        <xdr:cNvSpPr/>
      </xdr:nvSpPr>
      <xdr:spPr>
        <a:xfrm>
          <a:off x="15240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74" name="テキスト ボックス 273"/>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84328</xdr:rowOff>
    </xdr:from>
    <xdr:to>
      <xdr:col>21</xdr:col>
      <xdr:colOff>50800</xdr:colOff>
      <xdr:row>89</xdr:row>
      <xdr:rowOff>14478</xdr:rowOff>
    </xdr:to>
    <xdr:sp macro="" textlink="">
      <xdr:nvSpPr>
        <xdr:cNvPr id="275" name="円/楕円 274"/>
        <xdr:cNvSpPr/>
      </xdr:nvSpPr>
      <xdr:spPr>
        <a:xfrm>
          <a:off x="14351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24655</xdr:rowOff>
    </xdr:from>
    <xdr:ext cx="762000" cy="259045"/>
    <xdr:sp macro="" textlink="">
      <xdr:nvSpPr>
        <xdr:cNvPr id="276" name="テキスト ボックス 275"/>
        <xdr:cNvSpPr txBox="1"/>
      </xdr:nvSpPr>
      <xdr:spPr>
        <a:xfrm>
          <a:off x="14020800" y="149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77" name="円/楕円 276"/>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78" name="テキスト ボックス 277"/>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136616</xdr:rowOff>
    </xdr:to>
    <xdr:cxnSp macro="">
      <xdr:nvCxnSpPr>
        <xdr:cNvPr id="315" name="直線コネクタ 314"/>
        <xdr:cNvCxnSpPr/>
      </xdr:nvCxnSpPr>
      <xdr:spPr>
        <a:xfrm>
          <a:off x="16179800" y="1055370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119380</xdr:rowOff>
    </xdr:to>
    <xdr:cxnSp macro="">
      <xdr:nvCxnSpPr>
        <xdr:cNvPr id="318" name="直線コネクタ 317"/>
        <xdr:cNvCxnSpPr/>
      </xdr:nvCxnSpPr>
      <xdr:spPr>
        <a:xfrm flipV="1">
          <a:off x="15290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20" name="テキスト ボックス 319"/>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119380</xdr:rowOff>
    </xdr:to>
    <xdr:cxnSp macro="">
      <xdr:nvCxnSpPr>
        <xdr:cNvPr id="321" name="直線コネクタ 320"/>
        <xdr:cNvCxnSpPr/>
      </xdr:nvCxnSpPr>
      <xdr:spPr>
        <a:xfrm>
          <a:off x="14401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23" name="テキスト ボックス 322"/>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61</xdr:row>
      <xdr:rowOff>90079</xdr:rowOff>
    </xdr:to>
    <xdr:cxnSp macro="">
      <xdr:nvCxnSpPr>
        <xdr:cNvPr id="324" name="直線コネクタ 323"/>
        <xdr:cNvCxnSpPr/>
      </xdr:nvCxnSpPr>
      <xdr:spPr>
        <a:xfrm flipV="1">
          <a:off x="13512800" y="1052957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6" name="テキスト ボックス 325"/>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28" name="テキスト ボックス 327"/>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85816</xdr:rowOff>
    </xdr:from>
    <xdr:to>
      <xdr:col>24</xdr:col>
      <xdr:colOff>609600</xdr:colOff>
      <xdr:row>62</xdr:row>
      <xdr:rowOff>15966</xdr:rowOff>
    </xdr:to>
    <xdr:sp macro="" textlink="">
      <xdr:nvSpPr>
        <xdr:cNvPr id="334" name="円/楕円 333"/>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102343</xdr:rowOff>
    </xdr:from>
    <xdr:ext cx="762000" cy="259045"/>
    <xdr:sp macro="" textlink="">
      <xdr:nvSpPr>
        <xdr:cNvPr id="335" name="定員管理の状況該当値テキスト"/>
        <xdr:cNvSpPr txBox="1"/>
      </xdr:nvSpPr>
      <xdr:spPr>
        <a:xfrm>
          <a:off x="17106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36" name="円/楕円 335"/>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37" name="テキスト ボックス 336"/>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38" name="円/楕円 337"/>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39" name="テキスト ボックス 338"/>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0" name="円/楕円 339"/>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132097</xdr:rowOff>
    </xdr:from>
    <xdr:ext cx="762000" cy="259045"/>
    <xdr:sp macro="" textlink="">
      <xdr:nvSpPr>
        <xdr:cNvPr id="341" name="テキスト ボックス 340"/>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39279</xdr:rowOff>
    </xdr:from>
    <xdr:to>
      <xdr:col>19</xdr:col>
      <xdr:colOff>533400</xdr:colOff>
      <xdr:row>61</xdr:row>
      <xdr:rowOff>140879</xdr:rowOff>
    </xdr:to>
    <xdr:sp macro="" textlink="">
      <xdr:nvSpPr>
        <xdr:cNvPr id="342" name="円/楕円 341"/>
        <xdr:cNvSpPr/>
      </xdr:nvSpPr>
      <xdr:spPr>
        <a:xfrm>
          <a:off x="13462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151056</xdr:rowOff>
    </xdr:from>
    <xdr:ext cx="762000" cy="259045"/>
    <xdr:sp macro="" textlink="">
      <xdr:nvSpPr>
        <xdr:cNvPr id="343" name="テキスト ボックス 342"/>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1512</xdr:rowOff>
    </xdr:from>
    <xdr:to>
      <xdr:col>24</xdr:col>
      <xdr:colOff>558800</xdr:colOff>
      <xdr:row>41</xdr:row>
      <xdr:rowOff>150888</xdr:rowOff>
    </xdr:to>
    <xdr:cxnSp macro="">
      <xdr:nvCxnSpPr>
        <xdr:cNvPr id="379" name="直線コネクタ 378"/>
        <xdr:cNvCxnSpPr/>
      </xdr:nvCxnSpPr>
      <xdr:spPr>
        <a:xfrm flipV="1">
          <a:off x="16179800" y="703096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42</xdr:row>
      <xdr:rowOff>163285</xdr:rowOff>
    </xdr:to>
    <xdr:cxnSp macro="">
      <xdr:nvCxnSpPr>
        <xdr:cNvPr id="382" name="直線コネクタ 381"/>
        <xdr:cNvCxnSpPr/>
      </xdr:nvCxnSpPr>
      <xdr:spPr>
        <a:xfrm flipV="1">
          <a:off x="15290800" y="71803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106741</xdr:rowOff>
    </xdr:to>
    <xdr:cxnSp macro="">
      <xdr:nvCxnSpPr>
        <xdr:cNvPr id="385" name="直線コネクタ 384"/>
        <xdr:cNvCxnSpPr/>
      </xdr:nvCxnSpPr>
      <xdr:spPr>
        <a:xfrm flipV="1">
          <a:off x="14401800" y="73641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106741</xdr:rowOff>
    </xdr:from>
    <xdr:to>
      <xdr:col>21</xdr:col>
      <xdr:colOff>0</xdr:colOff>
      <xdr:row>45</xdr:row>
      <xdr:rowOff>5141</xdr:rowOff>
    </xdr:to>
    <xdr:cxnSp macro="">
      <xdr:nvCxnSpPr>
        <xdr:cNvPr id="388" name="直線コネクタ 387"/>
        <xdr:cNvCxnSpPr/>
      </xdr:nvCxnSpPr>
      <xdr:spPr>
        <a:xfrm flipV="1">
          <a:off x="13512800" y="74790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90" name="テキスト ボックス 389"/>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392" name="テキスト ボックス 391"/>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98" name="円/楕円 397"/>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138689</xdr:rowOff>
    </xdr:from>
    <xdr:ext cx="762000" cy="259045"/>
    <xdr:sp macro="" textlink="">
      <xdr:nvSpPr>
        <xdr:cNvPr id="399" name="公債費負担の状況該当値テキスト"/>
        <xdr:cNvSpPr txBox="1"/>
      </xdr:nvSpPr>
      <xdr:spPr>
        <a:xfrm>
          <a:off x="17106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400" name="円/楕円 399"/>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40415</xdr:rowOff>
    </xdr:from>
    <xdr:ext cx="736600" cy="259045"/>
    <xdr:sp macro="" textlink="">
      <xdr:nvSpPr>
        <xdr:cNvPr id="401" name="テキスト ボックス 400"/>
        <xdr:cNvSpPr txBox="1"/>
      </xdr:nvSpPr>
      <xdr:spPr>
        <a:xfrm>
          <a:off x="15798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2" name="円/楕円 401"/>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52812</xdr:rowOff>
    </xdr:from>
    <xdr:ext cx="762000" cy="259045"/>
    <xdr:sp macro="" textlink="">
      <xdr:nvSpPr>
        <xdr:cNvPr id="403" name="テキスト ボックス 402"/>
        <xdr:cNvSpPr txBox="1"/>
      </xdr:nvSpPr>
      <xdr:spPr>
        <a:xfrm>
          <a:off x="14909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55941</xdr:rowOff>
    </xdr:from>
    <xdr:to>
      <xdr:col>21</xdr:col>
      <xdr:colOff>50800</xdr:colOff>
      <xdr:row>43</xdr:row>
      <xdr:rowOff>157541</xdr:rowOff>
    </xdr:to>
    <xdr:sp macro="" textlink="">
      <xdr:nvSpPr>
        <xdr:cNvPr id="404" name="円/楕円 403"/>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142318</xdr:rowOff>
    </xdr:from>
    <xdr:ext cx="762000" cy="259045"/>
    <xdr:sp macro="" textlink="">
      <xdr:nvSpPr>
        <xdr:cNvPr id="405" name="テキスト ボックス 404"/>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06" name="円/楕円 405"/>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407" name="テキスト ボックス 406"/>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125476</xdr:rowOff>
    </xdr:from>
    <xdr:to>
      <xdr:col>24</xdr:col>
      <xdr:colOff>558800</xdr:colOff>
      <xdr:row>16</xdr:row>
      <xdr:rowOff>29312</xdr:rowOff>
    </xdr:to>
    <xdr:cxnSp macro="">
      <xdr:nvCxnSpPr>
        <xdr:cNvPr id="439" name="直線コネクタ 438"/>
        <xdr:cNvCxnSpPr/>
      </xdr:nvCxnSpPr>
      <xdr:spPr>
        <a:xfrm flipV="1">
          <a:off x="16179800" y="2697226"/>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0"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29312</xdr:rowOff>
    </xdr:from>
    <xdr:to>
      <xdr:col>23</xdr:col>
      <xdr:colOff>406400</xdr:colOff>
      <xdr:row>16</xdr:row>
      <xdr:rowOff>159614</xdr:rowOff>
    </xdr:to>
    <xdr:cxnSp macro="">
      <xdr:nvCxnSpPr>
        <xdr:cNvPr id="442" name="直線コネクタ 441"/>
        <xdr:cNvCxnSpPr/>
      </xdr:nvCxnSpPr>
      <xdr:spPr>
        <a:xfrm flipV="1">
          <a:off x="15290800" y="277251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3" name="フローチャート : 判断 442"/>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42079</xdr:rowOff>
    </xdr:from>
    <xdr:ext cx="736600" cy="259045"/>
    <xdr:sp macro="" textlink="">
      <xdr:nvSpPr>
        <xdr:cNvPr id="444" name="テキスト ボックス 443"/>
        <xdr:cNvSpPr txBox="1"/>
      </xdr:nvSpPr>
      <xdr:spPr>
        <a:xfrm>
          <a:off x="15798800" y="29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159614</xdr:rowOff>
    </xdr:from>
    <xdr:to>
      <xdr:col>22</xdr:col>
      <xdr:colOff>203200</xdr:colOff>
      <xdr:row>18</xdr:row>
      <xdr:rowOff>92761</xdr:rowOff>
    </xdr:to>
    <xdr:cxnSp macro="">
      <xdr:nvCxnSpPr>
        <xdr:cNvPr id="445" name="直線コネクタ 444"/>
        <xdr:cNvCxnSpPr/>
      </xdr:nvCxnSpPr>
      <xdr:spPr>
        <a:xfrm flipV="1">
          <a:off x="14401800" y="2902814"/>
          <a:ext cx="889000" cy="2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6" name="フローチャート : 判断 445"/>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99026</xdr:rowOff>
    </xdr:from>
    <xdr:ext cx="762000" cy="259045"/>
    <xdr:sp macro="" textlink="">
      <xdr:nvSpPr>
        <xdr:cNvPr id="447" name="テキスト ボックス 446"/>
        <xdr:cNvSpPr txBox="1"/>
      </xdr:nvSpPr>
      <xdr:spPr>
        <a:xfrm>
          <a:off x="14909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92761</xdr:rowOff>
    </xdr:from>
    <xdr:to>
      <xdr:col>21</xdr:col>
      <xdr:colOff>0</xdr:colOff>
      <xdr:row>19</xdr:row>
      <xdr:rowOff>62230</xdr:rowOff>
    </xdr:to>
    <xdr:cxnSp macro="">
      <xdr:nvCxnSpPr>
        <xdr:cNvPr id="448" name="直線コネクタ 447"/>
        <xdr:cNvCxnSpPr/>
      </xdr:nvCxnSpPr>
      <xdr:spPr>
        <a:xfrm flipV="1">
          <a:off x="13512800" y="3178861"/>
          <a:ext cx="8890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9" name="フローチャート : 判断 448"/>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50" name="テキスト ボックス 449"/>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1" name="フローチャート : 判断 450"/>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2" name="テキスト ボックス 451"/>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74676</xdr:rowOff>
    </xdr:from>
    <xdr:to>
      <xdr:col>24</xdr:col>
      <xdr:colOff>609600</xdr:colOff>
      <xdr:row>16</xdr:row>
      <xdr:rowOff>4826</xdr:rowOff>
    </xdr:to>
    <xdr:sp macro="" textlink="">
      <xdr:nvSpPr>
        <xdr:cNvPr id="458" name="円/楕円 457"/>
        <xdr:cNvSpPr/>
      </xdr:nvSpPr>
      <xdr:spPr>
        <a:xfrm>
          <a:off x="169672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91203</xdr:rowOff>
    </xdr:from>
    <xdr:ext cx="762000" cy="259045"/>
    <xdr:sp macro="" textlink="">
      <xdr:nvSpPr>
        <xdr:cNvPr id="459" name="将来負担の状況該当値テキスト"/>
        <xdr:cNvSpPr txBox="1"/>
      </xdr:nvSpPr>
      <xdr:spPr>
        <a:xfrm>
          <a:off x="17106900" y="249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149962</xdr:rowOff>
    </xdr:from>
    <xdr:to>
      <xdr:col>23</xdr:col>
      <xdr:colOff>457200</xdr:colOff>
      <xdr:row>16</xdr:row>
      <xdr:rowOff>80112</xdr:rowOff>
    </xdr:to>
    <xdr:sp macro="" textlink="">
      <xdr:nvSpPr>
        <xdr:cNvPr id="460" name="円/楕円 459"/>
        <xdr:cNvSpPr/>
      </xdr:nvSpPr>
      <xdr:spPr>
        <a:xfrm>
          <a:off x="161290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90289</xdr:rowOff>
    </xdr:from>
    <xdr:ext cx="736600" cy="259045"/>
    <xdr:sp macro="" textlink="">
      <xdr:nvSpPr>
        <xdr:cNvPr id="461" name="テキスト ボックス 460"/>
        <xdr:cNvSpPr txBox="1"/>
      </xdr:nvSpPr>
      <xdr:spPr>
        <a:xfrm>
          <a:off x="15798800" y="249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108814</xdr:rowOff>
    </xdr:from>
    <xdr:to>
      <xdr:col>22</xdr:col>
      <xdr:colOff>254000</xdr:colOff>
      <xdr:row>17</xdr:row>
      <xdr:rowOff>38964</xdr:rowOff>
    </xdr:to>
    <xdr:sp macro="" textlink="">
      <xdr:nvSpPr>
        <xdr:cNvPr id="462" name="円/楕円 461"/>
        <xdr:cNvSpPr/>
      </xdr:nvSpPr>
      <xdr:spPr>
        <a:xfrm>
          <a:off x="15240000" y="2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49141</xdr:rowOff>
    </xdr:from>
    <xdr:ext cx="762000" cy="259045"/>
    <xdr:sp macro="" textlink="">
      <xdr:nvSpPr>
        <xdr:cNvPr id="463" name="テキスト ボックス 462"/>
        <xdr:cNvSpPr txBox="1"/>
      </xdr:nvSpPr>
      <xdr:spPr>
        <a:xfrm>
          <a:off x="14909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41961</xdr:rowOff>
    </xdr:from>
    <xdr:to>
      <xdr:col>21</xdr:col>
      <xdr:colOff>50800</xdr:colOff>
      <xdr:row>18</xdr:row>
      <xdr:rowOff>143561</xdr:rowOff>
    </xdr:to>
    <xdr:sp macro="" textlink="">
      <xdr:nvSpPr>
        <xdr:cNvPr id="464" name="円/楕円 463"/>
        <xdr:cNvSpPr/>
      </xdr:nvSpPr>
      <xdr:spPr>
        <a:xfrm>
          <a:off x="14351000" y="31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128338</xdr:rowOff>
    </xdr:from>
    <xdr:ext cx="762000" cy="259045"/>
    <xdr:sp macro="" textlink="">
      <xdr:nvSpPr>
        <xdr:cNvPr id="465" name="テキスト ボックス 464"/>
        <xdr:cNvSpPr txBox="1"/>
      </xdr:nvSpPr>
      <xdr:spPr>
        <a:xfrm>
          <a:off x="14020800" y="321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11430</xdr:rowOff>
    </xdr:from>
    <xdr:to>
      <xdr:col>19</xdr:col>
      <xdr:colOff>533400</xdr:colOff>
      <xdr:row>19</xdr:row>
      <xdr:rowOff>113030</xdr:rowOff>
    </xdr:to>
    <xdr:sp macro="" textlink="">
      <xdr:nvSpPr>
        <xdr:cNvPr id="466" name="円/楕円 465"/>
        <xdr:cNvSpPr/>
      </xdr:nvSpPr>
      <xdr:spPr>
        <a:xfrm>
          <a:off x="1346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97807</xdr:rowOff>
    </xdr:from>
    <xdr:ext cx="762000" cy="259045"/>
    <xdr:sp macro="" textlink="">
      <xdr:nvSpPr>
        <xdr:cNvPr id="467" name="テキスト ボックス 466"/>
        <xdr:cNvSpPr txBox="1"/>
      </xdr:nvSpPr>
      <xdr:spPr>
        <a:xfrm>
          <a:off x="1313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17,738
17,679
72.76
11,326,195
11,037,095
238,859
4,836,372
7,353,058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138430</xdr:rowOff>
    </xdr:to>
    <xdr:cxnSp macro="">
      <xdr:nvCxnSpPr>
        <xdr:cNvPr id="66" name="直線コネクタ 65"/>
        <xdr:cNvCxnSpPr/>
      </xdr:nvCxnSpPr>
      <xdr:spPr>
        <a:xfrm flipV="1">
          <a:off x="3987800" y="62915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138430</xdr:rowOff>
    </xdr:to>
    <xdr:cxnSp macro="">
      <xdr:nvCxnSpPr>
        <xdr:cNvPr id="69" name="直線コネクタ 68"/>
        <xdr:cNvCxnSpPr/>
      </xdr:nvCxnSpPr>
      <xdr:spPr>
        <a:xfrm>
          <a:off x="3098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39370</xdr:rowOff>
    </xdr:to>
    <xdr:cxnSp macro="">
      <xdr:nvCxnSpPr>
        <xdr:cNvPr id="72" name="直線コネクタ 71"/>
        <xdr:cNvCxnSpPr/>
      </xdr:nvCxnSpPr>
      <xdr:spPr>
        <a:xfrm>
          <a:off x="2209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153670</xdr:rowOff>
    </xdr:to>
    <xdr:cxnSp macro="">
      <xdr:nvCxnSpPr>
        <xdr:cNvPr id="75" name="直線コネクタ 74"/>
        <xdr:cNvCxnSpPr/>
      </xdr:nvCxnSpPr>
      <xdr:spPr>
        <a:xfrm flipV="1">
          <a:off x="1320800" y="63068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3" name="円/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21</xdr:row>
      <xdr:rowOff>57150</xdr:rowOff>
    </xdr:to>
    <xdr:cxnSp macro="">
      <xdr:nvCxnSpPr>
        <xdr:cNvPr id="127" name="直線コネクタ 126"/>
        <xdr:cNvCxnSpPr/>
      </xdr:nvCxnSpPr>
      <xdr:spPr>
        <a:xfrm>
          <a:off x="15671800" y="34036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19</xdr:row>
      <xdr:rowOff>146050</xdr:rowOff>
    </xdr:to>
    <xdr:cxnSp macro="">
      <xdr:nvCxnSpPr>
        <xdr:cNvPr id="130" name="直線コネクタ 129"/>
        <xdr:cNvCxnSpPr/>
      </xdr:nvCxnSpPr>
      <xdr:spPr>
        <a:xfrm>
          <a:off x="14782800" y="325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18</xdr:row>
      <xdr:rowOff>165100</xdr:rowOff>
    </xdr:to>
    <xdr:cxnSp macro="">
      <xdr:nvCxnSpPr>
        <xdr:cNvPr id="133" name="直線コネクタ 132"/>
        <xdr:cNvCxnSpPr/>
      </xdr:nvCxnSpPr>
      <xdr:spPr>
        <a:xfrm>
          <a:off x="13893800" y="2984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60977</xdr:rowOff>
    </xdr:from>
    <xdr:ext cx="762000" cy="259045"/>
    <xdr:sp macro="" textlink="">
      <xdr:nvSpPr>
        <xdr:cNvPr id="135" name="テキスト ボックス 134"/>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69850</xdr:rowOff>
    </xdr:to>
    <xdr:cxnSp macro="">
      <xdr:nvCxnSpPr>
        <xdr:cNvPr id="136" name="直線コネクタ 135"/>
        <xdr:cNvCxnSpPr/>
      </xdr:nvCxnSpPr>
      <xdr:spPr>
        <a:xfrm>
          <a:off x="13004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38" name="テキスト ボックス 137"/>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6350</xdr:rowOff>
    </xdr:from>
    <xdr:to>
      <xdr:col>24</xdr:col>
      <xdr:colOff>82550</xdr:colOff>
      <xdr:row>21</xdr:row>
      <xdr:rowOff>107950</xdr:rowOff>
    </xdr:to>
    <xdr:sp macro="" textlink="">
      <xdr:nvSpPr>
        <xdr:cNvPr id="146" name="円/楕円 145"/>
        <xdr:cNvSpPr/>
      </xdr:nvSpPr>
      <xdr:spPr>
        <a:xfrm>
          <a:off x="164592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86377</xdr:rowOff>
    </xdr:from>
    <xdr:ext cx="762000" cy="259045"/>
    <xdr:sp macro="" textlink="">
      <xdr:nvSpPr>
        <xdr:cNvPr id="147"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48" name="円/楕円 147"/>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49" name="テキスト ボックス 148"/>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50" name="円/楕円 149"/>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51" name="テキスト ボックス 150"/>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2" name="円/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4" name="円/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5" name="テキスト ボックス 154"/>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151493</xdr:rowOff>
    </xdr:to>
    <xdr:cxnSp macro="">
      <xdr:nvCxnSpPr>
        <xdr:cNvPr id="190" name="直線コネクタ 189"/>
        <xdr:cNvCxnSpPr/>
      </xdr:nvCxnSpPr>
      <xdr:spPr>
        <a:xfrm flipV="1">
          <a:off x="3987800" y="94342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151493</xdr:rowOff>
    </xdr:to>
    <xdr:cxnSp macro="">
      <xdr:nvCxnSpPr>
        <xdr:cNvPr id="193" name="直線コネクタ 192"/>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118835</xdr:rowOff>
    </xdr:to>
    <xdr:cxnSp macro="">
      <xdr:nvCxnSpPr>
        <xdr:cNvPr id="196" name="直線コネクタ 195"/>
        <xdr:cNvCxnSpPr/>
      </xdr:nvCxnSpPr>
      <xdr:spPr>
        <a:xfrm>
          <a:off x="2209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9" name="直線コネクタ 198"/>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9" name="円/楕円 208"/>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10"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140607</xdr:rowOff>
    </xdr:to>
    <xdr:cxnSp macro="">
      <xdr:nvCxnSpPr>
        <xdr:cNvPr id="253" name="直線コネクタ 252"/>
        <xdr:cNvCxnSpPr/>
      </xdr:nvCxnSpPr>
      <xdr:spPr>
        <a:xfrm>
          <a:off x="15671800" y="9537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86178</xdr:rowOff>
    </xdr:from>
    <xdr:to>
      <xdr:col>22</xdr:col>
      <xdr:colOff>565150</xdr:colOff>
      <xdr:row>55</xdr:row>
      <xdr:rowOff>107950</xdr:rowOff>
    </xdr:to>
    <xdr:cxnSp macro="">
      <xdr:nvCxnSpPr>
        <xdr:cNvPr id="256" name="直線コネクタ 255"/>
        <xdr:cNvCxnSpPr/>
      </xdr:nvCxnSpPr>
      <xdr:spPr>
        <a:xfrm>
          <a:off x="14782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170543</xdr:rowOff>
    </xdr:from>
    <xdr:to>
      <xdr:col>21</xdr:col>
      <xdr:colOff>361950</xdr:colOff>
      <xdr:row>55</xdr:row>
      <xdr:rowOff>86178</xdr:rowOff>
    </xdr:to>
    <xdr:cxnSp macro="">
      <xdr:nvCxnSpPr>
        <xdr:cNvPr id="259" name="直線コネクタ 258"/>
        <xdr:cNvCxnSpPr/>
      </xdr:nvCxnSpPr>
      <xdr:spPr>
        <a:xfrm>
          <a:off x="13893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26505</xdr:rowOff>
    </xdr:from>
    <xdr:ext cx="762000" cy="259045"/>
    <xdr:sp macro="" textlink="">
      <xdr:nvSpPr>
        <xdr:cNvPr id="261" name="テキスト ボックス 260"/>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116115</xdr:rowOff>
    </xdr:from>
    <xdr:to>
      <xdr:col>20</xdr:col>
      <xdr:colOff>158750</xdr:colOff>
      <xdr:row>54</xdr:row>
      <xdr:rowOff>170543</xdr:rowOff>
    </xdr:to>
    <xdr:cxnSp macro="">
      <xdr:nvCxnSpPr>
        <xdr:cNvPr id="262" name="直線コネクタ 261"/>
        <xdr:cNvCxnSpPr/>
      </xdr:nvCxnSpPr>
      <xdr:spPr>
        <a:xfrm>
          <a:off x="13004800" y="9374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89807</xdr:rowOff>
    </xdr:from>
    <xdr:to>
      <xdr:col>24</xdr:col>
      <xdr:colOff>82550</xdr:colOff>
      <xdr:row>56</xdr:row>
      <xdr:rowOff>19957</xdr:rowOff>
    </xdr:to>
    <xdr:sp macro="" textlink="">
      <xdr:nvSpPr>
        <xdr:cNvPr id="272" name="円/楕円 271"/>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106334</xdr:rowOff>
    </xdr:from>
    <xdr:ext cx="762000" cy="259045"/>
    <xdr:sp macro="" textlink="">
      <xdr:nvSpPr>
        <xdr:cNvPr id="273"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4" name="円/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35378</xdr:rowOff>
    </xdr:from>
    <xdr:to>
      <xdr:col>21</xdr:col>
      <xdr:colOff>412750</xdr:colOff>
      <xdr:row>55</xdr:row>
      <xdr:rowOff>136978</xdr:rowOff>
    </xdr:to>
    <xdr:sp macro="" textlink="">
      <xdr:nvSpPr>
        <xdr:cNvPr id="276" name="円/楕円 275"/>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147155</xdr:rowOff>
    </xdr:from>
    <xdr:ext cx="762000" cy="259045"/>
    <xdr:sp macro="" textlink="">
      <xdr:nvSpPr>
        <xdr:cNvPr id="277" name="テキスト ボックス 276"/>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119743</xdr:rowOff>
    </xdr:from>
    <xdr:to>
      <xdr:col>20</xdr:col>
      <xdr:colOff>209550</xdr:colOff>
      <xdr:row>55</xdr:row>
      <xdr:rowOff>49893</xdr:rowOff>
    </xdr:to>
    <xdr:sp macro="" textlink="">
      <xdr:nvSpPr>
        <xdr:cNvPr id="278" name="円/楕円 277"/>
        <xdr:cNvSpPr/>
      </xdr:nvSpPr>
      <xdr:spPr>
        <a:xfrm>
          <a:off x="13843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60070</xdr:rowOff>
    </xdr:from>
    <xdr:ext cx="762000" cy="259045"/>
    <xdr:sp macro="" textlink="">
      <xdr:nvSpPr>
        <xdr:cNvPr id="279" name="テキスト ボックス 278"/>
        <xdr:cNvSpPr txBox="1"/>
      </xdr:nvSpPr>
      <xdr:spPr>
        <a:xfrm>
          <a:off x="13512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65315</xdr:rowOff>
    </xdr:from>
    <xdr:to>
      <xdr:col>19</xdr:col>
      <xdr:colOff>6350</xdr:colOff>
      <xdr:row>54</xdr:row>
      <xdr:rowOff>166915</xdr:rowOff>
    </xdr:to>
    <xdr:sp macro="" textlink="">
      <xdr:nvSpPr>
        <xdr:cNvPr id="280" name="円/楕円 279"/>
        <xdr:cNvSpPr/>
      </xdr:nvSpPr>
      <xdr:spPr>
        <a:xfrm>
          <a:off x="12954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5642</xdr:rowOff>
    </xdr:from>
    <xdr:ext cx="762000" cy="259045"/>
    <xdr:sp macro="" textlink="">
      <xdr:nvSpPr>
        <xdr:cNvPr id="281" name="テキスト ボックス 280"/>
        <xdr:cNvSpPr txBox="1"/>
      </xdr:nvSpPr>
      <xdr:spPr>
        <a:xfrm>
          <a:off x="12623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1270</xdr:rowOff>
    </xdr:to>
    <xdr:cxnSp macro="">
      <xdr:nvCxnSpPr>
        <xdr:cNvPr id="311" name="直線コネクタ 310"/>
        <xdr:cNvCxnSpPr/>
      </xdr:nvCxnSpPr>
      <xdr:spPr>
        <a:xfrm flipV="1">
          <a:off x="15671800" y="6308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37</xdr:row>
      <xdr:rowOff>1270</xdr:rowOff>
    </xdr:to>
    <xdr:cxnSp macro="">
      <xdr:nvCxnSpPr>
        <xdr:cNvPr id="314" name="直線コネクタ 313"/>
        <xdr:cNvCxnSpPr/>
      </xdr:nvCxnSpPr>
      <xdr:spPr>
        <a:xfrm>
          <a:off x="14782800" y="6248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6" name="テキスト ボックス 31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36</xdr:row>
      <xdr:rowOff>76708</xdr:rowOff>
    </xdr:to>
    <xdr:cxnSp macro="">
      <xdr:nvCxnSpPr>
        <xdr:cNvPr id="317" name="直線コネクタ 316"/>
        <xdr:cNvCxnSpPr/>
      </xdr:nvCxnSpPr>
      <xdr:spPr>
        <a:xfrm>
          <a:off x="13893800" y="61163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36</xdr:row>
      <xdr:rowOff>127000</xdr:rowOff>
    </xdr:to>
    <xdr:cxnSp macro="">
      <xdr:nvCxnSpPr>
        <xdr:cNvPr id="320" name="直線コネクタ 319"/>
        <xdr:cNvCxnSpPr/>
      </xdr:nvCxnSpPr>
      <xdr:spPr>
        <a:xfrm flipV="1">
          <a:off x="13004800" y="6116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2" name="テキスト ボックス 321"/>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30" name="円/楕円 329"/>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31"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2" name="円/楕円 331"/>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3" name="テキスト ボックス 332"/>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34" name="円/楕円 333"/>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35" name="テキスト ボックス 33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6" name="円/楕円 335"/>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7" name="テキスト ボックス 336"/>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8" name="円/楕円 337"/>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9" name="テキスト ボックス 338"/>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124279</xdr:rowOff>
    </xdr:to>
    <xdr:cxnSp macro="">
      <xdr:nvCxnSpPr>
        <xdr:cNvPr id="374" name="直線コネクタ 373"/>
        <xdr:cNvCxnSpPr/>
      </xdr:nvCxnSpPr>
      <xdr:spPr>
        <a:xfrm flipV="1">
          <a:off x="3987800" y="131953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5"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124279</xdr:rowOff>
    </xdr:from>
    <xdr:to>
      <xdr:col>5</xdr:col>
      <xdr:colOff>549275</xdr:colOff>
      <xdr:row>78</xdr:row>
      <xdr:rowOff>18143</xdr:rowOff>
    </xdr:to>
    <xdr:cxnSp macro="">
      <xdr:nvCxnSpPr>
        <xdr:cNvPr id="377" name="直線コネクタ 376"/>
        <xdr:cNvCxnSpPr/>
      </xdr:nvCxnSpPr>
      <xdr:spPr>
        <a:xfrm flipV="1">
          <a:off x="3098800" y="13325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18143</xdr:rowOff>
    </xdr:from>
    <xdr:to>
      <xdr:col>4</xdr:col>
      <xdr:colOff>346075</xdr:colOff>
      <xdr:row>78</xdr:row>
      <xdr:rowOff>94343</xdr:rowOff>
    </xdr:to>
    <xdr:cxnSp macro="">
      <xdr:nvCxnSpPr>
        <xdr:cNvPr id="380" name="直線コネクタ 379"/>
        <xdr:cNvCxnSpPr/>
      </xdr:nvCxnSpPr>
      <xdr:spPr>
        <a:xfrm flipV="1">
          <a:off x="2209800" y="1339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79120</xdr:rowOff>
    </xdr:from>
    <xdr:ext cx="762000" cy="259045"/>
    <xdr:sp macro="" textlink="">
      <xdr:nvSpPr>
        <xdr:cNvPr id="382" name="テキスト ボックス 381"/>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94343</xdr:rowOff>
    </xdr:from>
    <xdr:to>
      <xdr:col>3</xdr:col>
      <xdr:colOff>142875</xdr:colOff>
      <xdr:row>80</xdr:row>
      <xdr:rowOff>23586</xdr:rowOff>
    </xdr:to>
    <xdr:cxnSp macro="">
      <xdr:nvCxnSpPr>
        <xdr:cNvPr id="383" name="直線コネクタ 382"/>
        <xdr:cNvCxnSpPr/>
      </xdr:nvCxnSpPr>
      <xdr:spPr>
        <a:xfrm flipV="1">
          <a:off x="1320800" y="134674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5" name="テキスト ボックス 384"/>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111777</xdr:rowOff>
    </xdr:from>
    <xdr:ext cx="762000" cy="259045"/>
    <xdr:sp macro="" textlink="">
      <xdr:nvSpPr>
        <xdr:cNvPr id="387" name="テキスト ボックス 386"/>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93" name="円/楕円 392"/>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86377</xdr:rowOff>
    </xdr:from>
    <xdr:ext cx="762000" cy="259045"/>
    <xdr:sp macro="" textlink="">
      <xdr:nvSpPr>
        <xdr:cNvPr id="394"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73479</xdr:rowOff>
    </xdr:from>
    <xdr:to>
      <xdr:col>5</xdr:col>
      <xdr:colOff>600075</xdr:colOff>
      <xdr:row>78</xdr:row>
      <xdr:rowOff>3629</xdr:rowOff>
    </xdr:to>
    <xdr:sp macro="" textlink="">
      <xdr:nvSpPr>
        <xdr:cNvPr id="395" name="円/楕円 394"/>
        <xdr:cNvSpPr/>
      </xdr:nvSpPr>
      <xdr:spPr>
        <a:xfrm>
          <a:off x="3937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13806</xdr:rowOff>
    </xdr:from>
    <xdr:ext cx="736600" cy="259045"/>
    <xdr:sp macro="" textlink="">
      <xdr:nvSpPr>
        <xdr:cNvPr id="396" name="テキスト ボックス 395"/>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138793</xdr:rowOff>
    </xdr:from>
    <xdr:to>
      <xdr:col>4</xdr:col>
      <xdr:colOff>396875</xdr:colOff>
      <xdr:row>78</xdr:row>
      <xdr:rowOff>68943</xdr:rowOff>
    </xdr:to>
    <xdr:sp macro="" textlink="">
      <xdr:nvSpPr>
        <xdr:cNvPr id="397" name="円/楕円 396"/>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98" name="テキスト ボックス 397"/>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43543</xdr:rowOff>
    </xdr:from>
    <xdr:to>
      <xdr:col>3</xdr:col>
      <xdr:colOff>193675</xdr:colOff>
      <xdr:row>78</xdr:row>
      <xdr:rowOff>145143</xdr:rowOff>
    </xdr:to>
    <xdr:sp macro="" textlink="">
      <xdr:nvSpPr>
        <xdr:cNvPr id="399" name="円/楕円 398"/>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129920</xdr:rowOff>
    </xdr:from>
    <xdr:ext cx="762000" cy="259045"/>
    <xdr:sp macro="" textlink="">
      <xdr:nvSpPr>
        <xdr:cNvPr id="400" name="テキスト ボックス 39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144236</xdr:rowOff>
    </xdr:from>
    <xdr:to>
      <xdr:col>1</xdr:col>
      <xdr:colOff>676275</xdr:colOff>
      <xdr:row>80</xdr:row>
      <xdr:rowOff>74386</xdr:rowOff>
    </xdr:to>
    <xdr:sp macro="" textlink="">
      <xdr:nvSpPr>
        <xdr:cNvPr id="401" name="円/楕円 400"/>
        <xdr:cNvSpPr/>
      </xdr:nvSpPr>
      <xdr:spPr>
        <a:xfrm>
          <a:off x="1270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59163</xdr:rowOff>
    </xdr:from>
    <xdr:ext cx="762000" cy="259045"/>
    <xdr:sp macro="" textlink="">
      <xdr:nvSpPr>
        <xdr:cNvPr id="402" name="テキスト ボックス 401"/>
        <xdr:cNvSpPr txBox="1"/>
      </xdr:nvSpPr>
      <xdr:spPr>
        <a:xfrm>
          <a:off x="939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157480</xdr:rowOff>
    </xdr:to>
    <xdr:cxnSp macro="">
      <xdr:nvCxnSpPr>
        <xdr:cNvPr id="435" name="直線コネクタ 434"/>
        <xdr:cNvCxnSpPr/>
      </xdr:nvCxnSpPr>
      <xdr:spPr>
        <a:xfrm flipV="1">
          <a:off x="15671800" y="134581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157480</xdr:rowOff>
    </xdr:to>
    <xdr:cxnSp macro="">
      <xdr:nvCxnSpPr>
        <xdr:cNvPr id="438" name="直線コネクタ 437"/>
        <xdr:cNvCxnSpPr/>
      </xdr:nvCxnSpPr>
      <xdr:spPr>
        <a:xfrm>
          <a:off x="14782800" y="13340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0" name="テキスト ボックス 439"/>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77</xdr:row>
      <xdr:rowOff>138430</xdr:rowOff>
    </xdr:to>
    <xdr:cxnSp macro="">
      <xdr:nvCxnSpPr>
        <xdr:cNvPr id="441" name="直線コネクタ 440"/>
        <xdr:cNvCxnSpPr/>
      </xdr:nvCxnSpPr>
      <xdr:spPr>
        <a:xfrm>
          <a:off x="13893800" y="13081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3" name="テキスト ボックス 442"/>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77</xdr:row>
      <xdr:rowOff>66039</xdr:rowOff>
    </xdr:to>
    <xdr:cxnSp macro="">
      <xdr:nvCxnSpPr>
        <xdr:cNvPr id="444" name="直線コネクタ 443"/>
        <xdr:cNvCxnSpPr/>
      </xdr:nvCxnSpPr>
      <xdr:spPr>
        <a:xfrm flipV="1">
          <a:off x="13004800" y="130810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6" name="テキスト ボックス 44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54" name="円/楕円 453"/>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55"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106680</xdr:rowOff>
    </xdr:from>
    <xdr:to>
      <xdr:col>22</xdr:col>
      <xdr:colOff>615950</xdr:colOff>
      <xdr:row>79</xdr:row>
      <xdr:rowOff>36830</xdr:rowOff>
    </xdr:to>
    <xdr:sp macro="" textlink="">
      <xdr:nvSpPr>
        <xdr:cNvPr id="456" name="円/楕円 455"/>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21607</xdr:rowOff>
    </xdr:from>
    <xdr:ext cx="736600" cy="259045"/>
    <xdr:sp macro="" textlink="">
      <xdr:nvSpPr>
        <xdr:cNvPr id="457" name="テキスト ボックス 456"/>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8" name="円/楕円 457"/>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9" name="テキスト ボックス 458"/>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60" name="円/楕円 459"/>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61" name="テキスト ボックス 460"/>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62" name="円/楕円 461"/>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63" name="テキスト ボックス 462"/>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福島県三春町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98697</xdr:rowOff>
    </xdr:from>
    <xdr:to>
      <xdr:col>4</xdr:col>
      <xdr:colOff>1117600</xdr:colOff>
      <xdr:row>18</xdr:row>
      <xdr:rowOff>108919</xdr:rowOff>
    </xdr:to>
    <xdr:cxnSp macro="">
      <xdr:nvCxnSpPr>
        <xdr:cNvPr id="52" name="直線コネクタ 51"/>
        <xdr:cNvCxnSpPr/>
      </xdr:nvCxnSpPr>
      <xdr:spPr bwMode="auto">
        <a:xfrm>
          <a:off x="5003800" y="3232422"/>
          <a:ext cx="6477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98697</xdr:rowOff>
    </xdr:from>
    <xdr:to>
      <xdr:col>4</xdr:col>
      <xdr:colOff>469900</xdr:colOff>
      <xdr:row>19</xdr:row>
      <xdr:rowOff>32860</xdr:rowOff>
    </xdr:to>
    <xdr:cxnSp macro="">
      <xdr:nvCxnSpPr>
        <xdr:cNvPr id="55" name="直線コネクタ 54"/>
        <xdr:cNvCxnSpPr/>
      </xdr:nvCxnSpPr>
      <xdr:spPr bwMode="auto">
        <a:xfrm flipV="1">
          <a:off x="4305300" y="3232422"/>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138343</xdr:rowOff>
    </xdr:from>
    <xdr:to>
      <xdr:col>3</xdr:col>
      <xdr:colOff>904875</xdr:colOff>
      <xdr:row>19</xdr:row>
      <xdr:rowOff>32860</xdr:rowOff>
    </xdr:to>
    <xdr:cxnSp macro="">
      <xdr:nvCxnSpPr>
        <xdr:cNvPr id="58" name="直線コネクタ 57"/>
        <xdr:cNvCxnSpPr/>
      </xdr:nvCxnSpPr>
      <xdr:spPr bwMode="auto">
        <a:xfrm>
          <a:off x="3606800" y="3272068"/>
          <a:ext cx="698500" cy="6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138343</xdr:rowOff>
    </xdr:from>
    <xdr:to>
      <xdr:col>3</xdr:col>
      <xdr:colOff>206375</xdr:colOff>
      <xdr:row>18</xdr:row>
      <xdr:rowOff>143895</xdr:rowOff>
    </xdr:to>
    <xdr:cxnSp macro="">
      <xdr:nvCxnSpPr>
        <xdr:cNvPr id="61" name="直線コネクタ 60"/>
        <xdr:cNvCxnSpPr/>
      </xdr:nvCxnSpPr>
      <xdr:spPr bwMode="auto">
        <a:xfrm flipV="1">
          <a:off x="2908300" y="3272068"/>
          <a:ext cx="6985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58119</xdr:rowOff>
    </xdr:from>
    <xdr:to>
      <xdr:col>5</xdr:col>
      <xdr:colOff>34925</xdr:colOff>
      <xdr:row>18</xdr:row>
      <xdr:rowOff>159719</xdr:rowOff>
    </xdr:to>
    <xdr:sp macro="" textlink="">
      <xdr:nvSpPr>
        <xdr:cNvPr id="71" name="円/楕円 70"/>
        <xdr:cNvSpPr/>
      </xdr:nvSpPr>
      <xdr:spPr bwMode="auto">
        <a:xfrm>
          <a:off x="5600700" y="319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30196</xdr:rowOff>
    </xdr:from>
    <xdr:ext cx="762000" cy="259045"/>
    <xdr:sp macro="" textlink="">
      <xdr:nvSpPr>
        <xdr:cNvPr id="72" name="人口1人当たり決算額の推移該当値テキスト130"/>
        <xdr:cNvSpPr txBox="1"/>
      </xdr:nvSpPr>
      <xdr:spPr>
        <a:xfrm>
          <a:off x="5740400" y="316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47897</xdr:rowOff>
    </xdr:from>
    <xdr:to>
      <xdr:col>4</xdr:col>
      <xdr:colOff>520700</xdr:colOff>
      <xdr:row>18</xdr:row>
      <xdr:rowOff>149497</xdr:rowOff>
    </xdr:to>
    <xdr:sp macro="" textlink="">
      <xdr:nvSpPr>
        <xdr:cNvPr id="73" name="円/楕円 72"/>
        <xdr:cNvSpPr/>
      </xdr:nvSpPr>
      <xdr:spPr bwMode="auto">
        <a:xfrm>
          <a:off x="4953000" y="318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134274</xdr:rowOff>
    </xdr:from>
    <xdr:ext cx="736600" cy="259045"/>
    <xdr:sp macro="" textlink="">
      <xdr:nvSpPr>
        <xdr:cNvPr id="74" name="テキスト ボックス 73"/>
        <xdr:cNvSpPr txBox="1"/>
      </xdr:nvSpPr>
      <xdr:spPr>
        <a:xfrm>
          <a:off x="4622800" y="326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153510</xdr:rowOff>
    </xdr:from>
    <xdr:to>
      <xdr:col>3</xdr:col>
      <xdr:colOff>955675</xdr:colOff>
      <xdr:row>19</xdr:row>
      <xdr:rowOff>83660</xdr:rowOff>
    </xdr:to>
    <xdr:sp macro="" textlink="">
      <xdr:nvSpPr>
        <xdr:cNvPr id="75" name="円/楕円 74"/>
        <xdr:cNvSpPr/>
      </xdr:nvSpPr>
      <xdr:spPr bwMode="auto">
        <a:xfrm>
          <a:off x="4254500" y="328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68437</xdr:rowOff>
    </xdr:from>
    <xdr:ext cx="762000" cy="259045"/>
    <xdr:sp macro="" textlink="">
      <xdr:nvSpPr>
        <xdr:cNvPr id="76" name="テキスト ボックス 75"/>
        <xdr:cNvSpPr txBox="1"/>
      </xdr:nvSpPr>
      <xdr:spPr>
        <a:xfrm>
          <a:off x="3924300" y="33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87543</xdr:rowOff>
    </xdr:from>
    <xdr:to>
      <xdr:col>3</xdr:col>
      <xdr:colOff>257175</xdr:colOff>
      <xdr:row>19</xdr:row>
      <xdr:rowOff>17693</xdr:rowOff>
    </xdr:to>
    <xdr:sp macro="" textlink="">
      <xdr:nvSpPr>
        <xdr:cNvPr id="77" name="円/楕円 76"/>
        <xdr:cNvSpPr/>
      </xdr:nvSpPr>
      <xdr:spPr bwMode="auto">
        <a:xfrm>
          <a:off x="3556000" y="322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2470</xdr:rowOff>
    </xdr:from>
    <xdr:ext cx="762000" cy="259045"/>
    <xdr:sp macro="" textlink="">
      <xdr:nvSpPr>
        <xdr:cNvPr id="78" name="テキスト ボックス 77"/>
        <xdr:cNvSpPr txBox="1"/>
      </xdr:nvSpPr>
      <xdr:spPr>
        <a:xfrm>
          <a:off x="3225800" y="330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93095</xdr:rowOff>
    </xdr:from>
    <xdr:to>
      <xdr:col>2</xdr:col>
      <xdr:colOff>692150</xdr:colOff>
      <xdr:row>19</xdr:row>
      <xdr:rowOff>23245</xdr:rowOff>
    </xdr:to>
    <xdr:sp macro="" textlink="">
      <xdr:nvSpPr>
        <xdr:cNvPr id="79" name="円/楕円 78"/>
        <xdr:cNvSpPr/>
      </xdr:nvSpPr>
      <xdr:spPr bwMode="auto">
        <a:xfrm>
          <a:off x="2857500" y="322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8022</xdr:rowOff>
    </xdr:from>
    <xdr:ext cx="762000" cy="259045"/>
    <xdr:sp macro="" textlink="">
      <xdr:nvSpPr>
        <xdr:cNvPr id="80" name="テキスト ボックス 79"/>
        <xdr:cNvSpPr txBox="1"/>
      </xdr:nvSpPr>
      <xdr:spPr>
        <a:xfrm>
          <a:off x="2527300" y="33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143818</xdr:rowOff>
    </xdr:from>
    <xdr:to>
      <xdr:col>4</xdr:col>
      <xdr:colOff>1117600</xdr:colOff>
      <xdr:row>36</xdr:row>
      <xdr:rowOff>154138</xdr:rowOff>
    </xdr:to>
    <xdr:cxnSp macro="">
      <xdr:nvCxnSpPr>
        <xdr:cNvPr id="116" name="直線コネクタ 115"/>
        <xdr:cNvCxnSpPr/>
      </xdr:nvCxnSpPr>
      <xdr:spPr bwMode="auto">
        <a:xfrm>
          <a:off x="5003800" y="7097068"/>
          <a:ext cx="647700" cy="1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278040</xdr:rowOff>
    </xdr:from>
    <xdr:to>
      <xdr:col>4</xdr:col>
      <xdr:colOff>469900</xdr:colOff>
      <xdr:row>36</xdr:row>
      <xdr:rowOff>143818</xdr:rowOff>
    </xdr:to>
    <xdr:cxnSp macro="">
      <xdr:nvCxnSpPr>
        <xdr:cNvPr id="119" name="直線コネクタ 118"/>
        <xdr:cNvCxnSpPr/>
      </xdr:nvCxnSpPr>
      <xdr:spPr bwMode="auto">
        <a:xfrm>
          <a:off x="4305300" y="6888390"/>
          <a:ext cx="698500" cy="208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21" name="テキスト ボックス 120"/>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272977</xdr:rowOff>
    </xdr:from>
    <xdr:to>
      <xdr:col>3</xdr:col>
      <xdr:colOff>904875</xdr:colOff>
      <xdr:row>35</xdr:row>
      <xdr:rowOff>278040</xdr:rowOff>
    </xdr:to>
    <xdr:cxnSp macro="">
      <xdr:nvCxnSpPr>
        <xdr:cNvPr id="122" name="直線コネクタ 121"/>
        <xdr:cNvCxnSpPr/>
      </xdr:nvCxnSpPr>
      <xdr:spPr bwMode="auto">
        <a:xfrm>
          <a:off x="3606800" y="6883327"/>
          <a:ext cx="698500" cy="5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4" name="テキスト ボックス 123"/>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159004</xdr:rowOff>
    </xdr:from>
    <xdr:to>
      <xdr:col>3</xdr:col>
      <xdr:colOff>206375</xdr:colOff>
      <xdr:row>35</xdr:row>
      <xdr:rowOff>272977</xdr:rowOff>
    </xdr:to>
    <xdr:cxnSp macro="">
      <xdr:nvCxnSpPr>
        <xdr:cNvPr id="125" name="直線コネクタ 124"/>
        <xdr:cNvCxnSpPr/>
      </xdr:nvCxnSpPr>
      <xdr:spPr bwMode="auto">
        <a:xfrm>
          <a:off x="2908300" y="6769354"/>
          <a:ext cx="698500" cy="11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7" name="テキスト ボックス 126"/>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9" name="テキスト ボックス 128"/>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103338</xdr:rowOff>
    </xdr:from>
    <xdr:to>
      <xdr:col>5</xdr:col>
      <xdr:colOff>34925</xdr:colOff>
      <xdr:row>37</xdr:row>
      <xdr:rowOff>33488</xdr:rowOff>
    </xdr:to>
    <xdr:sp macro="" textlink="">
      <xdr:nvSpPr>
        <xdr:cNvPr id="135" name="円/楕円 134"/>
        <xdr:cNvSpPr/>
      </xdr:nvSpPr>
      <xdr:spPr bwMode="auto">
        <a:xfrm>
          <a:off x="5600700" y="705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75415</xdr:rowOff>
    </xdr:from>
    <xdr:ext cx="762000" cy="259045"/>
    <xdr:sp macro="" textlink="">
      <xdr:nvSpPr>
        <xdr:cNvPr id="136" name="人口1人当たり決算額の推移該当値テキスト445"/>
        <xdr:cNvSpPr txBox="1"/>
      </xdr:nvSpPr>
      <xdr:spPr>
        <a:xfrm>
          <a:off x="5740400" y="7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93018</xdr:rowOff>
    </xdr:from>
    <xdr:to>
      <xdr:col>4</xdr:col>
      <xdr:colOff>520700</xdr:colOff>
      <xdr:row>37</xdr:row>
      <xdr:rowOff>23168</xdr:rowOff>
    </xdr:to>
    <xdr:sp macro="" textlink="">
      <xdr:nvSpPr>
        <xdr:cNvPr id="137" name="円/楕円 136"/>
        <xdr:cNvSpPr/>
      </xdr:nvSpPr>
      <xdr:spPr bwMode="auto">
        <a:xfrm>
          <a:off x="4953000" y="704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7945</xdr:rowOff>
    </xdr:from>
    <xdr:ext cx="736600" cy="259045"/>
    <xdr:sp macro="" textlink="">
      <xdr:nvSpPr>
        <xdr:cNvPr id="138" name="テキスト ボックス 137"/>
        <xdr:cNvSpPr txBox="1"/>
      </xdr:nvSpPr>
      <xdr:spPr>
        <a:xfrm>
          <a:off x="4622800" y="71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227240</xdr:rowOff>
    </xdr:from>
    <xdr:to>
      <xdr:col>3</xdr:col>
      <xdr:colOff>955675</xdr:colOff>
      <xdr:row>35</xdr:row>
      <xdr:rowOff>328840</xdr:rowOff>
    </xdr:to>
    <xdr:sp macro="" textlink="">
      <xdr:nvSpPr>
        <xdr:cNvPr id="139" name="円/楕円 138"/>
        <xdr:cNvSpPr/>
      </xdr:nvSpPr>
      <xdr:spPr bwMode="auto">
        <a:xfrm>
          <a:off x="4254500" y="6837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313617</xdr:rowOff>
    </xdr:from>
    <xdr:ext cx="762000" cy="259045"/>
    <xdr:sp macro="" textlink="">
      <xdr:nvSpPr>
        <xdr:cNvPr id="140" name="テキスト ボックス 139"/>
        <xdr:cNvSpPr txBox="1"/>
      </xdr:nvSpPr>
      <xdr:spPr>
        <a:xfrm>
          <a:off x="3924300" y="692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222177</xdr:rowOff>
    </xdr:from>
    <xdr:to>
      <xdr:col>3</xdr:col>
      <xdr:colOff>257175</xdr:colOff>
      <xdr:row>35</xdr:row>
      <xdr:rowOff>323777</xdr:rowOff>
    </xdr:to>
    <xdr:sp macro="" textlink="">
      <xdr:nvSpPr>
        <xdr:cNvPr id="141" name="円/楕円 140"/>
        <xdr:cNvSpPr/>
      </xdr:nvSpPr>
      <xdr:spPr bwMode="auto">
        <a:xfrm>
          <a:off x="3556000" y="683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308554</xdr:rowOff>
    </xdr:from>
    <xdr:ext cx="762000" cy="259045"/>
    <xdr:sp macro="" textlink="">
      <xdr:nvSpPr>
        <xdr:cNvPr id="142" name="テキスト ボックス 141"/>
        <xdr:cNvSpPr txBox="1"/>
      </xdr:nvSpPr>
      <xdr:spPr>
        <a:xfrm>
          <a:off x="3225800" y="691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108204</xdr:rowOff>
    </xdr:from>
    <xdr:to>
      <xdr:col>2</xdr:col>
      <xdr:colOff>692150</xdr:colOff>
      <xdr:row>35</xdr:row>
      <xdr:rowOff>209804</xdr:rowOff>
    </xdr:to>
    <xdr:sp macro="" textlink="">
      <xdr:nvSpPr>
        <xdr:cNvPr id="143" name="円/楕円 142"/>
        <xdr:cNvSpPr/>
      </xdr:nvSpPr>
      <xdr:spPr bwMode="auto">
        <a:xfrm>
          <a:off x="2857500" y="67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194581</xdr:rowOff>
    </xdr:from>
    <xdr:ext cx="762000" cy="259045"/>
    <xdr:sp macro="" textlink="">
      <xdr:nvSpPr>
        <xdr:cNvPr id="144" name="テキスト ボックス 143"/>
        <xdr:cNvSpPr txBox="1"/>
      </xdr:nvSpPr>
      <xdr:spPr>
        <a:xfrm>
          <a:off x="2527300" y="680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17,738
17,679
72.76
11,326,195
11,037,095
238,859
4,836,372
7,353,058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138957</xdr:rowOff>
    </xdr:from>
    <xdr:to>
      <xdr:col>6</xdr:col>
      <xdr:colOff>511175</xdr:colOff>
      <xdr:row>35</xdr:row>
      <xdr:rowOff>139814</xdr:rowOff>
    </xdr:to>
    <xdr:cxnSp macro="">
      <xdr:nvCxnSpPr>
        <xdr:cNvPr id="61" name="直線コネクタ 60"/>
        <xdr:cNvCxnSpPr/>
      </xdr:nvCxnSpPr>
      <xdr:spPr>
        <a:xfrm flipV="1">
          <a:off x="3797300" y="6139707"/>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139814</xdr:rowOff>
    </xdr:from>
    <xdr:to>
      <xdr:col>5</xdr:col>
      <xdr:colOff>358775</xdr:colOff>
      <xdr:row>36</xdr:row>
      <xdr:rowOff>70644</xdr:rowOff>
    </xdr:to>
    <xdr:cxnSp macro="">
      <xdr:nvCxnSpPr>
        <xdr:cNvPr id="64" name="直線コネクタ 63"/>
        <xdr:cNvCxnSpPr/>
      </xdr:nvCxnSpPr>
      <xdr:spPr>
        <a:xfrm flipV="1">
          <a:off x="2908300" y="6140564"/>
          <a:ext cx="889000" cy="10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54375</xdr:rowOff>
    </xdr:from>
    <xdr:to>
      <xdr:col>4</xdr:col>
      <xdr:colOff>155575</xdr:colOff>
      <xdr:row>36</xdr:row>
      <xdr:rowOff>70644</xdr:rowOff>
    </xdr:to>
    <xdr:cxnSp macro="">
      <xdr:nvCxnSpPr>
        <xdr:cNvPr id="67" name="直線コネクタ 66"/>
        <xdr:cNvCxnSpPr/>
      </xdr:nvCxnSpPr>
      <xdr:spPr>
        <a:xfrm>
          <a:off x="2019300" y="6226575"/>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36278</xdr:rowOff>
    </xdr:from>
    <xdr:to>
      <xdr:col>2</xdr:col>
      <xdr:colOff>638175</xdr:colOff>
      <xdr:row>36</xdr:row>
      <xdr:rowOff>54375</xdr:rowOff>
    </xdr:to>
    <xdr:cxnSp macro="">
      <xdr:nvCxnSpPr>
        <xdr:cNvPr id="70" name="直線コネクタ 69"/>
        <xdr:cNvCxnSpPr/>
      </xdr:nvCxnSpPr>
      <xdr:spPr>
        <a:xfrm>
          <a:off x="1130300" y="62084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88157</xdr:rowOff>
    </xdr:from>
    <xdr:to>
      <xdr:col>6</xdr:col>
      <xdr:colOff>561975</xdr:colOff>
      <xdr:row>36</xdr:row>
      <xdr:rowOff>18307</xdr:rowOff>
    </xdr:to>
    <xdr:sp macro="" textlink="">
      <xdr:nvSpPr>
        <xdr:cNvPr id="80" name="円/楕円 79"/>
        <xdr:cNvSpPr/>
      </xdr:nvSpPr>
      <xdr:spPr>
        <a:xfrm>
          <a:off x="4584700" y="60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66584</xdr:rowOff>
    </xdr:from>
    <xdr:ext cx="534377" cy="259045"/>
    <xdr:sp macro="" textlink="">
      <xdr:nvSpPr>
        <xdr:cNvPr id="81" name="人件費該当値テキスト"/>
        <xdr:cNvSpPr txBox="1"/>
      </xdr:nvSpPr>
      <xdr:spPr>
        <a:xfrm>
          <a:off x="4686300" y="60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89014</xdr:rowOff>
    </xdr:from>
    <xdr:to>
      <xdr:col>5</xdr:col>
      <xdr:colOff>409575</xdr:colOff>
      <xdr:row>36</xdr:row>
      <xdr:rowOff>19164</xdr:rowOff>
    </xdr:to>
    <xdr:sp macro="" textlink="">
      <xdr:nvSpPr>
        <xdr:cNvPr id="82" name="円/楕円 81"/>
        <xdr:cNvSpPr/>
      </xdr:nvSpPr>
      <xdr:spPr>
        <a:xfrm>
          <a:off x="3746500" y="60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10291</xdr:rowOff>
    </xdr:from>
    <xdr:ext cx="534377" cy="259045"/>
    <xdr:sp macro="" textlink="">
      <xdr:nvSpPr>
        <xdr:cNvPr id="83" name="テキスト ボックス 82"/>
        <xdr:cNvSpPr txBox="1"/>
      </xdr:nvSpPr>
      <xdr:spPr>
        <a:xfrm>
          <a:off x="3530111" y="61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19844</xdr:rowOff>
    </xdr:from>
    <xdr:to>
      <xdr:col>4</xdr:col>
      <xdr:colOff>206375</xdr:colOff>
      <xdr:row>36</xdr:row>
      <xdr:rowOff>121444</xdr:rowOff>
    </xdr:to>
    <xdr:sp macro="" textlink="">
      <xdr:nvSpPr>
        <xdr:cNvPr id="84" name="円/楕円 83"/>
        <xdr:cNvSpPr/>
      </xdr:nvSpPr>
      <xdr:spPr>
        <a:xfrm>
          <a:off x="2857500" y="61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112571</xdr:rowOff>
    </xdr:from>
    <xdr:ext cx="534377" cy="259045"/>
    <xdr:sp macro="" textlink="">
      <xdr:nvSpPr>
        <xdr:cNvPr id="85" name="テキスト ボックス 84"/>
        <xdr:cNvSpPr txBox="1"/>
      </xdr:nvSpPr>
      <xdr:spPr>
        <a:xfrm>
          <a:off x="2641111" y="62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3575</xdr:rowOff>
    </xdr:from>
    <xdr:to>
      <xdr:col>3</xdr:col>
      <xdr:colOff>3175</xdr:colOff>
      <xdr:row>36</xdr:row>
      <xdr:rowOff>105175</xdr:rowOff>
    </xdr:to>
    <xdr:sp macro="" textlink="">
      <xdr:nvSpPr>
        <xdr:cNvPr id="86" name="円/楕円 85"/>
        <xdr:cNvSpPr/>
      </xdr:nvSpPr>
      <xdr:spPr>
        <a:xfrm>
          <a:off x="1968500" y="61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96302</xdr:rowOff>
    </xdr:from>
    <xdr:ext cx="534377" cy="259045"/>
    <xdr:sp macro="" textlink="">
      <xdr:nvSpPr>
        <xdr:cNvPr id="87" name="テキスト ボックス 86"/>
        <xdr:cNvSpPr txBox="1"/>
      </xdr:nvSpPr>
      <xdr:spPr>
        <a:xfrm>
          <a:off x="1752111" y="626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156928</xdr:rowOff>
    </xdr:from>
    <xdr:to>
      <xdr:col>1</xdr:col>
      <xdr:colOff>485775</xdr:colOff>
      <xdr:row>36</xdr:row>
      <xdr:rowOff>87078</xdr:rowOff>
    </xdr:to>
    <xdr:sp macro="" textlink="">
      <xdr:nvSpPr>
        <xdr:cNvPr id="88" name="円/楕円 87"/>
        <xdr:cNvSpPr/>
      </xdr:nvSpPr>
      <xdr:spPr>
        <a:xfrm>
          <a:off x="1079500" y="61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78205</xdr:rowOff>
    </xdr:from>
    <xdr:ext cx="534377" cy="259045"/>
    <xdr:sp macro="" textlink="">
      <xdr:nvSpPr>
        <xdr:cNvPr id="89" name="テキスト ボックス 88"/>
        <xdr:cNvSpPr txBox="1"/>
      </xdr:nvSpPr>
      <xdr:spPr>
        <a:xfrm>
          <a:off x="863111" y="62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79359</xdr:rowOff>
    </xdr:from>
    <xdr:to>
      <xdr:col>6</xdr:col>
      <xdr:colOff>511175</xdr:colOff>
      <xdr:row>51</xdr:row>
      <xdr:rowOff>159570</xdr:rowOff>
    </xdr:to>
    <xdr:cxnSp macro="">
      <xdr:nvCxnSpPr>
        <xdr:cNvPr id="116" name="直線コネクタ 115"/>
        <xdr:cNvCxnSpPr/>
      </xdr:nvCxnSpPr>
      <xdr:spPr>
        <a:xfrm>
          <a:off x="3797300" y="8823309"/>
          <a:ext cx="838200" cy="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79359</xdr:rowOff>
    </xdr:from>
    <xdr:to>
      <xdr:col>5</xdr:col>
      <xdr:colOff>358775</xdr:colOff>
      <xdr:row>53</xdr:row>
      <xdr:rowOff>159849</xdr:rowOff>
    </xdr:to>
    <xdr:cxnSp macro="">
      <xdr:nvCxnSpPr>
        <xdr:cNvPr id="119" name="直線コネクタ 118"/>
        <xdr:cNvCxnSpPr/>
      </xdr:nvCxnSpPr>
      <xdr:spPr>
        <a:xfrm flipV="1">
          <a:off x="2908300" y="8823309"/>
          <a:ext cx="889000" cy="4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159849</xdr:rowOff>
    </xdr:from>
    <xdr:to>
      <xdr:col>4</xdr:col>
      <xdr:colOff>155575</xdr:colOff>
      <xdr:row>56</xdr:row>
      <xdr:rowOff>120004</xdr:rowOff>
    </xdr:to>
    <xdr:cxnSp macro="">
      <xdr:nvCxnSpPr>
        <xdr:cNvPr id="122" name="直線コネクタ 121"/>
        <xdr:cNvCxnSpPr/>
      </xdr:nvCxnSpPr>
      <xdr:spPr>
        <a:xfrm flipV="1">
          <a:off x="2019300" y="9246699"/>
          <a:ext cx="889000" cy="4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120004</xdr:rowOff>
    </xdr:from>
    <xdr:to>
      <xdr:col>2</xdr:col>
      <xdr:colOff>638175</xdr:colOff>
      <xdr:row>57</xdr:row>
      <xdr:rowOff>39239</xdr:rowOff>
    </xdr:to>
    <xdr:cxnSp macro="">
      <xdr:nvCxnSpPr>
        <xdr:cNvPr id="125" name="直線コネクタ 124"/>
        <xdr:cNvCxnSpPr/>
      </xdr:nvCxnSpPr>
      <xdr:spPr>
        <a:xfrm flipV="1">
          <a:off x="1130300" y="9721204"/>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108770</xdr:rowOff>
    </xdr:from>
    <xdr:to>
      <xdr:col>6</xdr:col>
      <xdr:colOff>561975</xdr:colOff>
      <xdr:row>52</xdr:row>
      <xdr:rowOff>38920</xdr:rowOff>
    </xdr:to>
    <xdr:sp macro="" textlink="">
      <xdr:nvSpPr>
        <xdr:cNvPr id="135" name="円/楕円 134"/>
        <xdr:cNvSpPr/>
      </xdr:nvSpPr>
      <xdr:spPr>
        <a:xfrm>
          <a:off x="4584700" y="88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61797</xdr:rowOff>
    </xdr:from>
    <xdr:ext cx="599010" cy="259045"/>
    <xdr:sp macro="" textlink="">
      <xdr:nvSpPr>
        <xdr:cNvPr id="136" name="物件費該当値テキスト"/>
        <xdr:cNvSpPr txBox="1"/>
      </xdr:nvSpPr>
      <xdr:spPr>
        <a:xfrm>
          <a:off x="4686300" y="88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258,154</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28559</xdr:rowOff>
    </xdr:from>
    <xdr:to>
      <xdr:col>5</xdr:col>
      <xdr:colOff>409575</xdr:colOff>
      <xdr:row>51</xdr:row>
      <xdr:rowOff>130159</xdr:rowOff>
    </xdr:to>
    <xdr:sp macro="" textlink="">
      <xdr:nvSpPr>
        <xdr:cNvPr id="137" name="円/楕円 136"/>
        <xdr:cNvSpPr/>
      </xdr:nvSpPr>
      <xdr:spPr>
        <a:xfrm>
          <a:off x="3746500" y="87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146686</xdr:rowOff>
    </xdr:from>
    <xdr:ext cx="599010" cy="259045"/>
    <xdr:sp macro="" textlink="">
      <xdr:nvSpPr>
        <xdr:cNvPr id="138" name="テキスト ボックス 137"/>
        <xdr:cNvSpPr txBox="1"/>
      </xdr:nvSpPr>
      <xdr:spPr>
        <a:xfrm>
          <a:off x="3497794" y="85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275,698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109049</xdr:rowOff>
    </xdr:from>
    <xdr:to>
      <xdr:col>4</xdr:col>
      <xdr:colOff>206375</xdr:colOff>
      <xdr:row>54</xdr:row>
      <xdr:rowOff>39199</xdr:rowOff>
    </xdr:to>
    <xdr:sp macro="" textlink="">
      <xdr:nvSpPr>
        <xdr:cNvPr id="139" name="円/楕円 138"/>
        <xdr:cNvSpPr/>
      </xdr:nvSpPr>
      <xdr:spPr>
        <a:xfrm>
          <a:off x="2857500" y="91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55726</xdr:rowOff>
    </xdr:from>
    <xdr:ext cx="599010" cy="259045"/>
    <xdr:sp macro="" textlink="">
      <xdr:nvSpPr>
        <xdr:cNvPr id="140" name="テキスト ボックス 139"/>
        <xdr:cNvSpPr txBox="1"/>
      </xdr:nvSpPr>
      <xdr:spPr>
        <a:xfrm>
          <a:off x="2608794" y="897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183,093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69204</xdr:rowOff>
    </xdr:from>
    <xdr:to>
      <xdr:col>3</xdr:col>
      <xdr:colOff>3175</xdr:colOff>
      <xdr:row>56</xdr:row>
      <xdr:rowOff>170804</xdr:rowOff>
    </xdr:to>
    <xdr:sp macro="" textlink="">
      <xdr:nvSpPr>
        <xdr:cNvPr id="141" name="円/楕円 140"/>
        <xdr:cNvSpPr/>
      </xdr:nvSpPr>
      <xdr:spPr>
        <a:xfrm>
          <a:off x="1968500" y="96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15881</xdr:rowOff>
    </xdr:from>
    <xdr:ext cx="534377" cy="259045"/>
    <xdr:sp macro="" textlink="">
      <xdr:nvSpPr>
        <xdr:cNvPr id="142" name="テキスト ボックス 141"/>
        <xdr:cNvSpPr txBox="1"/>
      </xdr:nvSpPr>
      <xdr:spPr>
        <a:xfrm>
          <a:off x="1752111" y="944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159889</xdr:rowOff>
    </xdr:from>
    <xdr:to>
      <xdr:col>1</xdr:col>
      <xdr:colOff>485775</xdr:colOff>
      <xdr:row>57</xdr:row>
      <xdr:rowOff>90039</xdr:rowOff>
    </xdr:to>
    <xdr:sp macro="" textlink="">
      <xdr:nvSpPr>
        <xdr:cNvPr id="143" name="円/楕円 142"/>
        <xdr:cNvSpPr/>
      </xdr:nvSpPr>
      <xdr:spPr>
        <a:xfrm>
          <a:off x="1079500" y="976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81166</xdr:rowOff>
    </xdr:from>
    <xdr:ext cx="534377" cy="259045"/>
    <xdr:sp macro="" textlink="">
      <xdr:nvSpPr>
        <xdr:cNvPr id="144" name="テキスト ボックス 143"/>
        <xdr:cNvSpPr txBox="1"/>
      </xdr:nvSpPr>
      <xdr:spPr>
        <a:xfrm>
          <a:off x="863111" y="985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18450</xdr:rowOff>
    </xdr:from>
    <xdr:to>
      <xdr:col>6</xdr:col>
      <xdr:colOff>511175</xdr:colOff>
      <xdr:row>76</xdr:row>
      <xdr:rowOff>135951</xdr:rowOff>
    </xdr:to>
    <xdr:cxnSp macro="">
      <xdr:nvCxnSpPr>
        <xdr:cNvPr id="171" name="直線コネクタ 170"/>
        <xdr:cNvCxnSpPr/>
      </xdr:nvCxnSpPr>
      <xdr:spPr>
        <a:xfrm>
          <a:off x="3797300" y="13048650"/>
          <a:ext cx="8382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26133</xdr:rowOff>
    </xdr:from>
    <xdr:ext cx="469744" cy="259045"/>
    <xdr:sp macro="" textlink="">
      <xdr:nvSpPr>
        <xdr:cNvPr id="172" name="維持補修費平均値テキスト"/>
        <xdr:cNvSpPr txBox="1"/>
      </xdr:nvSpPr>
      <xdr:spPr>
        <a:xfrm>
          <a:off x="4686300" y="1322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18450</xdr:rowOff>
    </xdr:from>
    <xdr:to>
      <xdr:col>5</xdr:col>
      <xdr:colOff>358775</xdr:colOff>
      <xdr:row>76</xdr:row>
      <xdr:rowOff>128544</xdr:rowOff>
    </xdr:to>
    <xdr:cxnSp macro="">
      <xdr:nvCxnSpPr>
        <xdr:cNvPr id="174" name="直線コネクタ 173"/>
        <xdr:cNvCxnSpPr/>
      </xdr:nvCxnSpPr>
      <xdr:spPr>
        <a:xfrm flipV="1">
          <a:off x="2908300" y="13048650"/>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76" name="テキスト ボックス 175"/>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128544</xdr:rowOff>
    </xdr:from>
    <xdr:to>
      <xdr:col>4</xdr:col>
      <xdr:colOff>155575</xdr:colOff>
      <xdr:row>76</xdr:row>
      <xdr:rowOff>143952</xdr:rowOff>
    </xdr:to>
    <xdr:cxnSp macro="">
      <xdr:nvCxnSpPr>
        <xdr:cNvPr id="177" name="直線コネクタ 176"/>
        <xdr:cNvCxnSpPr/>
      </xdr:nvCxnSpPr>
      <xdr:spPr>
        <a:xfrm flipV="1">
          <a:off x="2019300" y="13158744"/>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79" name="テキスト ボックス 178"/>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143952</xdr:rowOff>
    </xdr:from>
    <xdr:to>
      <xdr:col>2</xdr:col>
      <xdr:colOff>638175</xdr:colOff>
      <xdr:row>77</xdr:row>
      <xdr:rowOff>25857</xdr:rowOff>
    </xdr:to>
    <xdr:cxnSp macro="">
      <xdr:nvCxnSpPr>
        <xdr:cNvPr id="180" name="直線コネクタ 179"/>
        <xdr:cNvCxnSpPr/>
      </xdr:nvCxnSpPr>
      <xdr:spPr>
        <a:xfrm flipV="1">
          <a:off x="1130300" y="13174152"/>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2" name="テキスト ボックス 181"/>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4" name="テキスト ボックス 183"/>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85151</xdr:rowOff>
    </xdr:from>
    <xdr:to>
      <xdr:col>6</xdr:col>
      <xdr:colOff>561975</xdr:colOff>
      <xdr:row>77</xdr:row>
      <xdr:rowOff>15301</xdr:rowOff>
    </xdr:to>
    <xdr:sp macro="" textlink="">
      <xdr:nvSpPr>
        <xdr:cNvPr id="190" name="円/楕円 189"/>
        <xdr:cNvSpPr/>
      </xdr:nvSpPr>
      <xdr:spPr>
        <a:xfrm>
          <a:off x="4584700" y="131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108028</xdr:rowOff>
    </xdr:from>
    <xdr:ext cx="469744" cy="259045"/>
    <xdr:sp macro="" textlink="">
      <xdr:nvSpPr>
        <xdr:cNvPr id="191" name="維持補修費該当値テキスト"/>
        <xdr:cNvSpPr txBox="1"/>
      </xdr:nvSpPr>
      <xdr:spPr>
        <a:xfrm>
          <a:off x="4686300" y="1296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139101</xdr:rowOff>
    </xdr:from>
    <xdr:to>
      <xdr:col>5</xdr:col>
      <xdr:colOff>409575</xdr:colOff>
      <xdr:row>76</xdr:row>
      <xdr:rowOff>69252</xdr:rowOff>
    </xdr:to>
    <xdr:sp macro="" textlink="">
      <xdr:nvSpPr>
        <xdr:cNvPr id="192" name="円/楕円 191"/>
        <xdr:cNvSpPr/>
      </xdr:nvSpPr>
      <xdr:spPr>
        <a:xfrm>
          <a:off x="3746500" y="129978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85778</xdr:rowOff>
    </xdr:from>
    <xdr:ext cx="534377" cy="259045"/>
    <xdr:sp macro="" textlink="">
      <xdr:nvSpPr>
        <xdr:cNvPr id="193" name="テキスト ボックス 192"/>
        <xdr:cNvSpPr txBox="1"/>
      </xdr:nvSpPr>
      <xdr:spPr>
        <a:xfrm>
          <a:off x="3530111" y="127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77744</xdr:rowOff>
    </xdr:from>
    <xdr:to>
      <xdr:col>4</xdr:col>
      <xdr:colOff>206375</xdr:colOff>
      <xdr:row>77</xdr:row>
      <xdr:rowOff>7894</xdr:rowOff>
    </xdr:to>
    <xdr:sp macro="" textlink="">
      <xdr:nvSpPr>
        <xdr:cNvPr id="194" name="円/楕円 193"/>
        <xdr:cNvSpPr/>
      </xdr:nvSpPr>
      <xdr:spPr>
        <a:xfrm>
          <a:off x="2857500" y="13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24421</xdr:rowOff>
    </xdr:from>
    <xdr:ext cx="469744" cy="259045"/>
    <xdr:sp macro="" textlink="">
      <xdr:nvSpPr>
        <xdr:cNvPr id="195" name="テキスト ボックス 194"/>
        <xdr:cNvSpPr txBox="1"/>
      </xdr:nvSpPr>
      <xdr:spPr>
        <a:xfrm>
          <a:off x="2673427" y="1288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93152</xdr:rowOff>
    </xdr:from>
    <xdr:to>
      <xdr:col>3</xdr:col>
      <xdr:colOff>3175</xdr:colOff>
      <xdr:row>77</xdr:row>
      <xdr:rowOff>23302</xdr:rowOff>
    </xdr:to>
    <xdr:sp macro="" textlink="">
      <xdr:nvSpPr>
        <xdr:cNvPr id="196" name="円/楕円 195"/>
        <xdr:cNvSpPr/>
      </xdr:nvSpPr>
      <xdr:spPr>
        <a:xfrm>
          <a:off x="1968500" y="1312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39829</xdr:rowOff>
    </xdr:from>
    <xdr:ext cx="469744" cy="259045"/>
    <xdr:sp macro="" textlink="">
      <xdr:nvSpPr>
        <xdr:cNvPr id="197" name="テキスト ボックス 196"/>
        <xdr:cNvSpPr txBox="1"/>
      </xdr:nvSpPr>
      <xdr:spPr>
        <a:xfrm>
          <a:off x="1784427" y="1289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146507</xdr:rowOff>
    </xdr:from>
    <xdr:to>
      <xdr:col>1</xdr:col>
      <xdr:colOff>485775</xdr:colOff>
      <xdr:row>77</xdr:row>
      <xdr:rowOff>76657</xdr:rowOff>
    </xdr:to>
    <xdr:sp macro="" textlink="">
      <xdr:nvSpPr>
        <xdr:cNvPr id="198" name="円/楕円 197"/>
        <xdr:cNvSpPr/>
      </xdr:nvSpPr>
      <xdr:spPr>
        <a:xfrm>
          <a:off x="1079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93184</xdr:rowOff>
    </xdr:from>
    <xdr:ext cx="469744" cy="259045"/>
    <xdr:sp macro="" textlink="">
      <xdr:nvSpPr>
        <xdr:cNvPr id="199" name="テキスト ボックス 198"/>
        <xdr:cNvSpPr txBox="1"/>
      </xdr:nvSpPr>
      <xdr:spPr>
        <a:xfrm>
          <a:off x="895427" y="1295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82302</xdr:rowOff>
    </xdr:from>
    <xdr:to>
      <xdr:col>6</xdr:col>
      <xdr:colOff>511175</xdr:colOff>
      <xdr:row>96</xdr:row>
      <xdr:rowOff>99467</xdr:rowOff>
    </xdr:to>
    <xdr:cxnSp macro="">
      <xdr:nvCxnSpPr>
        <xdr:cNvPr id="229" name="直線コネクタ 228"/>
        <xdr:cNvCxnSpPr/>
      </xdr:nvCxnSpPr>
      <xdr:spPr>
        <a:xfrm>
          <a:off x="3797300" y="16541502"/>
          <a:ext cx="8382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82302</xdr:rowOff>
    </xdr:from>
    <xdr:to>
      <xdr:col>5</xdr:col>
      <xdr:colOff>358775</xdr:colOff>
      <xdr:row>97</xdr:row>
      <xdr:rowOff>2902</xdr:rowOff>
    </xdr:to>
    <xdr:cxnSp macro="">
      <xdr:nvCxnSpPr>
        <xdr:cNvPr id="232" name="直線コネクタ 231"/>
        <xdr:cNvCxnSpPr/>
      </xdr:nvCxnSpPr>
      <xdr:spPr>
        <a:xfrm flipV="1">
          <a:off x="2908300" y="16541502"/>
          <a:ext cx="8890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2902</xdr:rowOff>
    </xdr:from>
    <xdr:to>
      <xdr:col>4</xdr:col>
      <xdr:colOff>155575</xdr:colOff>
      <xdr:row>97</xdr:row>
      <xdr:rowOff>16466</xdr:rowOff>
    </xdr:to>
    <xdr:cxnSp macro="">
      <xdr:nvCxnSpPr>
        <xdr:cNvPr id="235" name="直線コネクタ 234"/>
        <xdr:cNvCxnSpPr/>
      </xdr:nvCxnSpPr>
      <xdr:spPr>
        <a:xfrm flipV="1">
          <a:off x="2019300" y="16633552"/>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167551</xdr:rowOff>
    </xdr:from>
    <xdr:to>
      <xdr:col>2</xdr:col>
      <xdr:colOff>638175</xdr:colOff>
      <xdr:row>97</xdr:row>
      <xdr:rowOff>16466</xdr:rowOff>
    </xdr:to>
    <xdr:cxnSp macro="">
      <xdr:nvCxnSpPr>
        <xdr:cNvPr id="238" name="直線コネクタ 237"/>
        <xdr:cNvCxnSpPr/>
      </xdr:nvCxnSpPr>
      <xdr:spPr>
        <a:xfrm>
          <a:off x="1130300" y="16626751"/>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48667</xdr:rowOff>
    </xdr:from>
    <xdr:to>
      <xdr:col>6</xdr:col>
      <xdr:colOff>561975</xdr:colOff>
      <xdr:row>96</xdr:row>
      <xdr:rowOff>150267</xdr:rowOff>
    </xdr:to>
    <xdr:sp macro="" textlink="">
      <xdr:nvSpPr>
        <xdr:cNvPr id="248" name="円/楕円 247"/>
        <xdr:cNvSpPr/>
      </xdr:nvSpPr>
      <xdr:spPr>
        <a:xfrm>
          <a:off x="4584700" y="16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27094</xdr:rowOff>
    </xdr:from>
    <xdr:ext cx="534377" cy="259045"/>
    <xdr:sp macro="" textlink="">
      <xdr:nvSpPr>
        <xdr:cNvPr id="249" name="扶助費該当値テキスト"/>
        <xdr:cNvSpPr txBox="1"/>
      </xdr:nvSpPr>
      <xdr:spPr>
        <a:xfrm>
          <a:off x="4686300" y="164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31502</xdr:rowOff>
    </xdr:from>
    <xdr:to>
      <xdr:col>5</xdr:col>
      <xdr:colOff>409575</xdr:colOff>
      <xdr:row>96</xdr:row>
      <xdr:rowOff>133102</xdr:rowOff>
    </xdr:to>
    <xdr:sp macro="" textlink="">
      <xdr:nvSpPr>
        <xdr:cNvPr id="250" name="円/楕円 249"/>
        <xdr:cNvSpPr/>
      </xdr:nvSpPr>
      <xdr:spPr>
        <a:xfrm>
          <a:off x="3746500" y="16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124229</xdr:rowOff>
    </xdr:from>
    <xdr:ext cx="534377" cy="259045"/>
    <xdr:sp macro="" textlink="">
      <xdr:nvSpPr>
        <xdr:cNvPr id="251" name="テキスト ボックス 250"/>
        <xdr:cNvSpPr txBox="1"/>
      </xdr:nvSpPr>
      <xdr:spPr>
        <a:xfrm>
          <a:off x="3530111" y="165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123552</xdr:rowOff>
    </xdr:from>
    <xdr:to>
      <xdr:col>4</xdr:col>
      <xdr:colOff>206375</xdr:colOff>
      <xdr:row>97</xdr:row>
      <xdr:rowOff>53702</xdr:rowOff>
    </xdr:to>
    <xdr:sp macro="" textlink="">
      <xdr:nvSpPr>
        <xdr:cNvPr id="252" name="円/楕円 251"/>
        <xdr:cNvSpPr/>
      </xdr:nvSpPr>
      <xdr:spPr>
        <a:xfrm>
          <a:off x="2857500" y="165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44829</xdr:rowOff>
    </xdr:from>
    <xdr:ext cx="534377" cy="259045"/>
    <xdr:sp macro="" textlink="">
      <xdr:nvSpPr>
        <xdr:cNvPr id="253" name="テキスト ボックス 252"/>
        <xdr:cNvSpPr txBox="1"/>
      </xdr:nvSpPr>
      <xdr:spPr>
        <a:xfrm>
          <a:off x="2641111" y="16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137116</xdr:rowOff>
    </xdr:from>
    <xdr:to>
      <xdr:col>3</xdr:col>
      <xdr:colOff>3175</xdr:colOff>
      <xdr:row>97</xdr:row>
      <xdr:rowOff>67266</xdr:rowOff>
    </xdr:to>
    <xdr:sp macro="" textlink="">
      <xdr:nvSpPr>
        <xdr:cNvPr id="254" name="円/楕円 253"/>
        <xdr:cNvSpPr/>
      </xdr:nvSpPr>
      <xdr:spPr>
        <a:xfrm>
          <a:off x="1968500" y="165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58393</xdr:rowOff>
    </xdr:from>
    <xdr:ext cx="534377" cy="259045"/>
    <xdr:sp macro="" textlink="">
      <xdr:nvSpPr>
        <xdr:cNvPr id="255" name="テキスト ボックス 254"/>
        <xdr:cNvSpPr txBox="1"/>
      </xdr:nvSpPr>
      <xdr:spPr>
        <a:xfrm>
          <a:off x="1752111" y="166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116751</xdr:rowOff>
    </xdr:from>
    <xdr:to>
      <xdr:col>1</xdr:col>
      <xdr:colOff>485775</xdr:colOff>
      <xdr:row>97</xdr:row>
      <xdr:rowOff>46901</xdr:rowOff>
    </xdr:to>
    <xdr:sp macro="" textlink="">
      <xdr:nvSpPr>
        <xdr:cNvPr id="256" name="円/楕円 255"/>
        <xdr:cNvSpPr/>
      </xdr:nvSpPr>
      <xdr:spPr>
        <a:xfrm>
          <a:off x="1079500" y="165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38028</xdr:rowOff>
    </xdr:from>
    <xdr:ext cx="534377" cy="259045"/>
    <xdr:sp macro="" textlink="">
      <xdr:nvSpPr>
        <xdr:cNvPr id="257" name="テキスト ボックス 256"/>
        <xdr:cNvSpPr txBox="1"/>
      </xdr:nvSpPr>
      <xdr:spPr>
        <a:xfrm>
          <a:off x="863111" y="166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117080</xdr:rowOff>
    </xdr:from>
    <xdr:to>
      <xdr:col>15</xdr:col>
      <xdr:colOff>180975</xdr:colOff>
      <xdr:row>37</xdr:row>
      <xdr:rowOff>163605</xdr:rowOff>
    </xdr:to>
    <xdr:cxnSp macro="">
      <xdr:nvCxnSpPr>
        <xdr:cNvPr id="289" name="直線コネクタ 288"/>
        <xdr:cNvCxnSpPr/>
      </xdr:nvCxnSpPr>
      <xdr:spPr>
        <a:xfrm flipV="1">
          <a:off x="9639300" y="6460730"/>
          <a:ext cx="8382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147908</xdr:rowOff>
    </xdr:from>
    <xdr:to>
      <xdr:col>14</xdr:col>
      <xdr:colOff>28575</xdr:colOff>
      <xdr:row>37</xdr:row>
      <xdr:rowOff>163605</xdr:rowOff>
    </xdr:to>
    <xdr:cxnSp macro="">
      <xdr:nvCxnSpPr>
        <xdr:cNvPr id="292" name="直線コネクタ 291"/>
        <xdr:cNvCxnSpPr/>
      </xdr:nvCxnSpPr>
      <xdr:spPr>
        <a:xfrm>
          <a:off x="8750300" y="6491558"/>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4" name="テキスト ボックス 293"/>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37189</xdr:rowOff>
    </xdr:from>
    <xdr:to>
      <xdr:col>12</xdr:col>
      <xdr:colOff>511175</xdr:colOff>
      <xdr:row>37</xdr:row>
      <xdr:rowOff>147908</xdr:rowOff>
    </xdr:to>
    <xdr:cxnSp macro="">
      <xdr:nvCxnSpPr>
        <xdr:cNvPr id="295" name="直線コネクタ 294"/>
        <xdr:cNvCxnSpPr/>
      </xdr:nvCxnSpPr>
      <xdr:spPr>
        <a:xfrm>
          <a:off x="7861300" y="6380839"/>
          <a:ext cx="889000" cy="1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37189</xdr:rowOff>
    </xdr:from>
    <xdr:to>
      <xdr:col>11</xdr:col>
      <xdr:colOff>307975</xdr:colOff>
      <xdr:row>38</xdr:row>
      <xdr:rowOff>55270</xdr:rowOff>
    </xdr:to>
    <xdr:cxnSp macro="">
      <xdr:nvCxnSpPr>
        <xdr:cNvPr id="298" name="直線コネクタ 297"/>
        <xdr:cNvCxnSpPr/>
      </xdr:nvCxnSpPr>
      <xdr:spPr>
        <a:xfrm flipV="1">
          <a:off x="6972300" y="6380839"/>
          <a:ext cx="889000" cy="18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66280</xdr:rowOff>
    </xdr:from>
    <xdr:to>
      <xdr:col>15</xdr:col>
      <xdr:colOff>231775</xdr:colOff>
      <xdr:row>37</xdr:row>
      <xdr:rowOff>167880</xdr:rowOff>
    </xdr:to>
    <xdr:sp macro="" textlink="">
      <xdr:nvSpPr>
        <xdr:cNvPr id="308" name="円/楕円 307"/>
        <xdr:cNvSpPr/>
      </xdr:nvSpPr>
      <xdr:spPr>
        <a:xfrm>
          <a:off x="10426700" y="6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44707</xdr:rowOff>
    </xdr:from>
    <xdr:ext cx="534377" cy="259045"/>
    <xdr:sp macro="" textlink="">
      <xdr:nvSpPr>
        <xdr:cNvPr id="309" name="補助費等該当値テキスト"/>
        <xdr:cNvSpPr txBox="1"/>
      </xdr:nvSpPr>
      <xdr:spPr>
        <a:xfrm>
          <a:off x="10528300" y="638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112805</xdr:rowOff>
    </xdr:from>
    <xdr:to>
      <xdr:col>14</xdr:col>
      <xdr:colOff>79375</xdr:colOff>
      <xdr:row>38</xdr:row>
      <xdr:rowOff>42956</xdr:rowOff>
    </xdr:to>
    <xdr:sp macro="" textlink="">
      <xdr:nvSpPr>
        <xdr:cNvPr id="310" name="円/楕円 309"/>
        <xdr:cNvSpPr/>
      </xdr:nvSpPr>
      <xdr:spPr>
        <a:xfrm>
          <a:off x="9588500" y="64564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34082</xdr:rowOff>
    </xdr:from>
    <xdr:ext cx="534377" cy="259045"/>
    <xdr:sp macro="" textlink="">
      <xdr:nvSpPr>
        <xdr:cNvPr id="311" name="テキスト ボックス 310"/>
        <xdr:cNvSpPr txBox="1"/>
      </xdr:nvSpPr>
      <xdr:spPr>
        <a:xfrm>
          <a:off x="9372111" y="65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97108</xdr:rowOff>
    </xdr:from>
    <xdr:to>
      <xdr:col>12</xdr:col>
      <xdr:colOff>561975</xdr:colOff>
      <xdr:row>38</xdr:row>
      <xdr:rowOff>27257</xdr:rowOff>
    </xdr:to>
    <xdr:sp macro="" textlink="">
      <xdr:nvSpPr>
        <xdr:cNvPr id="312" name="円/楕円 311"/>
        <xdr:cNvSpPr/>
      </xdr:nvSpPr>
      <xdr:spPr>
        <a:xfrm>
          <a:off x="8699500" y="6440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18385</xdr:rowOff>
    </xdr:from>
    <xdr:ext cx="534377" cy="259045"/>
    <xdr:sp macro="" textlink="">
      <xdr:nvSpPr>
        <xdr:cNvPr id="313" name="テキスト ボックス 312"/>
        <xdr:cNvSpPr txBox="1"/>
      </xdr:nvSpPr>
      <xdr:spPr>
        <a:xfrm>
          <a:off x="8483111" y="653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157839</xdr:rowOff>
    </xdr:from>
    <xdr:to>
      <xdr:col>11</xdr:col>
      <xdr:colOff>358775</xdr:colOff>
      <xdr:row>37</xdr:row>
      <xdr:rowOff>87989</xdr:rowOff>
    </xdr:to>
    <xdr:sp macro="" textlink="">
      <xdr:nvSpPr>
        <xdr:cNvPr id="314" name="円/楕円 313"/>
        <xdr:cNvSpPr/>
      </xdr:nvSpPr>
      <xdr:spPr>
        <a:xfrm>
          <a:off x="7810500" y="63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79116</xdr:rowOff>
    </xdr:from>
    <xdr:ext cx="534377" cy="259045"/>
    <xdr:sp macro="" textlink="">
      <xdr:nvSpPr>
        <xdr:cNvPr id="315" name="テキスト ボックス 314"/>
        <xdr:cNvSpPr txBox="1"/>
      </xdr:nvSpPr>
      <xdr:spPr>
        <a:xfrm>
          <a:off x="7594111" y="64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4470</xdr:rowOff>
    </xdr:from>
    <xdr:to>
      <xdr:col>10</xdr:col>
      <xdr:colOff>155575</xdr:colOff>
      <xdr:row>38</xdr:row>
      <xdr:rowOff>106070</xdr:rowOff>
    </xdr:to>
    <xdr:sp macro="" textlink="">
      <xdr:nvSpPr>
        <xdr:cNvPr id="316" name="円/楕円 315"/>
        <xdr:cNvSpPr/>
      </xdr:nvSpPr>
      <xdr:spPr>
        <a:xfrm>
          <a:off x="6921500" y="65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97197</xdr:rowOff>
    </xdr:from>
    <xdr:ext cx="534377" cy="259045"/>
    <xdr:sp macro="" textlink="">
      <xdr:nvSpPr>
        <xdr:cNvPr id="317" name="テキスト ボックス 316"/>
        <xdr:cNvSpPr txBox="1"/>
      </xdr:nvSpPr>
      <xdr:spPr>
        <a:xfrm>
          <a:off x="6705111" y="66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157562</xdr:rowOff>
    </xdr:from>
    <xdr:to>
      <xdr:col>15</xdr:col>
      <xdr:colOff>180975</xdr:colOff>
      <xdr:row>59</xdr:row>
      <xdr:rowOff>29036</xdr:rowOff>
    </xdr:to>
    <xdr:cxnSp macro="">
      <xdr:nvCxnSpPr>
        <xdr:cNvPr id="348" name="直線コネクタ 347"/>
        <xdr:cNvCxnSpPr/>
      </xdr:nvCxnSpPr>
      <xdr:spPr>
        <a:xfrm>
          <a:off x="9639300" y="10101662"/>
          <a:ext cx="838200" cy="4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157562</xdr:rowOff>
    </xdr:from>
    <xdr:to>
      <xdr:col>14</xdr:col>
      <xdr:colOff>28575</xdr:colOff>
      <xdr:row>59</xdr:row>
      <xdr:rowOff>4942</xdr:rowOff>
    </xdr:to>
    <xdr:cxnSp macro="">
      <xdr:nvCxnSpPr>
        <xdr:cNvPr id="351" name="直線コネクタ 350"/>
        <xdr:cNvCxnSpPr/>
      </xdr:nvCxnSpPr>
      <xdr:spPr>
        <a:xfrm flipV="1">
          <a:off x="8750300" y="10101662"/>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48054</xdr:rowOff>
    </xdr:from>
    <xdr:ext cx="534377" cy="259045"/>
    <xdr:sp macro="" textlink="">
      <xdr:nvSpPr>
        <xdr:cNvPr id="353" name="テキスト ボックス 352"/>
        <xdr:cNvSpPr txBox="1"/>
      </xdr:nvSpPr>
      <xdr:spPr>
        <a:xfrm>
          <a:off x="9372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159266</xdr:rowOff>
    </xdr:from>
    <xdr:to>
      <xdr:col>12</xdr:col>
      <xdr:colOff>511175</xdr:colOff>
      <xdr:row>59</xdr:row>
      <xdr:rowOff>4942</xdr:rowOff>
    </xdr:to>
    <xdr:cxnSp macro="">
      <xdr:nvCxnSpPr>
        <xdr:cNvPr id="354" name="直線コネクタ 353"/>
        <xdr:cNvCxnSpPr/>
      </xdr:nvCxnSpPr>
      <xdr:spPr>
        <a:xfrm>
          <a:off x="7861300" y="10103366"/>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56" name="テキスト ボックス 355"/>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159266</xdr:rowOff>
    </xdr:from>
    <xdr:to>
      <xdr:col>11</xdr:col>
      <xdr:colOff>307975</xdr:colOff>
      <xdr:row>59</xdr:row>
      <xdr:rowOff>20417</xdr:rowOff>
    </xdr:to>
    <xdr:cxnSp macro="">
      <xdr:nvCxnSpPr>
        <xdr:cNvPr id="357" name="直線コネクタ 356"/>
        <xdr:cNvCxnSpPr/>
      </xdr:nvCxnSpPr>
      <xdr:spPr>
        <a:xfrm flipV="1">
          <a:off x="6972300" y="10103366"/>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64817</xdr:rowOff>
    </xdr:from>
    <xdr:ext cx="534377" cy="259045"/>
    <xdr:sp macro="" textlink="">
      <xdr:nvSpPr>
        <xdr:cNvPr id="359" name="テキスト ボックス 358"/>
        <xdr:cNvSpPr txBox="1"/>
      </xdr:nvSpPr>
      <xdr:spPr>
        <a:xfrm>
          <a:off x="7594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73796</xdr:rowOff>
    </xdr:from>
    <xdr:ext cx="534377" cy="259045"/>
    <xdr:sp macro="" textlink="">
      <xdr:nvSpPr>
        <xdr:cNvPr id="361" name="テキスト ボックス 360"/>
        <xdr:cNvSpPr txBox="1"/>
      </xdr:nvSpPr>
      <xdr:spPr>
        <a:xfrm>
          <a:off x="6705111" y="101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149686</xdr:rowOff>
    </xdr:from>
    <xdr:to>
      <xdr:col>15</xdr:col>
      <xdr:colOff>231775</xdr:colOff>
      <xdr:row>59</xdr:row>
      <xdr:rowOff>79836</xdr:rowOff>
    </xdr:to>
    <xdr:sp macro="" textlink="">
      <xdr:nvSpPr>
        <xdr:cNvPr id="367" name="円/楕円 366"/>
        <xdr:cNvSpPr/>
      </xdr:nvSpPr>
      <xdr:spPr>
        <a:xfrm>
          <a:off x="10426700" y="100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113508</xdr:rowOff>
    </xdr:from>
    <xdr:ext cx="534377" cy="259045"/>
    <xdr:sp macro="" textlink="">
      <xdr:nvSpPr>
        <xdr:cNvPr id="368" name="普通建設事業費該当値テキスト"/>
        <xdr:cNvSpPr txBox="1"/>
      </xdr:nvSpPr>
      <xdr:spPr>
        <a:xfrm>
          <a:off x="10528300" y="100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106762</xdr:rowOff>
    </xdr:from>
    <xdr:to>
      <xdr:col>14</xdr:col>
      <xdr:colOff>79375</xdr:colOff>
      <xdr:row>59</xdr:row>
      <xdr:rowOff>36912</xdr:rowOff>
    </xdr:to>
    <xdr:sp macro="" textlink="">
      <xdr:nvSpPr>
        <xdr:cNvPr id="369" name="円/楕円 368"/>
        <xdr:cNvSpPr/>
      </xdr:nvSpPr>
      <xdr:spPr>
        <a:xfrm>
          <a:off x="9588500" y="10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53439</xdr:rowOff>
    </xdr:from>
    <xdr:ext cx="599010" cy="259045"/>
    <xdr:sp macro="" textlink="">
      <xdr:nvSpPr>
        <xdr:cNvPr id="370" name="テキスト ボックス 369"/>
        <xdr:cNvSpPr txBox="1"/>
      </xdr:nvSpPr>
      <xdr:spPr>
        <a:xfrm>
          <a:off x="9339794" y="982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125592</xdr:rowOff>
    </xdr:from>
    <xdr:to>
      <xdr:col>12</xdr:col>
      <xdr:colOff>561975</xdr:colOff>
      <xdr:row>59</xdr:row>
      <xdr:rowOff>55742</xdr:rowOff>
    </xdr:to>
    <xdr:sp macro="" textlink="">
      <xdr:nvSpPr>
        <xdr:cNvPr id="371" name="円/楕円 370"/>
        <xdr:cNvSpPr/>
      </xdr:nvSpPr>
      <xdr:spPr>
        <a:xfrm>
          <a:off x="8699500" y="100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72269</xdr:rowOff>
    </xdr:from>
    <xdr:ext cx="534377" cy="259045"/>
    <xdr:sp macro="" textlink="">
      <xdr:nvSpPr>
        <xdr:cNvPr id="372" name="テキスト ボックス 371"/>
        <xdr:cNvSpPr txBox="1"/>
      </xdr:nvSpPr>
      <xdr:spPr>
        <a:xfrm>
          <a:off x="8483111" y="984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108466</xdr:rowOff>
    </xdr:from>
    <xdr:to>
      <xdr:col>11</xdr:col>
      <xdr:colOff>358775</xdr:colOff>
      <xdr:row>59</xdr:row>
      <xdr:rowOff>38616</xdr:rowOff>
    </xdr:to>
    <xdr:sp macro="" textlink="">
      <xdr:nvSpPr>
        <xdr:cNvPr id="373" name="円/楕円 372"/>
        <xdr:cNvSpPr/>
      </xdr:nvSpPr>
      <xdr:spPr>
        <a:xfrm>
          <a:off x="7810500" y="100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55143</xdr:rowOff>
    </xdr:from>
    <xdr:ext cx="599010" cy="259045"/>
    <xdr:sp macro="" textlink="">
      <xdr:nvSpPr>
        <xdr:cNvPr id="374" name="テキスト ボックス 373"/>
        <xdr:cNvSpPr txBox="1"/>
      </xdr:nvSpPr>
      <xdr:spPr>
        <a:xfrm>
          <a:off x="7561794" y="982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141067</xdr:rowOff>
    </xdr:from>
    <xdr:to>
      <xdr:col>10</xdr:col>
      <xdr:colOff>155575</xdr:colOff>
      <xdr:row>59</xdr:row>
      <xdr:rowOff>71217</xdr:rowOff>
    </xdr:to>
    <xdr:sp macro="" textlink="">
      <xdr:nvSpPr>
        <xdr:cNvPr id="375" name="円/楕円 374"/>
        <xdr:cNvSpPr/>
      </xdr:nvSpPr>
      <xdr:spPr>
        <a:xfrm>
          <a:off x="6921500" y="100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87744</xdr:rowOff>
    </xdr:from>
    <xdr:ext cx="534377" cy="259045"/>
    <xdr:sp macro="" textlink="">
      <xdr:nvSpPr>
        <xdr:cNvPr id="376" name="テキスト ボックス 375"/>
        <xdr:cNvSpPr txBox="1"/>
      </xdr:nvSpPr>
      <xdr:spPr>
        <a:xfrm>
          <a:off x="6705111" y="986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123927</xdr:rowOff>
    </xdr:from>
    <xdr:to>
      <xdr:col>15</xdr:col>
      <xdr:colOff>180975</xdr:colOff>
      <xdr:row>79</xdr:row>
      <xdr:rowOff>248</xdr:rowOff>
    </xdr:to>
    <xdr:cxnSp macro="">
      <xdr:nvCxnSpPr>
        <xdr:cNvPr id="405" name="直線コネクタ 404"/>
        <xdr:cNvCxnSpPr/>
      </xdr:nvCxnSpPr>
      <xdr:spPr>
        <a:xfrm>
          <a:off x="9639300" y="13497027"/>
          <a:ext cx="838200" cy="4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35078</xdr:rowOff>
    </xdr:from>
    <xdr:ext cx="534377" cy="259045"/>
    <xdr:sp macro="" textlink="">
      <xdr:nvSpPr>
        <xdr:cNvPr id="409" name="テキスト ボックス 408"/>
        <xdr:cNvSpPr txBox="1"/>
      </xdr:nvSpPr>
      <xdr:spPr>
        <a:xfrm>
          <a:off x="9372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120898</xdr:rowOff>
    </xdr:from>
    <xdr:to>
      <xdr:col>15</xdr:col>
      <xdr:colOff>231775</xdr:colOff>
      <xdr:row>79</xdr:row>
      <xdr:rowOff>51048</xdr:rowOff>
    </xdr:to>
    <xdr:sp macro="" textlink="">
      <xdr:nvSpPr>
        <xdr:cNvPr id="415" name="円/楕円 414"/>
        <xdr:cNvSpPr/>
      </xdr:nvSpPr>
      <xdr:spPr>
        <a:xfrm>
          <a:off x="10426700" y="134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534377" cy="259045"/>
    <xdr:sp macro="" textlink="">
      <xdr:nvSpPr>
        <xdr:cNvPr id="416" name="普通建設事業費 （ うち新規整備　）該当値テキスト"/>
        <xdr:cNvSpPr txBox="1"/>
      </xdr:nvSpPr>
      <xdr:spPr>
        <a:xfrm>
          <a:off x="10528300" y="134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73127</xdr:rowOff>
    </xdr:from>
    <xdr:to>
      <xdr:col>14</xdr:col>
      <xdr:colOff>79375</xdr:colOff>
      <xdr:row>79</xdr:row>
      <xdr:rowOff>3277</xdr:rowOff>
    </xdr:to>
    <xdr:sp macro="" textlink="">
      <xdr:nvSpPr>
        <xdr:cNvPr id="417" name="円/楕円 416"/>
        <xdr:cNvSpPr/>
      </xdr:nvSpPr>
      <xdr:spPr>
        <a:xfrm>
          <a:off x="9588500" y="134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19804</xdr:rowOff>
    </xdr:from>
    <xdr:ext cx="534377" cy="259045"/>
    <xdr:sp macro="" textlink="">
      <xdr:nvSpPr>
        <xdr:cNvPr id="418" name="テキスト ボックス 417"/>
        <xdr:cNvSpPr txBox="1"/>
      </xdr:nvSpPr>
      <xdr:spPr>
        <a:xfrm>
          <a:off x="9372111" y="132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3987</xdr:rowOff>
    </xdr:from>
    <xdr:to>
      <xdr:col>15</xdr:col>
      <xdr:colOff>180975</xdr:colOff>
      <xdr:row>96</xdr:row>
      <xdr:rowOff>47137</xdr:rowOff>
    </xdr:to>
    <xdr:cxnSp macro="">
      <xdr:nvCxnSpPr>
        <xdr:cNvPr id="447" name="直線コネクタ 446"/>
        <xdr:cNvCxnSpPr/>
      </xdr:nvCxnSpPr>
      <xdr:spPr>
        <a:xfrm flipV="1">
          <a:off x="9639300" y="16463187"/>
          <a:ext cx="838200" cy="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8"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124637</xdr:rowOff>
    </xdr:from>
    <xdr:to>
      <xdr:col>15</xdr:col>
      <xdr:colOff>231775</xdr:colOff>
      <xdr:row>96</xdr:row>
      <xdr:rowOff>54787</xdr:rowOff>
    </xdr:to>
    <xdr:sp macro="" textlink="">
      <xdr:nvSpPr>
        <xdr:cNvPr id="457" name="円/楕円 456"/>
        <xdr:cNvSpPr/>
      </xdr:nvSpPr>
      <xdr:spPr>
        <a:xfrm>
          <a:off x="10426700" y="164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147514</xdr:rowOff>
    </xdr:from>
    <xdr:ext cx="534377" cy="259045"/>
    <xdr:sp macro="" textlink="">
      <xdr:nvSpPr>
        <xdr:cNvPr id="458" name="普通建設事業費 （ うち更新整備　）該当値テキスト"/>
        <xdr:cNvSpPr txBox="1"/>
      </xdr:nvSpPr>
      <xdr:spPr>
        <a:xfrm>
          <a:off x="10528300" y="162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167787</xdr:rowOff>
    </xdr:from>
    <xdr:to>
      <xdr:col>14</xdr:col>
      <xdr:colOff>79375</xdr:colOff>
      <xdr:row>96</xdr:row>
      <xdr:rowOff>97937</xdr:rowOff>
    </xdr:to>
    <xdr:sp macro="" textlink="">
      <xdr:nvSpPr>
        <xdr:cNvPr id="459" name="円/楕円 458"/>
        <xdr:cNvSpPr/>
      </xdr:nvSpPr>
      <xdr:spPr>
        <a:xfrm>
          <a:off x="9588500" y="164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89064</xdr:rowOff>
    </xdr:from>
    <xdr:ext cx="534377" cy="259045"/>
    <xdr:sp macro="" textlink="">
      <xdr:nvSpPr>
        <xdr:cNvPr id="460" name="テキスト ボックス 459"/>
        <xdr:cNvSpPr txBox="1"/>
      </xdr:nvSpPr>
      <xdr:spPr>
        <a:xfrm>
          <a:off x="9372111" y="165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9987</xdr:rowOff>
    </xdr:from>
    <xdr:to>
      <xdr:col>23</xdr:col>
      <xdr:colOff>517525</xdr:colOff>
      <xdr:row>38</xdr:row>
      <xdr:rowOff>20754</xdr:rowOff>
    </xdr:to>
    <xdr:cxnSp macro="">
      <xdr:nvCxnSpPr>
        <xdr:cNvPr id="485" name="直線コネクタ 484"/>
        <xdr:cNvCxnSpPr/>
      </xdr:nvCxnSpPr>
      <xdr:spPr>
        <a:xfrm>
          <a:off x="15481300" y="6525087"/>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164383</xdr:rowOff>
    </xdr:from>
    <xdr:to>
      <xdr:col>22</xdr:col>
      <xdr:colOff>365125</xdr:colOff>
      <xdr:row>38</xdr:row>
      <xdr:rowOff>9987</xdr:rowOff>
    </xdr:to>
    <xdr:cxnSp macro="">
      <xdr:nvCxnSpPr>
        <xdr:cNvPr id="488" name="直線コネクタ 487"/>
        <xdr:cNvCxnSpPr/>
      </xdr:nvCxnSpPr>
      <xdr:spPr>
        <a:xfrm>
          <a:off x="14592300" y="6508033"/>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100089</xdr:rowOff>
    </xdr:from>
    <xdr:to>
      <xdr:col>21</xdr:col>
      <xdr:colOff>161925</xdr:colOff>
      <xdr:row>37</xdr:row>
      <xdr:rowOff>164383</xdr:rowOff>
    </xdr:to>
    <xdr:cxnSp macro="">
      <xdr:nvCxnSpPr>
        <xdr:cNvPr id="491" name="直線コネクタ 490"/>
        <xdr:cNvCxnSpPr/>
      </xdr:nvCxnSpPr>
      <xdr:spPr>
        <a:xfrm>
          <a:off x="13703300" y="6443739"/>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3" name="テキスト ボックス 492"/>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30664</xdr:rowOff>
    </xdr:from>
    <xdr:to>
      <xdr:col>19</xdr:col>
      <xdr:colOff>644525</xdr:colOff>
      <xdr:row>37</xdr:row>
      <xdr:rowOff>100089</xdr:rowOff>
    </xdr:to>
    <xdr:cxnSp macro="">
      <xdr:nvCxnSpPr>
        <xdr:cNvPr id="494" name="直線コネクタ 493"/>
        <xdr:cNvCxnSpPr/>
      </xdr:nvCxnSpPr>
      <xdr:spPr>
        <a:xfrm>
          <a:off x="12814300" y="6374314"/>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151972</xdr:rowOff>
    </xdr:from>
    <xdr:ext cx="534377" cy="259045"/>
    <xdr:sp macro="" textlink="">
      <xdr:nvSpPr>
        <xdr:cNvPr id="496" name="テキスト ボックス 495"/>
        <xdr:cNvSpPr txBox="1"/>
      </xdr:nvSpPr>
      <xdr:spPr>
        <a:xfrm>
          <a:off x="13436111" y="64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29334</xdr:rowOff>
    </xdr:from>
    <xdr:ext cx="469744" cy="259045"/>
    <xdr:sp macro="" textlink="">
      <xdr:nvSpPr>
        <xdr:cNvPr id="498" name="テキスト ボックス 497"/>
        <xdr:cNvSpPr txBox="1"/>
      </xdr:nvSpPr>
      <xdr:spPr>
        <a:xfrm>
          <a:off x="12579427" y="654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141404</xdr:rowOff>
    </xdr:from>
    <xdr:to>
      <xdr:col>23</xdr:col>
      <xdr:colOff>568325</xdr:colOff>
      <xdr:row>38</xdr:row>
      <xdr:rowOff>71554</xdr:rowOff>
    </xdr:to>
    <xdr:sp macro="" textlink="">
      <xdr:nvSpPr>
        <xdr:cNvPr id="504" name="円/楕円 503"/>
        <xdr:cNvSpPr/>
      </xdr:nvSpPr>
      <xdr:spPr>
        <a:xfrm>
          <a:off x="16268700" y="64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78565" cy="259045"/>
    <xdr:sp macro="" textlink="">
      <xdr:nvSpPr>
        <xdr:cNvPr id="505" name="災害復旧事業費該当値テキスト"/>
        <xdr:cNvSpPr txBox="1"/>
      </xdr:nvSpPr>
      <xdr:spPr>
        <a:xfrm>
          <a:off x="16370300" y="644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130637</xdr:rowOff>
    </xdr:from>
    <xdr:to>
      <xdr:col>22</xdr:col>
      <xdr:colOff>415925</xdr:colOff>
      <xdr:row>38</xdr:row>
      <xdr:rowOff>60787</xdr:rowOff>
    </xdr:to>
    <xdr:sp macro="" textlink="">
      <xdr:nvSpPr>
        <xdr:cNvPr id="506" name="円/楕円 505"/>
        <xdr:cNvSpPr/>
      </xdr:nvSpPr>
      <xdr:spPr>
        <a:xfrm>
          <a:off x="15430500" y="64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51914</xdr:rowOff>
    </xdr:from>
    <xdr:ext cx="469744" cy="259045"/>
    <xdr:sp macro="" textlink="">
      <xdr:nvSpPr>
        <xdr:cNvPr id="507" name="テキスト ボックス 506"/>
        <xdr:cNvSpPr txBox="1"/>
      </xdr:nvSpPr>
      <xdr:spPr>
        <a:xfrm>
          <a:off x="15246427" y="656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113583</xdr:rowOff>
    </xdr:from>
    <xdr:to>
      <xdr:col>21</xdr:col>
      <xdr:colOff>212725</xdr:colOff>
      <xdr:row>38</xdr:row>
      <xdr:rowOff>43733</xdr:rowOff>
    </xdr:to>
    <xdr:sp macro="" textlink="">
      <xdr:nvSpPr>
        <xdr:cNvPr id="508" name="円/楕円 507"/>
        <xdr:cNvSpPr/>
      </xdr:nvSpPr>
      <xdr:spPr>
        <a:xfrm>
          <a:off x="14541500" y="64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60260</xdr:rowOff>
    </xdr:from>
    <xdr:ext cx="469744" cy="259045"/>
    <xdr:sp macro="" textlink="">
      <xdr:nvSpPr>
        <xdr:cNvPr id="509" name="テキスト ボックス 508"/>
        <xdr:cNvSpPr txBox="1"/>
      </xdr:nvSpPr>
      <xdr:spPr>
        <a:xfrm>
          <a:off x="14357427" y="62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49289</xdr:rowOff>
    </xdr:from>
    <xdr:to>
      <xdr:col>20</xdr:col>
      <xdr:colOff>9525</xdr:colOff>
      <xdr:row>37</xdr:row>
      <xdr:rowOff>150889</xdr:rowOff>
    </xdr:to>
    <xdr:sp macro="" textlink="">
      <xdr:nvSpPr>
        <xdr:cNvPr id="510" name="円/楕円 509"/>
        <xdr:cNvSpPr/>
      </xdr:nvSpPr>
      <xdr:spPr>
        <a:xfrm>
          <a:off x="13652500" y="63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167416</xdr:rowOff>
    </xdr:from>
    <xdr:ext cx="534377" cy="259045"/>
    <xdr:sp macro="" textlink="">
      <xdr:nvSpPr>
        <xdr:cNvPr id="511" name="テキスト ボックス 510"/>
        <xdr:cNvSpPr txBox="1"/>
      </xdr:nvSpPr>
      <xdr:spPr>
        <a:xfrm>
          <a:off x="13436111" y="61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151314</xdr:rowOff>
    </xdr:from>
    <xdr:to>
      <xdr:col>18</xdr:col>
      <xdr:colOff>492125</xdr:colOff>
      <xdr:row>37</xdr:row>
      <xdr:rowOff>81464</xdr:rowOff>
    </xdr:to>
    <xdr:sp macro="" textlink="">
      <xdr:nvSpPr>
        <xdr:cNvPr id="512" name="円/楕円 511"/>
        <xdr:cNvSpPr/>
      </xdr:nvSpPr>
      <xdr:spPr>
        <a:xfrm>
          <a:off x="12763500" y="63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97991</xdr:rowOff>
    </xdr:from>
    <xdr:ext cx="534377" cy="259045"/>
    <xdr:sp macro="" textlink="">
      <xdr:nvSpPr>
        <xdr:cNvPr id="513" name="テキスト ボックス 512"/>
        <xdr:cNvSpPr txBox="1"/>
      </xdr:nvSpPr>
      <xdr:spPr>
        <a:xfrm>
          <a:off x="12547111" y="60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125690</xdr:rowOff>
    </xdr:from>
    <xdr:to>
      <xdr:col>23</xdr:col>
      <xdr:colOff>517525</xdr:colOff>
      <xdr:row>76</xdr:row>
      <xdr:rowOff>147766</xdr:rowOff>
    </xdr:to>
    <xdr:cxnSp macro="">
      <xdr:nvCxnSpPr>
        <xdr:cNvPr id="601" name="直線コネクタ 600"/>
        <xdr:cNvCxnSpPr/>
      </xdr:nvCxnSpPr>
      <xdr:spPr>
        <a:xfrm>
          <a:off x="15481300" y="13155890"/>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602"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75605</xdr:rowOff>
    </xdr:from>
    <xdr:to>
      <xdr:col>22</xdr:col>
      <xdr:colOff>365125</xdr:colOff>
      <xdr:row>76</xdr:row>
      <xdr:rowOff>125690</xdr:rowOff>
    </xdr:to>
    <xdr:cxnSp macro="">
      <xdr:nvCxnSpPr>
        <xdr:cNvPr id="604" name="直線コネクタ 603"/>
        <xdr:cNvCxnSpPr/>
      </xdr:nvCxnSpPr>
      <xdr:spPr>
        <a:xfrm>
          <a:off x="14592300" y="13105805"/>
          <a:ext cx="889000" cy="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6" name="テキスト ボックス 605"/>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75605</xdr:rowOff>
    </xdr:from>
    <xdr:to>
      <xdr:col>21</xdr:col>
      <xdr:colOff>161925</xdr:colOff>
      <xdr:row>76</xdr:row>
      <xdr:rowOff>85685</xdr:rowOff>
    </xdr:to>
    <xdr:cxnSp macro="">
      <xdr:nvCxnSpPr>
        <xdr:cNvPr id="607" name="直線コネクタ 606"/>
        <xdr:cNvCxnSpPr/>
      </xdr:nvCxnSpPr>
      <xdr:spPr>
        <a:xfrm flipV="1">
          <a:off x="13703300" y="13105805"/>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9" name="テキスト ボックス 608"/>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41708</xdr:rowOff>
    </xdr:from>
    <xdr:to>
      <xdr:col>19</xdr:col>
      <xdr:colOff>644525</xdr:colOff>
      <xdr:row>76</xdr:row>
      <xdr:rowOff>85685</xdr:rowOff>
    </xdr:to>
    <xdr:cxnSp macro="">
      <xdr:nvCxnSpPr>
        <xdr:cNvPr id="610" name="直線コネクタ 609"/>
        <xdr:cNvCxnSpPr/>
      </xdr:nvCxnSpPr>
      <xdr:spPr>
        <a:xfrm>
          <a:off x="12814300" y="13071908"/>
          <a:ext cx="889000" cy="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2" name="テキスト ボックス 611"/>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4" name="テキスト ボックス 613"/>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96966</xdr:rowOff>
    </xdr:from>
    <xdr:to>
      <xdr:col>23</xdr:col>
      <xdr:colOff>568325</xdr:colOff>
      <xdr:row>77</xdr:row>
      <xdr:rowOff>27116</xdr:rowOff>
    </xdr:to>
    <xdr:sp macro="" textlink="">
      <xdr:nvSpPr>
        <xdr:cNvPr id="620" name="円/楕円 619"/>
        <xdr:cNvSpPr/>
      </xdr:nvSpPr>
      <xdr:spPr>
        <a:xfrm>
          <a:off x="16268700" y="131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75393</xdr:rowOff>
    </xdr:from>
    <xdr:ext cx="534377" cy="259045"/>
    <xdr:sp macro="" textlink="">
      <xdr:nvSpPr>
        <xdr:cNvPr id="621" name="公債費該当値テキスト"/>
        <xdr:cNvSpPr txBox="1"/>
      </xdr:nvSpPr>
      <xdr:spPr>
        <a:xfrm>
          <a:off x="16370300" y="131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74890</xdr:rowOff>
    </xdr:from>
    <xdr:to>
      <xdr:col>22</xdr:col>
      <xdr:colOff>415925</xdr:colOff>
      <xdr:row>77</xdr:row>
      <xdr:rowOff>5040</xdr:rowOff>
    </xdr:to>
    <xdr:sp macro="" textlink="">
      <xdr:nvSpPr>
        <xdr:cNvPr id="622" name="円/楕円 621"/>
        <xdr:cNvSpPr/>
      </xdr:nvSpPr>
      <xdr:spPr>
        <a:xfrm>
          <a:off x="15430500" y="131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167617</xdr:rowOff>
    </xdr:from>
    <xdr:ext cx="534377" cy="259045"/>
    <xdr:sp macro="" textlink="">
      <xdr:nvSpPr>
        <xdr:cNvPr id="623" name="テキスト ボックス 622"/>
        <xdr:cNvSpPr txBox="1"/>
      </xdr:nvSpPr>
      <xdr:spPr>
        <a:xfrm>
          <a:off x="15214111" y="131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24805</xdr:rowOff>
    </xdr:from>
    <xdr:to>
      <xdr:col>21</xdr:col>
      <xdr:colOff>212725</xdr:colOff>
      <xdr:row>76</xdr:row>
      <xdr:rowOff>126405</xdr:rowOff>
    </xdr:to>
    <xdr:sp macro="" textlink="">
      <xdr:nvSpPr>
        <xdr:cNvPr id="624" name="円/楕円 623"/>
        <xdr:cNvSpPr/>
      </xdr:nvSpPr>
      <xdr:spPr>
        <a:xfrm>
          <a:off x="14541500" y="130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117532</xdr:rowOff>
    </xdr:from>
    <xdr:ext cx="534377" cy="259045"/>
    <xdr:sp macro="" textlink="">
      <xdr:nvSpPr>
        <xdr:cNvPr id="625" name="テキスト ボックス 624"/>
        <xdr:cNvSpPr txBox="1"/>
      </xdr:nvSpPr>
      <xdr:spPr>
        <a:xfrm>
          <a:off x="14325111" y="131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34885</xdr:rowOff>
    </xdr:from>
    <xdr:to>
      <xdr:col>20</xdr:col>
      <xdr:colOff>9525</xdr:colOff>
      <xdr:row>76</xdr:row>
      <xdr:rowOff>136485</xdr:rowOff>
    </xdr:to>
    <xdr:sp macro="" textlink="">
      <xdr:nvSpPr>
        <xdr:cNvPr id="626" name="円/楕円 625"/>
        <xdr:cNvSpPr/>
      </xdr:nvSpPr>
      <xdr:spPr>
        <a:xfrm>
          <a:off x="13652500" y="130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127612</xdr:rowOff>
    </xdr:from>
    <xdr:ext cx="534377" cy="259045"/>
    <xdr:sp macro="" textlink="">
      <xdr:nvSpPr>
        <xdr:cNvPr id="627" name="テキスト ボックス 626"/>
        <xdr:cNvSpPr txBox="1"/>
      </xdr:nvSpPr>
      <xdr:spPr>
        <a:xfrm>
          <a:off x="13436111" y="131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162358</xdr:rowOff>
    </xdr:from>
    <xdr:to>
      <xdr:col>18</xdr:col>
      <xdr:colOff>492125</xdr:colOff>
      <xdr:row>76</xdr:row>
      <xdr:rowOff>92508</xdr:rowOff>
    </xdr:to>
    <xdr:sp macro="" textlink="">
      <xdr:nvSpPr>
        <xdr:cNvPr id="628" name="円/楕円 627"/>
        <xdr:cNvSpPr/>
      </xdr:nvSpPr>
      <xdr:spPr>
        <a:xfrm>
          <a:off x="12763500" y="130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83635</xdr:rowOff>
    </xdr:from>
    <xdr:ext cx="534377" cy="259045"/>
    <xdr:sp macro="" textlink="">
      <xdr:nvSpPr>
        <xdr:cNvPr id="629" name="テキスト ボックス 628"/>
        <xdr:cNvSpPr txBox="1"/>
      </xdr:nvSpPr>
      <xdr:spPr>
        <a:xfrm>
          <a:off x="12547111" y="131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52752</xdr:rowOff>
    </xdr:from>
    <xdr:to>
      <xdr:col>23</xdr:col>
      <xdr:colOff>517525</xdr:colOff>
      <xdr:row>99</xdr:row>
      <xdr:rowOff>82119</xdr:rowOff>
    </xdr:to>
    <xdr:cxnSp macro="">
      <xdr:nvCxnSpPr>
        <xdr:cNvPr id="660" name="直線コネクタ 659"/>
        <xdr:cNvCxnSpPr/>
      </xdr:nvCxnSpPr>
      <xdr:spPr>
        <a:xfrm flipV="1">
          <a:off x="15481300" y="17026302"/>
          <a:ext cx="8382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1"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76637</xdr:rowOff>
    </xdr:from>
    <xdr:to>
      <xdr:col>22</xdr:col>
      <xdr:colOff>365125</xdr:colOff>
      <xdr:row>99</xdr:row>
      <xdr:rowOff>82119</xdr:rowOff>
    </xdr:to>
    <xdr:cxnSp macro="">
      <xdr:nvCxnSpPr>
        <xdr:cNvPr id="663" name="直線コネクタ 662"/>
        <xdr:cNvCxnSpPr/>
      </xdr:nvCxnSpPr>
      <xdr:spPr>
        <a:xfrm>
          <a:off x="14592300" y="17050187"/>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59238</xdr:rowOff>
    </xdr:from>
    <xdr:to>
      <xdr:col>21</xdr:col>
      <xdr:colOff>161925</xdr:colOff>
      <xdr:row>99</xdr:row>
      <xdr:rowOff>76637</xdr:rowOff>
    </xdr:to>
    <xdr:cxnSp macro="">
      <xdr:nvCxnSpPr>
        <xdr:cNvPr id="666" name="直線コネクタ 665"/>
        <xdr:cNvCxnSpPr/>
      </xdr:nvCxnSpPr>
      <xdr:spPr>
        <a:xfrm>
          <a:off x="13703300" y="1703278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68" name="テキスト ボックス 667"/>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50932</xdr:rowOff>
    </xdr:from>
    <xdr:to>
      <xdr:col>19</xdr:col>
      <xdr:colOff>644525</xdr:colOff>
      <xdr:row>99</xdr:row>
      <xdr:rowOff>59238</xdr:rowOff>
    </xdr:to>
    <xdr:cxnSp macro="">
      <xdr:nvCxnSpPr>
        <xdr:cNvPr id="669" name="直線コネクタ 668"/>
        <xdr:cNvCxnSpPr/>
      </xdr:nvCxnSpPr>
      <xdr:spPr>
        <a:xfrm>
          <a:off x="12814300" y="17024482"/>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1952</xdr:rowOff>
    </xdr:from>
    <xdr:to>
      <xdr:col>23</xdr:col>
      <xdr:colOff>568325</xdr:colOff>
      <xdr:row>99</xdr:row>
      <xdr:rowOff>103552</xdr:rowOff>
    </xdr:to>
    <xdr:sp macro="" textlink="">
      <xdr:nvSpPr>
        <xdr:cNvPr id="679" name="円/楕円 678"/>
        <xdr:cNvSpPr/>
      </xdr:nvSpPr>
      <xdr:spPr>
        <a:xfrm>
          <a:off x="16268700" y="16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132779</xdr:rowOff>
    </xdr:from>
    <xdr:ext cx="534377" cy="259045"/>
    <xdr:sp macro="" textlink="">
      <xdr:nvSpPr>
        <xdr:cNvPr id="680" name="積立金該当値テキスト"/>
        <xdr:cNvSpPr txBox="1"/>
      </xdr:nvSpPr>
      <xdr:spPr>
        <a:xfrm>
          <a:off x="16370300" y="167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31319</xdr:rowOff>
    </xdr:from>
    <xdr:to>
      <xdr:col>22</xdr:col>
      <xdr:colOff>415925</xdr:colOff>
      <xdr:row>99</xdr:row>
      <xdr:rowOff>132919</xdr:rowOff>
    </xdr:to>
    <xdr:sp macro="" textlink="">
      <xdr:nvSpPr>
        <xdr:cNvPr id="681" name="円/楕円 680"/>
        <xdr:cNvSpPr/>
      </xdr:nvSpPr>
      <xdr:spPr>
        <a:xfrm>
          <a:off x="15430500" y="170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124046</xdr:rowOff>
    </xdr:from>
    <xdr:ext cx="534377" cy="259045"/>
    <xdr:sp macro="" textlink="">
      <xdr:nvSpPr>
        <xdr:cNvPr id="682" name="テキスト ボックス 681"/>
        <xdr:cNvSpPr txBox="1"/>
      </xdr:nvSpPr>
      <xdr:spPr>
        <a:xfrm>
          <a:off x="15214111" y="170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25837</xdr:rowOff>
    </xdr:from>
    <xdr:to>
      <xdr:col>21</xdr:col>
      <xdr:colOff>212725</xdr:colOff>
      <xdr:row>99</xdr:row>
      <xdr:rowOff>127437</xdr:rowOff>
    </xdr:to>
    <xdr:sp macro="" textlink="">
      <xdr:nvSpPr>
        <xdr:cNvPr id="683" name="円/楕円 682"/>
        <xdr:cNvSpPr/>
      </xdr:nvSpPr>
      <xdr:spPr>
        <a:xfrm>
          <a:off x="14541500" y="169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118564</xdr:rowOff>
    </xdr:from>
    <xdr:ext cx="534377" cy="259045"/>
    <xdr:sp macro="" textlink="">
      <xdr:nvSpPr>
        <xdr:cNvPr id="684" name="テキスト ボックス 683"/>
        <xdr:cNvSpPr txBox="1"/>
      </xdr:nvSpPr>
      <xdr:spPr>
        <a:xfrm>
          <a:off x="14325111" y="170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8438</xdr:rowOff>
    </xdr:from>
    <xdr:to>
      <xdr:col>20</xdr:col>
      <xdr:colOff>9525</xdr:colOff>
      <xdr:row>99</xdr:row>
      <xdr:rowOff>110038</xdr:rowOff>
    </xdr:to>
    <xdr:sp macro="" textlink="">
      <xdr:nvSpPr>
        <xdr:cNvPr id="685" name="円/楕円 684"/>
        <xdr:cNvSpPr/>
      </xdr:nvSpPr>
      <xdr:spPr>
        <a:xfrm>
          <a:off x="13652500" y="169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101165</xdr:rowOff>
    </xdr:from>
    <xdr:ext cx="534377" cy="259045"/>
    <xdr:sp macro="" textlink="">
      <xdr:nvSpPr>
        <xdr:cNvPr id="686" name="テキスト ボックス 685"/>
        <xdr:cNvSpPr txBox="1"/>
      </xdr:nvSpPr>
      <xdr:spPr>
        <a:xfrm>
          <a:off x="13436111" y="1707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132</xdr:rowOff>
    </xdr:from>
    <xdr:to>
      <xdr:col>18</xdr:col>
      <xdr:colOff>492125</xdr:colOff>
      <xdr:row>99</xdr:row>
      <xdr:rowOff>101732</xdr:rowOff>
    </xdr:to>
    <xdr:sp macro="" textlink="">
      <xdr:nvSpPr>
        <xdr:cNvPr id="687" name="円/楕円 686"/>
        <xdr:cNvSpPr/>
      </xdr:nvSpPr>
      <xdr:spPr>
        <a:xfrm>
          <a:off x="12763500" y="169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92859</xdr:rowOff>
    </xdr:from>
    <xdr:ext cx="534377" cy="259045"/>
    <xdr:sp macro="" textlink="">
      <xdr:nvSpPr>
        <xdr:cNvPr id="688" name="テキスト ボックス 687"/>
        <xdr:cNvSpPr txBox="1"/>
      </xdr:nvSpPr>
      <xdr:spPr>
        <a:xfrm>
          <a:off x="12547111" y="170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150216</xdr:rowOff>
    </xdr:from>
    <xdr:to>
      <xdr:col>32</xdr:col>
      <xdr:colOff>187325</xdr:colOff>
      <xdr:row>37</xdr:row>
      <xdr:rowOff>81819</xdr:rowOff>
    </xdr:to>
    <xdr:cxnSp macro="">
      <xdr:nvCxnSpPr>
        <xdr:cNvPr id="715" name="直線コネクタ 714"/>
        <xdr:cNvCxnSpPr/>
      </xdr:nvCxnSpPr>
      <xdr:spPr>
        <a:xfrm flipV="1">
          <a:off x="21323300" y="6322416"/>
          <a:ext cx="838200" cy="10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144045</xdr:rowOff>
    </xdr:from>
    <xdr:ext cx="469744" cy="259045"/>
    <xdr:sp macro="" textlink="">
      <xdr:nvSpPr>
        <xdr:cNvPr id="716" name="投資及び出資金平均値テキスト"/>
        <xdr:cNvSpPr txBox="1"/>
      </xdr:nvSpPr>
      <xdr:spPr>
        <a:xfrm>
          <a:off x="22212300" y="6487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50546</xdr:rowOff>
    </xdr:from>
    <xdr:to>
      <xdr:col>31</xdr:col>
      <xdr:colOff>34925</xdr:colOff>
      <xdr:row>37</xdr:row>
      <xdr:rowOff>81819</xdr:rowOff>
    </xdr:to>
    <xdr:cxnSp macro="">
      <xdr:nvCxnSpPr>
        <xdr:cNvPr id="718" name="直線コネクタ 717"/>
        <xdr:cNvCxnSpPr/>
      </xdr:nvCxnSpPr>
      <xdr:spPr>
        <a:xfrm>
          <a:off x="20434300" y="6394196"/>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135999</xdr:rowOff>
    </xdr:from>
    <xdr:ext cx="378565" cy="259045"/>
    <xdr:sp macro="" textlink="">
      <xdr:nvSpPr>
        <xdr:cNvPr id="720" name="テキスト ボックス 719"/>
        <xdr:cNvSpPr txBox="1"/>
      </xdr:nvSpPr>
      <xdr:spPr>
        <a:xfrm>
          <a:off x="21134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50546</xdr:rowOff>
    </xdr:from>
    <xdr:to>
      <xdr:col>29</xdr:col>
      <xdr:colOff>517525</xdr:colOff>
      <xdr:row>37</xdr:row>
      <xdr:rowOff>117892</xdr:rowOff>
    </xdr:to>
    <xdr:cxnSp macro="">
      <xdr:nvCxnSpPr>
        <xdr:cNvPr id="721" name="直線コネクタ 720"/>
        <xdr:cNvCxnSpPr/>
      </xdr:nvCxnSpPr>
      <xdr:spPr>
        <a:xfrm flipV="1">
          <a:off x="19545300" y="6394196"/>
          <a:ext cx="889000" cy="6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3" name="テキスト ボックス 722"/>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117892</xdr:rowOff>
    </xdr:from>
    <xdr:to>
      <xdr:col>28</xdr:col>
      <xdr:colOff>314325</xdr:colOff>
      <xdr:row>37</xdr:row>
      <xdr:rowOff>141529</xdr:rowOff>
    </xdr:to>
    <xdr:cxnSp macro="">
      <xdr:nvCxnSpPr>
        <xdr:cNvPr id="724" name="直線コネクタ 723"/>
        <xdr:cNvCxnSpPr/>
      </xdr:nvCxnSpPr>
      <xdr:spPr>
        <a:xfrm flipV="1">
          <a:off x="18656300" y="6461542"/>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121185</xdr:rowOff>
    </xdr:from>
    <xdr:ext cx="469744" cy="259045"/>
    <xdr:sp macro="" textlink="">
      <xdr:nvSpPr>
        <xdr:cNvPr id="726" name="テキスト ボックス 725"/>
        <xdr:cNvSpPr txBox="1"/>
      </xdr:nvSpPr>
      <xdr:spPr>
        <a:xfrm>
          <a:off x="19310427"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121505</xdr:rowOff>
    </xdr:from>
    <xdr:ext cx="469744" cy="259045"/>
    <xdr:sp macro="" textlink="">
      <xdr:nvSpPr>
        <xdr:cNvPr id="728" name="テキスト ボックス 727"/>
        <xdr:cNvSpPr txBox="1"/>
      </xdr:nvSpPr>
      <xdr:spPr>
        <a:xfrm>
          <a:off x="18421427" y="663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99416</xdr:rowOff>
    </xdr:from>
    <xdr:to>
      <xdr:col>32</xdr:col>
      <xdr:colOff>238125</xdr:colOff>
      <xdr:row>37</xdr:row>
      <xdr:rowOff>29566</xdr:rowOff>
    </xdr:to>
    <xdr:sp macro="" textlink="">
      <xdr:nvSpPr>
        <xdr:cNvPr id="734" name="円/楕円 733"/>
        <xdr:cNvSpPr/>
      </xdr:nvSpPr>
      <xdr:spPr>
        <a:xfrm>
          <a:off x="221107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122293</xdr:rowOff>
    </xdr:from>
    <xdr:ext cx="469744" cy="259045"/>
    <xdr:sp macro="" textlink="">
      <xdr:nvSpPr>
        <xdr:cNvPr id="735" name="投資及び出資金該当値テキスト"/>
        <xdr:cNvSpPr txBox="1"/>
      </xdr:nvSpPr>
      <xdr:spPr>
        <a:xfrm>
          <a:off x="22212300"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31019</xdr:rowOff>
    </xdr:from>
    <xdr:to>
      <xdr:col>31</xdr:col>
      <xdr:colOff>85725</xdr:colOff>
      <xdr:row>37</xdr:row>
      <xdr:rowOff>132619</xdr:rowOff>
    </xdr:to>
    <xdr:sp macro="" textlink="">
      <xdr:nvSpPr>
        <xdr:cNvPr id="736" name="円/楕円 735"/>
        <xdr:cNvSpPr/>
      </xdr:nvSpPr>
      <xdr:spPr>
        <a:xfrm>
          <a:off x="21272500" y="63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149146</xdr:rowOff>
    </xdr:from>
    <xdr:ext cx="469744" cy="259045"/>
    <xdr:sp macro="" textlink="">
      <xdr:nvSpPr>
        <xdr:cNvPr id="737" name="テキスト ボックス 736"/>
        <xdr:cNvSpPr txBox="1"/>
      </xdr:nvSpPr>
      <xdr:spPr>
        <a:xfrm>
          <a:off x="21088427" y="61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171196</xdr:rowOff>
    </xdr:from>
    <xdr:to>
      <xdr:col>29</xdr:col>
      <xdr:colOff>568325</xdr:colOff>
      <xdr:row>37</xdr:row>
      <xdr:rowOff>101346</xdr:rowOff>
    </xdr:to>
    <xdr:sp macro="" textlink="">
      <xdr:nvSpPr>
        <xdr:cNvPr id="738" name="円/楕円 737"/>
        <xdr:cNvSpPr/>
      </xdr:nvSpPr>
      <xdr:spPr>
        <a:xfrm>
          <a:off x="20383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117873</xdr:rowOff>
    </xdr:from>
    <xdr:ext cx="469744" cy="259045"/>
    <xdr:sp macro="" textlink="">
      <xdr:nvSpPr>
        <xdr:cNvPr id="739" name="テキスト ボックス 738"/>
        <xdr:cNvSpPr txBox="1"/>
      </xdr:nvSpPr>
      <xdr:spPr>
        <a:xfrm>
          <a:off x="20199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67092</xdr:rowOff>
    </xdr:from>
    <xdr:to>
      <xdr:col>28</xdr:col>
      <xdr:colOff>365125</xdr:colOff>
      <xdr:row>37</xdr:row>
      <xdr:rowOff>168692</xdr:rowOff>
    </xdr:to>
    <xdr:sp macro="" textlink="">
      <xdr:nvSpPr>
        <xdr:cNvPr id="740" name="円/楕円 739"/>
        <xdr:cNvSpPr/>
      </xdr:nvSpPr>
      <xdr:spPr>
        <a:xfrm>
          <a:off x="19494500" y="64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13769</xdr:rowOff>
    </xdr:from>
    <xdr:ext cx="469744" cy="259045"/>
    <xdr:sp macro="" textlink="">
      <xdr:nvSpPr>
        <xdr:cNvPr id="741" name="テキスト ボックス 740"/>
        <xdr:cNvSpPr txBox="1"/>
      </xdr:nvSpPr>
      <xdr:spPr>
        <a:xfrm>
          <a:off x="19310427" y="61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90729</xdr:rowOff>
    </xdr:from>
    <xdr:to>
      <xdr:col>27</xdr:col>
      <xdr:colOff>161925</xdr:colOff>
      <xdr:row>38</xdr:row>
      <xdr:rowOff>20879</xdr:rowOff>
    </xdr:to>
    <xdr:sp macro="" textlink="">
      <xdr:nvSpPr>
        <xdr:cNvPr id="742" name="円/楕円 741"/>
        <xdr:cNvSpPr/>
      </xdr:nvSpPr>
      <xdr:spPr>
        <a:xfrm>
          <a:off x="18605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37406</xdr:rowOff>
    </xdr:from>
    <xdr:ext cx="469744" cy="259045"/>
    <xdr:sp macro="" textlink="">
      <xdr:nvSpPr>
        <xdr:cNvPr id="743" name="テキスト ボックス 742"/>
        <xdr:cNvSpPr txBox="1"/>
      </xdr:nvSpPr>
      <xdr:spPr>
        <a:xfrm>
          <a:off x="18421427" y="62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116325</xdr:rowOff>
    </xdr:from>
    <xdr:to>
      <xdr:col>32</xdr:col>
      <xdr:colOff>187325</xdr:colOff>
      <xdr:row>57</xdr:row>
      <xdr:rowOff>136557</xdr:rowOff>
    </xdr:to>
    <xdr:cxnSp macro="">
      <xdr:nvCxnSpPr>
        <xdr:cNvPr id="768" name="直線コネクタ 767"/>
        <xdr:cNvCxnSpPr/>
      </xdr:nvCxnSpPr>
      <xdr:spPr>
        <a:xfrm flipV="1">
          <a:off x="21323300" y="9888975"/>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9"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131928</xdr:rowOff>
    </xdr:from>
    <xdr:to>
      <xdr:col>31</xdr:col>
      <xdr:colOff>34925</xdr:colOff>
      <xdr:row>57</xdr:row>
      <xdr:rowOff>136557</xdr:rowOff>
    </xdr:to>
    <xdr:cxnSp macro="">
      <xdr:nvCxnSpPr>
        <xdr:cNvPr id="771" name="直線コネクタ 770"/>
        <xdr:cNvCxnSpPr/>
      </xdr:nvCxnSpPr>
      <xdr:spPr>
        <a:xfrm>
          <a:off x="20434300" y="9904578"/>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163307</xdr:rowOff>
    </xdr:from>
    <xdr:ext cx="469744" cy="259045"/>
    <xdr:sp macro="" textlink="">
      <xdr:nvSpPr>
        <xdr:cNvPr id="773" name="テキスト ボックス 772"/>
        <xdr:cNvSpPr txBox="1"/>
      </xdr:nvSpPr>
      <xdr:spPr>
        <a:xfrm>
          <a:off x="21088427"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96038</xdr:rowOff>
    </xdr:from>
    <xdr:to>
      <xdr:col>29</xdr:col>
      <xdr:colOff>517525</xdr:colOff>
      <xdr:row>57</xdr:row>
      <xdr:rowOff>131928</xdr:rowOff>
    </xdr:to>
    <xdr:cxnSp macro="">
      <xdr:nvCxnSpPr>
        <xdr:cNvPr id="774" name="直線コネクタ 773"/>
        <xdr:cNvCxnSpPr/>
      </xdr:nvCxnSpPr>
      <xdr:spPr>
        <a:xfrm>
          <a:off x="19545300" y="9868688"/>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61176</xdr:rowOff>
    </xdr:from>
    <xdr:to>
      <xdr:col>28</xdr:col>
      <xdr:colOff>314325</xdr:colOff>
      <xdr:row>57</xdr:row>
      <xdr:rowOff>96038</xdr:rowOff>
    </xdr:to>
    <xdr:cxnSp macro="">
      <xdr:nvCxnSpPr>
        <xdr:cNvPr id="777" name="直線コネクタ 776"/>
        <xdr:cNvCxnSpPr/>
      </xdr:nvCxnSpPr>
      <xdr:spPr>
        <a:xfrm>
          <a:off x="18656300" y="9833826"/>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79" name="テキスト ボックス 778"/>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1" name="テキスト ボックス 780"/>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65525</xdr:rowOff>
    </xdr:from>
    <xdr:to>
      <xdr:col>32</xdr:col>
      <xdr:colOff>238125</xdr:colOff>
      <xdr:row>57</xdr:row>
      <xdr:rowOff>167125</xdr:rowOff>
    </xdr:to>
    <xdr:sp macro="" textlink="">
      <xdr:nvSpPr>
        <xdr:cNvPr id="787" name="円/楕円 786"/>
        <xdr:cNvSpPr/>
      </xdr:nvSpPr>
      <xdr:spPr>
        <a:xfrm>
          <a:off x="22110700" y="98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151902</xdr:rowOff>
    </xdr:from>
    <xdr:ext cx="469744" cy="259045"/>
    <xdr:sp macro="" textlink="">
      <xdr:nvSpPr>
        <xdr:cNvPr id="788" name="貸付金該当値テキスト"/>
        <xdr:cNvSpPr txBox="1"/>
      </xdr:nvSpPr>
      <xdr:spPr>
        <a:xfrm>
          <a:off x="22212300" y="975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85757</xdr:rowOff>
    </xdr:from>
    <xdr:to>
      <xdr:col>31</xdr:col>
      <xdr:colOff>85725</xdr:colOff>
      <xdr:row>58</xdr:row>
      <xdr:rowOff>15907</xdr:rowOff>
    </xdr:to>
    <xdr:sp macro="" textlink="">
      <xdr:nvSpPr>
        <xdr:cNvPr id="789" name="円/楕円 788"/>
        <xdr:cNvSpPr/>
      </xdr:nvSpPr>
      <xdr:spPr>
        <a:xfrm>
          <a:off x="21272500" y="9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7034</xdr:rowOff>
    </xdr:from>
    <xdr:ext cx="469744" cy="259045"/>
    <xdr:sp macro="" textlink="">
      <xdr:nvSpPr>
        <xdr:cNvPr id="790" name="テキスト ボックス 789"/>
        <xdr:cNvSpPr txBox="1"/>
      </xdr:nvSpPr>
      <xdr:spPr>
        <a:xfrm>
          <a:off x="21088427" y="9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81128</xdr:rowOff>
    </xdr:from>
    <xdr:to>
      <xdr:col>29</xdr:col>
      <xdr:colOff>568325</xdr:colOff>
      <xdr:row>58</xdr:row>
      <xdr:rowOff>11278</xdr:rowOff>
    </xdr:to>
    <xdr:sp macro="" textlink="">
      <xdr:nvSpPr>
        <xdr:cNvPr id="791" name="円/楕円 790"/>
        <xdr:cNvSpPr/>
      </xdr:nvSpPr>
      <xdr:spPr>
        <a:xfrm>
          <a:off x="20383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2405</xdr:rowOff>
    </xdr:from>
    <xdr:ext cx="469744" cy="259045"/>
    <xdr:sp macro="" textlink="">
      <xdr:nvSpPr>
        <xdr:cNvPr id="792" name="テキスト ボックス 791"/>
        <xdr:cNvSpPr txBox="1"/>
      </xdr:nvSpPr>
      <xdr:spPr>
        <a:xfrm>
          <a:off x="20199427" y="99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45238</xdr:rowOff>
    </xdr:from>
    <xdr:to>
      <xdr:col>28</xdr:col>
      <xdr:colOff>365125</xdr:colOff>
      <xdr:row>57</xdr:row>
      <xdr:rowOff>146838</xdr:rowOff>
    </xdr:to>
    <xdr:sp macro="" textlink="">
      <xdr:nvSpPr>
        <xdr:cNvPr id="793" name="円/楕円 792"/>
        <xdr:cNvSpPr/>
      </xdr:nvSpPr>
      <xdr:spPr>
        <a:xfrm>
          <a:off x="19494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137965</xdr:rowOff>
    </xdr:from>
    <xdr:ext cx="469744" cy="259045"/>
    <xdr:sp macro="" textlink="">
      <xdr:nvSpPr>
        <xdr:cNvPr id="794" name="テキスト ボックス 793"/>
        <xdr:cNvSpPr txBox="1"/>
      </xdr:nvSpPr>
      <xdr:spPr>
        <a:xfrm>
          <a:off x="19310427" y="991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10376</xdr:rowOff>
    </xdr:from>
    <xdr:to>
      <xdr:col>27</xdr:col>
      <xdr:colOff>161925</xdr:colOff>
      <xdr:row>57</xdr:row>
      <xdr:rowOff>111976</xdr:rowOff>
    </xdr:to>
    <xdr:sp macro="" textlink="">
      <xdr:nvSpPr>
        <xdr:cNvPr id="795" name="円/楕円 794"/>
        <xdr:cNvSpPr/>
      </xdr:nvSpPr>
      <xdr:spPr>
        <a:xfrm>
          <a:off x="18605500" y="97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103103</xdr:rowOff>
    </xdr:from>
    <xdr:ext cx="469744" cy="259045"/>
    <xdr:sp macro="" textlink="">
      <xdr:nvSpPr>
        <xdr:cNvPr id="796" name="テキスト ボックス 795"/>
        <xdr:cNvSpPr txBox="1"/>
      </xdr:nvSpPr>
      <xdr:spPr>
        <a:xfrm>
          <a:off x="18421427" y="987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128867</xdr:rowOff>
    </xdr:from>
    <xdr:to>
      <xdr:col>32</xdr:col>
      <xdr:colOff>187325</xdr:colOff>
      <xdr:row>78</xdr:row>
      <xdr:rowOff>163258</xdr:rowOff>
    </xdr:to>
    <xdr:cxnSp macro="">
      <xdr:nvCxnSpPr>
        <xdr:cNvPr id="826" name="直線コネクタ 825"/>
        <xdr:cNvCxnSpPr/>
      </xdr:nvCxnSpPr>
      <xdr:spPr>
        <a:xfrm flipV="1">
          <a:off x="21323300" y="13501967"/>
          <a:ext cx="8382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7"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163258</xdr:rowOff>
    </xdr:from>
    <xdr:to>
      <xdr:col>31</xdr:col>
      <xdr:colOff>34925</xdr:colOff>
      <xdr:row>79</xdr:row>
      <xdr:rowOff>17438</xdr:rowOff>
    </xdr:to>
    <xdr:cxnSp macro="">
      <xdr:nvCxnSpPr>
        <xdr:cNvPr id="829" name="直線コネクタ 828"/>
        <xdr:cNvCxnSpPr/>
      </xdr:nvCxnSpPr>
      <xdr:spPr>
        <a:xfrm flipV="1">
          <a:off x="20434300" y="13536358"/>
          <a:ext cx="8890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31" name="テキスト ボックス 830"/>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17438</xdr:rowOff>
    </xdr:from>
    <xdr:to>
      <xdr:col>29</xdr:col>
      <xdr:colOff>517525</xdr:colOff>
      <xdr:row>79</xdr:row>
      <xdr:rowOff>26860</xdr:rowOff>
    </xdr:to>
    <xdr:cxnSp macro="">
      <xdr:nvCxnSpPr>
        <xdr:cNvPr id="832" name="直線コネクタ 831"/>
        <xdr:cNvCxnSpPr/>
      </xdr:nvCxnSpPr>
      <xdr:spPr>
        <a:xfrm flipV="1">
          <a:off x="19545300" y="13561988"/>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4" name="テキスト ボックス 833"/>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26860</xdr:rowOff>
    </xdr:from>
    <xdr:to>
      <xdr:col>28</xdr:col>
      <xdr:colOff>314325</xdr:colOff>
      <xdr:row>79</xdr:row>
      <xdr:rowOff>34810</xdr:rowOff>
    </xdr:to>
    <xdr:cxnSp macro="">
      <xdr:nvCxnSpPr>
        <xdr:cNvPr id="835" name="直線コネクタ 834"/>
        <xdr:cNvCxnSpPr/>
      </xdr:nvCxnSpPr>
      <xdr:spPr>
        <a:xfrm flipV="1">
          <a:off x="18656300" y="13571410"/>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141521</xdr:rowOff>
    </xdr:from>
    <xdr:ext cx="534377" cy="259045"/>
    <xdr:sp macro="" textlink="">
      <xdr:nvSpPr>
        <xdr:cNvPr id="837" name="テキスト ボックス 836"/>
        <xdr:cNvSpPr txBox="1"/>
      </xdr:nvSpPr>
      <xdr:spPr>
        <a:xfrm>
          <a:off x="19278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39" name="テキスト ボックス 838"/>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78067</xdr:rowOff>
    </xdr:from>
    <xdr:to>
      <xdr:col>32</xdr:col>
      <xdr:colOff>238125</xdr:colOff>
      <xdr:row>79</xdr:row>
      <xdr:rowOff>8217</xdr:rowOff>
    </xdr:to>
    <xdr:sp macro="" textlink="">
      <xdr:nvSpPr>
        <xdr:cNvPr id="845" name="円/楕円 844"/>
        <xdr:cNvSpPr/>
      </xdr:nvSpPr>
      <xdr:spPr>
        <a:xfrm>
          <a:off x="22110700" y="134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56494</xdr:rowOff>
    </xdr:from>
    <xdr:ext cx="534377" cy="259045"/>
    <xdr:sp macro="" textlink="">
      <xdr:nvSpPr>
        <xdr:cNvPr id="846" name="繰出金該当値テキスト"/>
        <xdr:cNvSpPr txBox="1"/>
      </xdr:nvSpPr>
      <xdr:spPr>
        <a:xfrm>
          <a:off x="22212300" y="134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112458</xdr:rowOff>
    </xdr:from>
    <xdr:to>
      <xdr:col>31</xdr:col>
      <xdr:colOff>85725</xdr:colOff>
      <xdr:row>79</xdr:row>
      <xdr:rowOff>42608</xdr:rowOff>
    </xdr:to>
    <xdr:sp macro="" textlink="">
      <xdr:nvSpPr>
        <xdr:cNvPr id="847" name="円/楕円 846"/>
        <xdr:cNvSpPr/>
      </xdr:nvSpPr>
      <xdr:spPr>
        <a:xfrm>
          <a:off x="21272500" y="134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33735</xdr:rowOff>
    </xdr:from>
    <xdr:ext cx="534377" cy="259045"/>
    <xdr:sp macro="" textlink="">
      <xdr:nvSpPr>
        <xdr:cNvPr id="848" name="テキスト ボックス 847"/>
        <xdr:cNvSpPr txBox="1"/>
      </xdr:nvSpPr>
      <xdr:spPr>
        <a:xfrm>
          <a:off x="21056111" y="135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138088</xdr:rowOff>
    </xdr:from>
    <xdr:to>
      <xdr:col>29</xdr:col>
      <xdr:colOff>568325</xdr:colOff>
      <xdr:row>79</xdr:row>
      <xdr:rowOff>68238</xdr:rowOff>
    </xdr:to>
    <xdr:sp macro="" textlink="">
      <xdr:nvSpPr>
        <xdr:cNvPr id="849" name="円/楕円 848"/>
        <xdr:cNvSpPr/>
      </xdr:nvSpPr>
      <xdr:spPr>
        <a:xfrm>
          <a:off x="20383500" y="135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59365</xdr:rowOff>
    </xdr:from>
    <xdr:ext cx="534377" cy="259045"/>
    <xdr:sp macro="" textlink="">
      <xdr:nvSpPr>
        <xdr:cNvPr id="850" name="テキスト ボックス 849"/>
        <xdr:cNvSpPr txBox="1"/>
      </xdr:nvSpPr>
      <xdr:spPr>
        <a:xfrm>
          <a:off x="20167111" y="1360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147510</xdr:rowOff>
    </xdr:from>
    <xdr:to>
      <xdr:col>28</xdr:col>
      <xdr:colOff>365125</xdr:colOff>
      <xdr:row>79</xdr:row>
      <xdr:rowOff>77660</xdr:rowOff>
    </xdr:to>
    <xdr:sp macro="" textlink="">
      <xdr:nvSpPr>
        <xdr:cNvPr id="851" name="円/楕円 850"/>
        <xdr:cNvSpPr/>
      </xdr:nvSpPr>
      <xdr:spPr>
        <a:xfrm>
          <a:off x="19494500" y="135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68787</xdr:rowOff>
    </xdr:from>
    <xdr:ext cx="534377" cy="259045"/>
    <xdr:sp macro="" textlink="">
      <xdr:nvSpPr>
        <xdr:cNvPr id="852" name="テキスト ボックス 851"/>
        <xdr:cNvSpPr txBox="1"/>
      </xdr:nvSpPr>
      <xdr:spPr>
        <a:xfrm>
          <a:off x="19278111" y="136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155460</xdr:rowOff>
    </xdr:from>
    <xdr:to>
      <xdr:col>27</xdr:col>
      <xdr:colOff>161925</xdr:colOff>
      <xdr:row>79</xdr:row>
      <xdr:rowOff>85610</xdr:rowOff>
    </xdr:to>
    <xdr:sp macro="" textlink="">
      <xdr:nvSpPr>
        <xdr:cNvPr id="853" name="円/楕円 852"/>
        <xdr:cNvSpPr/>
      </xdr:nvSpPr>
      <xdr:spPr>
        <a:xfrm>
          <a:off x="18605500" y="135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76737</xdr:rowOff>
    </xdr:from>
    <xdr:ext cx="534377" cy="259045"/>
    <xdr:sp macro="" textlink="">
      <xdr:nvSpPr>
        <xdr:cNvPr id="854" name="テキスト ボックス 853"/>
        <xdr:cNvSpPr txBox="1"/>
      </xdr:nvSpPr>
      <xdr:spPr>
        <a:xfrm>
          <a:off x="18389111" y="1362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17,738
17,679
72.76
11,326,195
11,037,095
238,859
4,836,372
7,353,058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907</xdr:rowOff>
    </xdr:from>
    <xdr:to>
      <xdr:col>6</xdr:col>
      <xdr:colOff>511175</xdr:colOff>
      <xdr:row>35</xdr:row>
      <xdr:rowOff>157008</xdr:rowOff>
    </xdr:to>
    <xdr:cxnSp macro="">
      <xdr:nvCxnSpPr>
        <xdr:cNvPr id="63" name="直線コネクタ 62"/>
        <xdr:cNvCxnSpPr/>
      </xdr:nvCxnSpPr>
      <xdr:spPr>
        <a:xfrm flipV="1">
          <a:off x="3797300" y="6001657"/>
          <a:ext cx="8382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157008</xdr:rowOff>
    </xdr:from>
    <xdr:to>
      <xdr:col>5</xdr:col>
      <xdr:colOff>358775</xdr:colOff>
      <xdr:row>36</xdr:row>
      <xdr:rowOff>65895</xdr:rowOff>
    </xdr:to>
    <xdr:cxnSp macro="">
      <xdr:nvCxnSpPr>
        <xdr:cNvPr id="66" name="直線コネクタ 65"/>
        <xdr:cNvCxnSpPr/>
      </xdr:nvCxnSpPr>
      <xdr:spPr>
        <a:xfrm flipV="1">
          <a:off x="2908300" y="6157758"/>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36504</xdr:rowOff>
    </xdr:from>
    <xdr:to>
      <xdr:col>4</xdr:col>
      <xdr:colOff>155575</xdr:colOff>
      <xdr:row>36</xdr:row>
      <xdr:rowOff>65895</xdr:rowOff>
    </xdr:to>
    <xdr:cxnSp macro="">
      <xdr:nvCxnSpPr>
        <xdr:cNvPr id="69" name="直線コネクタ 68"/>
        <xdr:cNvCxnSpPr/>
      </xdr:nvCxnSpPr>
      <xdr:spPr>
        <a:xfrm>
          <a:off x="2019300" y="620870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55771</xdr:rowOff>
    </xdr:from>
    <xdr:to>
      <xdr:col>2</xdr:col>
      <xdr:colOff>638175</xdr:colOff>
      <xdr:row>36</xdr:row>
      <xdr:rowOff>36504</xdr:rowOff>
    </xdr:to>
    <xdr:cxnSp macro="">
      <xdr:nvCxnSpPr>
        <xdr:cNvPr id="72" name="直線コネクタ 71"/>
        <xdr:cNvCxnSpPr/>
      </xdr:nvCxnSpPr>
      <xdr:spPr>
        <a:xfrm>
          <a:off x="1130300" y="6056521"/>
          <a:ext cx="889000" cy="1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121557</xdr:rowOff>
    </xdr:from>
    <xdr:to>
      <xdr:col>6</xdr:col>
      <xdr:colOff>561975</xdr:colOff>
      <xdr:row>35</xdr:row>
      <xdr:rowOff>51707</xdr:rowOff>
    </xdr:to>
    <xdr:sp macro="" textlink="">
      <xdr:nvSpPr>
        <xdr:cNvPr id="82" name="円/楕円 81"/>
        <xdr:cNvSpPr/>
      </xdr:nvSpPr>
      <xdr:spPr>
        <a:xfrm>
          <a:off x="458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144434</xdr:rowOff>
    </xdr:from>
    <xdr:ext cx="469744" cy="259045"/>
    <xdr:sp macro="" textlink="">
      <xdr:nvSpPr>
        <xdr:cNvPr id="83" name="議会費該当値テキスト"/>
        <xdr:cNvSpPr txBox="1"/>
      </xdr:nvSpPr>
      <xdr:spPr>
        <a:xfrm>
          <a:off x="4686300"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106208</xdr:rowOff>
    </xdr:from>
    <xdr:to>
      <xdr:col>5</xdr:col>
      <xdr:colOff>409575</xdr:colOff>
      <xdr:row>36</xdr:row>
      <xdr:rowOff>36358</xdr:rowOff>
    </xdr:to>
    <xdr:sp macro="" textlink="">
      <xdr:nvSpPr>
        <xdr:cNvPr id="84" name="円/楕円 83"/>
        <xdr:cNvSpPr/>
      </xdr:nvSpPr>
      <xdr:spPr>
        <a:xfrm>
          <a:off x="3746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27485</xdr:rowOff>
    </xdr:from>
    <xdr:ext cx="469744" cy="259045"/>
    <xdr:sp macro="" textlink="">
      <xdr:nvSpPr>
        <xdr:cNvPr id="85" name="テキスト ボックス 84"/>
        <xdr:cNvSpPr txBox="1"/>
      </xdr:nvSpPr>
      <xdr:spPr>
        <a:xfrm>
          <a:off x="3562427" y="61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15095</xdr:rowOff>
    </xdr:from>
    <xdr:to>
      <xdr:col>4</xdr:col>
      <xdr:colOff>206375</xdr:colOff>
      <xdr:row>36</xdr:row>
      <xdr:rowOff>116695</xdr:rowOff>
    </xdr:to>
    <xdr:sp macro="" textlink="">
      <xdr:nvSpPr>
        <xdr:cNvPr id="86" name="円/楕円 85"/>
        <xdr:cNvSpPr/>
      </xdr:nvSpPr>
      <xdr:spPr>
        <a:xfrm>
          <a:off x="2857500" y="61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107822</xdr:rowOff>
    </xdr:from>
    <xdr:ext cx="469744" cy="259045"/>
    <xdr:sp macro="" textlink="">
      <xdr:nvSpPr>
        <xdr:cNvPr id="87" name="テキスト ボックス 86"/>
        <xdr:cNvSpPr txBox="1"/>
      </xdr:nvSpPr>
      <xdr:spPr>
        <a:xfrm>
          <a:off x="2673427" y="628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157154</xdr:rowOff>
    </xdr:from>
    <xdr:to>
      <xdr:col>3</xdr:col>
      <xdr:colOff>3175</xdr:colOff>
      <xdr:row>36</xdr:row>
      <xdr:rowOff>87304</xdr:rowOff>
    </xdr:to>
    <xdr:sp macro="" textlink="">
      <xdr:nvSpPr>
        <xdr:cNvPr id="88" name="円/楕円 87"/>
        <xdr:cNvSpPr/>
      </xdr:nvSpPr>
      <xdr:spPr>
        <a:xfrm>
          <a:off x="1968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78431</xdr:rowOff>
    </xdr:from>
    <xdr:ext cx="469744" cy="259045"/>
    <xdr:sp macro="" textlink="">
      <xdr:nvSpPr>
        <xdr:cNvPr id="89" name="テキスト ボックス 88"/>
        <xdr:cNvSpPr txBox="1"/>
      </xdr:nvSpPr>
      <xdr:spPr>
        <a:xfrm>
          <a:off x="1784427" y="625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4971</xdr:rowOff>
    </xdr:from>
    <xdr:to>
      <xdr:col>1</xdr:col>
      <xdr:colOff>485775</xdr:colOff>
      <xdr:row>35</xdr:row>
      <xdr:rowOff>106571</xdr:rowOff>
    </xdr:to>
    <xdr:sp macro="" textlink="">
      <xdr:nvSpPr>
        <xdr:cNvPr id="90" name="円/楕円 89"/>
        <xdr:cNvSpPr/>
      </xdr:nvSpPr>
      <xdr:spPr>
        <a:xfrm>
          <a:off x="1079500" y="60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97698</xdr:rowOff>
    </xdr:from>
    <xdr:ext cx="469744" cy="259045"/>
    <xdr:sp macro="" textlink="">
      <xdr:nvSpPr>
        <xdr:cNvPr id="91" name="テキスト ボックス 90"/>
        <xdr:cNvSpPr txBox="1"/>
      </xdr:nvSpPr>
      <xdr:spPr>
        <a:xfrm>
          <a:off x="895427" y="609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154343</xdr:rowOff>
    </xdr:from>
    <xdr:to>
      <xdr:col>6</xdr:col>
      <xdr:colOff>511175</xdr:colOff>
      <xdr:row>59</xdr:row>
      <xdr:rowOff>18193</xdr:rowOff>
    </xdr:to>
    <xdr:cxnSp macro="">
      <xdr:nvCxnSpPr>
        <xdr:cNvPr id="122" name="直線コネクタ 121"/>
        <xdr:cNvCxnSpPr/>
      </xdr:nvCxnSpPr>
      <xdr:spPr>
        <a:xfrm flipV="1">
          <a:off x="3797300" y="10098443"/>
          <a:ext cx="8382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169398</xdr:rowOff>
    </xdr:from>
    <xdr:to>
      <xdr:col>5</xdr:col>
      <xdr:colOff>358775</xdr:colOff>
      <xdr:row>59</xdr:row>
      <xdr:rowOff>18193</xdr:rowOff>
    </xdr:to>
    <xdr:cxnSp macro="">
      <xdr:nvCxnSpPr>
        <xdr:cNvPr id="125" name="直線コネクタ 124"/>
        <xdr:cNvCxnSpPr/>
      </xdr:nvCxnSpPr>
      <xdr:spPr>
        <a:xfrm>
          <a:off x="2908300" y="10113498"/>
          <a:ext cx="8890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164565</xdr:rowOff>
    </xdr:from>
    <xdr:to>
      <xdr:col>4</xdr:col>
      <xdr:colOff>155575</xdr:colOff>
      <xdr:row>58</xdr:row>
      <xdr:rowOff>169398</xdr:rowOff>
    </xdr:to>
    <xdr:cxnSp macro="">
      <xdr:nvCxnSpPr>
        <xdr:cNvPr id="128" name="直線コネクタ 127"/>
        <xdr:cNvCxnSpPr/>
      </xdr:nvCxnSpPr>
      <xdr:spPr>
        <a:xfrm>
          <a:off x="2019300" y="10108665"/>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164565</xdr:rowOff>
    </xdr:from>
    <xdr:to>
      <xdr:col>2</xdr:col>
      <xdr:colOff>638175</xdr:colOff>
      <xdr:row>59</xdr:row>
      <xdr:rowOff>1487</xdr:rowOff>
    </xdr:to>
    <xdr:cxnSp macro="">
      <xdr:nvCxnSpPr>
        <xdr:cNvPr id="131" name="直線コネクタ 130"/>
        <xdr:cNvCxnSpPr/>
      </xdr:nvCxnSpPr>
      <xdr:spPr>
        <a:xfrm flipV="1">
          <a:off x="1130300" y="10108665"/>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103543</xdr:rowOff>
    </xdr:from>
    <xdr:to>
      <xdr:col>6</xdr:col>
      <xdr:colOff>561975</xdr:colOff>
      <xdr:row>59</xdr:row>
      <xdr:rowOff>33693</xdr:rowOff>
    </xdr:to>
    <xdr:sp macro="" textlink="">
      <xdr:nvSpPr>
        <xdr:cNvPr id="141" name="円/楕円 140"/>
        <xdr:cNvSpPr/>
      </xdr:nvSpPr>
      <xdr:spPr>
        <a:xfrm>
          <a:off x="4584700" y="100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69570</xdr:rowOff>
    </xdr:from>
    <xdr:ext cx="534377" cy="259045"/>
    <xdr:sp macro="" textlink="">
      <xdr:nvSpPr>
        <xdr:cNvPr id="142" name="総務費該当値テキスト"/>
        <xdr:cNvSpPr txBox="1"/>
      </xdr:nvSpPr>
      <xdr:spPr>
        <a:xfrm>
          <a:off x="4686300" y="100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138843</xdr:rowOff>
    </xdr:from>
    <xdr:to>
      <xdr:col>5</xdr:col>
      <xdr:colOff>409575</xdr:colOff>
      <xdr:row>59</xdr:row>
      <xdr:rowOff>68993</xdr:rowOff>
    </xdr:to>
    <xdr:sp macro="" textlink="">
      <xdr:nvSpPr>
        <xdr:cNvPr id="143" name="円/楕円 142"/>
        <xdr:cNvSpPr/>
      </xdr:nvSpPr>
      <xdr:spPr>
        <a:xfrm>
          <a:off x="3746500" y="100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60120</xdr:rowOff>
    </xdr:from>
    <xdr:ext cx="534377" cy="259045"/>
    <xdr:sp macro="" textlink="">
      <xdr:nvSpPr>
        <xdr:cNvPr id="144" name="テキスト ボックス 143"/>
        <xdr:cNvSpPr txBox="1"/>
      </xdr:nvSpPr>
      <xdr:spPr>
        <a:xfrm>
          <a:off x="3530111" y="1017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118598</xdr:rowOff>
    </xdr:from>
    <xdr:to>
      <xdr:col>4</xdr:col>
      <xdr:colOff>206375</xdr:colOff>
      <xdr:row>59</xdr:row>
      <xdr:rowOff>48748</xdr:rowOff>
    </xdr:to>
    <xdr:sp macro="" textlink="">
      <xdr:nvSpPr>
        <xdr:cNvPr id="145" name="円/楕円 144"/>
        <xdr:cNvSpPr/>
      </xdr:nvSpPr>
      <xdr:spPr>
        <a:xfrm>
          <a:off x="2857500" y="100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39875</xdr:rowOff>
    </xdr:from>
    <xdr:ext cx="534377" cy="259045"/>
    <xdr:sp macro="" textlink="">
      <xdr:nvSpPr>
        <xdr:cNvPr id="146" name="テキスト ボックス 145"/>
        <xdr:cNvSpPr txBox="1"/>
      </xdr:nvSpPr>
      <xdr:spPr>
        <a:xfrm>
          <a:off x="2641111" y="101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113765</xdr:rowOff>
    </xdr:from>
    <xdr:to>
      <xdr:col>3</xdr:col>
      <xdr:colOff>3175</xdr:colOff>
      <xdr:row>59</xdr:row>
      <xdr:rowOff>43915</xdr:rowOff>
    </xdr:to>
    <xdr:sp macro="" textlink="">
      <xdr:nvSpPr>
        <xdr:cNvPr id="147" name="円/楕円 146"/>
        <xdr:cNvSpPr/>
      </xdr:nvSpPr>
      <xdr:spPr>
        <a:xfrm>
          <a:off x="1968500" y="100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35042</xdr:rowOff>
    </xdr:from>
    <xdr:ext cx="534377" cy="259045"/>
    <xdr:sp macro="" textlink="">
      <xdr:nvSpPr>
        <xdr:cNvPr id="148" name="テキスト ボックス 147"/>
        <xdr:cNvSpPr txBox="1"/>
      </xdr:nvSpPr>
      <xdr:spPr>
        <a:xfrm>
          <a:off x="1752111" y="101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122137</xdr:rowOff>
    </xdr:from>
    <xdr:to>
      <xdr:col>1</xdr:col>
      <xdr:colOff>485775</xdr:colOff>
      <xdr:row>59</xdr:row>
      <xdr:rowOff>52287</xdr:rowOff>
    </xdr:to>
    <xdr:sp macro="" textlink="">
      <xdr:nvSpPr>
        <xdr:cNvPr id="149" name="円/楕円 148"/>
        <xdr:cNvSpPr/>
      </xdr:nvSpPr>
      <xdr:spPr>
        <a:xfrm>
          <a:off x="1079500" y="100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43414</xdr:rowOff>
    </xdr:from>
    <xdr:ext cx="534377" cy="259045"/>
    <xdr:sp macro="" textlink="">
      <xdr:nvSpPr>
        <xdr:cNvPr id="150" name="テキスト ボックス 149"/>
        <xdr:cNvSpPr txBox="1"/>
      </xdr:nvSpPr>
      <xdr:spPr>
        <a:xfrm>
          <a:off x="863111" y="101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48717</xdr:rowOff>
    </xdr:from>
    <xdr:to>
      <xdr:col>6</xdr:col>
      <xdr:colOff>510540</xdr:colOff>
      <xdr:row>78</xdr:row>
      <xdr:rowOff>153626</xdr:rowOff>
    </xdr:to>
    <xdr:cxnSp macro="">
      <xdr:nvCxnSpPr>
        <xdr:cNvPr id="173" name="直線コネクタ 172"/>
        <xdr:cNvCxnSpPr/>
      </xdr:nvCxnSpPr>
      <xdr:spPr>
        <a:xfrm flipV="1">
          <a:off x="4633595" y="12564567"/>
          <a:ext cx="1270" cy="96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157453</xdr:rowOff>
    </xdr:from>
    <xdr:ext cx="534377" cy="259045"/>
    <xdr:sp macro="" textlink="">
      <xdr:nvSpPr>
        <xdr:cNvPr id="174" name="民生費最小値テキスト"/>
        <xdr:cNvSpPr txBox="1"/>
      </xdr:nvSpPr>
      <xdr:spPr>
        <a:xfrm>
          <a:off x="4686300" y="135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153626</xdr:rowOff>
    </xdr:from>
    <xdr:to>
      <xdr:col>6</xdr:col>
      <xdr:colOff>600075</xdr:colOff>
      <xdr:row>78</xdr:row>
      <xdr:rowOff>153626</xdr:rowOff>
    </xdr:to>
    <xdr:cxnSp macro="">
      <xdr:nvCxnSpPr>
        <xdr:cNvPr id="175" name="直線コネクタ 174"/>
        <xdr:cNvCxnSpPr/>
      </xdr:nvCxnSpPr>
      <xdr:spPr>
        <a:xfrm>
          <a:off x="4546600" y="13526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166844</xdr:rowOff>
    </xdr:from>
    <xdr:ext cx="599010" cy="259045"/>
    <xdr:sp macro="" textlink="">
      <xdr:nvSpPr>
        <xdr:cNvPr id="176" name="民生費最大値テキスト"/>
        <xdr:cNvSpPr txBox="1"/>
      </xdr:nvSpPr>
      <xdr:spPr>
        <a:xfrm>
          <a:off x="4686300" y="1233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73</xdr:row>
      <xdr:rowOff>48717</xdr:rowOff>
    </xdr:from>
    <xdr:to>
      <xdr:col>6</xdr:col>
      <xdr:colOff>600075</xdr:colOff>
      <xdr:row>73</xdr:row>
      <xdr:rowOff>48717</xdr:rowOff>
    </xdr:to>
    <xdr:cxnSp macro="">
      <xdr:nvCxnSpPr>
        <xdr:cNvPr id="177" name="直線コネクタ 176"/>
        <xdr:cNvCxnSpPr/>
      </xdr:nvCxnSpPr>
      <xdr:spPr>
        <a:xfrm>
          <a:off x="4546600" y="1256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29428</xdr:rowOff>
    </xdr:from>
    <xdr:to>
      <xdr:col>6</xdr:col>
      <xdr:colOff>511175</xdr:colOff>
      <xdr:row>73</xdr:row>
      <xdr:rowOff>48717</xdr:rowOff>
    </xdr:to>
    <xdr:cxnSp macro="">
      <xdr:nvCxnSpPr>
        <xdr:cNvPr id="178" name="直線コネクタ 177"/>
        <xdr:cNvCxnSpPr/>
      </xdr:nvCxnSpPr>
      <xdr:spPr>
        <a:xfrm>
          <a:off x="3797300" y="12373828"/>
          <a:ext cx="838200" cy="19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84193</xdr:rowOff>
    </xdr:from>
    <xdr:ext cx="599010" cy="259045"/>
    <xdr:sp macro="" textlink="">
      <xdr:nvSpPr>
        <xdr:cNvPr id="179" name="民生費平均値テキスト"/>
        <xdr:cNvSpPr txBox="1"/>
      </xdr:nvSpPr>
      <xdr:spPr>
        <a:xfrm>
          <a:off x="4686300" y="13285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105766</xdr:rowOff>
    </xdr:from>
    <xdr:to>
      <xdr:col>6</xdr:col>
      <xdr:colOff>561975</xdr:colOff>
      <xdr:row>78</xdr:row>
      <xdr:rowOff>35916</xdr:rowOff>
    </xdr:to>
    <xdr:sp macro="" textlink="">
      <xdr:nvSpPr>
        <xdr:cNvPr id="180" name="フローチャート : 判断 179"/>
        <xdr:cNvSpPr/>
      </xdr:nvSpPr>
      <xdr:spPr>
        <a:xfrm>
          <a:off x="4584700" y="1330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29428</xdr:rowOff>
    </xdr:from>
    <xdr:to>
      <xdr:col>5</xdr:col>
      <xdr:colOff>358775</xdr:colOff>
      <xdr:row>74</xdr:row>
      <xdr:rowOff>122354</xdr:rowOff>
    </xdr:to>
    <xdr:cxnSp macro="">
      <xdr:nvCxnSpPr>
        <xdr:cNvPr id="181" name="直線コネクタ 180"/>
        <xdr:cNvCxnSpPr/>
      </xdr:nvCxnSpPr>
      <xdr:spPr>
        <a:xfrm flipV="1">
          <a:off x="2908300" y="12373828"/>
          <a:ext cx="889000" cy="4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96458</xdr:rowOff>
    </xdr:from>
    <xdr:to>
      <xdr:col>5</xdr:col>
      <xdr:colOff>409575</xdr:colOff>
      <xdr:row>78</xdr:row>
      <xdr:rowOff>26608</xdr:rowOff>
    </xdr:to>
    <xdr:sp macro="" textlink="">
      <xdr:nvSpPr>
        <xdr:cNvPr id="182" name="フローチャート : 判断 181"/>
        <xdr:cNvSpPr/>
      </xdr:nvSpPr>
      <xdr:spPr>
        <a:xfrm>
          <a:off x="3746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17735</xdr:rowOff>
    </xdr:from>
    <xdr:ext cx="599010" cy="259045"/>
    <xdr:sp macro="" textlink="">
      <xdr:nvSpPr>
        <xdr:cNvPr id="183" name="テキスト ボックス 182"/>
        <xdr:cNvSpPr txBox="1"/>
      </xdr:nvSpPr>
      <xdr:spPr>
        <a:xfrm>
          <a:off x="3497794" y="1339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122354</xdr:rowOff>
    </xdr:from>
    <xdr:to>
      <xdr:col>4</xdr:col>
      <xdr:colOff>155575</xdr:colOff>
      <xdr:row>78</xdr:row>
      <xdr:rowOff>3747</xdr:rowOff>
    </xdr:to>
    <xdr:cxnSp macro="">
      <xdr:nvCxnSpPr>
        <xdr:cNvPr id="184" name="直線コネクタ 183"/>
        <xdr:cNvCxnSpPr/>
      </xdr:nvCxnSpPr>
      <xdr:spPr>
        <a:xfrm flipV="1">
          <a:off x="2019300" y="12809654"/>
          <a:ext cx="889000" cy="56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160483</xdr:rowOff>
    </xdr:from>
    <xdr:to>
      <xdr:col>4</xdr:col>
      <xdr:colOff>206375</xdr:colOff>
      <xdr:row>78</xdr:row>
      <xdr:rowOff>90633</xdr:rowOff>
    </xdr:to>
    <xdr:sp macro="" textlink="">
      <xdr:nvSpPr>
        <xdr:cNvPr id="185" name="フローチャート : 判断 184"/>
        <xdr:cNvSpPr/>
      </xdr:nvSpPr>
      <xdr:spPr>
        <a:xfrm>
          <a:off x="2857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81760</xdr:rowOff>
    </xdr:from>
    <xdr:ext cx="599010" cy="259045"/>
    <xdr:sp macro="" textlink="">
      <xdr:nvSpPr>
        <xdr:cNvPr id="186" name="テキスト ボックス 185"/>
        <xdr:cNvSpPr txBox="1"/>
      </xdr:nvSpPr>
      <xdr:spPr>
        <a:xfrm>
          <a:off x="2608794" y="13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3747</xdr:rowOff>
    </xdr:from>
    <xdr:to>
      <xdr:col>2</xdr:col>
      <xdr:colOff>638175</xdr:colOff>
      <xdr:row>78</xdr:row>
      <xdr:rowOff>134300</xdr:rowOff>
    </xdr:to>
    <xdr:cxnSp macro="">
      <xdr:nvCxnSpPr>
        <xdr:cNvPr id="187" name="直線コネクタ 186"/>
        <xdr:cNvCxnSpPr/>
      </xdr:nvCxnSpPr>
      <xdr:spPr>
        <a:xfrm flipV="1">
          <a:off x="1130300" y="13376847"/>
          <a:ext cx="889000" cy="13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102918</xdr:rowOff>
    </xdr:from>
    <xdr:to>
      <xdr:col>3</xdr:col>
      <xdr:colOff>3175</xdr:colOff>
      <xdr:row>78</xdr:row>
      <xdr:rowOff>33068</xdr:rowOff>
    </xdr:to>
    <xdr:sp macro="" textlink="">
      <xdr:nvSpPr>
        <xdr:cNvPr id="188" name="フローチャート : 判断 187"/>
        <xdr:cNvSpPr/>
      </xdr:nvSpPr>
      <xdr:spPr>
        <a:xfrm>
          <a:off x="1968500" y="1330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49595</xdr:rowOff>
    </xdr:from>
    <xdr:ext cx="599010" cy="259045"/>
    <xdr:sp macro="" textlink="">
      <xdr:nvSpPr>
        <xdr:cNvPr id="189" name="テキスト ボックス 188"/>
        <xdr:cNvSpPr txBox="1"/>
      </xdr:nvSpPr>
      <xdr:spPr>
        <a:xfrm>
          <a:off x="1719794" y="1307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113433</xdr:rowOff>
    </xdr:from>
    <xdr:to>
      <xdr:col>1</xdr:col>
      <xdr:colOff>485775</xdr:colOff>
      <xdr:row>78</xdr:row>
      <xdr:rowOff>43583</xdr:rowOff>
    </xdr:to>
    <xdr:sp macro="" textlink="">
      <xdr:nvSpPr>
        <xdr:cNvPr id="190" name="フローチャート : 判断 189"/>
        <xdr:cNvSpPr/>
      </xdr:nvSpPr>
      <xdr:spPr>
        <a:xfrm>
          <a:off x="1079500" y="1331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60110</xdr:rowOff>
    </xdr:from>
    <xdr:ext cx="599010" cy="259045"/>
    <xdr:sp macro="" textlink="">
      <xdr:nvSpPr>
        <xdr:cNvPr id="191" name="テキスト ボックス 190"/>
        <xdr:cNvSpPr txBox="1"/>
      </xdr:nvSpPr>
      <xdr:spPr>
        <a:xfrm>
          <a:off x="830794" y="130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169367</xdr:rowOff>
    </xdr:from>
    <xdr:to>
      <xdr:col>6</xdr:col>
      <xdr:colOff>561975</xdr:colOff>
      <xdr:row>73</xdr:row>
      <xdr:rowOff>99517</xdr:rowOff>
    </xdr:to>
    <xdr:sp macro="" textlink="">
      <xdr:nvSpPr>
        <xdr:cNvPr id="197" name="円/楕円 196"/>
        <xdr:cNvSpPr/>
      </xdr:nvSpPr>
      <xdr:spPr>
        <a:xfrm>
          <a:off x="4584700" y="125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122394</xdr:rowOff>
    </xdr:from>
    <xdr:ext cx="599010" cy="259045"/>
    <xdr:sp macro="" textlink="">
      <xdr:nvSpPr>
        <xdr:cNvPr id="198" name="民生費該当値テキスト"/>
        <xdr:cNvSpPr txBox="1"/>
      </xdr:nvSpPr>
      <xdr:spPr>
        <a:xfrm>
          <a:off x="4686300" y="124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307,400</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150078</xdr:rowOff>
    </xdr:from>
    <xdr:to>
      <xdr:col>5</xdr:col>
      <xdr:colOff>409575</xdr:colOff>
      <xdr:row>72</xdr:row>
      <xdr:rowOff>80228</xdr:rowOff>
    </xdr:to>
    <xdr:sp macro="" textlink="">
      <xdr:nvSpPr>
        <xdr:cNvPr id="199" name="円/楕円 198"/>
        <xdr:cNvSpPr/>
      </xdr:nvSpPr>
      <xdr:spPr>
        <a:xfrm>
          <a:off x="3746500" y="123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96755</xdr:rowOff>
    </xdr:from>
    <xdr:ext cx="599010" cy="259045"/>
    <xdr:sp macro="" textlink="">
      <xdr:nvSpPr>
        <xdr:cNvPr id="200" name="テキスト ボックス 199"/>
        <xdr:cNvSpPr txBox="1"/>
      </xdr:nvSpPr>
      <xdr:spPr>
        <a:xfrm>
          <a:off x="3497794" y="1209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349,119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71554</xdr:rowOff>
    </xdr:from>
    <xdr:to>
      <xdr:col>4</xdr:col>
      <xdr:colOff>206375</xdr:colOff>
      <xdr:row>75</xdr:row>
      <xdr:rowOff>1704</xdr:rowOff>
    </xdr:to>
    <xdr:sp macro="" textlink="">
      <xdr:nvSpPr>
        <xdr:cNvPr id="201" name="円/楕円 200"/>
        <xdr:cNvSpPr/>
      </xdr:nvSpPr>
      <xdr:spPr>
        <a:xfrm>
          <a:off x="2857500" y="1275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18231</xdr:rowOff>
    </xdr:from>
    <xdr:ext cx="599010" cy="259045"/>
    <xdr:sp macro="" textlink="">
      <xdr:nvSpPr>
        <xdr:cNvPr id="202" name="テキスト ボックス 201"/>
        <xdr:cNvSpPr txBox="1"/>
      </xdr:nvSpPr>
      <xdr:spPr>
        <a:xfrm>
          <a:off x="2608794" y="1253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124397</xdr:rowOff>
    </xdr:from>
    <xdr:to>
      <xdr:col>3</xdr:col>
      <xdr:colOff>3175</xdr:colOff>
      <xdr:row>78</xdr:row>
      <xdr:rowOff>54547</xdr:rowOff>
    </xdr:to>
    <xdr:sp macro="" textlink="">
      <xdr:nvSpPr>
        <xdr:cNvPr id="203" name="円/楕円 202"/>
        <xdr:cNvSpPr/>
      </xdr:nvSpPr>
      <xdr:spPr>
        <a:xfrm>
          <a:off x="1968500" y="133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45674</xdr:rowOff>
    </xdr:from>
    <xdr:ext cx="599010" cy="259045"/>
    <xdr:sp macro="" textlink="">
      <xdr:nvSpPr>
        <xdr:cNvPr id="204" name="テキスト ボックス 203"/>
        <xdr:cNvSpPr txBox="1"/>
      </xdr:nvSpPr>
      <xdr:spPr>
        <a:xfrm>
          <a:off x="1719794" y="1341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83500</xdr:rowOff>
    </xdr:from>
    <xdr:to>
      <xdr:col>1</xdr:col>
      <xdr:colOff>485775</xdr:colOff>
      <xdr:row>79</xdr:row>
      <xdr:rowOff>13650</xdr:rowOff>
    </xdr:to>
    <xdr:sp macro="" textlink="">
      <xdr:nvSpPr>
        <xdr:cNvPr id="205" name="円/楕円 204"/>
        <xdr:cNvSpPr/>
      </xdr:nvSpPr>
      <xdr:spPr>
        <a:xfrm>
          <a:off x="1079500" y="134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4777</xdr:rowOff>
    </xdr:from>
    <xdr:ext cx="599010" cy="259045"/>
    <xdr:sp macro="" textlink="">
      <xdr:nvSpPr>
        <xdr:cNvPr id="206" name="テキスト ボックス 205"/>
        <xdr:cNvSpPr txBox="1"/>
      </xdr:nvSpPr>
      <xdr:spPr>
        <a:xfrm>
          <a:off x="830794" y="13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3" name="直線コネクタ 232"/>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4"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5" name="直線コネクタ 234"/>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6"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7" name="直線コネクタ 236"/>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49583</xdr:rowOff>
    </xdr:from>
    <xdr:to>
      <xdr:col>6</xdr:col>
      <xdr:colOff>511175</xdr:colOff>
      <xdr:row>97</xdr:row>
      <xdr:rowOff>110390</xdr:rowOff>
    </xdr:to>
    <xdr:cxnSp macro="">
      <xdr:nvCxnSpPr>
        <xdr:cNvPr id="238" name="直線コネクタ 237"/>
        <xdr:cNvCxnSpPr/>
      </xdr:nvCxnSpPr>
      <xdr:spPr>
        <a:xfrm flipV="1">
          <a:off x="3797300" y="16680233"/>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9"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40" name="フローチャート : 判断 239"/>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110390</xdr:rowOff>
    </xdr:from>
    <xdr:to>
      <xdr:col>5</xdr:col>
      <xdr:colOff>358775</xdr:colOff>
      <xdr:row>97</xdr:row>
      <xdr:rowOff>114407</xdr:rowOff>
    </xdr:to>
    <xdr:cxnSp macro="">
      <xdr:nvCxnSpPr>
        <xdr:cNvPr id="241" name="直線コネクタ 240"/>
        <xdr:cNvCxnSpPr/>
      </xdr:nvCxnSpPr>
      <xdr:spPr>
        <a:xfrm flipV="1">
          <a:off x="2908300" y="1674104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2" name="フローチャート : 判断 241"/>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3" name="テキスト ボックス 242"/>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114407</xdr:rowOff>
    </xdr:from>
    <xdr:to>
      <xdr:col>4</xdr:col>
      <xdr:colOff>155575</xdr:colOff>
      <xdr:row>98</xdr:row>
      <xdr:rowOff>11635</xdr:rowOff>
    </xdr:to>
    <xdr:cxnSp macro="">
      <xdr:nvCxnSpPr>
        <xdr:cNvPr id="244" name="直線コネクタ 243"/>
        <xdr:cNvCxnSpPr/>
      </xdr:nvCxnSpPr>
      <xdr:spPr>
        <a:xfrm flipV="1">
          <a:off x="2019300" y="16745057"/>
          <a:ext cx="8890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5" name="フローチャート : 判断 244"/>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6" name="テキスト ボックス 245"/>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11635</xdr:rowOff>
    </xdr:from>
    <xdr:to>
      <xdr:col>2</xdr:col>
      <xdr:colOff>638175</xdr:colOff>
      <xdr:row>98</xdr:row>
      <xdr:rowOff>98372</xdr:rowOff>
    </xdr:to>
    <xdr:cxnSp macro="">
      <xdr:nvCxnSpPr>
        <xdr:cNvPr id="247" name="直線コネクタ 246"/>
        <xdr:cNvCxnSpPr/>
      </xdr:nvCxnSpPr>
      <xdr:spPr>
        <a:xfrm flipV="1">
          <a:off x="1130300" y="16813735"/>
          <a:ext cx="889000" cy="8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8" name="フローチャート : 判断 247"/>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9" name="テキスト ボックス 248"/>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0" name="フローチャート : 判断 249"/>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1" name="テキスト ボックス 250"/>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170233</xdr:rowOff>
    </xdr:from>
    <xdr:to>
      <xdr:col>6</xdr:col>
      <xdr:colOff>561975</xdr:colOff>
      <xdr:row>97</xdr:row>
      <xdr:rowOff>100383</xdr:rowOff>
    </xdr:to>
    <xdr:sp macro="" textlink="">
      <xdr:nvSpPr>
        <xdr:cNvPr id="257" name="円/楕円 256"/>
        <xdr:cNvSpPr/>
      </xdr:nvSpPr>
      <xdr:spPr>
        <a:xfrm>
          <a:off x="4584700" y="166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148660</xdr:rowOff>
    </xdr:from>
    <xdr:ext cx="534377" cy="259045"/>
    <xdr:sp macro="" textlink="">
      <xdr:nvSpPr>
        <xdr:cNvPr id="258" name="衛生費該当値テキスト"/>
        <xdr:cNvSpPr txBox="1"/>
      </xdr:nvSpPr>
      <xdr:spPr>
        <a:xfrm>
          <a:off x="4686300" y="166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59590</xdr:rowOff>
    </xdr:from>
    <xdr:to>
      <xdr:col>5</xdr:col>
      <xdr:colOff>409575</xdr:colOff>
      <xdr:row>97</xdr:row>
      <xdr:rowOff>161190</xdr:rowOff>
    </xdr:to>
    <xdr:sp macro="" textlink="">
      <xdr:nvSpPr>
        <xdr:cNvPr id="259" name="円/楕円 258"/>
        <xdr:cNvSpPr/>
      </xdr:nvSpPr>
      <xdr:spPr>
        <a:xfrm>
          <a:off x="3746500" y="166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152317</xdr:rowOff>
    </xdr:from>
    <xdr:ext cx="534377" cy="259045"/>
    <xdr:sp macro="" textlink="">
      <xdr:nvSpPr>
        <xdr:cNvPr id="260" name="テキスト ボックス 259"/>
        <xdr:cNvSpPr txBox="1"/>
      </xdr:nvSpPr>
      <xdr:spPr>
        <a:xfrm>
          <a:off x="3530111" y="167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63607</xdr:rowOff>
    </xdr:from>
    <xdr:to>
      <xdr:col>4</xdr:col>
      <xdr:colOff>206375</xdr:colOff>
      <xdr:row>97</xdr:row>
      <xdr:rowOff>165207</xdr:rowOff>
    </xdr:to>
    <xdr:sp macro="" textlink="">
      <xdr:nvSpPr>
        <xdr:cNvPr id="261" name="円/楕円 260"/>
        <xdr:cNvSpPr/>
      </xdr:nvSpPr>
      <xdr:spPr>
        <a:xfrm>
          <a:off x="2857500" y="166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156334</xdr:rowOff>
    </xdr:from>
    <xdr:ext cx="534377" cy="259045"/>
    <xdr:sp macro="" textlink="">
      <xdr:nvSpPr>
        <xdr:cNvPr id="262" name="テキスト ボックス 261"/>
        <xdr:cNvSpPr txBox="1"/>
      </xdr:nvSpPr>
      <xdr:spPr>
        <a:xfrm>
          <a:off x="2641111" y="1678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132285</xdr:rowOff>
    </xdr:from>
    <xdr:to>
      <xdr:col>3</xdr:col>
      <xdr:colOff>3175</xdr:colOff>
      <xdr:row>98</xdr:row>
      <xdr:rowOff>62435</xdr:rowOff>
    </xdr:to>
    <xdr:sp macro="" textlink="">
      <xdr:nvSpPr>
        <xdr:cNvPr id="263" name="円/楕円 262"/>
        <xdr:cNvSpPr/>
      </xdr:nvSpPr>
      <xdr:spPr>
        <a:xfrm>
          <a:off x="1968500" y="167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53562</xdr:rowOff>
    </xdr:from>
    <xdr:ext cx="534377" cy="259045"/>
    <xdr:sp macro="" textlink="">
      <xdr:nvSpPr>
        <xdr:cNvPr id="264" name="テキスト ボックス 263"/>
        <xdr:cNvSpPr txBox="1"/>
      </xdr:nvSpPr>
      <xdr:spPr>
        <a:xfrm>
          <a:off x="1752111" y="168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47572</xdr:rowOff>
    </xdr:from>
    <xdr:to>
      <xdr:col>1</xdr:col>
      <xdr:colOff>485775</xdr:colOff>
      <xdr:row>98</xdr:row>
      <xdr:rowOff>149172</xdr:rowOff>
    </xdr:to>
    <xdr:sp macro="" textlink="">
      <xdr:nvSpPr>
        <xdr:cNvPr id="265" name="円/楕円 264"/>
        <xdr:cNvSpPr/>
      </xdr:nvSpPr>
      <xdr:spPr>
        <a:xfrm>
          <a:off x="1079500" y="168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140299</xdr:rowOff>
    </xdr:from>
    <xdr:ext cx="534377" cy="259045"/>
    <xdr:sp macro="" textlink="">
      <xdr:nvSpPr>
        <xdr:cNvPr id="266" name="テキスト ボックス 265"/>
        <xdr:cNvSpPr txBox="1"/>
      </xdr:nvSpPr>
      <xdr:spPr>
        <a:xfrm>
          <a:off x="863111" y="1694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2" name="直線コネクタ 291"/>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5"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6" name="直線コネクタ 295"/>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34707</xdr:rowOff>
    </xdr:from>
    <xdr:to>
      <xdr:col>15</xdr:col>
      <xdr:colOff>180975</xdr:colOff>
      <xdr:row>39</xdr:row>
      <xdr:rowOff>45648</xdr:rowOff>
    </xdr:to>
    <xdr:cxnSp macro="">
      <xdr:nvCxnSpPr>
        <xdr:cNvPr id="297" name="直線コネクタ 296"/>
        <xdr:cNvCxnSpPr/>
      </xdr:nvCxnSpPr>
      <xdr:spPr>
        <a:xfrm flipV="1">
          <a:off x="9639300" y="6721257"/>
          <a:ext cx="8382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8"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9" name="フローチャート : 判断 298"/>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45648</xdr:rowOff>
    </xdr:from>
    <xdr:to>
      <xdr:col>14</xdr:col>
      <xdr:colOff>28575</xdr:colOff>
      <xdr:row>39</xdr:row>
      <xdr:rowOff>57077</xdr:rowOff>
    </xdr:to>
    <xdr:cxnSp macro="">
      <xdr:nvCxnSpPr>
        <xdr:cNvPr id="300" name="直線コネクタ 299"/>
        <xdr:cNvCxnSpPr/>
      </xdr:nvCxnSpPr>
      <xdr:spPr>
        <a:xfrm flipV="1">
          <a:off x="8750300" y="67321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301" name="フローチャート : 判断 300"/>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2" name="テキスト ボックス 301"/>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57077</xdr:rowOff>
    </xdr:from>
    <xdr:to>
      <xdr:col>12</xdr:col>
      <xdr:colOff>511175</xdr:colOff>
      <xdr:row>39</xdr:row>
      <xdr:rowOff>59200</xdr:rowOff>
    </xdr:to>
    <xdr:cxnSp macro="">
      <xdr:nvCxnSpPr>
        <xdr:cNvPr id="303" name="直線コネクタ 302"/>
        <xdr:cNvCxnSpPr/>
      </xdr:nvCxnSpPr>
      <xdr:spPr>
        <a:xfrm flipV="1">
          <a:off x="7861300" y="674362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4" name="フローチャート : 判断 303"/>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5" name="テキスト ボックス 304"/>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59200</xdr:rowOff>
    </xdr:from>
    <xdr:to>
      <xdr:col>11</xdr:col>
      <xdr:colOff>307975</xdr:colOff>
      <xdr:row>39</xdr:row>
      <xdr:rowOff>59690</xdr:rowOff>
    </xdr:to>
    <xdr:cxnSp macro="">
      <xdr:nvCxnSpPr>
        <xdr:cNvPr id="306" name="直線コネクタ 305"/>
        <xdr:cNvCxnSpPr/>
      </xdr:nvCxnSpPr>
      <xdr:spPr>
        <a:xfrm flipV="1">
          <a:off x="6972300" y="674575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7" name="フローチャート : 判断 306"/>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8" name="テキスト ボックス 307"/>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9" name="フローチャート : 判断 308"/>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10" name="テキスト ボックス 309"/>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155357</xdr:rowOff>
    </xdr:from>
    <xdr:to>
      <xdr:col>15</xdr:col>
      <xdr:colOff>231775</xdr:colOff>
      <xdr:row>39</xdr:row>
      <xdr:rowOff>85507</xdr:rowOff>
    </xdr:to>
    <xdr:sp macro="" textlink="">
      <xdr:nvSpPr>
        <xdr:cNvPr id="316" name="円/楕円 315"/>
        <xdr:cNvSpPr/>
      </xdr:nvSpPr>
      <xdr:spPr>
        <a:xfrm>
          <a:off x="10426700" y="66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70284</xdr:rowOff>
    </xdr:from>
    <xdr:ext cx="378565" cy="259045"/>
    <xdr:sp macro="" textlink="">
      <xdr:nvSpPr>
        <xdr:cNvPr id="317" name="労働費該当値テキスト"/>
        <xdr:cNvSpPr txBox="1"/>
      </xdr:nvSpPr>
      <xdr:spPr>
        <a:xfrm>
          <a:off x="10528300" y="6585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166298</xdr:rowOff>
    </xdr:from>
    <xdr:to>
      <xdr:col>14</xdr:col>
      <xdr:colOff>79375</xdr:colOff>
      <xdr:row>39</xdr:row>
      <xdr:rowOff>96448</xdr:rowOff>
    </xdr:to>
    <xdr:sp macro="" textlink="">
      <xdr:nvSpPr>
        <xdr:cNvPr id="318" name="円/楕円 317"/>
        <xdr:cNvSpPr/>
      </xdr:nvSpPr>
      <xdr:spPr>
        <a:xfrm>
          <a:off x="9588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87575</xdr:rowOff>
    </xdr:from>
    <xdr:ext cx="378565" cy="259045"/>
    <xdr:sp macro="" textlink="">
      <xdr:nvSpPr>
        <xdr:cNvPr id="319" name="テキスト ボックス 318"/>
        <xdr:cNvSpPr txBox="1"/>
      </xdr:nvSpPr>
      <xdr:spPr>
        <a:xfrm>
          <a:off x="9450017" y="677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6277</xdr:rowOff>
    </xdr:from>
    <xdr:to>
      <xdr:col>12</xdr:col>
      <xdr:colOff>561975</xdr:colOff>
      <xdr:row>39</xdr:row>
      <xdr:rowOff>107877</xdr:rowOff>
    </xdr:to>
    <xdr:sp macro="" textlink="">
      <xdr:nvSpPr>
        <xdr:cNvPr id="320" name="円/楕円 319"/>
        <xdr:cNvSpPr/>
      </xdr:nvSpPr>
      <xdr:spPr>
        <a:xfrm>
          <a:off x="8699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99004</xdr:rowOff>
    </xdr:from>
    <xdr:ext cx="378565" cy="259045"/>
    <xdr:sp macro="" textlink="">
      <xdr:nvSpPr>
        <xdr:cNvPr id="321" name="テキスト ボックス 320"/>
        <xdr:cNvSpPr txBox="1"/>
      </xdr:nvSpPr>
      <xdr:spPr>
        <a:xfrm>
          <a:off x="8561017" y="678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8400</xdr:rowOff>
    </xdr:from>
    <xdr:to>
      <xdr:col>11</xdr:col>
      <xdr:colOff>358775</xdr:colOff>
      <xdr:row>39</xdr:row>
      <xdr:rowOff>110000</xdr:rowOff>
    </xdr:to>
    <xdr:sp macro="" textlink="">
      <xdr:nvSpPr>
        <xdr:cNvPr id="322" name="円/楕円 321"/>
        <xdr:cNvSpPr/>
      </xdr:nvSpPr>
      <xdr:spPr>
        <a:xfrm>
          <a:off x="7810500" y="66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101127</xdr:rowOff>
    </xdr:from>
    <xdr:ext cx="378565" cy="259045"/>
    <xdr:sp macro="" textlink="">
      <xdr:nvSpPr>
        <xdr:cNvPr id="323" name="テキスト ボックス 322"/>
        <xdr:cNvSpPr txBox="1"/>
      </xdr:nvSpPr>
      <xdr:spPr>
        <a:xfrm>
          <a:off x="7672017" y="67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8890</xdr:rowOff>
    </xdr:from>
    <xdr:to>
      <xdr:col>10</xdr:col>
      <xdr:colOff>155575</xdr:colOff>
      <xdr:row>39</xdr:row>
      <xdr:rowOff>110490</xdr:rowOff>
    </xdr:to>
    <xdr:sp macro="" textlink="">
      <xdr:nvSpPr>
        <xdr:cNvPr id="324" name="円/楕円 323"/>
        <xdr:cNvSpPr/>
      </xdr:nvSpPr>
      <xdr:spPr>
        <a:xfrm>
          <a:off x="6921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101617</xdr:rowOff>
    </xdr:from>
    <xdr:ext cx="378565" cy="259045"/>
    <xdr:sp macro="" textlink="">
      <xdr:nvSpPr>
        <xdr:cNvPr id="325" name="テキスト ボックス 324"/>
        <xdr:cNvSpPr txBox="1"/>
      </xdr:nvSpPr>
      <xdr:spPr>
        <a:xfrm>
          <a:off x="6783017" y="67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7" name="直線コネクタ 346"/>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8"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9" name="直線コネクタ 348"/>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50"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51" name="直線コネクタ 350"/>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47089</xdr:rowOff>
    </xdr:from>
    <xdr:to>
      <xdr:col>15</xdr:col>
      <xdr:colOff>180975</xdr:colOff>
      <xdr:row>58</xdr:row>
      <xdr:rowOff>59466</xdr:rowOff>
    </xdr:to>
    <xdr:cxnSp macro="">
      <xdr:nvCxnSpPr>
        <xdr:cNvPr id="352" name="直線コネクタ 351"/>
        <xdr:cNvCxnSpPr/>
      </xdr:nvCxnSpPr>
      <xdr:spPr>
        <a:xfrm>
          <a:off x="9639300" y="9991189"/>
          <a:ext cx="8382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3"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4" name="フローチャート : 判断 353"/>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47089</xdr:rowOff>
    </xdr:from>
    <xdr:to>
      <xdr:col>14</xdr:col>
      <xdr:colOff>28575</xdr:colOff>
      <xdr:row>58</xdr:row>
      <xdr:rowOff>75829</xdr:rowOff>
    </xdr:to>
    <xdr:cxnSp macro="">
      <xdr:nvCxnSpPr>
        <xdr:cNvPr id="355" name="直線コネクタ 354"/>
        <xdr:cNvCxnSpPr/>
      </xdr:nvCxnSpPr>
      <xdr:spPr>
        <a:xfrm flipV="1">
          <a:off x="8750300" y="9991189"/>
          <a:ext cx="8890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6" name="フローチャート : 判断 355"/>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57" name="テキスト ボックス 356"/>
        <xdr:cNvSpPr txBox="1"/>
      </xdr:nvSpPr>
      <xdr:spPr>
        <a:xfrm>
          <a:off x="9372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29789</xdr:rowOff>
    </xdr:from>
    <xdr:to>
      <xdr:col>12</xdr:col>
      <xdr:colOff>511175</xdr:colOff>
      <xdr:row>58</xdr:row>
      <xdr:rowOff>75829</xdr:rowOff>
    </xdr:to>
    <xdr:cxnSp macro="">
      <xdr:nvCxnSpPr>
        <xdr:cNvPr id="358" name="直線コネクタ 357"/>
        <xdr:cNvCxnSpPr/>
      </xdr:nvCxnSpPr>
      <xdr:spPr>
        <a:xfrm>
          <a:off x="7861300" y="9973889"/>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9" name="フローチャート : 判断 358"/>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60" name="テキスト ボックス 359"/>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29789</xdr:rowOff>
    </xdr:from>
    <xdr:to>
      <xdr:col>11</xdr:col>
      <xdr:colOff>307975</xdr:colOff>
      <xdr:row>58</xdr:row>
      <xdr:rowOff>86934</xdr:rowOff>
    </xdr:to>
    <xdr:cxnSp macro="">
      <xdr:nvCxnSpPr>
        <xdr:cNvPr id="361" name="直線コネクタ 360"/>
        <xdr:cNvCxnSpPr/>
      </xdr:nvCxnSpPr>
      <xdr:spPr>
        <a:xfrm flipV="1">
          <a:off x="6972300" y="9973889"/>
          <a:ext cx="889000" cy="5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2" name="フローチャート : 判断 361"/>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63" name="テキスト ボックス 362"/>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4" name="フローチャート : 判断 363"/>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5" name="テキスト ボックス 364"/>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8666</xdr:rowOff>
    </xdr:from>
    <xdr:to>
      <xdr:col>15</xdr:col>
      <xdr:colOff>231775</xdr:colOff>
      <xdr:row>58</xdr:row>
      <xdr:rowOff>110266</xdr:rowOff>
    </xdr:to>
    <xdr:sp macro="" textlink="">
      <xdr:nvSpPr>
        <xdr:cNvPr id="371" name="円/楕円 370"/>
        <xdr:cNvSpPr/>
      </xdr:nvSpPr>
      <xdr:spPr>
        <a:xfrm>
          <a:off x="10426700" y="99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110834</xdr:rowOff>
    </xdr:from>
    <xdr:ext cx="534377" cy="259045"/>
    <xdr:sp macro="" textlink="">
      <xdr:nvSpPr>
        <xdr:cNvPr id="372" name="農林水産業費該当値テキスト"/>
        <xdr:cNvSpPr txBox="1"/>
      </xdr:nvSpPr>
      <xdr:spPr>
        <a:xfrm>
          <a:off x="10528300" y="98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167739</xdr:rowOff>
    </xdr:from>
    <xdr:to>
      <xdr:col>14</xdr:col>
      <xdr:colOff>79375</xdr:colOff>
      <xdr:row>58</xdr:row>
      <xdr:rowOff>97889</xdr:rowOff>
    </xdr:to>
    <xdr:sp macro="" textlink="">
      <xdr:nvSpPr>
        <xdr:cNvPr id="373" name="円/楕円 372"/>
        <xdr:cNvSpPr/>
      </xdr:nvSpPr>
      <xdr:spPr>
        <a:xfrm>
          <a:off x="9588500" y="99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89016</xdr:rowOff>
    </xdr:from>
    <xdr:ext cx="534377" cy="259045"/>
    <xdr:sp macro="" textlink="">
      <xdr:nvSpPr>
        <xdr:cNvPr id="374" name="テキスト ボックス 373"/>
        <xdr:cNvSpPr txBox="1"/>
      </xdr:nvSpPr>
      <xdr:spPr>
        <a:xfrm>
          <a:off x="9372111" y="100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25029</xdr:rowOff>
    </xdr:from>
    <xdr:to>
      <xdr:col>12</xdr:col>
      <xdr:colOff>561975</xdr:colOff>
      <xdr:row>58</xdr:row>
      <xdr:rowOff>126629</xdr:rowOff>
    </xdr:to>
    <xdr:sp macro="" textlink="">
      <xdr:nvSpPr>
        <xdr:cNvPr id="375" name="円/楕円 374"/>
        <xdr:cNvSpPr/>
      </xdr:nvSpPr>
      <xdr:spPr>
        <a:xfrm>
          <a:off x="86995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117756</xdr:rowOff>
    </xdr:from>
    <xdr:ext cx="534377" cy="259045"/>
    <xdr:sp macro="" textlink="">
      <xdr:nvSpPr>
        <xdr:cNvPr id="376" name="テキスト ボックス 375"/>
        <xdr:cNvSpPr txBox="1"/>
      </xdr:nvSpPr>
      <xdr:spPr>
        <a:xfrm>
          <a:off x="8483111" y="1006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150439</xdr:rowOff>
    </xdr:from>
    <xdr:to>
      <xdr:col>11</xdr:col>
      <xdr:colOff>358775</xdr:colOff>
      <xdr:row>58</xdr:row>
      <xdr:rowOff>80589</xdr:rowOff>
    </xdr:to>
    <xdr:sp macro="" textlink="">
      <xdr:nvSpPr>
        <xdr:cNvPr id="377" name="円/楕円 376"/>
        <xdr:cNvSpPr/>
      </xdr:nvSpPr>
      <xdr:spPr>
        <a:xfrm>
          <a:off x="78105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97116</xdr:rowOff>
    </xdr:from>
    <xdr:ext cx="534377" cy="259045"/>
    <xdr:sp macro="" textlink="">
      <xdr:nvSpPr>
        <xdr:cNvPr id="378" name="テキスト ボックス 377"/>
        <xdr:cNvSpPr txBox="1"/>
      </xdr:nvSpPr>
      <xdr:spPr>
        <a:xfrm>
          <a:off x="7594111" y="96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36134</xdr:rowOff>
    </xdr:from>
    <xdr:to>
      <xdr:col>10</xdr:col>
      <xdr:colOff>155575</xdr:colOff>
      <xdr:row>58</xdr:row>
      <xdr:rowOff>137734</xdr:rowOff>
    </xdr:to>
    <xdr:sp macro="" textlink="">
      <xdr:nvSpPr>
        <xdr:cNvPr id="379" name="円/楕円 378"/>
        <xdr:cNvSpPr/>
      </xdr:nvSpPr>
      <xdr:spPr>
        <a:xfrm>
          <a:off x="6921500" y="99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128861</xdr:rowOff>
    </xdr:from>
    <xdr:ext cx="534377" cy="259045"/>
    <xdr:sp macro="" textlink="">
      <xdr:nvSpPr>
        <xdr:cNvPr id="380" name="テキスト ボックス 379"/>
        <xdr:cNvSpPr txBox="1"/>
      </xdr:nvSpPr>
      <xdr:spPr>
        <a:xfrm>
          <a:off x="6705111" y="100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6" name="直線コネクタ 405"/>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7"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8" name="直線コネクタ 407"/>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9"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10" name="直線コネクタ 409"/>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155473</xdr:rowOff>
    </xdr:from>
    <xdr:to>
      <xdr:col>15</xdr:col>
      <xdr:colOff>180975</xdr:colOff>
      <xdr:row>77</xdr:row>
      <xdr:rowOff>54759</xdr:rowOff>
    </xdr:to>
    <xdr:cxnSp macro="">
      <xdr:nvCxnSpPr>
        <xdr:cNvPr id="411" name="直線コネクタ 410"/>
        <xdr:cNvCxnSpPr/>
      </xdr:nvCxnSpPr>
      <xdr:spPr>
        <a:xfrm flipV="1">
          <a:off x="9639300" y="13185673"/>
          <a:ext cx="838200" cy="7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2"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3" name="フローチャート : 判断 412"/>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54759</xdr:rowOff>
    </xdr:from>
    <xdr:to>
      <xdr:col>14</xdr:col>
      <xdr:colOff>28575</xdr:colOff>
      <xdr:row>77</xdr:row>
      <xdr:rowOff>139145</xdr:rowOff>
    </xdr:to>
    <xdr:cxnSp macro="">
      <xdr:nvCxnSpPr>
        <xdr:cNvPr id="414" name="直線コネクタ 413"/>
        <xdr:cNvCxnSpPr/>
      </xdr:nvCxnSpPr>
      <xdr:spPr>
        <a:xfrm flipV="1">
          <a:off x="8750300" y="13256409"/>
          <a:ext cx="8890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5" name="フローチャート : 判断 414"/>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9982</xdr:rowOff>
    </xdr:from>
    <xdr:ext cx="469744" cy="259045"/>
    <xdr:sp macro="" textlink="">
      <xdr:nvSpPr>
        <xdr:cNvPr id="416" name="テキスト ボックス 415"/>
        <xdr:cNvSpPr txBox="1"/>
      </xdr:nvSpPr>
      <xdr:spPr>
        <a:xfrm>
          <a:off x="9404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81930</xdr:rowOff>
    </xdr:from>
    <xdr:to>
      <xdr:col>12</xdr:col>
      <xdr:colOff>511175</xdr:colOff>
      <xdr:row>77</xdr:row>
      <xdr:rowOff>139145</xdr:rowOff>
    </xdr:to>
    <xdr:cxnSp macro="">
      <xdr:nvCxnSpPr>
        <xdr:cNvPr id="417" name="直線コネクタ 416"/>
        <xdr:cNvCxnSpPr/>
      </xdr:nvCxnSpPr>
      <xdr:spPr>
        <a:xfrm>
          <a:off x="7861300" y="1328358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8" name="フローチャート : 判断 417"/>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15696</xdr:rowOff>
    </xdr:from>
    <xdr:ext cx="469744" cy="259045"/>
    <xdr:sp macro="" textlink="">
      <xdr:nvSpPr>
        <xdr:cNvPr id="419" name="テキスト ボックス 418"/>
        <xdr:cNvSpPr txBox="1"/>
      </xdr:nvSpPr>
      <xdr:spPr>
        <a:xfrm>
          <a:off x="8515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81930</xdr:rowOff>
    </xdr:from>
    <xdr:to>
      <xdr:col>11</xdr:col>
      <xdr:colOff>307975</xdr:colOff>
      <xdr:row>78</xdr:row>
      <xdr:rowOff>8451</xdr:rowOff>
    </xdr:to>
    <xdr:cxnSp macro="">
      <xdr:nvCxnSpPr>
        <xdr:cNvPr id="420" name="直線コネクタ 419"/>
        <xdr:cNvCxnSpPr/>
      </xdr:nvCxnSpPr>
      <xdr:spPr>
        <a:xfrm flipV="1">
          <a:off x="6972300" y="1328358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21" name="フローチャート : 判断 420"/>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2" name="テキスト ボックス 421"/>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3" name="フローチャート : 判断 422"/>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4" name="テキスト ボックス 423"/>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104673</xdr:rowOff>
    </xdr:from>
    <xdr:to>
      <xdr:col>15</xdr:col>
      <xdr:colOff>231775</xdr:colOff>
      <xdr:row>77</xdr:row>
      <xdr:rowOff>34823</xdr:rowOff>
    </xdr:to>
    <xdr:sp macro="" textlink="">
      <xdr:nvSpPr>
        <xdr:cNvPr id="430" name="円/楕円 429"/>
        <xdr:cNvSpPr/>
      </xdr:nvSpPr>
      <xdr:spPr>
        <a:xfrm>
          <a:off x="10426700" y="131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83100</xdr:rowOff>
    </xdr:from>
    <xdr:ext cx="534377" cy="259045"/>
    <xdr:sp macro="" textlink="">
      <xdr:nvSpPr>
        <xdr:cNvPr id="431" name="商工費該当値テキスト"/>
        <xdr:cNvSpPr txBox="1"/>
      </xdr:nvSpPr>
      <xdr:spPr>
        <a:xfrm>
          <a:off x="10528300" y="131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3959</xdr:rowOff>
    </xdr:from>
    <xdr:to>
      <xdr:col>14</xdr:col>
      <xdr:colOff>79375</xdr:colOff>
      <xdr:row>77</xdr:row>
      <xdr:rowOff>105559</xdr:rowOff>
    </xdr:to>
    <xdr:sp macro="" textlink="">
      <xdr:nvSpPr>
        <xdr:cNvPr id="432" name="円/楕円 431"/>
        <xdr:cNvSpPr/>
      </xdr:nvSpPr>
      <xdr:spPr>
        <a:xfrm>
          <a:off x="95885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122086</xdr:rowOff>
    </xdr:from>
    <xdr:ext cx="534377" cy="259045"/>
    <xdr:sp macro="" textlink="">
      <xdr:nvSpPr>
        <xdr:cNvPr id="433" name="テキスト ボックス 432"/>
        <xdr:cNvSpPr txBox="1"/>
      </xdr:nvSpPr>
      <xdr:spPr>
        <a:xfrm>
          <a:off x="9372111" y="1298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88345</xdr:rowOff>
    </xdr:from>
    <xdr:to>
      <xdr:col>12</xdr:col>
      <xdr:colOff>561975</xdr:colOff>
      <xdr:row>78</xdr:row>
      <xdr:rowOff>18495</xdr:rowOff>
    </xdr:to>
    <xdr:sp macro="" textlink="">
      <xdr:nvSpPr>
        <xdr:cNvPr id="434" name="円/楕円 433"/>
        <xdr:cNvSpPr/>
      </xdr:nvSpPr>
      <xdr:spPr>
        <a:xfrm>
          <a:off x="86995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35022</xdr:rowOff>
    </xdr:from>
    <xdr:ext cx="469744" cy="259045"/>
    <xdr:sp macro="" textlink="">
      <xdr:nvSpPr>
        <xdr:cNvPr id="435" name="テキスト ボックス 434"/>
        <xdr:cNvSpPr txBox="1"/>
      </xdr:nvSpPr>
      <xdr:spPr>
        <a:xfrm>
          <a:off x="8515427" y="130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31130</xdr:rowOff>
    </xdr:from>
    <xdr:to>
      <xdr:col>11</xdr:col>
      <xdr:colOff>358775</xdr:colOff>
      <xdr:row>77</xdr:row>
      <xdr:rowOff>132730</xdr:rowOff>
    </xdr:to>
    <xdr:sp macro="" textlink="">
      <xdr:nvSpPr>
        <xdr:cNvPr id="436" name="円/楕円 435"/>
        <xdr:cNvSpPr/>
      </xdr:nvSpPr>
      <xdr:spPr>
        <a:xfrm>
          <a:off x="7810500" y="13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149257</xdr:rowOff>
    </xdr:from>
    <xdr:ext cx="534377" cy="259045"/>
    <xdr:sp macro="" textlink="">
      <xdr:nvSpPr>
        <xdr:cNvPr id="437" name="テキスト ボックス 436"/>
        <xdr:cNvSpPr txBox="1"/>
      </xdr:nvSpPr>
      <xdr:spPr>
        <a:xfrm>
          <a:off x="7594111" y="130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129101</xdr:rowOff>
    </xdr:from>
    <xdr:to>
      <xdr:col>10</xdr:col>
      <xdr:colOff>155575</xdr:colOff>
      <xdr:row>78</xdr:row>
      <xdr:rowOff>59251</xdr:rowOff>
    </xdr:to>
    <xdr:sp macro="" textlink="">
      <xdr:nvSpPr>
        <xdr:cNvPr id="438" name="円/楕円 437"/>
        <xdr:cNvSpPr/>
      </xdr:nvSpPr>
      <xdr:spPr>
        <a:xfrm>
          <a:off x="6921500" y="133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50378</xdr:rowOff>
    </xdr:from>
    <xdr:ext cx="469744" cy="259045"/>
    <xdr:sp macro="" textlink="">
      <xdr:nvSpPr>
        <xdr:cNvPr id="439" name="テキスト ボックス 438"/>
        <xdr:cNvSpPr txBox="1"/>
      </xdr:nvSpPr>
      <xdr:spPr>
        <a:xfrm>
          <a:off x="6737427" y="1342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9" name="テキスト ボックス 45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3" name="直線コネクタ 462"/>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4"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5" name="直線コネクタ 464"/>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6"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7" name="直線コネクタ 466"/>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161525</xdr:rowOff>
    </xdr:from>
    <xdr:to>
      <xdr:col>15</xdr:col>
      <xdr:colOff>180975</xdr:colOff>
      <xdr:row>98</xdr:row>
      <xdr:rowOff>162550</xdr:rowOff>
    </xdr:to>
    <xdr:cxnSp macro="">
      <xdr:nvCxnSpPr>
        <xdr:cNvPr id="468" name="直線コネクタ 467"/>
        <xdr:cNvCxnSpPr/>
      </xdr:nvCxnSpPr>
      <xdr:spPr>
        <a:xfrm flipV="1">
          <a:off x="9639300" y="16963625"/>
          <a:ext cx="8382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9"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70" name="フローチャート : 判断 469"/>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162550</xdr:rowOff>
    </xdr:from>
    <xdr:to>
      <xdr:col>14</xdr:col>
      <xdr:colOff>28575</xdr:colOff>
      <xdr:row>98</xdr:row>
      <xdr:rowOff>169052</xdr:rowOff>
    </xdr:to>
    <xdr:cxnSp macro="">
      <xdr:nvCxnSpPr>
        <xdr:cNvPr id="471" name="直線コネクタ 470"/>
        <xdr:cNvCxnSpPr/>
      </xdr:nvCxnSpPr>
      <xdr:spPr>
        <a:xfrm flipV="1">
          <a:off x="8750300" y="16964650"/>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2" name="フローチャート : 判断 471"/>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3" name="テキスト ボックス 472"/>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169052</xdr:rowOff>
    </xdr:from>
    <xdr:to>
      <xdr:col>12</xdr:col>
      <xdr:colOff>511175</xdr:colOff>
      <xdr:row>99</xdr:row>
      <xdr:rowOff>5424</xdr:rowOff>
    </xdr:to>
    <xdr:cxnSp macro="">
      <xdr:nvCxnSpPr>
        <xdr:cNvPr id="474" name="直線コネクタ 473"/>
        <xdr:cNvCxnSpPr/>
      </xdr:nvCxnSpPr>
      <xdr:spPr>
        <a:xfrm flipV="1">
          <a:off x="7861300" y="16971152"/>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5" name="フローチャート : 判断 474"/>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6" name="テキスト ボックス 475"/>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5424</xdr:rowOff>
    </xdr:from>
    <xdr:to>
      <xdr:col>11</xdr:col>
      <xdr:colOff>307975</xdr:colOff>
      <xdr:row>99</xdr:row>
      <xdr:rowOff>10241</xdr:rowOff>
    </xdr:to>
    <xdr:cxnSp macro="">
      <xdr:nvCxnSpPr>
        <xdr:cNvPr id="477" name="直線コネクタ 476"/>
        <xdr:cNvCxnSpPr/>
      </xdr:nvCxnSpPr>
      <xdr:spPr>
        <a:xfrm flipV="1">
          <a:off x="6972300" y="16978974"/>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8" name="フローチャート : 判断 477"/>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9" name="テキスト ボックス 478"/>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80" name="フローチャート : 判断 479"/>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81" name="テキスト ボックス 480"/>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110725</xdr:rowOff>
    </xdr:from>
    <xdr:to>
      <xdr:col>15</xdr:col>
      <xdr:colOff>231775</xdr:colOff>
      <xdr:row>99</xdr:row>
      <xdr:rowOff>40875</xdr:rowOff>
    </xdr:to>
    <xdr:sp macro="" textlink="">
      <xdr:nvSpPr>
        <xdr:cNvPr id="487" name="円/楕円 486"/>
        <xdr:cNvSpPr/>
      </xdr:nvSpPr>
      <xdr:spPr>
        <a:xfrm>
          <a:off x="10426700" y="169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8"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111750</xdr:rowOff>
    </xdr:from>
    <xdr:to>
      <xdr:col>14</xdr:col>
      <xdr:colOff>79375</xdr:colOff>
      <xdr:row>99</xdr:row>
      <xdr:rowOff>41900</xdr:rowOff>
    </xdr:to>
    <xdr:sp macro="" textlink="">
      <xdr:nvSpPr>
        <xdr:cNvPr id="489" name="円/楕円 488"/>
        <xdr:cNvSpPr/>
      </xdr:nvSpPr>
      <xdr:spPr>
        <a:xfrm>
          <a:off x="9588500" y="169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33027</xdr:rowOff>
    </xdr:from>
    <xdr:ext cx="534377" cy="259045"/>
    <xdr:sp macro="" textlink="">
      <xdr:nvSpPr>
        <xdr:cNvPr id="490" name="テキスト ボックス 489"/>
        <xdr:cNvSpPr txBox="1"/>
      </xdr:nvSpPr>
      <xdr:spPr>
        <a:xfrm>
          <a:off x="9372111" y="170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118252</xdr:rowOff>
    </xdr:from>
    <xdr:to>
      <xdr:col>12</xdr:col>
      <xdr:colOff>561975</xdr:colOff>
      <xdr:row>99</xdr:row>
      <xdr:rowOff>48402</xdr:rowOff>
    </xdr:to>
    <xdr:sp macro="" textlink="">
      <xdr:nvSpPr>
        <xdr:cNvPr id="491" name="円/楕円 490"/>
        <xdr:cNvSpPr/>
      </xdr:nvSpPr>
      <xdr:spPr>
        <a:xfrm>
          <a:off x="8699500" y="169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39529</xdr:rowOff>
    </xdr:from>
    <xdr:ext cx="534377" cy="259045"/>
    <xdr:sp macro="" textlink="">
      <xdr:nvSpPr>
        <xdr:cNvPr id="492" name="テキスト ボックス 491"/>
        <xdr:cNvSpPr txBox="1"/>
      </xdr:nvSpPr>
      <xdr:spPr>
        <a:xfrm>
          <a:off x="8483111" y="170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126074</xdr:rowOff>
    </xdr:from>
    <xdr:to>
      <xdr:col>11</xdr:col>
      <xdr:colOff>358775</xdr:colOff>
      <xdr:row>99</xdr:row>
      <xdr:rowOff>56224</xdr:rowOff>
    </xdr:to>
    <xdr:sp macro="" textlink="">
      <xdr:nvSpPr>
        <xdr:cNvPr id="493" name="円/楕円 492"/>
        <xdr:cNvSpPr/>
      </xdr:nvSpPr>
      <xdr:spPr>
        <a:xfrm>
          <a:off x="7810500" y="169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47351</xdr:rowOff>
    </xdr:from>
    <xdr:ext cx="534377" cy="259045"/>
    <xdr:sp macro="" textlink="">
      <xdr:nvSpPr>
        <xdr:cNvPr id="494" name="テキスト ボックス 493"/>
        <xdr:cNvSpPr txBox="1"/>
      </xdr:nvSpPr>
      <xdr:spPr>
        <a:xfrm>
          <a:off x="7594111" y="170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130891</xdr:rowOff>
    </xdr:from>
    <xdr:to>
      <xdr:col>10</xdr:col>
      <xdr:colOff>155575</xdr:colOff>
      <xdr:row>99</xdr:row>
      <xdr:rowOff>61041</xdr:rowOff>
    </xdr:to>
    <xdr:sp macro="" textlink="">
      <xdr:nvSpPr>
        <xdr:cNvPr id="495" name="円/楕円 494"/>
        <xdr:cNvSpPr/>
      </xdr:nvSpPr>
      <xdr:spPr>
        <a:xfrm>
          <a:off x="6921500" y="169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52168</xdr:rowOff>
    </xdr:from>
    <xdr:ext cx="534377" cy="259045"/>
    <xdr:sp macro="" textlink="">
      <xdr:nvSpPr>
        <xdr:cNvPr id="496" name="テキスト ボックス 495"/>
        <xdr:cNvSpPr txBox="1"/>
      </xdr:nvSpPr>
      <xdr:spPr>
        <a:xfrm>
          <a:off x="6705111" y="170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2" name="直線コネクタ 521"/>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3"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4" name="直線コネクタ 523"/>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5"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6" name="直線コネクタ 525"/>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63642</xdr:rowOff>
    </xdr:from>
    <xdr:to>
      <xdr:col>23</xdr:col>
      <xdr:colOff>517525</xdr:colOff>
      <xdr:row>38</xdr:row>
      <xdr:rowOff>88537</xdr:rowOff>
    </xdr:to>
    <xdr:cxnSp macro="">
      <xdr:nvCxnSpPr>
        <xdr:cNvPr id="527" name="直線コネクタ 526"/>
        <xdr:cNvCxnSpPr/>
      </xdr:nvCxnSpPr>
      <xdr:spPr>
        <a:xfrm>
          <a:off x="15481300" y="6578742"/>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8"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9" name="フローチャート : 判断 528"/>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63642</xdr:rowOff>
    </xdr:from>
    <xdr:to>
      <xdr:col>22</xdr:col>
      <xdr:colOff>365125</xdr:colOff>
      <xdr:row>38</xdr:row>
      <xdr:rowOff>108502</xdr:rowOff>
    </xdr:to>
    <xdr:cxnSp macro="">
      <xdr:nvCxnSpPr>
        <xdr:cNvPr id="530" name="直線コネクタ 529"/>
        <xdr:cNvCxnSpPr/>
      </xdr:nvCxnSpPr>
      <xdr:spPr>
        <a:xfrm flipV="1">
          <a:off x="14592300" y="6578742"/>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31" name="フローチャート : 判断 530"/>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32" name="テキスト ボックス 531"/>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157215</xdr:rowOff>
    </xdr:from>
    <xdr:to>
      <xdr:col>21</xdr:col>
      <xdr:colOff>161925</xdr:colOff>
      <xdr:row>38</xdr:row>
      <xdr:rowOff>108502</xdr:rowOff>
    </xdr:to>
    <xdr:cxnSp macro="">
      <xdr:nvCxnSpPr>
        <xdr:cNvPr id="533" name="直線コネクタ 532"/>
        <xdr:cNvCxnSpPr/>
      </xdr:nvCxnSpPr>
      <xdr:spPr>
        <a:xfrm>
          <a:off x="13703300" y="6500865"/>
          <a:ext cx="889000" cy="12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4" name="フローチャート : 判断 533"/>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5" name="テキスト ボックス 534"/>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157215</xdr:rowOff>
    </xdr:from>
    <xdr:to>
      <xdr:col>19</xdr:col>
      <xdr:colOff>644525</xdr:colOff>
      <xdr:row>38</xdr:row>
      <xdr:rowOff>56773</xdr:rowOff>
    </xdr:to>
    <xdr:cxnSp macro="">
      <xdr:nvCxnSpPr>
        <xdr:cNvPr id="536" name="直線コネクタ 535"/>
        <xdr:cNvCxnSpPr/>
      </xdr:nvCxnSpPr>
      <xdr:spPr>
        <a:xfrm flipV="1">
          <a:off x="12814300" y="6500865"/>
          <a:ext cx="889000" cy="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7" name="フローチャート : 判断 536"/>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66010</xdr:rowOff>
    </xdr:from>
    <xdr:ext cx="534377" cy="259045"/>
    <xdr:sp macro="" textlink="">
      <xdr:nvSpPr>
        <xdr:cNvPr id="538" name="テキスト ボックス 537"/>
        <xdr:cNvSpPr txBox="1"/>
      </xdr:nvSpPr>
      <xdr:spPr>
        <a:xfrm>
          <a:off x="13436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9" name="フローチャート : 判断 538"/>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40" name="テキスト ボックス 539"/>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37737</xdr:rowOff>
    </xdr:from>
    <xdr:to>
      <xdr:col>23</xdr:col>
      <xdr:colOff>568325</xdr:colOff>
      <xdr:row>38</xdr:row>
      <xdr:rowOff>139337</xdr:rowOff>
    </xdr:to>
    <xdr:sp macro="" textlink="">
      <xdr:nvSpPr>
        <xdr:cNvPr id="546" name="円/楕円 545"/>
        <xdr:cNvSpPr/>
      </xdr:nvSpPr>
      <xdr:spPr>
        <a:xfrm>
          <a:off x="16268700" y="65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124114</xdr:rowOff>
    </xdr:from>
    <xdr:ext cx="534377" cy="259045"/>
    <xdr:sp macro="" textlink="">
      <xdr:nvSpPr>
        <xdr:cNvPr id="547" name="消防費該当値テキスト"/>
        <xdr:cNvSpPr txBox="1"/>
      </xdr:nvSpPr>
      <xdr:spPr>
        <a:xfrm>
          <a:off x="16370300" y="64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12842</xdr:rowOff>
    </xdr:from>
    <xdr:to>
      <xdr:col>22</xdr:col>
      <xdr:colOff>415925</xdr:colOff>
      <xdr:row>38</xdr:row>
      <xdr:rowOff>114442</xdr:rowOff>
    </xdr:to>
    <xdr:sp macro="" textlink="">
      <xdr:nvSpPr>
        <xdr:cNvPr id="548" name="円/楕円 547"/>
        <xdr:cNvSpPr/>
      </xdr:nvSpPr>
      <xdr:spPr>
        <a:xfrm>
          <a:off x="15430500" y="65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105569</xdr:rowOff>
    </xdr:from>
    <xdr:ext cx="534377" cy="259045"/>
    <xdr:sp macro="" textlink="">
      <xdr:nvSpPr>
        <xdr:cNvPr id="549" name="テキスト ボックス 548"/>
        <xdr:cNvSpPr txBox="1"/>
      </xdr:nvSpPr>
      <xdr:spPr>
        <a:xfrm>
          <a:off x="15214111" y="662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57702</xdr:rowOff>
    </xdr:from>
    <xdr:to>
      <xdr:col>21</xdr:col>
      <xdr:colOff>212725</xdr:colOff>
      <xdr:row>38</xdr:row>
      <xdr:rowOff>159302</xdr:rowOff>
    </xdr:to>
    <xdr:sp macro="" textlink="">
      <xdr:nvSpPr>
        <xdr:cNvPr id="550" name="円/楕円 549"/>
        <xdr:cNvSpPr/>
      </xdr:nvSpPr>
      <xdr:spPr>
        <a:xfrm>
          <a:off x="14541500" y="65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150429</xdr:rowOff>
    </xdr:from>
    <xdr:ext cx="534377" cy="259045"/>
    <xdr:sp macro="" textlink="">
      <xdr:nvSpPr>
        <xdr:cNvPr id="551" name="テキスト ボックス 550"/>
        <xdr:cNvSpPr txBox="1"/>
      </xdr:nvSpPr>
      <xdr:spPr>
        <a:xfrm>
          <a:off x="14325111" y="666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106415</xdr:rowOff>
    </xdr:from>
    <xdr:to>
      <xdr:col>20</xdr:col>
      <xdr:colOff>9525</xdr:colOff>
      <xdr:row>38</xdr:row>
      <xdr:rowOff>36565</xdr:rowOff>
    </xdr:to>
    <xdr:sp macro="" textlink="">
      <xdr:nvSpPr>
        <xdr:cNvPr id="552" name="円/楕円 551"/>
        <xdr:cNvSpPr/>
      </xdr:nvSpPr>
      <xdr:spPr>
        <a:xfrm>
          <a:off x="13652500" y="64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53092</xdr:rowOff>
    </xdr:from>
    <xdr:ext cx="534377" cy="259045"/>
    <xdr:sp macro="" textlink="">
      <xdr:nvSpPr>
        <xdr:cNvPr id="553" name="テキスト ボックス 552"/>
        <xdr:cNvSpPr txBox="1"/>
      </xdr:nvSpPr>
      <xdr:spPr>
        <a:xfrm>
          <a:off x="13436111" y="62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5973</xdr:rowOff>
    </xdr:from>
    <xdr:to>
      <xdr:col>18</xdr:col>
      <xdr:colOff>492125</xdr:colOff>
      <xdr:row>38</xdr:row>
      <xdr:rowOff>107573</xdr:rowOff>
    </xdr:to>
    <xdr:sp macro="" textlink="">
      <xdr:nvSpPr>
        <xdr:cNvPr id="554" name="円/楕円 553"/>
        <xdr:cNvSpPr/>
      </xdr:nvSpPr>
      <xdr:spPr>
        <a:xfrm>
          <a:off x="12763500" y="65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98700</xdr:rowOff>
    </xdr:from>
    <xdr:ext cx="534377" cy="259045"/>
    <xdr:sp macro="" textlink="">
      <xdr:nvSpPr>
        <xdr:cNvPr id="555" name="テキスト ボックス 554"/>
        <xdr:cNvSpPr txBox="1"/>
      </xdr:nvSpPr>
      <xdr:spPr>
        <a:xfrm>
          <a:off x="12547111" y="66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2" name="直線コネクタ 581"/>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3"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4" name="直線コネクタ 583"/>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5"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6" name="直線コネクタ 585"/>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141845</xdr:rowOff>
    </xdr:from>
    <xdr:to>
      <xdr:col>23</xdr:col>
      <xdr:colOff>517525</xdr:colOff>
      <xdr:row>57</xdr:row>
      <xdr:rowOff>133354</xdr:rowOff>
    </xdr:to>
    <xdr:cxnSp macro="">
      <xdr:nvCxnSpPr>
        <xdr:cNvPr id="587" name="直線コネクタ 586"/>
        <xdr:cNvCxnSpPr/>
      </xdr:nvCxnSpPr>
      <xdr:spPr>
        <a:xfrm>
          <a:off x="15481300" y="9743045"/>
          <a:ext cx="8382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8"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9" name="フローチャート : 判断 588"/>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141845</xdr:rowOff>
    </xdr:from>
    <xdr:to>
      <xdr:col>22</xdr:col>
      <xdr:colOff>365125</xdr:colOff>
      <xdr:row>57</xdr:row>
      <xdr:rowOff>159403</xdr:rowOff>
    </xdr:to>
    <xdr:cxnSp macro="">
      <xdr:nvCxnSpPr>
        <xdr:cNvPr id="590" name="直線コネクタ 589"/>
        <xdr:cNvCxnSpPr/>
      </xdr:nvCxnSpPr>
      <xdr:spPr>
        <a:xfrm flipV="1">
          <a:off x="14592300" y="9743045"/>
          <a:ext cx="889000" cy="18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91" name="フローチャート : 判断 590"/>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160879</xdr:rowOff>
    </xdr:from>
    <xdr:ext cx="534377" cy="259045"/>
    <xdr:sp macro="" textlink="">
      <xdr:nvSpPr>
        <xdr:cNvPr id="592" name="テキスト ボックス 591"/>
        <xdr:cNvSpPr txBox="1"/>
      </xdr:nvSpPr>
      <xdr:spPr>
        <a:xfrm>
          <a:off x="15214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74702</xdr:rowOff>
    </xdr:from>
    <xdr:to>
      <xdr:col>21</xdr:col>
      <xdr:colOff>161925</xdr:colOff>
      <xdr:row>57</xdr:row>
      <xdr:rowOff>159403</xdr:rowOff>
    </xdr:to>
    <xdr:cxnSp macro="">
      <xdr:nvCxnSpPr>
        <xdr:cNvPr id="593" name="直線コネクタ 592"/>
        <xdr:cNvCxnSpPr/>
      </xdr:nvCxnSpPr>
      <xdr:spPr>
        <a:xfrm>
          <a:off x="13703300" y="9504452"/>
          <a:ext cx="889000" cy="4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4" name="フローチャート : 判断 593"/>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41615</xdr:rowOff>
    </xdr:from>
    <xdr:ext cx="534377" cy="259045"/>
    <xdr:sp macro="" textlink="">
      <xdr:nvSpPr>
        <xdr:cNvPr id="595" name="テキスト ボックス 594"/>
        <xdr:cNvSpPr txBox="1"/>
      </xdr:nvSpPr>
      <xdr:spPr>
        <a:xfrm>
          <a:off x="14325111" y="9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46878</xdr:rowOff>
    </xdr:from>
    <xdr:to>
      <xdr:col>19</xdr:col>
      <xdr:colOff>644525</xdr:colOff>
      <xdr:row>55</xdr:row>
      <xdr:rowOff>74702</xdr:rowOff>
    </xdr:to>
    <xdr:cxnSp macro="">
      <xdr:nvCxnSpPr>
        <xdr:cNvPr id="596" name="直線コネクタ 595"/>
        <xdr:cNvCxnSpPr/>
      </xdr:nvCxnSpPr>
      <xdr:spPr>
        <a:xfrm>
          <a:off x="12814300" y="9476628"/>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7" name="フローチャート : 判断 596"/>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16164</xdr:rowOff>
    </xdr:from>
    <xdr:ext cx="534377" cy="259045"/>
    <xdr:sp macro="" textlink="">
      <xdr:nvSpPr>
        <xdr:cNvPr id="598" name="テキスト ボックス 597"/>
        <xdr:cNvSpPr txBox="1"/>
      </xdr:nvSpPr>
      <xdr:spPr>
        <a:xfrm>
          <a:off x="13436111" y="99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9" name="フローチャート : 判断 598"/>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53252</xdr:rowOff>
    </xdr:from>
    <xdr:ext cx="534377" cy="259045"/>
    <xdr:sp macro="" textlink="">
      <xdr:nvSpPr>
        <xdr:cNvPr id="600" name="テキスト ボックス 599"/>
        <xdr:cNvSpPr txBox="1"/>
      </xdr:nvSpPr>
      <xdr:spPr>
        <a:xfrm>
          <a:off x="12547111" y="9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82554</xdr:rowOff>
    </xdr:from>
    <xdr:to>
      <xdr:col>23</xdr:col>
      <xdr:colOff>568325</xdr:colOff>
      <xdr:row>58</xdr:row>
      <xdr:rowOff>12704</xdr:rowOff>
    </xdr:to>
    <xdr:sp macro="" textlink="">
      <xdr:nvSpPr>
        <xdr:cNvPr id="606" name="円/楕円 605"/>
        <xdr:cNvSpPr/>
      </xdr:nvSpPr>
      <xdr:spPr>
        <a:xfrm>
          <a:off x="16268700" y="98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60981</xdr:rowOff>
    </xdr:from>
    <xdr:ext cx="534377" cy="259045"/>
    <xdr:sp macro="" textlink="">
      <xdr:nvSpPr>
        <xdr:cNvPr id="607" name="教育費該当値テキスト"/>
        <xdr:cNvSpPr txBox="1"/>
      </xdr:nvSpPr>
      <xdr:spPr>
        <a:xfrm>
          <a:off x="16370300" y="983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58,333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91045</xdr:rowOff>
    </xdr:from>
    <xdr:to>
      <xdr:col>22</xdr:col>
      <xdr:colOff>415925</xdr:colOff>
      <xdr:row>57</xdr:row>
      <xdr:rowOff>21195</xdr:rowOff>
    </xdr:to>
    <xdr:sp macro="" textlink="">
      <xdr:nvSpPr>
        <xdr:cNvPr id="608" name="円/楕円 607"/>
        <xdr:cNvSpPr/>
      </xdr:nvSpPr>
      <xdr:spPr>
        <a:xfrm>
          <a:off x="15430500" y="9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37722</xdr:rowOff>
    </xdr:from>
    <xdr:ext cx="534377" cy="259045"/>
    <xdr:sp macro="" textlink="">
      <xdr:nvSpPr>
        <xdr:cNvPr id="609" name="テキスト ボックス 608"/>
        <xdr:cNvSpPr txBox="1"/>
      </xdr:nvSpPr>
      <xdr:spPr>
        <a:xfrm>
          <a:off x="15214111" y="94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108603</xdr:rowOff>
    </xdr:from>
    <xdr:to>
      <xdr:col>21</xdr:col>
      <xdr:colOff>212725</xdr:colOff>
      <xdr:row>58</xdr:row>
      <xdr:rowOff>38753</xdr:rowOff>
    </xdr:to>
    <xdr:sp macro="" textlink="">
      <xdr:nvSpPr>
        <xdr:cNvPr id="610" name="円/楕円 609"/>
        <xdr:cNvSpPr/>
      </xdr:nvSpPr>
      <xdr:spPr>
        <a:xfrm>
          <a:off x="14541500" y="98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55280</xdr:rowOff>
    </xdr:from>
    <xdr:ext cx="534377" cy="259045"/>
    <xdr:sp macro="" textlink="">
      <xdr:nvSpPr>
        <xdr:cNvPr id="611" name="テキスト ボックス 610"/>
        <xdr:cNvSpPr txBox="1"/>
      </xdr:nvSpPr>
      <xdr:spPr>
        <a:xfrm>
          <a:off x="14325111" y="96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23902</xdr:rowOff>
    </xdr:from>
    <xdr:to>
      <xdr:col>20</xdr:col>
      <xdr:colOff>9525</xdr:colOff>
      <xdr:row>55</xdr:row>
      <xdr:rowOff>125502</xdr:rowOff>
    </xdr:to>
    <xdr:sp macro="" textlink="">
      <xdr:nvSpPr>
        <xdr:cNvPr id="612" name="円/楕円 611"/>
        <xdr:cNvSpPr/>
      </xdr:nvSpPr>
      <xdr:spPr>
        <a:xfrm>
          <a:off x="13652500" y="94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142029</xdr:rowOff>
    </xdr:from>
    <xdr:ext cx="534377" cy="259045"/>
    <xdr:sp macro="" textlink="">
      <xdr:nvSpPr>
        <xdr:cNvPr id="613" name="テキスト ボックス 612"/>
        <xdr:cNvSpPr txBox="1"/>
      </xdr:nvSpPr>
      <xdr:spPr>
        <a:xfrm>
          <a:off x="13436111" y="92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95,221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167528</xdr:rowOff>
    </xdr:from>
    <xdr:to>
      <xdr:col>18</xdr:col>
      <xdr:colOff>492125</xdr:colOff>
      <xdr:row>55</xdr:row>
      <xdr:rowOff>97678</xdr:rowOff>
    </xdr:to>
    <xdr:sp macro="" textlink="">
      <xdr:nvSpPr>
        <xdr:cNvPr id="614" name="円/楕円 613"/>
        <xdr:cNvSpPr/>
      </xdr:nvSpPr>
      <xdr:spPr>
        <a:xfrm>
          <a:off x="12763500" y="94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114205</xdr:rowOff>
    </xdr:from>
    <xdr:ext cx="534377" cy="259045"/>
    <xdr:sp macro="" textlink="">
      <xdr:nvSpPr>
        <xdr:cNvPr id="615" name="テキスト ボックス 614"/>
        <xdr:cNvSpPr txBox="1"/>
      </xdr:nvSpPr>
      <xdr:spPr>
        <a:xfrm>
          <a:off x="12547111" y="920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31" name="テキスト ボックス 63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5" name="直線コネクタ 634"/>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6"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8"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9" name="直線コネクタ 638"/>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9987</xdr:rowOff>
    </xdr:from>
    <xdr:to>
      <xdr:col>23</xdr:col>
      <xdr:colOff>517525</xdr:colOff>
      <xdr:row>78</xdr:row>
      <xdr:rowOff>20754</xdr:rowOff>
    </xdr:to>
    <xdr:cxnSp macro="">
      <xdr:nvCxnSpPr>
        <xdr:cNvPr id="640" name="直線コネクタ 639"/>
        <xdr:cNvCxnSpPr/>
      </xdr:nvCxnSpPr>
      <xdr:spPr>
        <a:xfrm>
          <a:off x="15481300" y="13383087"/>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41"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2" name="フローチャート : 判断 641"/>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164384</xdr:rowOff>
    </xdr:from>
    <xdr:to>
      <xdr:col>22</xdr:col>
      <xdr:colOff>365125</xdr:colOff>
      <xdr:row>78</xdr:row>
      <xdr:rowOff>9987</xdr:rowOff>
    </xdr:to>
    <xdr:cxnSp macro="">
      <xdr:nvCxnSpPr>
        <xdr:cNvPr id="643" name="直線コネクタ 642"/>
        <xdr:cNvCxnSpPr/>
      </xdr:nvCxnSpPr>
      <xdr:spPr>
        <a:xfrm>
          <a:off x="14592300" y="13366034"/>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4" name="フローチャート : 判断 643"/>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5" name="テキスト ボックス 644"/>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100090</xdr:rowOff>
    </xdr:from>
    <xdr:to>
      <xdr:col>21</xdr:col>
      <xdr:colOff>161925</xdr:colOff>
      <xdr:row>77</xdr:row>
      <xdr:rowOff>164384</xdr:rowOff>
    </xdr:to>
    <xdr:cxnSp macro="">
      <xdr:nvCxnSpPr>
        <xdr:cNvPr id="646" name="直線コネクタ 645"/>
        <xdr:cNvCxnSpPr/>
      </xdr:nvCxnSpPr>
      <xdr:spPr>
        <a:xfrm>
          <a:off x="13703300" y="13301740"/>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7" name="フローチャート : 判断 646"/>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8" name="テキスト ボックス 647"/>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30663</xdr:rowOff>
    </xdr:from>
    <xdr:to>
      <xdr:col>19</xdr:col>
      <xdr:colOff>644525</xdr:colOff>
      <xdr:row>77</xdr:row>
      <xdr:rowOff>100090</xdr:rowOff>
    </xdr:to>
    <xdr:cxnSp macro="">
      <xdr:nvCxnSpPr>
        <xdr:cNvPr id="649" name="直線コネクタ 648"/>
        <xdr:cNvCxnSpPr/>
      </xdr:nvCxnSpPr>
      <xdr:spPr>
        <a:xfrm>
          <a:off x="12814300" y="13232313"/>
          <a:ext cx="889000" cy="6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50" name="フローチャート : 判断 649"/>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151457</xdr:rowOff>
    </xdr:from>
    <xdr:ext cx="534377" cy="259045"/>
    <xdr:sp macro="" textlink="">
      <xdr:nvSpPr>
        <xdr:cNvPr id="651" name="テキスト ボックス 650"/>
        <xdr:cNvSpPr txBox="1"/>
      </xdr:nvSpPr>
      <xdr:spPr>
        <a:xfrm>
          <a:off x="13436111" y="133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2" name="フローチャート : 判断 651"/>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29334</xdr:rowOff>
    </xdr:from>
    <xdr:ext cx="469744" cy="259045"/>
    <xdr:sp macro="" textlink="">
      <xdr:nvSpPr>
        <xdr:cNvPr id="653" name="テキスト ボックス 652"/>
        <xdr:cNvSpPr txBox="1"/>
      </xdr:nvSpPr>
      <xdr:spPr>
        <a:xfrm>
          <a:off x="12579427" y="134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141404</xdr:rowOff>
    </xdr:from>
    <xdr:to>
      <xdr:col>23</xdr:col>
      <xdr:colOff>568325</xdr:colOff>
      <xdr:row>78</xdr:row>
      <xdr:rowOff>71554</xdr:rowOff>
    </xdr:to>
    <xdr:sp macro="" textlink="">
      <xdr:nvSpPr>
        <xdr:cNvPr id="659" name="円/楕円 658"/>
        <xdr:cNvSpPr/>
      </xdr:nvSpPr>
      <xdr:spPr>
        <a:xfrm>
          <a:off x="16268700" y="133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378565" cy="259045"/>
    <xdr:sp macro="" textlink="">
      <xdr:nvSpPr>
        <xdr:cNvPr id="660" name="災害復旧費該当値テキスト"/>
        <xdr:cNvSpPr txBox="1"/>
      </xdr:nvSpPr>
      <xdr:spPr>
        <a:xfrm>
          <a:off x="16370300" y="1330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130637</xdr:rowOff>
    </xdr:from>
    <xdr:to>
      <xdr:col>22</xdr:col>
      <xdr:colOff>415925</xdr:colOff>
      <xdr:row>78</xdr:row>
      <xdr:rowOff>60787</xdr:rowOff>
    </xdr:to>
    <xdr:sp macro="" textlink="">
      <xdr:nvSpPr>
        <xdr:cNvPr id="661" name="円/楕円 660"/>
        <xdr:cNvSpPr/>
      </xdr:nvSpPr>
      <xdr:spPr>
        <a:xfrm>
          <a:off x="15430500" y="133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51914</xdr:rowOff>
    </xdr:from>
    <xdr:ext cx="469744" cy="259045"/>
    <xdr:sp macro="" textlink="">
      <xdr:nvSpPr>
        <xdr:cNvPr id="662" name="テキスト ボックス 661"/>
        <xdr:cNvSpPr txBox="1"/>
      </xdr:nvSpPr>
      <xdr:spPr>
        <a:xfrm>
          <a:off x="15246427" y="134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113584</xdr:rowOff>
    </xdr:from>
    <xdr:to>
      <xdr:col>21</xdr:col>
      <xdr:colOff>212725</xdr:colOff>
      <xdr:row>78</xdr:row>
      <xdr:rowOff>43734</xdr:rowOff>
    </xdr:to>
    <xdr:sp macro="" textlink="">
      <xdr:nvSpPr>
        <xdr:cNvPr id="663" name="円/楕円 662"/>
        <xdr:cNvSpPr/>
      </xdr:nvSpPr>
      <xdr:spPr>
        <a:xfrm>
          <a:off x="14541500" y="133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60261</xdr:rowOff>
    </xdr:from>
    <xdr:ext cx="469744" cy="259045"/>
    <xdr:sp macro="" textlink="">
      <xdr:nvSpPr>
        <xdr:cNvPr id="664" name="テキスト ボックス 663"/>
        <xdr:cNvSpPr txBox="1"/>
      </xdr:nvSpPr>
      <xdr:spPr>
        <a:xfrm>
          <a:off x="14357427" y="1309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49290</xdr:rowOff>
    </xdr:from>
    <xdr:to>
      <xdr:col>20</xdr:col>
      <xdr:colOff>9525</xdr:colOff>
      <xdr:row>77</xdr:row>
      <xdr:rowOff>150890</xdr:rowOff>
    </xdr:to>
    <xdr:sp macro="" textlink="">
      <xdr:nvSpPr>
        <xdr:cNvPr id="665" name="円/楕円 664"/>
        <xdr:cNvSpPr/>
      </xdr:nvSpPr>
      <xdr:spPr>
        <a:xfrm>
          <a:off x="13652500" y="13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167417</xdr:rowOff>
    </xdr:from>
    <xdr:ext cx="534377" cy="259045"/>
    <xdr:sp macro="" textlink="">
      <xdr:nvSpPr>
        <xdr:cNvPr id="666" name="テキスト ボックス 665"/>
        <xdr:cNvSpPr txBox="1"/>
      </xdr:nvSpPr>
      <xdr:spPr>
        <a:xfrm>
          <a:off x="13436111" y="130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151313</xdr:rowOff>
    </xdr:from>
    <xdr:to>
      <xdr:col>18</xdr:col>
      <xdr:colOff>492125</xdr:colOff>
      <xdr:row>77</xdr:row>
      <xdr:rowOff>81463</xdr:rowOff>
    </xdr:to>
    <xdr:sp macro="" textlink="">
      <xdr:nvSpPr>
        <xdr:cNvPr id="667" name="円/楕円 666"/>
        <xdr:cNvSpPr/>
      </xdr:nvSpPr>
      <xdr:spPr>
        <a:xfrm>
          <a:off x="12763500" y="131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97990</xdr:rowOff>
    </xdr:from>
    <xdr:ext cx="534377" cy="259045"/>
    <xdr:sp macro="" textlink="">
      <xdr:nvSpPr>
        <xdr:cNvPr id="668" name="テキスト ボックス 667"/>
        <xdr:cNvSpPr txBox="1"/>
      </xdr:nvSpPr>
      <xdr:spPr>
        <a:xfrm>
          <a:off x="12547111" y="129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4" name="直線コネクタ 693"/>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5"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6" name="直線コネクタ 695"/>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7"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8" name="直線コネクタ 697"/>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125690</xdr:rowOff>
    </xdr:from>
    <xdr:to>
      <xdr:col>23</xdr:col>
      <xdr:colOff>517525</xdr:colOff>
      <xdr:row>96</xdr:row>
      <xdr:rowOff>147766</xdr:rowOff>
    </xdr:to>
    <xdr:cxnSp macro="">
      <xdr:nvCxnSpPr>
        <xdr:cNvPr id="699" name="直線コネクタ 698"/>
        <xdr:cNvCxnSpPr/>
      </xdr:nvCxnSpPr>
      <xdr:spPr>
        <a:xfrm>
          <a:off x="15481300" y="16584890"/>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700"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701" name="フローチャート : 判断 700"/>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75605</xdr:rowOff>
    </xdr:from>
    <xdr:to>
      <xdr:col>22</xdr:col>
      <xdr:colOff>365125</xdr:colOff>
      <xdr:row>96</xdr:row>
      <xdr:rowOff>125690</xdr:rowOff>
    </xdr:to>
    <xdr:cxnSp macro="">
      <xdr:nvCxnSpPr>
        <xdr:cNvPr id="702" name="直線コネクタ 701"/>
        <xdr:cNvCxnSpPr/>
      </xdr:nvCxnSpPr>
      <xdr:spPr>
        <a:xfrm>
          <a:off x="14592300" y="16534805"/>
          <a:ext cx="889000" cy="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3" name="フローチャート : 判断 702"/>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4" name="テキスト ボックス 703"/>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75605</xdr:rowOff>
    </xdr:from>
    <xdr:to>
      <xdr:col>21</xdr:col>
      <xdr:colOff>161925</xdr:colOff>
      <xdr:row>96</xdr:row>
      <xdr:rowOff>85685</xdr:rowOff>
    </xdr:to>
    <xdr:cxnSp macro="">
      <xdr:nvCxnSpPr>
        <xdr:cNvPr id="705" name="直線コネクタ 704"/>
        <xdr:cNvCxnSpPr/>
      </xdr:nvCxnSpPr>
      <xdr:spPr>
        <a:xfrm flipV="1">
          <a:off x="13703300" y="16534805"/>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6" name="フローチャート : 判断 705"/>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7" name="テキスト ボックス 706"/>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41708</xdr:rowOff>
    </xdr:from>
    <xdr:to>
      <xdr:col>19</xdr:col>
      <xdr:colOff>644525</xdr:colOff>
      <xdr:row>96</xdr:row>
      <xdr:rowOff>85685</xdr:rowOff>
    </xdr:to>
    <xdr:cxnSp macro="">
      <xdr:nvCxnSpPr>
        <xdr:cNvPr id="708" name="直線コネクタ 707"/>
        <xdr:cNvCxnSpPr/>
      </xdr:nvCxnSpPr>
      <xdr:spPr>
        <a:xfrm>
          <a:off x="12814300" y="16500908"/>
          <a:ext cx="889000" cy="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9" name="フローチャート : 判断 708"/>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10" name="テキスト ボックス 709"/>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11" name="フローチャート : 判断 710"/>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2" name="テキスト ボックス 711"/>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96966</xdr:rowOff>
    </xdr:from>
    <xdr:to>
      <xdr:col>23</xdr:col>
      <xdr:colOff>568325</xdr:colOff>
      <xdr:row>97</xdr:row>
      <xdr:rowOff>27116</xdr:rowOff>
    </xdr:to>
    <xdr:sp macro="" textlink="">
      <xdr:nvSpPr>
        <xdr:cNvPr id="718" name="円/楕円 717"/>
        <xdr:cNvSpPr/>
      </xdr:nvSpPr>
      <xdr:spPr>
        <a:xfrm>
          <a:off x="16268700" y="165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75393</xdr:rowOff>
    </xdr:from>
    <xdr:ext cx="534377" cy="259045"/>
    <xdr:sp macro="" textlink="">
      <xdr:nvSpPr>
        <xdr:cNvPr id="719" name="公債費該当値テキスト"/>
        <xdr:cNvSpPr txBox="1"/>
      </xdr:nvSpPr>
      <xdr:spPr>
        <a:xfrm>
          <a:off x="16370300" y="165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74890</xdr:rowOff>
    </xdr:from>
    <xdr:to>
      <xdr:col>22</xdr:col>
      <xdr:colOff>415925</xdr:colOff>
      <xdr:row>97</xdr:row>
      <xdr:rowOff>5040</xdr:rowOff>
    </xdr:to>
    <xdr:sp macro="" textlink="">
      <xdr:nvSpPr>
        <xdr:cNvPr id="720" name="円/楕円 719"/>
        <xdr:cNvSpPr/>
      </xdr:nvSpPr>
      <xdr:spPr>
        <a:xfrm>
          <a:off x="15430500" y="165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167617</xdr:rowOff>
    </xdr:from>
    <xdr:ext cx="534377" cy="259045"/>
    <xdr:sp macro="" textlink="">
      <xdr:nvSpPr>
        <xdr:cNvPr id="721" name="テキスト ボックス 720"/>
        <xdr:cNvSpPr txBox="1"/>
      </xdr:nvSpPr>
      <xdr:spPr>
        <a:xfrm>
          <a:off x="15214111" y="166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24805</xdr:rowOff>
    </xdr:from>
    <xdr:to>
      <xdr:col>21</xdr:col>
      <xdr:colOff>212725</xdr:colOff>
      <xdr:row>96</xdr:row>
      <xdr:rowOff>126405</xdr:rowOff>
    </xdr:to>
    <xdr:sp macro="" textlink="">
      <xdr:nvSpPr>
        <xdr:cNvPr id="722" name="円/楕円 721"/>
        <xdr:cNvSpPr/>
      </xdr:nvSpPr>
      <xdr:spPr>
        <a:xfrm>
          <a:off x="14541500" y="164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117532</xdr:rowOff>
    </xdr:from>
    <xdr:ext cx="534377" cy="259045"/>
    <xdr:sp macro="" textlink="">
      <xdr:nvSpPr>
        <xdr:cNvPr id="723" name="テキスト ボックス 722"/>
        <xdr:cNvSpPr txBox="1"/>
      </xdr:nvSpPr>
      <xdr:spPr>
        <a:xfrm>
          <a:off x="14325111" y="165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34885</xdr:rowOff>
    </xdr:from>
    <xdr:to>
      <xdr:col>20</xdr:col>
      <xdr:colOff>9525</xdr:colOff>
      <xdr:row>96</xdr:row>
      <xdr:rowOff>136485</xdr:rowOff>
    </xdr:to>
    <xdr:sp macro="" textlink="">
      <xdr:nvSpPr>
        <xdr:cNvPr id="724" name="円/楕円 723"/>
        <xdr:cNvSpPr/>
      </xdr:nvSpPr>
      <xdr:spPr>
        <a:xfrm>
          <a:off x="13652500" y="164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127612</xdr:rowOff>
    </xdr:from>
    <xdr:ext cx="534377" cy="259045"/>
    <xdr:sp macro="" textlink="">
      <xdr:nvSpPr>
        <xdr:cNvPr id="725" name="テキスト ボックス 724"/>
        <xdr:cNvSpPr txBox="1"/>
      </xdr:nvSpPr>
      <xdr:spPr>
        <a:xfrm>
          <a:off x="13436111" y="165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162358</xdr:rowOff>
    </xdr:from>
    <xdr:to>
      <xdr:col>18</xdr:col>
      <xdr:colOff>492125</xdr:colOff>
      <xdr:row>96</xdr:row>
      <xdr:rowOff>92508</xdr:rowOff>
    </xdr:to>
    <xdr:sp macro="" textlink="">
      <xdr:nvSpPr>
        <xdr:cNvPr id="726" name="円/楕円 725"/>
        <xdr:cNvSpPr/>
      </xdr:nvSpPr>
      <xdr:spPr>
        <a:xfrm>
          <a:off x="12763500" y="164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83635</xdr:rowOff>
    </xdr:from>
    <xdr:ext cx="534377" cy="259045"/>
    <xdr:sp macro="" textlink="">
      <xdr:nvSpPr>
        <xdr:cNvPr id="727" name="テキスト ボックス 726"/>
        <xdr:cNvSpPr txBox="1"/>
      </xdr:nvSpPr>
      <xdr:spPr>
        <a:xfrm>
          <a:off x="12547111" y="1654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7" name="テキスト ボックス 74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51" name="直線コネクタ 750"/>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2"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4"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5" name="直線コネクタ 754"/>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7"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8" name="フローチャート : 判断 757"/>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60" name="フローチャート : 判断 759"/>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61" name="テキスト ボックス 760"/>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3" name="フローチャート : 判断 762"/>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4" name="テキスト ボックス 763"/>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6" name="フローチャート : 判断 765"/>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7" name="テキスト ボックス 766"/>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8" name="フローチャート : 判断 767"/>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9" name="テキスト ボックス 768"/>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6"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11326195</v>
      </c>
      <c r="BO4" s="379"/>
      <c r="BP4" s="379"/>
      <c r="BQ4" s="379"/>
      <c r="BR4" s="379"/>
      <c r="BS4" s="379"/>
      <c r="BT4" s="379"/>
      <c r="BU4" s="380"/>
      <c r="BV4" s="378">
        <v>12393084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4.9000000000000004</v>
      </c>
      <c r="CU4" s="385"/>
      <c r="CV4" s="385"/>
      <c r="CW4" s="385"/>
      <c r="CX4" s="385"/>
      <c r="CY4" s="385"/>
      <c r="CZ4" s="385"/>
      <c r="DA4" s="386"/>
      <c r="DB4" s="384">
        <v>7.4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38" t="s">
        <v>76</v>
      </c>
      <c r="AN5" s="439"/>
      <c r="AO5" s="439"/>
      <c r="AP5" s="439"/>
      <c r="AQ5" s="439"/>
      <c r="AR5" s="439"/>
      <c r="AS5" s="439"/>
      <c r="AT5" s="440"/>
      <c r="AU5" s="441" t="s">
        <v>77</v>
      </c>
      <c r="AV5" s="442"/>
      <c r="AW5" s="442"/>
      <c r="AX5" s="442"/>
      <c r="AY5" s="443" t="s">
        <v>78</v>
      </c>
      <c r="AZ5" s="444"/>
      <c r="BA5" s="444"/>
      <c r="BB5" s="444"/>
      <c r="BC5" s="444"/>
      <c r="BD5" s="444"/>
      <c r="BE5" s="444"/>
      <c r="BF5" s="444"/>
      <c r="BG5" s="444"/>
      <c r="BH5" s="444"/>
      <c r="BI5" s="444"/>
      <c r="BJ5" s="444"/>
      <c r="BK5" s="444"/>
      <c r="BL5" s="444"/>
      <c r="BM5" s="445"/>
      <c r="BN5" s="446">
        <v>11037095</v>
      </c>
      <c r="BO5" s="447"/>
      <c r="BP5" s="447"/>
      <c r="BQ5" s="447"/>
      <c r="BR5" s="447"/>
      <c r="BS5" s="447"/>
      <c r="BT5" s="447"/>
      <c r="BU5" s="448"/>
      <c r="BV5" s="446">
        <v>11872603</v>
      </c>
      <c r="BW5" s="447"/>
      <c r="BX5" s="447"/>
      <c r="BY5" s="447"/>
      <c r="BZ5" s="447"/>
      <c r="CA5" s="447"/>
      <c r="CB5" s="447"/>
      <c r="CC5" s="448"/>
      <c r="CD5" s="449" t="s">
        <v>79</v>
      </c>
      <c r="CE5" s="450"/>
      <c r="CF5" s="450"/>
      <c r="CG5" s="450"/>
      <c r="CH5" s="450"/>
      <c r="CI5" s="450"/>
      <c r="CJ5" s="450"/>
      <c r="CK5" s="450"/>
      <c r="CL5" s="450"/>
      <c r="CM5" s="450"/>
      <c r="CN5" s="450"/>
      <c r="CO5" s="450"/>
      <c r="CP5" s="450"/>
      <c r="CQ5" s="450"/>
      <c r="CR5" s="450"/>
      <c r="CS5" s="451"/>
      <c r="CT5" s="412">
        <v>90.7</v>
      </c>
      <c r="CU5" s="413"/>
      <c r="CV5" s="413"/>
      <c r="CW5" s="413"/>
      <c r="CX5" s="413"/>
      <c r="CY5" s="413"/>
      <c r="CZ5" s="413"/>
      <c r="DA5" s="414"/>
      <c r="DB5" s="412">
        <v>93.8</v>
      </c>
      <c r="DC5" s="413"/>
      <c r="DD5" s="413"/>
      <c r="DE5" s="413"/>
      <c r="DF5" s="413"/>
      <c r="DG5" s="413"/>
      <c r="DH5" s="413"/>
      <c r="DI5" s="414"/>
      <c r="DJ5" s="137"/>
      <c r="DK5" s="137"/>
      <c r="DL5" s="137"/>
      <c r="DM5" s="137"/>
      <c r="DN5" s="137"/>
      <c r="DO5" s="137"/>
    </row>
    <row r="6" spans="1:119" ht="18.75" customHeight="1" x14ac:dyDescent="0.15">
      <c r="A6" s="138"/>
      <c r="B6" s="415" t="s">
        <v>80</v>
      </c>
      <c r="C6" s="416"/>
      <c r="D6" s="416"/>
      <c r="E6" s="417"/>
      <c r="F6" s="417"/>
      <c r="G6" s="417"/>
      <c r="H6" s="417"/>
      <c r="I6" s="417"/>
      <c r="J6" s="417"/>
      <c r="K6" s="417"/>
      <c r="L6" s="417" t="s">
        <v>81</v>
      </c>
      <c r="M6" s="417"/>
      <c r="N6" s="417"/>
      <c r="O6" s="417"/>
      <c r="P6" s="417"/>
      <c r="Q6" s="417"/>
      <c r="R6" s="421"/>
      <c r="S6" s="421"/>
      <c r="T6" s="421"/>
      <c r="U6" s="421"/>
      <c r="V6" s="422"/>
      <c r="W6" s="425" t="s">
        <v>82</v>
      </c>
      <c r="X6" s="426"/>
      <c r="Y6" s="426"/>
      <c r="Z6" s="426"/>
      <c r="AA6" s="426"/>
      <c r="AB6" s="416"/>
      <c r="AC6" s="429" t="s">
        <v>83</v>
      </c>
      <c r="AD6" s="430"/>
      <c r="AE6" s="430"/>
      <c r="AF6" s="430"/>
      <c r="AG6" s="430"/>
      <c r="AH6" s="430"/>
      <c r="AI6" s="430"/>
      <c r="AJ6" s="430"/>
      <c r="AK6" s="430"/>
      <c r="AL6" s="431"/>
      <c r="AM6" s="438" t="s">
        <v>84</v>
      </c>
      <c r="AN6" s="439"/>
      <c r="AO6" s="439"/>
      <c r="AP6" s="439"/>
      <c r="AQ6" s="439"/>
      <c r="AR6" s="439"/>
      <c r="AS6" s="439"/>
      <c r="AT6" s="440"/>
      <c r="AU6" s="441" t="s">
        <v>77</v>
      </c>
      <c r="AV6" s="442"/>
      <c r="AW6" s="442"/>
      <c r="AX6" s="442"/>
      <c r="AY6" s="443" t="s">
        <v>85</v>
      </c>
      <c r="AZ6" s="444"/>
      <c r="BA6" s="444"/>
      <c r="BB6" s="444"/>
      <c r="BC6" s="444"/>
      <c r="BD6" s="444"/>
      <c r="BE6" s="444"/>
      <c r="BF6" s="444"/>
      <c r="BG6" s="444"/>
      <c r="BH6" s="444"/>
      <c r="BI6" s="444"/>
      <c r="BJ6" s="444"/>
      <c r="BK6" s="444"/>
      <c r="BL6" s="444"/>
      <c r="BM6" s="445"/>
      <c r="BN6" s="446">
        <v>289100</v>
      </c>
      <c r="BO6" s="447"/>
      <c r="BP6" s="447"/>
      <c r="BQ6" s="447"/>
      <c r="BR6" s="447"/>
      <c r="BS6" s="447"/>
      <c r="BT6" s="447"/>
      <c r="BU6" s="448"/>
      <c r="BV6" s="446">
        <v>520481</v>
      </c>
      <c r="BW6" s="447"/>
      <c r="BX6" s="447"/>
      <c r="BY6" s="447"/>
      <c r="BZ6" s="447"/>
      <c r="CA6" s="447"/>
      <c r="CB6" s="447"/>
      <c r="CC6" s="448"/>
      <c r="CD6" s="449" t="s">
        <v>86</v>
      </c>
      <c r="CE6" s="450"/>
      <c r="CF6" s="450"/>
      <c r="CG6" s="450"/>
      <c r="CH6" s="450"/>
      <c r="CI6" s="450"/>
      <c r="CJ6" s="450"/>
      <c r="CK6" s="450"/>
      <c r="CL6" s="450"/>
      <c r="CM6" s="450"/>
      <c r="CN6" s="450"/>
      <c r="CO6" s="450"/>
      <c r="CP6" s="450"/>
      <c r="CQ6" s="450"/>
      <c r="CR6" s="450"/>
      <c r="CS6" s="451"/>
      <c r="CT6" s="452">
        <v>90.7</v>
      </c>
      <c r="CU6" s="453"/>
      <c r="CV6" s="453"/>
      <c r="CW6" s="453"/>
      <c r="CX6" s="453"/>
      <c r="CY6" s="453"/>
      <c r="CZ6" s="453"/>
      <c r="DA6" s="454"/>
      <c r="DB6" s="452">
        <v>93.8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2"/>
      <c r="AD7" s="433"/>
      <c r="AE7" s="433"/>
      <c r="AF7" s="433"/>
      <c r="AG7" s="433"/>
      <c r="AH7" s="433"/>
      <c r="AI7" s="433"/>
      <c r="AJ7" s="433"/>
      <c r="AK7" s="433"/>
      <c r="AL7" s="434"/>
      <c r="AM7" s="438" t="s">
        <v>87</v>
      </c>
      <c r="AN7" s="439"/>
      <c r="AO7" s="439"/>
      <c r="AP7" s="439"/>
      <c r="AQ7" s="439"/>
      <c r="AR7" s="439"/>
      <c r="AS7" s="439"/>
      <c r="AT7" s="440"/>
      <c r="AU7" s="441" t="s">
        <v>77</v>
      </c>
      <c r="AV7" s="442"/>
      <c r="AW7" s="442"/>
      <c r="AX7" s="442"/>
      <c r="AY7" s="443" t="s">
        <v>88</v>
      </c>
      <c r="AZ7" s="444"/>
      <c r="BA7" s="444"/>
      <c r="BB7" s="444"/>
      <c r="BC7" s="444"/>
      <c r="BD7" s="444"/>
      <c r="BE7" s="444"/>
      <c r="BF7" s="444"/>
      <c r="BG7" s="444"/>
      <c r="BH7" s="444"/>
      <c r="BI7" s="444"/>
      <c r="BJ7" s="444"/>
      <c r="BK7" s="444"/>
      <c r="BL7" s="444"/>
      <c r="BM7" s="445"/>
      <c r="BN7" s="446">
        <v>50241</v>
      </c>
      <c r="BO7" s="447"/>
      <c r="BP7" s="447"/>
      <c r="BQ7" s="447"/>
      <c r="BR7" s="447"/>
      <c r="BS7" s="447"/>
      <c r="BT7" s="447"/>
      <c r="BU7" s="448"/>
      <c r="BV7" s="446">
        <v>170696</v>
      </c>
      <c r="BW7" s="447"/>
      <c r="BX7" s="447"/>
      <c r="BY7" s="447"/>
      <c r="BZ7" s="447"/>
      <c r="CA7" s="447"/>
      <c r="CB7" s="447"/>
      <c r="CC7" s="448"/>
      <c r="CD7" s="449" t="s">
        <v>89</v>
      </c>
      <c r="CE7" s="450"/>
      <c r="CF7" s="450"/>
      <c r="CG7" s="450"/>
      <c r="CH7" s="450"/>
      <c r="CI7" s="450"/>
      <c r="CJ7" s="450"/>
      <c r="CK7" s="450"/>
      <c r="CL7" s="450"/>
      <c r="CM7" s="450"/>
      <c r="CN7" s="450"/>
      <c r="CO7" s="450"/>
      <c r="CP7" s="450"/>
      <c r="CQ7" s="450"/>
      <c r="CR7" s="450"/>
      <c r="CS7" s="451"/>
      <c r="CT7" s="446">
        <v>4836372</v>
      </c>
      <c r="CU7" s="447"/>
      <c r="CV7" s="447"/>
      <c r="CW7" s="447"/>
      <c r="CX7" s="447"/>
      <c r="CY7" s="447"/>
      <c r="CZ7" s="447"/>
      <c r="DA7" s="448"/>
      <c r="DB7" s="446">
        <v>4715226</v>
      </c>
      <c r="DC7" s="447"/>
      <c r="DD7" s="447"/>
      <c r="DE7" s="447"/>
      <c r="DF7" s="447"/>
      <c r="DG7" s="447"/>
      <c r="DH7" s="447"/>
      <c r="DI7" s="448"/>
      <c r="DJ7" s="137"/>
      <c r="DK7" s="137"/>
      <c r="DL7" s="137"/>
      <c r="DM7" s="137"/>
      <c r="DN7" s="137"/>
      <c r="DO7" s="137"/>
    </row>
    <row r="8" spans="1:119" ht="18.75" customHeight="1" thickBot="1" x14ac:dyDescent="0.2">
      <c r="A8" s="138"/>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90</v>
      </c>
      <c r="AN8" s="439"/>
      <c r="AO8" s="439"/>
      <c r="AP8" s="439"/>
      <c r="AQ8" s="439"/>
      <c r="AR8" s="439"/>
      <c r="AS8" s="439"/>
      <c r="AT8" s="440"/>
      <c r="AU8" s="441" t="s">
        <v>77</v>
      </c>
      <c r="AV8" s="442"/>
      <c r="AW8" s="442"/>
      <c r="AX8" s="442"/>
      <c r="AY8" s="443" t="s">
        <v>91</v>
      </c>
      <c r="AZ8" s="444"/>
      <c r="BA8" s="444"/>
      <c r="BB8" s="444"/>
      <c r="BC8" s="444"/>
      <c r="BD8" s="444"/>
      <c r="BE8" s="444"/>
      <c r="BF8" s="444"/>
      <c r="BG8" s="444"/>
      <c r="BH8" s="444"/>
      <c r="BI8" s="444"/>
      <c r="BJ8" s="444"/>
      <c r="BK8" s="444"/>
      <c r="BL8" s="444"/>
      <c r="BM8" s="445"/>
      <c r="BN8" s="446">
        <v>238859</v>
      </c>
      <c r="BO8" s="447"/>
      <c r="BP8" s="447"/>
      <c r="BQ8" s="447"/>
      <c r="BR8" s="447"/>
      <c r="BS8" s="447"/>
      <c r="BT8" s="447"/>
      <c r="BU8" s="448"/>
      <c r="BV8" s="446">
        <v>349785</v>
      </c>
      <c r="BW8" s="447"/>
      <c r="BX8" s="447"/>
      <c r="BY8" s="447"/>
      <c r="BZ8" s="447"/>
      <c r="CA8" s="447"/>
      <c r="CB8" s="447"/>
      <c r="CC8" s="448"/>
      <c r="CD8" s="449" t="s">
        <v>92</v>
      </c>
      <c r="CE8" s="450"/>
      <c r="CF8" s="450"/>
      <c r="CG8" s="450"/>
      <c r="CH8" s="450"/>
      <c r="CI8" s="450"/>
      <c r="CJ8" s="450"/>
      <c r="CK8" s="450"/>
      <c r="CL8" s="450"/>
      <c r="CM8" s="450"/>
      <c r="CN8" s="450"/>
      <c r="CO8" s="450"/>
      <c r="CP8" s="450"/>
      <c r="CQ8" s="450"/>
      <c r="CR8" s="450"/>
      <c r="CS8" s="451"/>
      <c r="CT8" s="455">
        <v>0.4</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18304</v>
      </c>
      <c r="S9" s="463"/>
      <c r="T9" s="463"/>
      <c r="U9" s="463"/>
      <c r="V9" s="464"/>
      <c r="W9" s="372" t="s">
        <v>95</v>
      </c>
      <c r="X9" s="373"/>
      <c r="Y9" s="373"/>
      <c r="Z9" s="373"/>
      <c r="AA9" s="373"/>
      <c r="AB9" s="373"/>
      <c r="AC9" s="373"/>
      <c r="AD9" s="373"/>
      <c r="AE9" s="373"/>
      <c r="AF9" s="373"/>
      <c r="AG9" s="373"/>
      <c r="AH9" s="373"/>
      <c r="AI9" s="373"/>
      <c r="AJ9" s="373"/>
      <c r="AK9" s="373"/>
      <c r="AL9" s="374"/>
      <c r="AM9" s="438" t="s">
        <v>96</v>
      </c>
      <c r="AN9" s="439"/>
      <c r="AO9" s="439"/>
      <c r="AP9" s="439"/>
      <c r="AQ9" s="439"/>
      <c r="AR9" s="439"/>
      <c r="AS9" s="439"/>
      <c r="AT9" s="440"/>
      <c r="AU9" s="441" t="s">
        <v>77</v>
      </c>
      <c r="AV9" s="442"/>
      <c r="AW9" s="442"/>
      <c r="AX9" s="442"/>
      <c r="AY9" s="443" t="s">
        <v>97</v>
      </c>
      <c r="AZ9" s="444"/>
      <c r="BA9" s="444"/>
      <c r="BB9" s="444"/>
      <c r="BC9" s="444"/>
      <c r="BD9" s="444"/>
      <c r="BE9" s="444"/>
      <c r="BF9" s="444"/>
      <c r="BG9" s="444"/>
      <c r="BH9" s="444"/>
      <c r="BI9" s="444"/>
      <c r="BJ9" s="444"/>
      <c r="BK9" s="444"/>
      <c r="BL9" s="444"/>
      <c r="BM9" s="445"/>
      <c r="BN9" s="446">
        <v>-110926</v>
      </c>
      <c r="BO9" s="447"/>
      <c r="BP9" s="447"/>
      <c r="BQ9" s="447"/>
      <c r="BR9" s="447"/>
      <c r="BS9" s="447"/>
      <c r="BT9" s="447"/>
      <c r="BU9" s="448"/>
      <c r="BV9" s="446">
        <v>-5059</v>
      </c>
      <c r="BW9" s="447"/>
      <c r="BX9" s="447"/>
      <c r="BY9" s="447"/>
      <c r="BZ9" s="447"/>
      <c r="CA9" s="447"/>
      <c r="CB9" s="447"/>
      <c r="CC9" s="448"/>
      <c r="CD9" s="449" t="s">
        <v>98</v>
      </c>
      <c r="CE9" s="450"/>
      <c r="CF9" s="450"/>
      <c r="CG9" s="450"/>
      <c r="CH9" s="450"/>
      <c r="CI9" s="450"/>
      <c r="CJ9" s="450"/>
      <c r="CK9" s="450"/>
      <c r="CL9" s="450"/>
      <c r="CM9" s="450"/>
      <c r="CN9" s="450"/>
      <c r="CO9" s="450"/>
      <c r="CP9" s="450"/>
      <c r="CQ9" s="450"/>
      <c r="CR9" s="450"/>
      <c r="CS9" s="451"/>
      <c r="CT9" s="412">
        <v>12.7</v>
      </c>
      <c r="CU9" s="413"/>
      <c r="CV9" s="413"/>
      <c r="CW9" s="413"/>
      <c r="CX9" s="413"/>
      <c r="CY9" s="413"/>
      <c r="CZ9" s="413"/>
      <c r="DA9" s="414"/>
      <c r="DB9" s="412">
        <v>13.8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39"/>
      <c r="N10" s="439"/>
      <c r="O10" s="439"/>
      <c r="P10" s="439"/>
      <c r="Q10" s="440"/>
      <c r="R10" s="466">
        <v>18191</v>
      </c>
      <c r="S10" s="467"/>
      <c r="T10" s="467"/>
      <c r="U10" s="467"/>
      <c r="V10" s="468"/>
      <c r="W10" s="403"/>
      <c r="X10" s="404"/>
      <c r="Y10" s="404"/>
      <c r="Z10" s="404"/>
      <c r="AA10" s="404"/>
      <c r="AB10" s="404"/>
      <c r="AC10" s="404"/>
      <c r="AD10" s="404"/>
      <c r="AE10" s="404"/>
      <c r="AF10" s="404"/>
      <c r="AG10" s="404"/>
      <c r="AH10" s="404"/>
      <c r="AI10" s="404"/>
      <c r="AJ10" s="404"/>
      <c r="AK10" s="404"/>
      <c r="AL10" s="407"/>
      <c r="AM10" s="438" t="s">
        <v>100</v>
      </c>
      <c r="AN10" s="439"/>
      <c r="AO10" s="439"/>
      <c r="AP10" s="439"/>
      <c r="AQ10" s="439"/>
      <c r="AR10" s="439"/>
      <c r="AS10" s="439"/>
      <c r="AT10" s="440"/>
      <c r="AU10" s="441" t="s">
        <v>77</v>
      </c>
      <c r="AV10" s="442"/>
      <c r="AW10" s="442"/>
      <c r="AX10" s="442"/>
      <c r="AY10" s="443" t="s">
        <v>101</v>
      </c>
      <c r="AZ10" s="444"/>
      <c r="BA10" s="444"/>
      <c r="BB10" s="444"/>
      <c r="BC10" s="444"/>
      <c r="BD10" s="444"/>
      <c r="BE10" s="444"/>
      <c r="BF10" s="444"/>
      <c r="BG10" s="444"/>
      <c r="BH10" s="444"/>
      <c r="BI10" s="444"/>
      <c r="BJ10" s="444"/>
      <c r="BK10" s="444"/>
      <c r="BL10" s="444"/>
      <c r="BM10" s="445"/>
      <c r="BN10" s="446">
        <v>202595</v>
      </c>
      <c r="BO10" s="447"/>
      <c r="BP10" s="447"/>
      <c r="BQ10" s="447"/>
      <c r="BR10" s="447"/>
      <c r="BS10" s="447"/>
      <c r="BT10" s="447"/>
      <c r="BU10" s="448"/>
      <c r="BV10" s="446">
        <v>620</v>
      </c>
      <c r="BW10" s="447"/>
      <c r="BX10" s="447"/>
      <c r="BY10" s="447"/>
      <c r="BZ10" s="447"/>
      <c r="CA10" s="447"/>
      <c r="CB10" s="447"/>
      <c r="CC10" s="448"/>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38" t="s">
        <v>105</v>
      </c>
      <c r="AN11" s="439"/>
      <c r="AO11" s="439"/>
      <c r="AP11" s="439"/>
      <c r="AQ11" s="439"/>
      <c r="AR11" s="439"/>
      <c r="AS11" s="439"/>
      <c r="AT11" s="440"/>
      <c r="AU11" s="441" t="s">
        <v>77</v>
      </c>
      <c r="AV11" s="442"/>
      <c r="AW11" s="442"/>
      <c r="AX11" s="442"/>
      <c r="AY11" s="443" t="s">
        <v>106</v>
      </c>
      <c r="AZ11" s="444"/>
      <c r="BA11" s="444"/>
      <c r="BB11" s="444"/>
      <c r="BC11" s="444"/>
      <c r="BD11" s="444"/>
      <c r="BE11" s="444"/>
      <c r="BF11" s="444"/>
      <c r="BG11" s="444"/>
      <c r="BH11" s="444"/>
      <c r="BI11" s="444"/>
      <c r="BJ11" s="444"/>
      <c r="BK11" s="444"/>
      <c r="BL11" s="444"/>
      <c r="BM11" s="445"/>
      <c r="BN11" s="446" t="s">
        <v>107</v>
      </c>
      <c r="BO11" s="447"/>
      <c r="BP11" s="447"/>
      <c r="BQ11" s="447"/>
      <c r="BR11" s="447"/>
      <c r="BS11" s="447"/>
      <c r="BT11" s="447"/>
      <c r="BU11" s="448"/>
      <c r="BV11" s="446">
        <v>9592</v>
      </c>
      <c r="BW11" s="447"/>
      <c r="BX11" s="447"/>
      <c r="BY11" s="447"/>
      <c r="BZ11" s="447"/>
      <c r="CA11" s="447"/>
      <c r="CB11" s="447"/>
      <c r="CC11" s="448"/>
      <c r="CD11" s="449" t="s">
        <v>108</v>
      </c>
      <c r="CE11" s="450"/>
      <c r="CF11" s="450"/>
      <c r="CG11" s="450"/>
      <c r="CH11" s="450"/>
      <c r="CI11" s="450"/>
      <c r="CJ11" s="450"/>
      <c r="CK11" s="450"/>
      <c r="CL11" s="450"/>
      <c r="CM11" s="450"/>
      <c r="CN11" s="450"/>
      <c r="CO11" s="450"/>
      <c r="CP11" s="450"/>
      <c r="CQ11" s="450"/>
      <c r="CR11" s="450"/>
      <c r="CS11" s="451"/>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17738</v>
      </c>
      <c r="S12" s="488"/>
      <c r="T12" s="488"/>
      <c r="U12" s="488"/>
      <c r="V12" s="489"/>
      <c r="W12" s="490" t="s">
        <v>1</v>
      </c>
      <c r="X12" s="442"/>
      <c r="Y12" s="442"/>
      <c r="Z12" s="442"/>
      <c r="AA12" s="442"/>
      <c r="AB12" s="491"/>
      <c r="AC12" s="441" t="s">
        <v>111</v>
      </c>
      <c r="AD12" s="442"/>
      <c r="AE12" s="442"/>
      <c r="AF12" s="442"/>
      <c r="AG12" s="491"/>
      <c r="AH12" s="441" t="s">
        <v>112</v>
      </c>
      <c r="AI12" s="442"/>
      <c r="AJ12" s="442"/>
      <c r="AK12" s="442"/>
      <c r="AL12" s="492"/>
      <c r="AM12" s="438" t="s">
        <v>113</v>
      </c>
      <c r="AN12" s="439"/>
      <c r="AO12" s="439"/>
      <c r="AP12" s="439"/>
      <c r="AQ12" s="439"/>
      <c r="AR12" s="439"/>
      <c r="AS12" s="439"/>
      <c r="AT12" s="440"/>
      <c r="AU12" s="441" t="s">
        <v>114</v>
      </c>
      <c r="AV12" s="442"/>
      <c r="AW12" s="442"/>
      <c r="AX12" s="442"/>
      <c r="AY12" s="443" t="s">
        <v>115</v>
      </c>
      <c r="AZ12" s="444"/>
      <c r="BA12" s="444"/>
      <c r="BB12" s="444"/>
      <c r="BC12" s="444"/>
      <c r="BD12" s="444"/>
      <c r="BE12" s="444"/>
      <c r="BF12" s="444"/>
      <c r="BG12" s="444"/>
      <c r="BH12" s="444"/>
      <c r="BI12" s="444"/>
      <c r="BJ12" s="444"/>
      <c r="BK12" s="444"/>
      <c r="BL12" s="444"/>
      <c r="BM12" s="445"/>
      <c r="BN12" s="446">
        <v>188571</v>
      </c>
      <c r="BO12" s="447"/>
      <c r="BP12" s="447"/>
      <c r="BQ12" s="447"/>
      <c r="BR12" s="447"/>
      <c r="BS12" s="447"/>
      <c r="BT12" s="447"/>
      <c r="BU12" s="448"/>
      <c r="BV12" s="446">
        <v>186813</v>
      </c>
      <c r="BW12" s="447"/>
      <c r="BX12" s="447"/>
      <c r="BY12" s="447"/>
      <c r="BZ12" s="447"/>
      <c r="CA12" s="447"/>
      <c r="CB12" s="447"/>
      <c r="CC12" s="448"/>
      <c r="CD12" s="449" t="s">
        <v>116</v>
      </c>
      <c r="CE12" s="450"/>
      <c r="CF12" s="450"/>
      <c r="CG12" s="450"/>
      <c r="CH12" s="450"/>
      <c r="CI12" s="450"/>
      <c r="CJ12" s="450"/>
      <c r="CK12" s="450"/>
      <c r="CL12" s="450"/>
      <c r="CM12" s="450"/>
      <c r="CN12" s="450"/>
      <c r="CO12" s="450"/>
      <c r="CP12" s="450"/>
      <c r="CQ12" s="450"/>
      <c r="CR12" s="450"/>
      <c r="CS12" s="451"/>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17679</v>
      </c>
      <c r="S13" s="497"/>
      <c r="T13" s="497"/>
      <c r="U13" s="497"/>
      <c r="V13" s="498"/>
      <c r="W13" s="425" t="s">
        <v>119</v>
      </c>
      <c r="X13" s="426"/>
      <c r="Y13" s="426"/>
      <c r="Z13" s="426"/>
      <c r="AA13" s="426"/>
      <c r="AB13" s="416"/>
      <c r="AC13" s="466">
        <v>733</v>
      </c>
      <c r="AD13" s="467"/>
      <c r="AE13" s="467"/>
      <c r="AF13" s="467"/>
      <c r="AG13" s="506"/>
      <c r="AH13" s="466">
        <v>979</v>
      </c>
      <c r="AI13" s="467"/>
      <c r="AJ13" s="467"/>
      <c r="AK13" s="467"/>
      <c r="AL13" s="468"/>
      <c r="AM13" s="438" t="s">
        <v>120</v>
      </c>
      <c r="AN13" s="439"/>
      <c r="AO13" s="439"/>
      <c r="AP13" s="439"/>
      <c r="AQ13" s="439"/>
      <c r="AR13" s="439"/>
      <c r="AS13" s="439"/>
      <c r="AT13" s="440"/>
      <c r="AU13" s="441" t="s">
        <v>121</v>
      </c>
      <c r="AV13" s="442"/>
      <c r="AW13" s="442"/>
      <c r="AX13" s="442"/>
      <c r="AY13" s="443" t="s">
        <v>122</v>
      </c>
      <c r="AZ13" s="444"/>
      <c r="BA13" s="444"/>
      <c r="BB13" s="444"/>
      <c r="BC13" s="444"/>
      <c r="BD13" s="444"/>
      <c r="BE13" s="444"/>
      <c r="BF13" s="444"/>
      <c r="BG13" s="444"/>
      <c r="BH13" s="444"/>
      <c r="BI13" s="444"/>
      <c r="BJ13" s="444"/>
      <c r="BK13" s="444"/>
      <c r="BL13" s="444"/>
      <c r="BM13" s="445"/>
      <c r="BN13" s="446">
        <v>-96902</v>
      </c>
      <c r="BO13" s="447"/>
      <c r="BP13" s="447"/>
      <c r="BQ13" s="447"/>
      <c r="BR13" s="447"/>
      <c r="BS13" s="447"/>
      <c r="BT13" s="447"/>
      <c r="BU13" s="448"/>
      <c r="BV13" s="446">
        <v>-181660</v>
      </c>
      <c r="BW13" s="447"/>
      <c r="BX13" s="447"/>
      <c r="BY13" s="447"/>
      <c r="BZ13" s="447"/>
      <c r="CA13" s="447"/>
      <c r="CB13" s="447"/>
      <c r="CC13" s="448"/>
      <c r="CD13" s="449" t="s">
        <v>123</v>
      </c>
      <c r="CE13" s="450"/>
      <c r="CF13" s="450"/>
      <c r="CG13" s="450"/>
      <c r="CH13" s="450"/>
      <c r="CI13" s="450"/>
      <c r="CJ13" s="450"/>
      <c r="CK13" s="450"/>
      <c r="CL13" s="450"/>
      <c r="CM13" s="450"/>
      <c r="CN13" s="450"/>
      <c r="CO13" s="450"/>
      <c r="CP13" s="450"/>
      <c r="CQ13" s="450"/>
      <c r="CR13" s="450"/>
      <c r="CS13" s="451"/>
      <c r="CT13" s="412">
        <v>7.9</v>
      </c>
      <c r="CU13" s="413"/>
      <c r="CV13" s="413"/>
      <c r="CW13" s="413"/>
      <c r="CX13" s="413"/>
      <c r="CY13" s="413"/>
      <c r="CZ13" s="413"/>
      <c r="DA13" s="414"/>
      <c r="DB13" s="412">
        <v>9.1999999999999993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18017</v>
      </c>
      <c r="S14" s="497"/>
      <c r="T14" s="497"/>
      <c r="U14" s="497"/>
      <c r="V14" s="498"/>
      <c r="W14" s="405"/>
      <c r="X14" s="406"/>
      <c r="Y14" s="406"/>
      <c r="Z14" s="406"/>
      <c r="AA14" s="406"/>
      <c r="AB14" s="395"/>
      <c r="AC14" s="499">
        <v>8.3000000000000007</v>
      </c>
      <c r="AD14" s="500"/>
      <c r="AE14" s="500"/>
      <c r="AF14" s="500"/>
      <c r="AG14" s="501"/>
      <c r="AH14" s="499">
        <v>9.9</v>
      </c>
      <c r="AI14" s="500"/>
      <c r="AJ14" s="500"/>
      <c r="AK14" s="500"/>
      <c r="AL14" s="502"/>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46"/>
      <c r="BO14" s="447"/>
      <c r="BP14" s="447"/>
      <c r="BQ14" s="447"/>
      <c r="BR14" s="447"/>
      <c r="BS14" s="447"/>
      <c r="BT14" s="447"/>
      <c r="BU14" s="448"/>
      <c r="BV14" s="446"/>
      <c r="BW14" s="447"/>
      <c r="BX14" s="447"/>
      <c r="BY14" s="447"/>
      <c r="BZ14" s="447"/>
      <c r="CA14" s="447"/>
      <c r="CB14" s="447"/>
      <c r="CC14" s="448"/>
      <c r="CD14" s="507" t="s">
        <v>125</v>
      </c>
      <c r="CE14" s="508"/>
      <c r="CF14" s="508"/>
      <c r="CG14" s="508"/>
      <c r="CH14" s="508"/>
      <c r="CI14" s="508"/>
      <c r="CJ14" s="508"/>
      <c r="CK14" s="508"/>
      <c r="CL14" s="508"/>
      <c r="CM14" s="508"/>
      <c r="CN14" s="508"/>
      <c r="CO14" s="508"/>
      <c r="CP14" s="508"/>
      <c r="CQ14" s="508"/>
      <c r="CR14" s="508"/>
      <c r="CS14" s="509"/>
      <c r="CT14" s="510">
        <v>25.5</v>
      </c>
      <c r="CU14" s="511"/>
      <c r="CV14" s="511"/>
      <c r="CW14" s="511"/>
      <c r="CX14" s="511"/>
      <c r="CY14" s="511"/>
      <c r="CZ14" s="511"/>
      <c r="DA14" s="512"/>
      <c r="DB14" s="510">
        <v>33.299999999999997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17965</v>
      </c>
      <c r="S15" s="497"/>
      <c r="T15" s="497"/>
      <c r="U15" s="497"/>
      <c r="V15" s="498"/>
      <c r="W15" s="425" t="s">
        <v>126</v>
      </c>
      <c r="X15" s="426"/>
      <c r="Y15" s="426"/>
      <c r="Z15" s="426"/>
      <c r="AA15" s="426"/>
      <c r="AB15" s="416"/>
      <c r="AC15" s="466">
        <v>2928</v>
      </c>
      <c r="AD15" s="467"/>
      <c r="AE15" s="467"/>
      <c r="AF15" s="467"/>
      <c r="AG15" s="506"/>
      <c r="AH15" s="466">
        <v>3288</v>
      </c>
      <c r="AI15" s="467"/>
      <c r="AJ15" s="467"/>
      <c r="AK15" s="467"/>
      <c r="AL15" s="468"/>
      <c r="AM15" s="438"/>
      <c r="AN15" s="439"/>
      <c r="AO15" s="439"/>
      <c r="AP15" s="439"/>
      <c r="AQ15" s="439"/>
      <c r="AR15" s="439"/>
      <c r="AS15" s="439"/>
      <c r="AT15" s="440"/>
      <c r="AU15" s="441"/>
      <c r="AV15" s="442"/>
      <c r="AW15" s="442"/>
      <c r="AX15" s="442"/>
      <c r="AY15" s="375" t="s">
        <v>127</v>
      </c>
      <c r="AZ15" s="376"/>
      <c r="BA15" s="376"/>
      <c r="BB15" s="376"/>
      <c r="BC15" s="376"/>
      <c r="BD15" s="376"/>
      <c r="BE15" s="376"/>
      <c r="BF15" s="376"/>
      <c r="BG15" s="376"/>
      <c r="BH15" s="376"/>
      <c r="BI15" s="376"/>
      <c r="BJ15" s="376"/>
      <c r="BK15" s="376"/>
      <c r="BL15" s="376"/>
      <c r="BM15" s="377"/>
      <c r="BN15" s="378">
        <v>1699788</v>
      </c>
      <c r="BO15" s="379"/>
      <c r="BP15" s="379"/>
      <c r="BQ15" s="379"/>
      <c r="BR15" s="379"/>
      <c r="BS15" s="379"/>
      <c r="BT15" s="379"/>
      <c r="BU15" s="380"/>
      <c r="BV15" s="378">
        <v>1584122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16"/>
      <c r="N16" s="516"/>
      <c r="O16" s="516"/>
      <c r="P16" s="516"/>
      <c r="Q16" s="517"/>
      <c r="R16" s="518" t="s">
        <v>130</v>
      </c>
      <c r="S16" s="519"/>
      <c r="T16" s="519"/>
      <c r="U16" s="519"/>
      <c r="V16" s="520"/>
      <c r="W16" s="405"/>
      <c r="X16" s="406"/>
      <c r="Y16" s="406"/>
      <c r="Z16" s="406"/>
      <c r="AA16" s="406"/>
      <c r="AB16" s="395"/>
      <c r="AC16" s="499">
        <v>33.200000000000003</v>
      </c>
      <c r="AD16" s="500"/>
      <c r="AE16" s="500"/>
      <c r="AF16" s="500"/>
      <c r="AG16" s="501"/>
      <c r="AH16" s="499">
        <v>33.200000000000003</v>
      </c>
      <c r="AI16" s="500"/>
      <c r="AJ16" s="500"/>
      <c r="AK16" s="500"/>
      <c r="AL16" s="502"/>
      <c r="AM16" s="438"/>
      <c r="AN16" s="439"/>
      <c r="AO16" s="439"/>
      <c r="AP16" s="439"/>
      <c r="AQ16" s="439"/>
      <c r="AR16" s="439"/>
      <c r="AS16" s="439"/>
      <c r="AT16" s="440"/>
      <c r="AU16" s="441"/>
      <c r="AV16" s="442"/>
      <c r="AW16" s="442"/>
      <c r="AX16" s="442"/>
      <c r="AY16" s="443" t="s">
        <v>131</v>
      </c>
      <c r="AZ16" s="444"/>
      <c r="BA16" s="444"/>
      <c r="BB16" s="444"/>
      <c r="BC16" s="444"/>
      <c r="BD16" s="444"/>
      <c r="BE16" s="444"/>
      <c r="BF16" s="444"/>
      <c r="BG16" s="444"/>
      <c r="BH16" s="444"/>
      <c r="BI16" s="444"/>
      <c r="BJ16" s="444"/>
      <c r="BK16" s="444"/>
      <c r="BL16" s="444"/>
      <c r="BM16" s="445"/>
      <c r="BN16" s="446">
        <v>4117777</v>
      </c>
      <c r="BO16" s="447"/>
      <c r="BP16" s="447"/>
      <c r="BQ16" s="447"/>
      <c r="BR16" s="447"/>
      <c r="BS16" s="447"/>
      <c r="BT16" s="447"/>
      <c r="BU16" s="448"/>
      <c r="BV16" s="446">
        <v>3971347</v>
      </c>
      <c r="BW16" s="447"/>
      <c r="BX16" s="447"/>
      <c r="BY16" s="447"/>
      <c r="BZ16" s="447"/>
      <c r="CA16" s="447"/>
      <c r="CB16" s="447"/>
      <c r="CC16" s="448"/>
      <c r="CD16" s="152"/>
      <c r="CE16" s="524"/>
      <c r="CF16" s="524"/>
      <c r="CG16" s="524"/>
      <c r="CH16" s="524"/>
      <c r="CI16" s="524"/>
      <c r="CJ16" s="524"/>
      <c r="CK16" s="524"/>
      <c r="CL16" s="524"/>
      <c r="CM16" s="524"/>
      <c r="CN16" s="524"/>
      <c r="CO16" s="524"/>
      <c r="CP16" s="524"/>
      <c r="CQ16" s="524"/>
      <c r="CR16" s="524"/>
      <c r="CS16" s="525"/>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21" t="s">
        <v>132</v>
      </c>
      <c r="N17" s="522"/>
      <c r="O17" s="522"/>
      <c r="P17" s="522"/>
      <c r="Q17" s="523"/>
      <c r="R17" s="518" t="s">
        <v>133</v>
      </c>
      <c r="S17" s="519"/>
      <c r="T17" s="519"/>
      <c r="U17" s="519"/>
      <c r="V17" s="520"/>
      <c r="W17" s="425" t="s">
        <v>134</v>
      </c>
      <c r="X17" s="426"/>
      <c r="Y17" s="426"/>
      <c r="Z17" s="426"/>
      <c r="AA17" s="426"/>
      <c r="AB17" s="416"/>
      <c r="AC17" s="466">
        <v>5150</v>
      </c>
      <c r="AD17" s="467"/>
      <c r="AE17" s="467"/>
      <c r="AF17" s="467"/>
      <c r="AG17" s="506"/>
      <c r="AH17" s="466">
        <v>5579</v>
      </c>
      <c r="AI17" s="467"/>
      <c r="AJ17" s="467"/>
      <c r="AK17" s="467"/>
      <c r="AL17" s="468"/>
      <c r="AM17" s="438"/>
      <c r="AN17" s="439"/>
      <c r="AO17" s="439"/>
      <c r="AP17" s="439"/>
      <c r="AQ17" s="439"/>
      <c r="AR17" s="439"/>
      <c r="AS17" s="439"/>
      <c r="AT17" s="440"/>
      <c r="AU17" s="441"/>
      <c r="AV17" s="442"/>
      <c r="AW17" s="442"/>
      <c r="AX17" s="442"/>
      <c r="AY17" s="443" t="s">
        <v>135</v>
      </c>
      <c r="AZ17" s="444"/>
      <c r="BA17" s="444"/>
      <c r="BB17" s="444"/>
      <c r="BC17" s="444"/>
      <c r="BD17" s="444"/>
      <c r="BE17" s="444"/>
      <c r="BF17" s="444"/>
      <c r="BG17" s="444"/>
      <c r="BH17" s="444"/>
      <c r="BI17" s="444"/>
      <c r="BJ17" s="444"/>
      <c r="BK17" s="444"/>
      <c r="BL17" s="444"/>
      <c r="BM17" s="445"/>
      <c r="BN17" s="446">
        <v>2130654</v>
      </c>
      <c r="BO17" s="447"/>
      <c r="BP17" s="447"/>
      <c r="BQ17" s="447"/>
      <c r="BR17" s="447"/>
      <c r="BS17" s="447"/>
      <c r="BT17" s="447"/>
      <c r="BU17" s="448"/>
      <c r="BV17" s="446">
        <v>2014195</v>
      </c>
      <c r="BW17" s="447"/>
      <c r="BX17" s="447"/>
      <c r="BY17" s="447"/>
      <c r="BZ17" s="447"/>
      <c r="CA17" s="447"/>
      <c r="CB17" s="447"/>
      <c r="CC17" s="448"/>
      <c r="CD17" s="152"/>
      <c r="CE17" s="524"/>
      <c r="CF17" s="524"/>
      <c r="CG17" s="524"/>
      <c r="CH17" s="524"/>
      <c r="CI17" s="524"/>
      <c r="CJ17" s="524"/>
      <c r="CK17" s="524"/>
      <c r="CL17" s="524"/>
      <c r="CM17" s="524"/>
      <c r="CN17" s="524"/>
      <c r="CO17" s="524"/>
      <c r="CP17" s="524"/>
      <c r="CQ17" s="524"/>
      <c r="CR17" s="524"/>
      <c r="CS17" s="525"/>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72.760000000000005</v>
      </c>
      <c r="M18" s="528"/>
      <c r="N18" s="528"/>
      <c r="O18" s="528"/>
      <c r="P18" s="528"/>
      <c r="Q18" s="528"/>
      <c r="R18" s="529"/>
      <c r="S18" s="529"/>
      <c r="T18" s="529"/>
      <c r="U18" s="529"/>
      <c r="V18" s="530"/>
      <c r="W18" s="427"/>
      <c r="X18" s="428"/>
      <c r="Y18" s="428"/>
      <c r="Z18" s="428"/>
      <c r="AA18" s="428"/>
      <c r="AB18" s="419"/>
      <c r="AC18" s="531">
        <v>58.4</v>
      </c>
      <c r="AD18" s="532"/>
      <c r="AE18" s="532"/>
      <c r="AF18" s="532"/>
      <c r="AG18" s="533"/>
      <c r="AH18" s="531">
        <v>56.4</v>
      </c>
      <c r="AI18" s="532"/>
      <c r="AJ18" s="532"/>
      <c r="AK18" s="532"/>
      <c r="AL18" s="534"/>
      <c r="AM18" s="438"/>
      <c r="AN18" s="439"/>
      <c r="AO18" s="439"/>
      <c r="AP18" s="439"/>
      <c r="AQ18" s="439"/>
      <c r="AR18" s="439"/>
      <c r="AS18" s="439"/>
      <c r="AT18" s="440"/>
      <c r="AU18" s="441"/>
      <c r="AV18" s="442"/>
      <c r="AW18" s="442"/>
      <c r="AX18" s="442"/>
      <c r="AY18" s="443" t="s">
        <v>137</v>
      </c>
      <c r="AZ18" s="444"/>
      <c r="BA18" s="444"/>
      <c r="BB18" s="444"/>
      <c r="BC18" s="444"/>
      <c r="BD18" s="444"/>
      <c r="BE18" s="444"/>
      <c r="BF18" s="444"/>
      <c r="BG18" s="444"/>
      <c r="BH18" s="444"/>
      <c r="BI18" s="444"/>
      <c r="BJ18" s="444"/>
      <c r="BK18" s="444"/>
      <c r="BL18" s="444"/>
      <c r="BM18" s="445"/>
      <c r="BN18" s="446">
        <v>4149145</v>
      </c>
      <c r="BO18" s="447"/>
      <c r="BP18" s="447"/>
      <c r="BQ18" s="447"/>
      <c r="BR18" s="447"/>
      <c r="BS18" s="447"/>
      <c r="BT18" s="447"/>
      <c r="BU18" s="448"/>
      <c r="BV18" s="446">
        <v>4146806</v>
      </c>
      <c r="BW18" s="447"/>
      <c r="BX18" s="447"/>
      <c r="BY18" s="447"/>
      <c r="BZ18" s="447"/>
      <c r="CA18" s="447"/>
      <c r="CB18" s="447"/>
      <c r="CC18" s="448"/>
      <c r="CD18" s="152"/>
      <c r="CE18" s="524"/>
      <c r="CF18" s="524"/>
      <c r="CG18" s="524"/>
      <c r="CH18" s="524"/>
      <c r="CI18" s="524"/>
      <c r="CJ18" s="524"/>
      <c r="CK18" s="524"/>
      <c r="CL18" s="524"/>
      <c r="CM18" s="524"/>
      <c r="CN18" s="524"/>
      <c r="CO18" s="524"/>
      <c r="CP18" s="524"/>
      <c r="CQ18" s="524"/>
      <c r="CR18" s="524"/>
      <c r="CS18" s="525"/>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38"/>
      <c r="AN19" s="439"/>
      <c r="AO19" s="439"/>
      <c r="AP19" s="439"/>
      <c r="AQ19" s="439"/>
      <c r="AR19" s="439"/>
      <c r="AS19" s="439"/>
      <c r="AT19" s="440"/>
      <c r="AU19" s="441"/>
      <c r="AV19" s="442"/>
      <c r="AW19" s="442"/>
      <c r="AX19" s="442"/>
      <c r="AY19" s="443" t="s">
        <v>139</v>
      </c>
      <c r="AZ19" s="444"/>
      <c r="BA19" s="444"/>
      <c r="BB19" s="444"/>
      <c r="BC19" s="444"/>
      <c r="BD19" s="444"/>
      <c r="BE19" s="444"/>
      <c r="BF19" s="444"/>
      <c r="BG19" s="444"/>
      <c r="BH19" s="444"/>
      <c r="BI19" s="444"/>
      <c r="BJ19" s="444"/>
      <c r="BK19" s="444"/>
      <c r="BL19" s="444"/>
      <c r="BM19" s="445"/>
      <c r="BN19" s="446">
        <v>5662715</v>
      </c>
      <c r="BO19" s="447"/>
      <c r="BP19" s="447"/>
      <c r="BQ19" s="447"/>
      <c r="BR19" s="447"/>
      <c r="BS19" s="447"/>
      <c r="BT19" s="447"/>
      <c r="BU19" s="448"/>
      <c r="BV19" s="446">
        <v>5498317</v>
      </c>
      <c r="BW19" s="447"/>
      <c r="BX19" s="447"/>
      <c r="BY19" s="447"/>
      <c r="BZ19" s="447"/>
      <c r="CA19" s="447"/>
      <c r="CB19" s="447"/>
      <c r="CC19" s="448"/>
      <c r="CD19" s="152"/>
      <c r="CE19" s="524"/>
      <c r="CF19" s="524"/>
      <c r="CG19" s="524"/>
      <c r="CH19" s="524"/>
      <c r="CI19" s="524"/>
      <c r="CJ19" s="524"/>
      <c r="CK19" s="524"/>
      <c r="CL19" s="524"/>
      <c r="CM19" s="524"/>
      <c r="CN19" s="524"/>
      <c r="CO19" s="524"/>
      <c r="CP19" s="524"/>
      <c r="CQ19" s="524"/>
      <c r="CR19" s="524"/>
      <c r="CS19" s="525"/>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6230</v>
      </c>
      <c r="M20" s="535"/>
      <c r="N20" s="535"/>
      <c r="O20" s="535"/>
      <c r="P20" s="535"/>
      <c r="Q20" s="535"/>
      <c r="R20" s="536"/>
      <c r="S20" s="536"/>
      <c r="T20" s="536"/>
      <c r="U20" s="536"/>
      <c r="V20" s="537"/>
      <c r="W20" s="427"/>
      <c r="X20" s="428"/>
      <c r="Y20" s="428"/>
      <c r="Z20" s="428"/>
      <c r="AA20" s="428"/>
      <c r="AB20" s="428"/>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3"/>
      <c r="AZ20" s="444"/>
      <c r="BA20" s="444"/>
      <c r="BB20" s="444"/>
      <c r="BC20" s="444"/>
      <c r="BD20" s="444"/>
      <c r="BE20" s="444"/>
      <c r="BF20" s="444"/>
      <c r="BG20" s="444"/>
      <c r="BH20" s="444"/>
      <c r="BI20" s="444"/>
      <c r="BJ20" s="444"/>
      <c r="BK20" s="444"/>
      <c r="BL20" s="444"/>
      <c r="BM20" s="445"/>
      <c r="BN20" s="446"/>
      <c r="BO20" s="447"/>
      <c r="BP20" s="447"/>
      <c r="BQ20" s="447"/>
      <c r="BR20" s="447"/>
      <c r="BS20" s="447"/>
      <c r="BT20" s="447"/>
      <c r="BU20" s="448"/>
      <c r="BV20" s="446"/>
      <c r="BW20" s="447"/>
      <c r="BX20" s="447"/>
      <c r="BY20" s="447"/>
      <c r="BZ20" s="447"/>
      <c r="CA20" s="447"/>
      <c r="CB20" s="447"/>
      <c r="CC20" s="448"/>
      <c r="CD20" s="152"/>
      <c r="CE20" s="524"/>
      <c r="CF20" s="524"/>
      <c r="CG20" s="524"/>
      <c r="CH20" s="524"/>
      <c r="CI20" s="524"/>
      <c r="CJ20" s="524"/>
      <c r="CK20" s="524"/>
      <c r="CL20" s="524"/>
      <c r="CM20" s="524"/>
      <c r="CN20" s="524"/>
      <c r="CO20" s="524"/>
      <c r="CP20" s="524"/>
      <c r="CQ20" s="524"/>
      <c r="CR20" s="524"/>
      <c r="CS20" s="525"/>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3"/>
      <c r="AZ21" s="444"/>
      <c r="BA21" s="444"/>
      <c r="BB21" s="444"/>
      <c r="BC21" s="444"/>
      <c r="BD21" s="444"/>
      <c r="BE21" s="444"/>
      <c r="BF21" s="444"/>
      <c r="BG21" s="444"/>
      <c r="BH21" s="444"/>
      <c r="BI21" s="444"/>
      <c r="BJ21" s="444"/>
      <c r="BK21" s="444"/>
      <c r="BL21" s="444"/>
      <c r="BM21" s="445"/>
      <c r="BN21" s="446"/>
      <c r="BO21" s="447"/>
      <c r="BP21" s="447"/>
      <c r="BQ21" s="447"/>
      <c r="BR21" s="447"/>
      <c r="BS21" s="447"/>
      <c r="BT21" s="447"/>
      <c r="BU21" s="448"/>
      <c r="BV21" s="446"/>
      <c r="BW21" s="447"/>
      <c r="BX21" s="447"/>
      <c r="BY21" s="447"/>
      <c r="BZ21" s="447"/>
      <c r="CA21" s="447"/>
      <c r="CB21" s="447"/>
      <c r="CC21" s="448"/>
      <c r="CD21" s="152"/>
      <c r="CE21" s="524"/>
      <c r="CF21" s="524"/>
      <c r="CG21" s="524"/>
      <c r="CH21" s="524"/>
      <c r="CI21" s="524"/>
      <c r="CJ21" s="524"/>
      <c r="CK21" s="524"/>
      <c r="CL21" s="524"/>
      <c r="CM21" s="524"/>
      <c r="CN21" s="524"/>
      <c r="CO21" s="524"/>
      <c r="CP21" s="524"/>
      <c r="CQ21" s="524"/>
      <c r="CR21" s="524"/>
      <c r="CS21" s="525"/>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1" t="s">
        <v>1</v>
      </c>
      <c r="F22" s="426"/>
      <c r="G22" s="426"/>
      <c r="H22" s="426"/>
      <c r="I22" s="426"/>
      <c r="J22" s="426"/>
      <c r="K22" s="416"/>
      <c r="L22" s="421" t="s">
        <v>143</v>
      </c>
      <c r="M22" s="426"/>
      <c r="N22" s="426"/>
      <c r="O22" s="426"/>
      <c r="P22" s="416"/>
      <c r="Q22" s="554" t="s">
        <v>144</v>
      </c>
      <c r="R22" s="555"/>
      <c r="S22" s="555"/>
      <c r="T22" s="555"/>
      <c r="U22" s="555"/>
      <c r="V22" s="556"/>
      <c r="W22" s="560" t="s">
        <v>145</v>
      </c>
      <c r="X22" s="546"/>
      <c r="Y22" s="547"/>
      <c r="Z22" s="421" t="s">
        <v>1</v>
      </c>
      <c r="AA22" s="426"/>
      <c r="AB22" s="426"/>
      <c r="AC22" s="426"/>
      <c r="AD22" s="426"/>
      <c r="AE22" s="426"/>
      <c r="AF22" s="426"/>
      <c r="AG22" s="416"/>
      <c r="AH22" s="565" t="s">
        <v>146</v>
      </c>
      <c r="AI22" s="426"/>
      <c r="AJ22" s="426"/>
      <c r="AK22" s="426"/>
      <c r="AL22" s="416"/>
      <c r="AM22" s="565" t="s">
        <v>147</v>
      </c>
      <c r="AN22" s="566"/>
      <c r="AO22" s="566"/>
      <c r="AP22" s="566"/>
      <c r="AQ22" s="566"/>
      <c r="AR22" s="567"/>
      <c r="AS22" s="554" t="s">
        <v>144</v>
      </c>
      <c r="AT22" s="555"/>
      <c r="AU22" s="555"/>
      <c r="AV22" s="555"/>
      <c r="AW22" s="555"/>
      <c r="AX22" s="571"/>
      <c r="AY22" s="573"/>
      <c r="AZ22" s="574"/>
      <c r="BA22" s="574"/>
      <c r="BB22" s="574"/>
      <c r="BC22" s="574"/>
      <c r="BD22" s="574"/>
      <c r="BE22" s="574"/>
      <c r="BF22" s="574"/>
      <c r="BG22" s="574"/>
      <c r="BH22" s="574"/>
      <c r="BI22" s="574"/>
      <c r="BJ22" s="574"/>
      <c r="BK22" s="574"/>
      <c r="BL22" s="574"/>
      <c r="BM22" s="575"/>
      <c r="BN22" s="576"/>
      <c r="BO22" s="577"/>
      <c r="BP22" s="577"/>
      <c r="BQ22" s="577"/>
      <c r="BR22" s="577"/>
      <c r="BS22" s="577"/>
      <c r="BT22" s="577"/>
      <c r="BU22" s="578"/>
      <c r="BV22" s="576"/>
      <c r="BW22" s="577"/>
      <c r="BX22" s="577"/>
      <c r="BY22" s="577"/>
      <c r="BZ22" s="577"/>
      <c r="CA22" s="577"/>
      <c r="CB22" s="577"/>
      <c r="CC22" s="578"/>
      <c r="CD22" s="152"/>
      <c r="CE22" s="524"/>
      <c r="CF22" s="524"/>
      <c r="CG22" s="524"/>
      <c r="CH22" s="524"/>
      <c r="CI22" s="524"/>
      <c r="CJ22" s="524"/>
      <c r="CK22" s="524"/>
      <c r="CL22" s="524"/>
      <c r="CM22" s="524"/>
      <c r="CN22" s="524"/>
      <c r="CO22" s="524"/>
      <c r="CP22" s="524"/>
      <c r="CQ22" s="524"/>
      <c r="CR22" s="524"/>
      <c r="CS22" s="525"/>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68"/>
      <c r="AN23" s="569"/>
      <c r="AO23" s="569"/>
      <c r="AP23" s="569"/>
      <c r="AQ23" s="569"/>
      <c r="AR23" s="570"/>
      <c r="AS23" s="557"/>
      <c r="AT23" s="558"/>
      <c r="AU23" s="558"/>
      <c r="AV23" s="558"/>
      <c r="AW23" s="558"/>
      <c r="AX23" s="572"/>
      <c r="AY23" s="375" t="s">
        <v>148</v>
      </c>
      <c r="AZ23" s="376"/>
      <c r="BA23" s="376"/>
      <c r="BB23" s="376"/>
      <c r="BC23" s="376"/>
      <c r="BD23" s="376"/>
      <c r="BE23" s="376"/>
      <c r="BF23" s="376"/>
      <c r="BG23" s="376"/>
      <c r="BH23" s="376"/>
      <c r="BI23" s="376"/>
      <c r="BJ23" s="376"/>
      <c r="BK23" s="376"/>
      <c r="BL23" s="376"/>
      <c r="BM23" s="377"/>
      <c r="BN23" s="446">
        <v>7353058</v>
      </c>
      <c r="BO23" s="447"/>
      <c r="BP23" s="447"/>
      <c r="BQ23" s="447"/>
      <c r="BR23" s="447"/>
      <c r="BS23" s="447"/>
      <c r="BT23" s="447"/>
      <c r="BU23" s="448"/>
      <c r="BV23" s="446">
        <v>7875126</v>
      </c>
      <c r="BW23" s="447"/>
      <c r="BX23" s="447"/>
      <c r="BY23" s="447"/>
      <c r="BZ23" s="447"/>
      <c r="CA23" s="447"/>
      <c r="CB23" s="447"/>
      <c r="CC23" s="448"/>
      <c r="CD23" s="152"/>
      <c r="CE23" s="524"/>
      <c r="CF23" s="524"/>
      <c r="CG23" s="524"/>
      <c r="CH23" s="524"/>
      <c r="CI23" s="524"/>
      <c r="CJ23" s="524"/>
      <c r="CK23" s="524"/>
      <c r="CL23" s="524"/>
      <c r="CM23" s="524"/>
      <c r="CN23" s="524"/>
      <c r="CO23" s="524"/>
      <c r="CP23" s="524"/>
      <c r="CQ23" s="524"/>
      <c r="CR23" s="524"/>
      <c r="CS23" s="525"/>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39"/>
      <c r="G24" s="439"/>
      <c r="H24" s="439"/>
      <c r="I24" s="439"/>
      <c r="J24" s="439"/>
      <c r="K24" s="440"/>
      <c r="L24" s="466">
        <v>1</v>
      </c>
      <c r="M24" s="467"/>
      <c r="N24" s="467"/>
      <c r="O24" s="467"/>
      <c r="P24" s="506"/>
      <c r="Q24" s="466">
        <v>7950</v>
      </c>
      <c r="R24" s="467"/>
      <c r="S24" s="467"/>
      <c r="T24" s="467"/>
      <c r="U24" s="467"/>
      <c r="V24" s="506"/>
      <c r="W24" s="561"/>
      <c r="X24" s="549"/>
      <c r="Y24" s="550"/>
      <c r="Z24" s="465" t="s">
        <v>150</v>
      </c>
      <c r="AA24" s="439"/>
      <c r="AB24" s="439"/>
      <c r="AC24" s="439"/>
      <c r="AD24" s="439"/>
      <c r="AE24" s="439"/>
      <c r="AF24" s="439"/>
      <c r="AG24" s="440"/>
      <c r="AH24" s="466">
        <v>128</v>
      </c>
      <c r="AI24" s="467"/>
      <c r="AJ24" s="467"/>
      <c r="AK24" s="467"/>
      <c r="AL24" s="506"/>
      <c r="AM24" s="466">
        <v>381824</v>
      </c>
      <c r="AN24" s="467"/>
      <c r="AO24" s="467"/>
      <c r="AP24" s="467"/>
      <c r="AQ24" s="467"/>
      <c r="AR24" s="506"/>
      <c r="AS24" s="466">
        <v>2983</v>
      </c>
      <c r="AT24" s="467"/>
      <c r="AU24" s="467"/>
      <c r="AV24" s="467"/>
      <c r="AW24" s="467"/>
      <c r="AX24" s="468"/>
      <c r="AY24" s="573" t="s">
        <v>151</v>
      </c>
      <c r="AZ24" s="574"/>
      <c r="BA24" s="574"/>
      <c r="BB24" s="574"/>
      <c r="BC24" s="574"/>
      <c r="BD24" s="574"/>
      <c r="BE24" s="574"/>
      <c r="BF24" s="574"/>
      <c r="BG24" s="574"/>
      <c r="BH24" s="574"/>
      <c r="BI24" s="574"/>
      <c r="BJ24" s="574"/>
      <c r="BK24" s="574"/>
      <c r="BL24" s="574"/>
      <c r="BM24" s="575"/>
      <c r="BN24" s="446">
        <v>2990443</v>
      </c>
      <c r="BO24" s="447"/>
      <c r="BP24" s="447"/>
      <c r="BQ24" s="447"/>
      <c r="BR24" s="447"/>
      <c r="BS24" s="447"/>
      <c r="BT24" s="447"/>
      <c r="BU24" s="448"/>
      <c r="BV24" s="446">
        <v>3374280</v>
      </c>
      <c r="BW24" s="447"/>
      <c r="BX24" s="447"/>
      <c r="BY24" s="447"/>
      <c r="BZ24" s="447"/>
      <c r="CA24" s="447"/>
      <c r="CB24" s="447"/>
      <c r="CC24" s="448"/>
      <c r="CD24" s="152"/>
      <c r="CE24" s="524"/>
      <c r="CF24" s="524"/>
      <c r="CG24" s="524"/>
      <c r="CH24" s="524"/>
      <c r="CI24" s="524"/>
      <c r="CJ24" s="524"/>
      <c r="CK24" s="524"/>
      <c r="CL24" s="524"/>
      <c r="CM24" s="524"/>
      <c r="CN24" s="524"/>
      <c r="CO24" s="524"/>
      <c r="CP24" s="524"/>
      <c r="CQ24" s="524"/>
      <c r="CR24" s="524"/>
      <c r="CS24" s="525"/>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39"/>
      <c r="G25" s="439"/>
      <c r="H25" s="439"/>
      <c r="I25" s="439"/>
      <c r="J25" s="439"/>
      <c r="K25" s="440"/>
      <c r="L25" s="466">
        <v>1</v>
      </c>
      <c r="M25" s="467"/>
      <c r="N25" s="467"/>
      <c r="O25" s="467"/>
      <c r="P25" s="506"/>
      <c r="Q25" s="466">
        <v>6340</v>
      </c>
      <c r="R25" s="467"/>
      <c r="S25" s="467"/>
      <c r="T25" s="467"/>
      <c r="U25" s="467"/>
      <c r="V25" s="506"/>
      <c r="W25" s="561"/>
      <c r="X25" s="549"/>
      <c r="Y25" s="550"/>
      <c r="Z25" s="465" t="s">
        <v>153</v>
      </c>
      <c r="AA25" s="439"/>
      <c r="AB25" s="439"/>
      <c r="AC25" s="439"/>
      <c r="AD25" s="439"/>
      <c r="AE25" s="439"/>
      <c r="AF25" s="439"/>
      <c r="AG25" s="440"/>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611123</v>
      </c>
      <c r="BO25" s="379"/>
      <c r="BP25" s="379"/>
      <c r="BQ25" s="379"/>
      <c r="BR25" s="379"/>
      <c r="BS25" s="379"/>
      <c r="BT25" s="379"/>
      <c r="BU25" s="380"/>
      <c r="BV25" s="378">
        <v>819286</v>
      </c>
      <c r="BW25" s="379"/>
      <c r="BX25" s="379"/>
      <c r="BY25" s="379"/>
      <c r="BZ25" s="379"/>
      <c r="CA25" s="379"/>
      <c r="CB25" s="379"/>
      <c r="CC25" s="380"/>
      <c r="CD25" s="152"/>
      <c r="CE25" s="524"/>
      <c r="CF25" s="524"/>
      <c r="CG25" s="524"/>
      <c r="CH25" s="524"/>
      <c r="CI25" s="524"/>
      <c r="CJ25" s="524"/>
      <c r="CK25" s="524"/>
      <c r="CL25" s="524"/>
      <c r="CM25" s="524"/>
      <c r="CN25" s="524"/>
      <c r="CO25" s="524"/>
      <c r="CP25" s="524"/>
      <c r="CQ25" s="524"/>
      <c r="CR25" s="524"/>
      <c r="CS25" s="525"/>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39"/>
      <c r="G26" s="439"/>
      <c r="H26" s="439"/>
      <c r="I26" s="439"/>
      <c r="J26" s="439"/>
      <c r="K26" s="440"/>
      <c r="L26" s="466">
        <v>1</v>
      </c>
      <c r="M26" s="467"/>
      <c r="N26" s="467"/>
      <c r="O26" s="467"/>
      <c r="P26" s="506"/>
      <c r="Q26" s="466">
        <v>5910</v>
      </c>
      <c r="R26" s="467"/>
      <c r="S26" s="467"/>
      <c r="T26" s="467"/>
      <c r="U26" s="467"/>
      <c r="V26" s="506"/>
      <c r="W26" s="561"/>
      <c r="X26" s="549"/>
      <c r="Y26" s="550"/>
      <c r="Z26" s="465" t="s">
        <v>156</v>
      </c>
      <c r="AA26" s="579"/>
      <c r="AB26" s="579"/>
      <c r="AC26" s="579"/>
      <c r="AD26" s="579"/>
      <c r="AE26" s="579"/>
      <c r="AF26" s="579"/>
      <c r="AG26" s="580"/>
      <c r="AH26" s="466">
        <v>1</v>
      </c>
      <c r="AI26" s="467"/>
      <c r="AJ26" s="467"/>
      <c r="AK26" s="467"/>
      <c r="AL26" s="506"/>
      <c r="AM26" s="466" t="s">
        <v>157</v>
      </c>
      <c r="AN26" s="467"/>
      <c r="AO26" s="467"/>
      <c r="AP26" s="467"/>
      <c r="AQ26" s="467"/>
      <c r="AR26" s="506"/>
      <c r="AS26" s="466" t="s">
        <v>157</v>
      </c>
      <c r="AT26" s="467"/>
      <c r="AU26" s="467"/>
      <c r="AV26" s="467"/>
      <c r="AW26" s="467"/>
      <c r="AX26" s="468"/>
      <c r="AY26" s="449" t="s">
        <v>158</v>
      </c>
      <c r="AZ26" s="450"/>
      <c r="BA26" s="450"/>
      <c r="BB26" s="450"/>
      <c r="BC26" s="450"/>
      <c r="BD26" s="450"/>
      <c r="BE26" s="450"/>
      <c r="BF26" s="450"/>
      <c r="BG26" s="450"/>
      <c r="BH26" s="450"/>
      <c r="BI26" s="450"/>
      <c r="BJ26" s="450"/>
      <c r="BK26" s="450"/>
      <c r="BL26" s="450"/>
      <c r="BM26" s="451"/>
      <c r="BN26" s="446" t="s">
        <v>117</v>
      </c>
      <c r="BO26" s="447"/>
      <c r="BP26" s="447"/>
      <c r="BQ26" s="447"/>
      <c r="BR26" s="447"/>
      <c r="BS26" s="447"/>
      <c r="BT26" s="447"/>
      <c r="BU26" s="448"/>
      <c r="BV26" s="446" t="s">
        <v>117</v>
      </c>
      <c r="BW26" s="447"/>
      <c r="BX26" s="447"/>
      <c r="BY26" s="447"/>
      <c r="BZ26" s="447"/>
      <c r="CA26" s="447"/>
      <c r="CB26" s="447"/>
      <c r="CC26" s="448"/>
      <c r="CD26" s="152"/>
      <c r="CE26" s="524"/>
      <c r="CF26" s="524"/>
      <c r="CG26" s="524"/>
      <c r="CH26" s="524"/>
      <c r="CI26" s="524"/>
      <c r="CJ26" s="524"/>
      <c r="CK26" s="524"/>
      <c r="CL26" s="524"/>
      <c r="CM26" s="524"/>
      <c r="CN26" s="524"/>
      <c r="CO26" s="524"/>
      <c r="CP26" s="524"/>
      <c r="CQ26" s="524"/>
      <c r="CR26" s="524"/>
      <c r="CS26" s="525"/>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39"/>
      <c r="G27" s="439"/>
      <c r="H27" s="439"/>
      <c r="I27" s="439"/>
      <c r="J27" s="439"/>
      <c r="K27" s="440"/>
      <c r="L27" s="466">
        <v>1</v>
      </c>
      <c r="M27" s="467"/>
      <c r="N27" s="467"/>
      <c r="O27" s="467"/>
      <c r="P27" s="506"/>
      <c r="Q27" s="466">
        <v>3100</v>
      </c>
      <c r="R27" s="467"/>
      <c r="S27" s="467"/>
      <c r="T27" s="467"/>
      <c r="U27" s="467"/>
      <c r="V27" s="506"/>
      <c r="W27" s="561"/>
      <c r="X27" s="549"/>
      <c r="Y27" s="550"/>
      <c r="Z27" s="465" t="s">
        <v>160</v>
      </c>
      <c r="AA27" s="439"/>
      <c r="AB27" s="439"/>
      <c r="AC27" s="439"/>
      <c r="AD27" s="439"/>
      <c r="AE27" s="439"/>
      <c r="AF27" s="439"/>
      <c r="AG27" s="440"/>
      <c r="AH27" s="466">
        <v>11</v>
      </c>
      <c r="AI27" s="467"/>
      <c r="AJ27" s="467"/>
      <c r="AK27" s="467"/>
      <c r="AL27" s="506"/>
      <c r="AM27" s="466">
        <v>34655</v>
      </c>
      <c r="AN27" s="467"/>
      <c r="AO27" s="467"/>
      <c r="AP27" s="467"/>
      <c r="AQ27" s="467"/>
      <c r="AR27" s="506"/>
      <c r="AS27" s="466">
        <v>3150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76">
        <v>45000</v>
      </c>
      <c r="BO27" s="577"/>
      <c r="BP27" s="577"/>
      <c r="BQ27" s="577"/>
      <c r="BR27" s="577"/>
      <c r="BS27" s="577"/>
      <c r="BT27" s="577"/>
      <c r="BU27" s="578"/>
      <c r="BV27" s="576">
        <v>45000</v>
      </c>
      <c r="BW27" s="577"/>
      <c r="BX27" s="577"/>
      <c r="BY27" s="577"/>
      <c r="BZ27" s="577"/>
      <c r="CA27" s="577"/>
      <c r="CB27" s="577"/>
      <c r="CC27" s="578"/>
      <c r="CD27" s="154"/>
      <c r="CE27" s="524"/>
      <c r="CF27" s="524"/>
      <c r="CG27" s="524"/>
      <c r="CH27" s="524"/>
      <c r="CI27" s="524"/>
      <c r="CJ27" s="524"/>
      <c r="CK27" s="524"/>
      <c r="CL27" s="524"/>
      <c r="CM27" s="524"/>
      <c r="CN27" s="524"/>
      <c r="CO27" s="524"/>
      <c r="CP27" s="524"/>
      <c r="CQ27" s="524"/>
      <c r="CR27" s="524"/>
      <c r="CS27" s="525"/>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39"/>
      <c r="G28" s="439"/>
      <c r="H28" s="439"/>
      <c r="I28" s="439"/>
      <c r="J28" s="439"/>
      <c r="K28" s="440"/>
      <c r="L28" s="466">
        <v>1</v>
      </c>
      <c r="M28" s="467"/>
      <c r="N28" s="467"/>
      <c r="O28" s="467"/>
      <c r="P28" s="506"/>
      <c r="Q28" s="466">
        <v>2460</v>
      </c>
      <c r="R28" s="467"/>
      <c r="S28" s="467"/>
      <c r="T28" s="467"/>
      <c r="U28" s="467"/>
      <c r="V28" s="506"/>
      <c r="W28" s="561"/>
      <c r="X28" s="549"/>
      <c r="Y28" s="550"/>
      <c r="Z28" s="465" t="s">
        <v>163</v>
      </c>
      <c r="AA28" s="439"/>
      <c r="AB28" s="439"/>
      <c r="AC28" s="439"/>
      <c r="AD28" s="439"/>
      <c r="AE28" s="439"/>
      <c r="AF28" s="439"/>
      <c r="AG28" s="440"/>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800139</v>
      </c>
      <c r="BO28" s="379"/>
      <c r="BP28" s="379"/>
      <c r="BQ28" s="379"/>
      <c r="BR28" s="379"/>
      <c r="BS28" s="379"/>
      <c r="BT28" s="379"/>
      <c r="BU28" s="380"/>
      <c r="BV28" s="378">
        <v>786115</v>
      </c>
      <c r="BW28" s="379"/>
      <c r="BX28" s="379"/>
      <c r="BY28" s="379"/>
      <c r="BZ28" s="379"/>
      <c r="CA28" s="379"/>
      <c r="CB28" s="379"/>
      <c r="CC28" s="380"/>
      <c r="CD28" s="152"/>
      <c r="CE28" s="524"/>
      <c r="CF28" s="524"/>
      <c r="CG28" s="524"/>
      <c r="CH28" s="524"/>
      <c r="CI28" s="524"/>
      <c r="CJ28" s="524"/>
      <c r="CK28" s="524"/>
      <c r="CL28" s="524"/>
      <c r="CM28" s="524"/>
      <c r="CN28" s="524"/>
      <c r="CO28" s="524"/>
      <c r="CP28" s="524"/>
      <c r="CQ28" s="524"/>
      <c r="CR28" s="524"/>
      <c r="CS28" s="525"/>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39"/>
      <c r="G29" s="439"/>
      <c r="H29" s="439"/>
      <c r="I29" s="439"/>
      <c r="J29" s="439"/>
      <c r="K29" s="440"/>
      <c r="L29" s="466">
        <v>14</v>
      </c>
      <c r="M29" s="467"/>
      <c r="N29" s="467"/>
      <c r="O29" s="467"/>
      <c r="P29" s="506"/>
      <c r="Q29" s="466">
        <v>2240</v>
      </c>
      <c r="R29" s="467"/>
      <c r="S29" s="467"/>
      <c r="T29" s="467"/>
      <c r="U29" s="467"/>
      <c r="V29" s="506"/>
      <c r="W29" s="562"/>
      <c r="X29" s="563"/>
      <c r="Y29" s="564"/>
      <c r="Z29" s="465" t="s">
        <v>167</v>
      </c>
      <c r="AA29" s="439"/>
      <c r="AB29" s="439"/>
      <c r="AC29" s="439"/>
      <c r="AD29" s="439"/>
      <c r="AE29" s="439"/>
      <c r="AF29" s="439"/>
      <c r="AG29" s="440"/>
      <c r="AH29" s="466">
        <v>139</v>
      </c>
      <c r="AI29" s="467"/>
      <c r="AJ29" s="467"/>
      <c r="AK29" s="467"/>
      <c r="AL29" s="506"/>
      <c r="AM29" s="466">
        <v>416479</v>
      </c>
      <c r="AN29" s="467"/>
      <c r="AO29" s="467"/>
      <c r="AP29" s="467"/>
      <c r="AQ29" s="467"/>
      <c r="AR29" s="506"/>
      <c r="AS29" s="466">
        <v>2996</v>
      </c>
      <c r="AT29" s="467"/>
      <c r="AU29" s="467"/>
      <c r="AV29" s="467"/>
      <c r="AW29" s="467"/>
      <c r="AX29" s="468"/>
      <c r="AY29" s="590"/>
      <c r="AZ29" s="591"/>
      <c r="BA29" s="591"/>
      <c r="BB29" s="592"/>
      <c r="BC29" s="443" t="s">
        <v>168</v>
      </c>
      <c r="BD29" s="444"/>
      <c r="BE29" s="444"/>
      <c r="BF29" s="444"/>
      <c r="BG29" s="444"/>
      <c r="BH29" s="444"/>
      <c r="BI29" s="444"/>
      <c r="BJ29" s="444"/>
      <c r="BK29" s="444"/>
      <c r="BL29" s="444"/>
      <c r="BM29" s="445"/>
      <c r="BN29" s="446">
        <v>7962</v>
      </c>
      <c r="BO29" s="447"/>
      <c r="BP29" s="447"/>
      <c r="BQ29" s="447"/>
      <c r="BR29" s="447"/>
      <c r="BS29" s="447"/>
      <c r="BT29" s="447"/>
      <c r="BU29" s="448"/>
      <c r="BV29" s="446">
        <v>7943</v>
      </c>
      <c r="BW29" s="447"/>
      <c r="BX29" s="447"/>
      <c r="BY29" s="447"/>
      <c r="BZ29" s="447"/>
      <c r="CA29" s="447"/>
      <c r="CB29" s="447"/>
      <c r="CC29" s="448"/>
      <c r="CD29" s="154"/>
      <c r="CE29" s="524"/>
      <c r="CF29" s="524"/>
      <c r="CG29" s="524"/>
      <c r="CH29" s="524"/>
      <c r="CI29" s="524"/>
      <c r="CJ29" s="524"/>
      <c r="CK29" s="524"/>
      <c r="CL29" s="524"/>
      <c r="CM29" s="524"/>
      <c r="CN29" s="524"/>
      <c r="CO29" s="524"/>
      <c r="CP29" s="524"/>
      <c r="CQ29" s="524"/>
      <c r="CR29" s="524"/>
      <c r="CS29" s="525"/>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81"/>
      <c r="M30" s="582"/>
      <c r="N30" s="582"/>
      <c r="O30" s="582"/>
      <c r="P30" s="583"/>
      <c r="Q30" s="581"/>
      <c r="R30" s="582"/>
      <c r="S30" s="582"/>
      <c r="T30" s="582"/>
      <c r="U30" s="582"/>
      <c r="V30" s="583"/>
      <c r="W30" s="584" t="s">
        <v>169</v>
      </c>
      <c r="X30" s="585"/>
      <c r="Y30" s="585"/>
      <c r="Z30" s="585"/>
      <c r="AA30" s="585"/>
      <c r="AB30" s="585"/>
      <c r="AC30" s="585"/>
      <c r="AD30" s="585"/>
      <c r="AE30" s="585"/>
      <c r="AF30" s="585"/>
      <c r="AG30" s="586"/>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73" t="s">
        <v>170</v>
      </c>
      <c r="BD30" s="574"/>
      <c r="BE30" s="574"/>
      <c r="BF30" s="574"/>
      <c r="BG30" s="574"/>
      <c r="BH30" s="574"/>
      <c r="BI30" s="574"/>
      <c r="BJ30" s="574"/>
      <c r="BK30" s="574"/>
      <c r="BL30" s="574"/>
      <c r="BM30" s="575"/>
      <c r="BN30" s="576">
        <v>2515969</v>
      </c>
      <c r="BO30" s="577"/>
      <c r="BP30" s="577"/>
      <c r="BQ30" s="577"/>
      <c r="BR30" s="577"/>
      <c r="BS30" s="577"/>
      <c r="BT30" s="577"/>
      <c r="BU30" s="578"/>
      <c r="BV30" s="576">
        <v>2350978</v>
      </c>
      <c r="BW30" s="577"/>
      <c r="BX30" s="577"/>
      <c r="BY30" s="577"/>
      <c r="BZ30" s="577"/>
      <c r="CA30" s="577"/>
      <c r="CB30" s="577"/>
      <c r="CC30" s="57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3" t="s">
        <v>177</v>
      </c>
      <c r="D33" s="433"/>
      <c r="E33" s="404" t="s">
        <v>178</v>
      </c>
      <c r="F33" s="404"/>
      <c r="G33" s="404"/>
      <c r="H33" s="404"/>
      <c r="I33" s="404"/>
      <c r="J33" s="404"/>
      <c r="K33" s="404"/>
      <c r="L33" s="404"/>
      <c r="M33" s="404"/>
      <c r="N33" s="404"/>
      <c r="O33" s="404"/>
      <c r="P33" s="404"/>
      <c r="Q33" s="404"/>
      <c r="R33" s="404"/>
      <c r="S33" s="404"/>
      <c r="T33" s="167"/>
      <c r="U33" s="433" t="s">
        <v>177</v>
      </c>
      <c r="V33" s="433"/>
      <c r="W33" s="404" t="s">
        <v>178</v>
      </c>
      <c r="X33" s="404"/>
      <c r="Y33" s="404"/>
      <c r="Z33" s="404"/>
      <c r="AA33" s="404"/>
      <c r="AB33" s="404"/>
      <c r="AC33" s="404"/>
      <c r="AD33" s="404"/>
      <c r="AE33" s="404"/>
      <c r="AF33" s="404"/>
      <c r="AG33" s="404"/>
      <c r="AH33" s="404"/>
      <c r="AI33" s="404"/>
      <c r="AJ33" s="404"/>
      <c r="AK33" s="404"/>
      <c r="AL33" s="167"/>
      <c r="AM33" s="433" t="s">
        <v>177</v>
      </c>
      <c r="AN33" s="433"/>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3" t="s">
        <v>179</v>
      </c>
      <c r="BX33" s="433"/>
      <c r="BY33" s="404" t="s">
        <v>181</v>
      </c>
      <c r="BZ33" s="404"/>
      <c r="CA33" s="404"/>
      <c r="CB33" s="404"/>
      <c r="CC33" s="404"/>
      <c r="CD33" s="404"/>
      <c r="CE33" s="404"/>
      <c r="CF33" s="404"/>
      <c r="CG33" s="404"/>
      <c r="CH33" s="404"/>
      <c r="CI33" s="404"/>
      <c r="CJ33" s="404"/>
      <c r="CK33" s="404"/>
      <c r="CL33" s="404"/>
      <c r="CM33" s="404"/>
      <c r="CN33" s="167"/>
      <c r="CO33" s="433" t="s">
        <v>177</v>
      </c>
      <c r="CP33" s="433"/>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t="str">
        <f>IF(BY34="","",MAX(C34:D43,U34:V43,AM34:AN43,BE34:BF43)+1)</f>
        <v/>
      </c>
      <c r="BX34" s="596"/>
      <c r="BY34" s="597" t="str">
        <f>IF('各会計、関係団体の財政状況及び健全化判断比率'!B68="","",'各会計、関係団体の財政状況及び健全化判断比率'!B68)</f>
        <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町営バス事業特別会計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下水道事業等会計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t="str">
        <f t="shared" ref="BW35:BW43" si="2">IF(BY35="","",BW34+1)</f>
        <v/>
      </c>
      <c r="BX35" s="596"/>
      <c r="BY35" s="597" t="str">
        <f>IF('各会計、関係団体の財政状況及び健全化判断比率'!B69="","",'各会計、関係団体の財政状況及び健全化判断比率'!B69)</f>
        <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放射性物質対策特別会計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10</v>
      </c>
      <c r="AN37" s="596"/>
      <c r="AO37" s="597" t="str">
        <f>IF('各会計、関係団体の財政状況及び健全化判断比率'!B34="","",'各会計、関係団体の財政状況及び健全化判断比率'!B34)</f>
        <v>宅地造成事業会計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529</v>
      </c>
      <c r="D34" s="1181"/>
      <c r="E34" s="1182"/>
      <c r="F34" s="32">
        <v>14.11</v>
      </c>
      <c r="G34" s="33">
        <v>8.9499999999999993</v>
      </c>
      <c r="H34" s="33">
        <v>7.51</v>
      </c>
      <c r="I34" s="33">
        <v>7.47</v>
      </c>
      <c r="J34" s="34">
        <v>4.93</v>
      </c>
      <c r="K34" s="22"/>
      <c r="L34" s="22"/>
      <c r="M34" s="22"/>
      <c r="N34" s="22"/>
      <c r="O34" s="22"/>
      <c r="P34" s="22"/>
    </row>
    <row r="35" spans="1:16" ht="39" customHeight="1" x14ac:dyDescent="0.15">
      <c r="A35" s="22"/>
      <c r="B35" s="35"/>
      <c r="C35" s="1175" t="s">
        <v>530</v>
      </c>
      <c r="D35" s="1176"/>
      <c r="E35" s="1177"/>
      <c r="F35" s="36">
        <v>2.4</v>
      </c>
      <c r="G35" s="37">
        <v>3.85</v>
      </c>
      <c r="H35" s="37">
        <v>3.9</v>
      </c>
      <c r="I35" s="37">
        <v>5</v>
      </c>
      <c r="J35" s="38">
        <v>4.93</v>
      </c>
      <c r="K35" s="22"/>
      <c r="L35" s="22"/>
      <c r="M35" s="22"/>
      <c r="N35" s="22"/>
      <c r="O35" s="22"/>
      <c r="P35" s="22"/>
    </row>
    <row r="36" spans="1:16" ht="39" customHeight="1" x14ac:dyDescent="0.15">
      <c r="A36" s="22"/>
      <c r="B36" s="35"/>
      <c r="C36" s="1175" t="s">
        <v>531</v>
      </c>
      <c r="D36" s="1176"/>
      <c r="E36" s="1177"/>
      <c r="F36" s="36">
        <v>4.5999999999999996</v>
      </c>
      <c r="G36" s="37">
        <v>4.7300000000000004</v>
      </c>
      <c r="H36" s="37">
        <v>1.39</v>
      </c>
      <c r="I36" s="37">
        <v>4.8</v>
      </c>
      <c r="J36" s="38">
        <v>4.3600000000000003</v>
      </c>
      <c r="K36" s="22"/>
      <c r="L36" s="22"/>
      <c r="M36" s="22"/>
      <c r="N36" s="22"/>
      <c r="O36" s="22"/>
      <c r="P36" s="22"/>
    </row>
    <row r="37" spans="1:16" ht="39" customHeight="1" x14ac:dyDescent="0.15">
      <c r="A37" s="22"/>
      <c r="B37" s="35"/>
      <c r="C37" s="1175" t="s">
        <v>532</v>
      </c>
      <c r="D37" s="1176"/>
      <c r="E37" s="1177"/>
      <c r="F37" s="36">
        <v>8.91</v>
      </c>
      <c r="G37" s="37">
        <v>7.59</v>
      </c>
      <c r="H37" s="37">
        <v>6.28</v>
      </c>
      <c r="I37" s="37">
        <v>4.18</v>
      </c>
      <c r="J37" s="38">
        <v>3.99</v>
      </c>
      <c r="K37" s="22"/>
      <c r="L37" s="22"/>
      <c r="M37" s="22"/>
      <c r="N37" s="22"/>
      <c r="O37" s="22"/>
      <c r="P37" s="22"/>
    </row>
    <row r="38" spans="1:16" ht="39" customHeight="1" x14ac:dyDescent="0.15">
      <c r="A38" s="22"/>
      <c r="B38" s="35"/>
      <c r="C38" s="1175" t="s">
        <v>533</v>
      </c>
      <c r="D38" s="1176"/>
      <c r="E38" s="1177"/>
      <c r="F38" s="36">
        <v>5.83</v>
      </c>
      <c r="G38" s="37">
        <v>5.72</v>
      </c>
      <c r="H38" s="37">
        <v>5.53</v>
      </c>
      <c r="I38" s="37">
        <v>4.12</v>
      </c>
      <c r="J38" s="38">
        <v>2.68</v>
      </c>
      <c r="K38" s="22"/>
      <c r="L38" s="22"/>
      <c r="M38" s="22"/>
      <c r="N38" s="22"/>
      <c r="O38" s="22"/>
      <c r="P38" s="22"/>
    </row>
    <row r="39" spans="1:16" ht="39" customHeight="1" x14ac:dyDescent="0.15">
      <c r="A39" s="22"/>
      <c r="B39" s="35"/>
      <c r="C39" s="1175" t="s">
        <v>534</v>
      </c>
      <c r="D39" s="1176"/>
      <c r="E39" s="1177"/>
      <c r="F39" s="36">
        <v>0.73</v>
      </c>
      <c r="G39" s="37">
        <v>1.1499999999999999</v>
      </c>
      <c r="H39" s="37">
        <v>1.27</v>
      </c>
      <c r="I39" s="37">
        <v>1.1599999999999999</v>
      </c>
      <c r="J39" s="38">
        <v>1.43</v>
      </c>
      <c r="K39" s="22"/>
      <c r="L39" s="22"/>
      <c r="M39" s="22"/>
      <c r="N39" s="22"/>
      <c r="O39" s="22"/>
      <c r="P39" s="22"/>
    </row>
    <row r="40" spans="1:16" ht="39" customHeight="1" x14ac:dyDescent="0.15">
      <c r="A40" s="22"/>
      <c r="B40" s="35"/>
      <c r="C40" s="1175" t="s">
        <v>535</v>
      </c>
      <c r="D40" s="1176"/>
      <c r="E40" s="1177"/>
      <c r="F40" s="36">
        <v>0.03</v>
      </c>
      <c r="G40" s="37">
        <v>0.03</v>
      </c>
      <c r="H40" s="37">
        <v>0.04</v>
      </c>
      <c r="I40" s="37">
        <v>0.04</v>
      </c>
      <c r="J40" s="38">
        <v>0.05</v>
      </c>
      <c r="K40" s="22"/>
      <c r="L40" s="22"/>
      <c r="M40" s="22"/>
      <c r="N40" s="22"/>
      <c r="O40" s="22"/>
      <c r="P40" s="22"/>
    </row>
    <row r="41" spans="1:16" ht="39" customHeight="1" x14ac:dyDescent="0.15">
      <c r="A41" s="22"/>
      <c r="B41" s="35"/>
      <c r="C41" s="1175" t="s">
        <v>536</v>
      </c>
      <c r="D41" s="1176"/>
      <c r="E41" s="1177"/>
      <c r="F41" s="36">
        <v>0</v>
      </c>
      <c r="G41" s="37">
        <v>0.01</v>
      </c>
      <c r="H41" s="37">
        <v>0</v>
      </c>
      <c r="I41" s="37">
        <v>0</v>
      </c>
      <c r="J41" s="38">
        <v>0</v>
      </c>
      <c r="K41" s="22"/>
      <c r="L41" s="22"/>
      <c r="M41" s="22"/>
      <c r="N41" s="22"/>
      <c r="O41" s="22"/>
      <c r="P41" s="22"/>
    </row>
    <row r="42" spans="1:16" ht="39" customHeight="1" x14ac:dyDescent="0.15">
      <c r="A42" s="22"/>
      <c r="B42" s="39"/>
      <c r="C42" s="1175" t="s">
        <v>537</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538</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112" sqref="A1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971</v>
      </c>
      <c r="L45" s="60">
        <v>890</v>
      </c>
      <c r="M45" s="60">
        <v>900</v>
      </c>
      <c r="N45" s="60">
        <v>797</v>
      </c>
      <c r="O45" s="61">
        <v>758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152</v>
      </c>
      <c r="L48" s="64">
        <v>143</v>
      </c>
      <c r="M48" s="64">
        <v>144</v>
      </c>
      <c r="N48" s="64">
        <v>157</v>
      </c>
      <c r="O48" s="65">
        <v>191</v>
      </c>
      <c r="P48" s="48"/>
      <c r="Q48" s="48"/>
      <c r="R48" s="48"/>
      <c r="S48" s="48"/>
      <c r="T48" s="48"/>
      <c r="U48" s="48"/>
    </row>
    <row r="49" spans="1:21" ht="30.75" customHeight="1" x14ac:dyDescent="0.15">
      <c r="A49" s="48"/>
      <c r="B49" s="1193"/>
      <c r="C49" s="1194"/>
      <c r="D49" s="62"/>
      <c r="E49" s="1185" t="s">
        <v>15</v>
      </c>
      <c r="F49" s="1185"/>
      <c r="G49" s="1185"/>
      <c r="H49" s="1185"/>
      <c r="I49" s="1185"/>
      <c r="J49" s="1186"/>
      <c r="K49" s="63">
        <v>7</v>
      </c>
      <c r="L49" s="64">
        <v>8</v>
      </c>
      <c r="M49" s="64">
        <v>5</v>
      </c>
      <c r="N49" s="64">
        <v>5</v>
      </c>
      <c r="O49" s="65">
        <v>5</v>
      </c>
      <c r="P49" s="48"/>
      <c r="Q49" s="48"/>
      <c r="R49" s="48"/>
      <c r="S49" s="48"/>
      <c r="T49" s="48"/>
      <c r="U49" s="48"/>
    </row>
    <row r="50" spans="1:21" ht="30.75" customHeight="1" x14ac:dyDescent="0.15">
      <c r="A50" s="48"/>
      <c r="B50" s="1193"/>
      <c r="C50" s="1194"/>
      <c r="D50" s="62"/>
      <c r="E50" s="1185" t="s">
        <v>16</v>
      </c>
      <c r="F50" s="1185"/>
      <c r="G50" s="1185"/>
      <c r="H50" s="1185"/>
      <c r="I50" s="1185"/>
      <c r="J50" s="1186"/>
      <c r="K50" s="63">
        <v>151</v>
      </c>
      <c r="L50" s="64">
        <v>158</v>
      </c>
      <c r="M50" s="64">
        <v>145</v>
      </c>
      <c r="N50" s="64">
        <v>136</v>
      </c>
      <c r="O50" s="65">
        <v>101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803</v>
      </c>
      <c r="L52" s="64">
        <v>790</v>
      </c>
      <c r="M52" s="64">
        <v>791</v>
      </c>
      <c r="N52" s="64">
        <v>811</v>
      </c>
      <c r="O52" s="65">
        <v>781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478</v>
      </c>
      <c r="L53" s="69">
        <v>409</v>
      </c>
      <c r="M53" s="69">
        <v>403</v>
      </c>
      <c r="N53" s="69">
        <v>284</v>
      </c>
      <c r="O53" s="70">
        <v>274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112" sqref="A11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8522</v>
      </c>
      <c r="J41" s="83">
        <v>8571</v>
      </c>
      <c r="K41" s="83">
        <v>8138</v>
      </c>
      <c r="L41" s="83">
        <v>7875</v>
      </c>
      <c r="M41" s="84">
        <v>7353</v>
      </c>
    </row>
    <row r="42" spans="2:13" ht="27.75" customHeight="1" x14ac:dyDescent="0.15">
      <c r="B42" s="1201"/>
      <c r="C42" s="1202"/>
      <c r="D42" s="85"/>
      <c r="E42" s="1207" t="s">
        <v>25</v>
      </c>
      <c r="F42" s="1207"/>
      <c r="G42" s="1207"/>
      <c r="H42" s="1208"/>
      <c r="I42" s="86">
        <v>303</v>
      </c>
      <c r="J42" s="87">
        <v>232</v>
      </c>
      <c r="K42" s="87">
        <v>165</v>
      </c>
      <c r="L42" s="87">
        <v>99</v>
      </c>
      <c r="M42" s="88">
        <v>69</v>
      </c>
    </row>
    <row r="43" spans="2:13" ht="27.75" customHeight="1" x14ac:dyDescent="0.15">
      <c r="B43" s="1201"/>
      <c r="C43" s="1202"/>
      <c r="D43" s="85"/>
      <c r="E43" s="1207" t="s">
        <v>26</v>
      </c>
      <c r="F43" s="1207"/>
      <c r="G43" s="1207"/>
      <c r="H43" s="1208"/>
      <c r="I43" s="86">
        <v>1968</v>
      </c>
      <c r="J43" s="87">
        <v>1630</v>
      </c>
      <c r="K43" s="87">
        <v>1469</v>
      </c>
      <c r="L43" s="87">
        <v>1402</v>
      </c>
      <c r="M43" s="88">
        <v>1656</v>
      </c>
    </row>
    <row r="44" spans="2:13" ht="27.75" customHeight="1" x14ac:dyDescent="0.15">
      <c r="B44" s="1201"/>
      <c r="C44" s="1202"/>
      <c r="D44" s="85"/>
      <c r="E44" s="1207" t="s">
        <v>27</v>
      </c>
      <c r="F44" s="1207"/>
      <c r="G44" s="1207"/>
      <c r="H44" s="1208"/>
      <c r="I44" s="86">
        <v>672</v>
      </c>
      <c r="J44" s="87">
        <v>584</v>
      </c>
      <c r="K44" s="87">
        <v>508</v>
      </c>
      <c r="L44" s="87">
        <v>444</v>
      </c>
      <c r="M44" s="88">
        <v>380</v>
      </c>
    </row>
    <row r="45" spans="2:13" ht="27.75" customHeight="1" x14ac:dyDescent="0.15">
      <c r="B45" s="1201"/>
      <c r="C45" s="1202"/>
      <c r="D45" s="85"/>
      <c r="E45" s="1207" t="s">
        <v>28</v>
      </c>
      <c r="F45" s="1207"/>
      <c r="G45" s="1207"/>
      <c r="H45" s="1208"/>
      <c r="I45" s="86">
        <v>1549</v>
      </c>
      <c r="J45" s="87">
        <v>1635</v>
      </c>
      <c r="K45" s="87">
        <v>1422</v>
      </c>
      <c r="L45" s="87">
        <v>1214</v>
      </c>
      <c r="M45" s="88">
        <v>1142</v>
      </c>
    </row>
    <row r="46" spans="2:13" ht="27.75" customHeight="1" x14ac:dyDescent="0.15">
      <c r="B46" s="1201"/>
      <c r="C46" s="1202"/>
      <c r="D46" s="85"/>
      <c r="E46" s="1207" t="s">
        <v>29</v>
      </c>
      <c r="F46" s="1207"/>
      <c r="G46" s="1207"/>
      <c r="H46" s="1208"/>
      <c r="I46" s="86">
        <v>184</v>
      </c>
      <c r="J46" s="87">
        <v>122</v>
      </c>
      <c r="K46" s="87">
        <v>111</v>
      </c>
      <c r="L46" s="87">
        <v>104</v>
      </c>
      <c r="M46" s="88">
        <v>97</v>
      </c>
    </row>
    <row r="47" spans="2:13" ht="27.75" customHeight="1" x14ac:dyDescent="0.15">
      <c r="B47" s="1201"/>
      <c r="C47" s="1202"/>
      <c r="D47" s="85"/>
      <c r="E47" s="1207" t="s">
        <v>30</v>
      </c>
      <c r="F47" s="1207"/>
      <c r="G47" s="1207"/>
      <c r="H47" s="1208"/>
      <c r="I47" s="86" t="s">
        <v>479</v>
      </c>
      <c r="J47" s="87" t="s">
        <v>479</v>
      </c>
      <c r="K47" s="87" t="s">
        <v>479</v>
      </c>
      <c r="L47" s="87" t="s">
        <v>479</v>
      </c>
      <c r="M47" s="88" t="s">
        <v>479</v>
      </c>
    </row>
    <row r="48" spans="2:13" ht="27.75" customHeight="1" x14ac:dyDescent="0.15">
      <c r="B48" s="1203"/>
      <c r="C48" s="1204"/>
      <c r="D48" s="85"/>
      <c r="E48" s="1207" t="s">
        <v>31</v>
      </c>
      <c r="F48" s="1207"/>
      <c r="G48" s="1207"/>
      <c r="H48" s="1208"/>
      <c r="I48" s="86" t="s">
        <v>479</v>
      </c>
      <c r="J48" s="87" t="s">
        <v>479</v>
      </c>
      <c r="K48" s="87" t="s">
        <v>479</v>
      </c>
      <c r="L48" s="87" t="s">
        <v>479</v>
      </c>
      <c r="M48" s="88" t="s">
        <v>479</v>
      </c>
    </row>
    <row r="49" spans="2:13" ht="27.75" customHeight="1" x14ac:dyDescent="0.15">
      <c r="B49" s="1209" t="s">
        <v>32</v>
      </c>
      <c r="C49" s="1210"/>
      <c r="D49" s="89"/>
      <c r="E49" s="1207" t="s">
        <v>33</v>
      </c>
      <c r="F49" s="1207"/>
      <c r="G49" s="1207"/>
      <c r="H49" s="1208"/>
      <c r="I49" s="86">
        <v>2361</v>
      </c>
      <c r="J49" s="87">
        <v>2594</v>
      </c>
      <c r="K49" s="87">
        <v>2827</v>
      </c>
      <c r="L49" s="87">
        <v>2903</v>
      </c>
      <c r="M49" s="88">
        <v>3120</v>
      </c>
    </row>
    <row r="50" spans="2:13" ht="27.75" customHeight="1" x14ac:dyDescent="0.15">
      <c r="B50" s="1201"/>
      <c r="C50" s="1202"/>
      <c r="D50" s="85"/>
      <c r="E50" s="1207" t="s">
        <v>34</v>
      </c>
      <c r="F50" s="1207"/>
      <c r="G50" s="1207"/>
      <c r="H50" s="1208"/>
      <c r="I50" s="86">
        <v>244</v>
      </c>
      <c r="J50" s="87">
        <v>195</v>
      </c>
      <c r="K50" s="87">
        <v>154</v>
      </c>
      <c r="L50" s="87">
        <v>127</v>
      </c>
      <c r="M50" s="88">
        <v>108</v>
      </c>
    </row>
    <row r="51" spans="2:13" ht="27.75" customHeight="1" x14ac:dyDescent="0.15">
      <c r="B51" s="1203"/>
      <c r="C51" s="1204"/>
      <c r="D51" s="85"/>
      <c r="E51" s="1207" t="s">
        <v>35</v>
      </c>
      <c r="F51" s="1207"/>
      <c r="G51" s="1207"/>
      <c r="H51" s="1208"/>
      <c r="I51" s="86">
        <v>7031</v>
      </c>
      <c r="J51" s="87">
        <v>7043</v>
      </c>
      <c r="K51" s="87">
        <v>6964</v>
      </c>
      <c r="L51" s="87">
        <v>6789</v>
      </c>
      <c r="M51" s="88">
        <v>6425</v>
      </c>
    </row>
    <row r="52" spans="2:13" ht="27.75" customHeight="1" thickBot="1" x14ac:dyDescent="0.2">
      <c r="B52" s="1211" t="s">
        <v>36</v>
      </c>
      <c r="C52" s="1212"/>
      <c r="D52" s="90"/>
      <c r="E52" s="1213" t="s">
        <v>37</v>
      </c>
      <c r="F52" s="1213"/>
      <c r="G52" s="1213"/>
      <c r="H52" s="1214"/>
      <c r="I52" s="91">
        <v>3563</v>
      </c>
      <c r="J52" s="92">
        <v>2941</v>
      </c>
      <c r="K52" s="92">
        <v>1867</v>
      </c>
      <c r="L52" s="92">
        <v>1318</v>
      </c>
      <c r="M52" s="93">
        <v>1045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112" sqref="A11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541</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542</v>
      </c>
    </row>
    <row r="50" spans="1:17" x14ac:dyDescent="0.15">
      <c r="B50" s="248"/>
      <c r="C50" s="244"/>
      <c r="D50" s="244"/>
      <c r="E50" s="244"/>
      <c r="F50" s="244"/>
      <c r="G50" s="1238"/>
      <c r="H50" s="1239"/>
      <c r="I50" s="1239"/>
      <c r="J50" s="1240"/>
      <c r="K50" s="354" t="s">
        <v>519</v>
      </c>
      <c r="L50" s="354" t="s">
        <v>520</v>
      </c>
      <c r="M50" s="354" t="s">
        <v>521</v>
      </c>
      <c r="N50" s="354" t="s">
        <v>522</v>
      </c>
      <c r="O50" s="354" t="s">
        <v>523</v>
      </c>
    </row>
    <row r="51" spans="1:17" x14ac:dyDescent="0.15">
      <c r="B51" s="248"/>
      <c r="C51" s="244"/>
      <c r="D51" s="244"/>
      <c r="E51" s="244"/>
      <c r="F51" s="244"/>
      <c r="G51" s="1241" t="s">
        <v>543</v>
      </c>
      <c r="H51" s="1242"/>
      <c r="I51" s="1247" t="s">
        <v>544</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545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546</v>
      </c>
      <c r="H55" s="1222"/>
      <c r="I55" s="1227" t="s">
        <v>544</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547</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548</v>
      </c>
      <c r="C63" s="244"/>
      <c r="D63" s="244"/>
      <c r="E63" s="244"/>
      <c r="F63" s="244"/>
      <c r="G63" s="244"/>
      <c r="H63" s="244"/>
      <c r="I63" s="244"/>
      <c r="J63" s="244"/>
      <c r="K63" s="244"/>
      <c r="L63" s="244"/>
      <c r="M63" s="244"/>
      <c r="N63" s="244"/>
      <c r="O63" s="244"/>
    </row>
    <row r="64" spans="1:17" x14ac:dyDescent="0.15">
      <c r="B64" s="248"/>
      <c r="C64" s="244"/>
      <c r="D64" s="244"/>
      <c r="E64" s="244"/>
      <c r="F64" s="244"/>
      <c r="G64" s="351" t="s">
        <v>541</v>
      </c>
      <c r="I64" s="352"/>
      <c r="J64" s="352"/>
      <c r="K64" s="352"/>
      <c r="L64" s="244"/>
      <c r="M64" s="244"/>
      <c r="N64" s="244"/>
      <c r="O64" s="244"/>
    </row>
    <row r="65" spans="2:30" x14ac:dyDescent="0.15">
      <c r="B65" s="248"/>
      <c r="C65" s="244"/>
      <c r="D65" s="244"/>
      <c r="E65" s="244"/>
      <c r="F65" s="244"/>
      <c r="G65" s="1229" t="s">
        <v>551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549</v>
      </c>
      <c r="I71" s="368"/>
      <c r="J71" s="364"/>
      <c r="K71" s="364"/>
      <c r="L71" s="365"/>
      <c r="M71" s="364"/>
      <c r="N71" s="365"/>
      <c r="O71" s="366"/>
    </row>
    <row r="72" spans="2:30" x14ac:dyDescent="0.15">
      <c r="B72" s="248"/>
      <c r="C72" s="244"/>
      <c r="D72" s="244"/>
      <c r="E72" s="244"/>
      <c r="F72" s="244"/>
      <c r="G72" s="1238"/>
      <c r="H72" s="1239"/>
      <c r="I72" s="1239"/>
      <c r="J72" s="1240"/>
      <c r="K72" s="354" t="s">
        <v>519</v>
      </c>
      <c r="L72" s="354" t="s">
        <v>520</v>
      </c>
      <c r="M72" s="354" t="s">
        <v>521</v>
      </c>
      <c r="N72" s="354" t="s">
        <v>522</v>
      </c>
      <c r="O72" s="354" t="s">
        <v>523</v>
      </c>
    </row>
    <row r="73" spans="2:30" x14ac:dyDescent="0.15">
      <c r="B73" s="248"/>
      <c r="C73" s="244"/>
      <c r="D73" s="244"/>
      <c r="E73" s="244"/>
      <c r="F73" s="244"/>
      <c r="G73" s="1241" t="s">
        <v>543</v>
      </c>
      <c r="H73" s="1242"/>
      <c r="I73" s="1247" t="s">
        <v>544</v>
      </c>
      <c r="J73" s="1247"/>
      <c r="K73" s="1228">
        <v>90</v>
      </c>
      <c r="L73" s="1228">
        <v>75.400000000000006</v>
      </c>
      <c r="M73" s="1215">
        <v>46.8</v>
      </c>
      <c r="N73" s="1215">
        <v>33.299999999999997</v>
      </c>
      <c r="O73" s="1215">
        <v>25.5</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550</v>
      </c>
      <c r="J75" s="1227"/>
      <c r="K75" s="1219">
        <v>13.9</v>
      </c>
      <c r="L75" s="1219">
        <v>11.8</v>
      </c>
      <c r="M75" s="1219">
        <v>10.8</v>
      </c>
      <c r="N75" s="1219">
        <v>9.1999999999999993</v>
      </c>
      <c r="O75" s="1219">
        <v>7.9</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546</v>
      </c>
      <c r="H77" s="1222"/>
      <c r="I77" s="1227" t="s">
        <v>544</v>
      </c>
      <c r="J77" s="1227"/>
      <c r="K77" s="1228">
        <v>64.3</v>
      </c>
      <c r="L77" s="1228">
        <v>61.3</v>
      </c>
      <c r="M77" s="1215">
        <v>54.6</v>
      </c>
      <c r="N77" s="1215">
        <v>48.7</v>
      </c>
      <c r="O77" s="1215">
        <v>44.9</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550</v>
      </c>
      <c r="J79" s="1217"/>
      <c r="K79" s="1218">
        <v>12.3</v>
      </c>
      <c r="L79" s="1218">
        <v>11.7</v>
      </c>
      <c r="M79" s="1218">
        <v>11.2</v>
      </c>
      <c r="N79" s="1218">
        <v>10.4</v>
      </c>
      <c r="O79" s="1218">
        <v>8.5</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112" sqref="A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12" sqref="A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72077</v>
      </c>
      <c r="E3" s="116"/>
      <c r="F3" s="117">
        <v>61557</v>
      </c>
      <c r="G3" s="118"/>
      <c r="H3" s="119"/>
    </row>
    <row r="4" spans="1:8" x14ac:dyDescent="0.15">
      <c r="A4" s="120"/>
      <c r="B4" s="121"/>
      <c r="C4" s="122"/>
      <c r="D4" s="123">
        <v>19290</v>
      </c>
      <c r="E4" s="124"/>
      <c r="F4" s="125">
        <v>32497</v>
      </c>
      <c r="G4" s="126"/>
      <c r="H4" s="127"/>
    </row>
    <row r="5" spans="1:8" x14ac:dyDescent="0.15">
      <c r="A5" s="108" t="s">
        <v>513</v>
      </c>
      <c r="B5" s="113"/>
      <c r="C5" s="114"/>
      <c r="D5" s="115">
        <v>102026</v>
      </c>
      <c r="E5" s="116"/>
      <c r="F5" s="117">
        <v>69806</v>
      </c>
      <c r="G5" s="118"/>
      <c r="H5" s="119"/>
    </row>
    <row r="6" spans="1:8" x14ac:dyDescent="0.15">
      <c r="A6" s="120"/>
      <c r="B6" s="121"/>
      <c r="C6" s="122"/>
      <c r="D6" s="123">
        <v>17764</v>
      </c>
      <c r="E6" s="124"/>
      <c r="F6" s="125">
        <v>32823</v>
      </c>
      <c r="G6" s="126"/>
      <c r="H6" s="127"/>
    </row>
    <row r="7" spans="1:8" x14ac:dyDescent="0.15">
      <c r="A7" s="108" t="s">
        <v>514</v>
      </c>
      <c r="B7" s="113"/>
      <c r="C7" s="114"/>
      <c r="D7" s="115">
        <v>86294</v>
      </c>
      <c r="E7" s="116"/>
      <c r="F7" s="117">
        <v>74444</v>
      </c>
      <c r="G7" s="118"/>
      <c r="H7" s="119"/>
    </row>
    <row r="8" spans="1:8" x14ac:dyDescent="0.15">
      <c r="A8" s="120"/>
      <c r="B8" s="121"/>
      <c r="C8" s="122"/>
      <c r="D8" s="123">
        <v>20857</v>
      </c>
      <c r="E8" s="124"/>
      <c r="F8" s="125">
        <v>34175</v>
      </c>
      <c r="G8" s="126"/>
      <c r="H8" s="127"/>
    </row>
    <row r="9" spans="1:8" x14ac:dyDescent="0.15">
      <c r="A9" s="108" t="s">
        <v>515</v>
      </c>
      <c r="B9" s="113"/>
      <c r="C9" s="114"/>
      <c r="D9" s="115">
        <v>103591</v>
      </c>
      <c r="E9" s="116"/>
      <c r="F9" s="117">
        <v>85205</v>
      </c>
      <c r="G9" s="118"/>
      <c r="H9" s="119"/>
    </row>
    <row r="10" spans="1:8" x14ac:dyDescent="0.15">
      <c r="A10" s="120"/>
      <c r="B10" s="121"/>
      <c r="C10" s="122"/>
      <c r="D10" s="123">
        <v>25871</v>
      </c>
      <c r="E10" s="124"/>
      <c r="F10" s="125">
        <v>38847</v>
      </c>
      <c r="G10" s="126"/>
      <c r="H10" s="127"/>
    </row>
    <row r="11" spans="1:8" x14ac:dyDescent="0.15">
      <c r="A11" s="108" t="s">
        <v>516</v>
      </c>
      <c r="B11" s="113"/>
      <c r="C11" s="114"/>
      <c r="D11" s="115">
        <v>64160</v>
      </c>
      <c r="E11" s="116"/>
      <c r="F11" s="117">
        <v>77577</v>
      </c>
      <c r="G11" s="118"/>
      <c r="H11" s="119"/>
    </row>
    <row r="12" spans="1:8" x14ac:dyDescent="0.15">
      <c r="A12" s="120"/>
      <c r="B12" s="121"/>
      <c r="C12" s="128"/>
      <c r="D12" s="123">
        <v>27905</v>
      </c>
      <c r="E12" s="124"/>
      <c r="F12" s="125">
        <v>40870</v>
      </c>
      <c r="G12" s="126"/>
      <c r="H12" s="127"/>
    </row>
    <row r="13" spans="1:8" x14ac:dyDescent="0.15">
      <c r="A13" s="108"/>
      <c r="B13" s="113"/>
      <c r="C13" s="129"/>
      <c r="D13" s="130">
        <v>85630</v>
      </c>
      <c r="E13" s="131"/>
      <c r="F13" s="132">
        <v>73718</v>
      </c>
      <c r="G13" s="133"/>
      <c r="H13" s="119"/>
    </row>
    <row r="14" spans="1:8" x14ac:dyDescent="0.15">
      <c r="A14" s="120"/>
      <c r="B14" s="121"/>
      <c r="C14" s="122"/>
      <c r="D14" s="123">
        <v>22337</v>
      </c>
      <c r="E14" s="124"/>
      <c r="F14" s="125">
        <v>35842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14.12</v>
      </c>
      <c r="C19" s="134">
        <f>ROUND(VALUE(SUBSTITUTE(実質収支比率等に係る経年分析!G$48,"▲","-")),2)</f>
        <v>8.9499999999999993</v>
      </c>
      <c r="D19" s="134">
        <f>ROUND(VALUE(SUBSTITUTE(実質収支比率等に係る経年分析!H$48,"▲","-")),2)</f>
        <v>7.51</v>
      </c>
      <c r="E19" s="134">
        <f>ROUND(VALUE(SUBSTITUTE(実質収支比率等に係る経年分析!I$48,"▲","-")),2)</f>
        <v>7.42</v>
      </c>
      <c r="F19" s="134">
        <f>ROUND(VALUE(SUBSTITUTE(実質収支比率等に係る経年分析!J$48,"▲","-")),2)</f>
        <v>4.9400000000000004</v>
      </c>
    </row>
    <row r="20" spans="1:11" x14ac:dyDescent="0.15">
      <c r="A20" s="134" t="s">
        <v>42</v>
      </c>
      <c r="B20" s="134">
        <f>ROUND(VALUE(SUBSTITUTE(実質収支比率等に係る経年分析!F$47,"▲","-")),2)</f>
        <v>10.95</v>
      </c>
      <c r="C20" s="134">
        <f>ROUND(VALUE(SUBSTITUTE(実質収支比率等に係る経年分析!G$47,"▲","-")),2)</f>
        <v>15.92</v>
      </c>
      <c r="D20" s="134">
        <f>ROUND(VALUE(SUBSTITUTE(実質収支比率等に係る経年分析!H$47,"▲","-")),2)</f>
        <v>16.350000000000001</v>
      </c>
      <c r="E20" s="134">
        <f>ROUND(VALUE(SUBSTITUTE(実質収支比率等に係る経年分析!I$47,"▲","-")),2)</f>
        <v>16.670000000000002</v>
      </c>
      <c r="F20" s="134">
        <f>ROUND(VALUE(SUBSTITUTE(実質収支比率等に係る経年分析!J$47,"▲","-")),2)</f>
        <v>16.54</v>
      </c>
    </row>
    <row r="21" spans="1:11" x14ac:dyDescent="0.15">
      <c r="A21" s="134" t="s">
        <v>43</v>
      </c>
      <c r="B21" s="134">
        <f>IF(ISNUMBER(VALUE(SUBSTITUTE(実質収支比率等に係る経年分析!F$49,"▲","-"))),ROUND(VALUE(SUBSTITUTE(実質収支比率等に係る経年分析!F$49,"▲","-")),2),NA())</f>
        <v>-4.83</v>
      </c>
      <c r="C21" s="134">
        <f>IF(ISNUMBER(VALUE(SUBSTITUTE(実質収支比率等に係る経年分析!G$49,"▲","-"))),ROUND(VALUE(SUBSTITUTE(実質収支比率等に係る経年分析!G$49,"▲","-")),2),NA())</f>
        <v>-11.36</v>
      </c>
      <c r="D21" s="134">
        <f>IF(ISNUMBER(VALUE(SUBSTITUTE(実質収支比率等に係る経年分析!H$49,"▲","-"))),ROUND(VALUE(SUBSTITUTE(実質収支比率等に係る経年分析!H$49,"▲","-")),2),NA())</f>
        <v>-5.42</v>
      </c>
      <c r="E21" s="134">
        <f>IF(ISNUMBER(VALUE(SUBSTITUTE(実質収支比率等に係る経年分析!I$49,"▲","-"))),ROUND(VALUE(SUBSTITUTE(実質収支比率等に係る経年分析!I$49,"▲","-")),2),NA())</f>
        <v>-3.85</v>
      </c>
      <c r="F21" s="134">
        <f>IF(ISNUMBER(VALUE(SUBSTITUTE(実質収支比率等に係る経年分析!J$49,"▲","-"))),ROUND(VALUE(SUBSTITUTE(実質収支比率等に係る経年分析!J$49,"▲","-")),2),NA())</f>
        <v>-2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1.1499999999999999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1.1599999999999999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1.43</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5.72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5.53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2.68</v>
      </c>
    </row>
    <row r="33" spans="1:16" x14ac:dyDescent="0.15">
      <c r="A33" s="135" t="str">
        <f>IF(連結実質赤字比率に係る赤字・黒字の構成分析!C$37="",NA(),連結実質赤字比率に係る赤字・黒字の構成分析!C$37)</f>
        <v>下水道事業等会計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3.99</v>
      </c>
    </row>
    <row r="34" spans="1:16" x14ac:dyDescent="0.15">
      <c r="A34" s="135" t="str">
        <f>IF(連結実質赤字比率に係る赤字・黒字の構成分析!C$36="",NA(),連結実質赤字比率に係る赤字・黒字の構成分析!C$36)</f>
        <v>宅地造成事業会計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4.7300000000000004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4.3600000000000003</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8.9499999999999993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803</v>
      </c>
      <c r="E42" s="136"/>
      <c r="F42" s="136"/>
      <c r="G42" s="136">
        <f>'実質公債費比率（分子）の構造'!L$52</f>
        <v>790</v>
      </c>
      <c r="H42" s="136"/>
      <c r="I42" s="136"/>
      <c r="J42" s="136">
        <f>'実質公債費比率（分子）の構造'!M$52</f>
        <v>791</v>
      </c>
      <c r="K42" s="136"/>
      <c r="L42" s="136"/>
      <c r="M42" s="136">
        <f>'実質公債費比率（分子）の構造'!N$52</f>
        <v>811</v>
      </c>
      <c r="N42" s="136"/>
      <c r="O42" s="136"/>
      <c r="P42" s="136">
        <f>'実質公債費比率（分子）の構造'!O$52</f>
        <v>781</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151</v>
      </c>
      <c r="C44" s="136"/>
      <c r="D44" s="136"/>
      <c r="E44" s="136">
        <f>'実質公債費比率（分子）の構造'!L$50</f>
        <v>158</v>
      </c>
      <c r="F44" s="136"/>
      <c r="G44" s="136"/>
      <c r="H44" s="136">
        <f>'実質公債費比率（分子）の構造'!M$50</f>
        <v>145</v>
      </c>
      <c r="I44" s="136"/>
      <c r="J44" s="136"/>
      <c r="K44" s="136">
        <f>'実質公債費比率（分子）の構造'!N$50</f>
        <v>136</v>
      </c>
      <c r="L44" s="136"/>
      <c r="M44" s="136"/>
      <c r="N44" s="136">
        <f>'実質公債費比率（分子）の構造'!O$50</f>
        <v>101</v>
      </c>
      <c r="O44" s="136"/>
      <c r="P44" s="136"/>
    </row>
    <row r="45" spans="1:16" x14ac:dyDescent="0.15">
      <c r="A45" s="136" t="s">
        <v>53</v>
      </c>
      <c r="B45" s="136">
        <f>'実質公債費比率（分子）の構造'!K$49</f>
        <v>7</v>
      </c>
      <c r="C45" s="136"/>
      <c r="D45" s="136"/>
      <c r="E45" s="136">
        <f>'実質公債費比率（分子）の構造'!L$49</f>
        <v>8</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x14ac:dyDescent="0.15">
      <c r="A46" s="136" t="s">
        <v>54</v>
      </c>
      <c r="B46" s="136">
        <f>'実質公債費比率（分子）の構造'!K$48</f>
        <v>152</v>
      </c>
      <c r="C46" s="136"/>
      <c r="D46" s="136"/>
      <c r="E46" s="136">
        <f>'実質公債費比率（分子）の構造'!L$48</f>
        <v>143</v>
      </c>
      <c r="F46" s="136"/>
      <c r="G46" s="136"/>
      <c r="H46" s="136">
        <f>'実質公債費比率（分子）の構造'!M$48</f>
        <v>144</v>
      </c>
      <c r="I46" s="136"/>
      <c r="J46" s="136"/>
      <c r="K46" s="136">
        <f>'実質公債費比率（分子）の構造'!N$48</f>
        <v>157</v>
      </c>
      <c r="L46" s="136"/>
      <c r="M46" s="136"/>
      <c r="N46" s="136">
        <f>'実質公債費比率（分子）の構造'!O$48</f>
        <v>191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971</v>
      </c>
      <c r="C49" s="136"/>
      <c r="D49" s="136"/>
      <c r="E49" s="136">
        <f>'実質公債費比率（分子）の構造'!L$45</f>
        <v>890</v>
      </c>
      <c r="F49" s="136"/>
      <c r="G49" s="136"/>
      <c r="H49" s="136">
        <f>'実質公債費比率（分子）の構造'!M$45</f>
        <v>900</v>
      </c>
      <c r="I49" s="136"/>
      <c r="J49" s="136"/>
      <c r="K49" s="136">
        <f>'実質公債費比率（分子）の構造'!N$45</f>
        <v>797</v>
      </c>
      <c r="L49" s="136"/>
      <c r="M49" s="136"/>
      <c r="N49" s="136">
        <f>'実質公債費比率（分子）の構造'!O$45</f>
        <v>758</v>
      </c>
      <c r="O49" s="136"/>
      <c r="P49" s="136"/>
    </row>
    <row r="50" spans="1:16" x14ac:dyDescent="0.15">
      <c r="A50" s="136" t="s">
        <v>58</v>
      </c>
      <c r="B50" s="136" t="e">
        <f>NA()</f>
        <v>#N/A</v>
      </c>
      <c r="C50" s="136">
        <f>IF(ISNUMBER('実質公債費比率（分子）の構造'!K$53),'実質公債費比率（分子）の構造'!K$53,NA())</f>
        <v>478</v>
      </c>
      <c r="D50" s="136" t="e">
        <f>NA()</f>
        <v>#N/A</v>
      </c>
      <c r="E50" s="136" t="e">
        <f>NA()</f>
        <v>#N/A</v>
      </c>
      <c r="F50" s="136">
        <f>IF(ISNUMBER('実質公債費比率（分子）の構造'!L$53),'実質公債費比率（分子）の構造'!L$53,NA())</f>
        <v>409</v>
      </c>
      <c r="G50" s="136" t="e">
        <f>NA()</f>
        <v>#N/A</v>
      </c>
      <c r="H50" s="136" t="e">
        <f>NA()</f>
        <v>#N/A</v>
      </c>
      <c r="I50" s="136">
        <f>IF(ISNUMBER('実質公債費比率（分子）の構造'!M$53),'実質公債費比率（分子）の構造'!M$53,NA())</f>
        <v>403</v>
      </c>
      <c r="J50" s="136" t="e">
        <f>NA()</f>
        <v>#N/A</v>
      </c>
      <c r="K50" s="136" t="e">
        <f>NA()</f>
        <v>#N/A</v>
      </c>
      <c r="L50" s="136">
        <f>IF(ISNUMBER('実質公債費比率（分子）の構造'!N$53),'実質公債費比率（分子）の構造'!N$53,NA())</f>
        <v>284</v>
      </c>
      <c r="M50" s="136" t="e">
        <f>NA()</f>
        <v>#N/A</v>
      </c>
      <c r="N50" s="136" t="e">
        <f>NA()</f>
        <v>#N/A</v>
      </c>
      <c r="O50" s="136">
        <f>IF(ISNUMBER('実質公債費比率（分子）の構造'!O$53),'実質公債費比率（分子）の構造'!O$53,NA())</f>
        <v>274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7031</v>
      </c>
      <c r="E56" s="135"/>
      <c r="F56" s="135"/>
      <c r="G56" s="135">
        <f>'将来負担比率（分子）の構造'!J$51</f>
        <v>7043</v>
      </c>
      <c r="H56" s="135"/>
      <c r="I56" s="135"/>
      <c r="J56" s="135">
        <f>'将来負担比率（分子）の構造'!K$51</f>
        <v>6964</v>
      </c>
      <c r="K56" s="135"/>
      <c r="L56" s="135"/>
      <c r="M56" s="135">
        <f>'将来負担比率（分子）の構造'!L$51</f>
        <v>6789</v>
      </c>
      <c r="N56" s="135"/>
      <c r="O56" s="135"/>
      <c r="P56" s="135">
        <f>'将来負担比率（分子）の構造'!M$51</f>
        <v>6425</v>
      </c>
    </row>
    <row r="57" spans="1:16" x14ac:dyDescent="0.15">
      <c r="A57" s="135" t="s">
        <v>34</v>
      </c>
      <c r="B57" s="135"/>
      <c r="C57" s="135"/>
      <c r="D57" s="135">
        <f>'将来負担比率（分子）の構造'!I$50</f>
        <v>244</v>
      </c>
      <c r="E57" s="135"/>
      <c r="F57" s="135"/>
      <c r="G57" s="135">
        <f>'将来負担比率（分子）の構造'!J$50</f>
        <v>195</v>
      </c>
      <c r="H57" s="135"/>
      <c r="I57" s="135"/>
      <c r="J57" s="135">
        <f>'将来負担比率（分子）の構造'!K$50</f>
        <v>154</v>
      </c>
      <c r="K57" s="135"/>
      <c r="L57" s="135"/>
      <c r="M57" s="135">
        <f>'将来負担比率（分子）の構造'!L$50</f>
        <v>127</v>
      </c>
      <c r="N57" s="135"/>
      <c r="O57" s="135"/>
      <c r="P57" s="135">
        <f>'将来負担比率（分子）の構造'!M$50</f>
        <v>108</v>
      </c>
    </row>
    <row r="58" spans="1:16" x14ac:dyDescent="0.15">
      <c r="A58" s="135" t="s">
        <v>33</v>
      </c>
      <c r="B58" s="135"/>
      <c r="C58" s="135"/>
      <c r="D58" s="135">
        <f>'将来負担比率（分子）の構造'!I$49</f>
        <v>2361</v>
      </c>
      <c r="E58" s="135"/>
      <c r="F58" s="135"/>
      <c r="G58" s="135">
        <f>'将来負担比率（分子）の構造'!J$49</f>
        <v>2594</v>
      </c>
      <c r="H58" s="135"/>
      <c r="I58" s="135"/>
      <c r="J58" s="135">
        <f>'将来負担比率（分子）の構造'!K$49</f>
        <v>2827</v>
      </c>
      <c r="K58" s="135"/>
      <c r="L58" s="135"/>
      <c r="M58" s="135">
        <f>'将来負担比率（分子）の構造'!L$49</f>
        <v>2903</v>
      </c>
      <c r="N58" s="135"/>
      <c r="O58" s="135"/>
      <c r="P58" s="135">
        <f>'将来負担比率（分子）の構造'!M$49</f>
        <v>3120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184</v>
      </c>
      <c r="C61" s="135"/>
      <c r="D61" s="135"/>
      <c r="E61" s="135">
        <f>'将来負担比率（分子）の構造'!J$46</f>
        <v>122</v>
      </c>
      <c r="F61" s="135"/>
      <c r="G61" s="135"/>
      <c r="H61" s="135">
        <f>'将来負担比率（分子）の構造'!K$46</f>
        <v>111</v>
      </c>
      <c r="I61" s="135"/>
      <c r="J61" s="135"/>
      <c r="K61" s="135">
        <f>'将来負担比率（分子）の構造'!L$46</f>
        <v>104</v>
      </c>
      <c r="L61" s="135"/>
      <c r="M61" s="135"/>
      <c r="N61" s="135">
        <f>'将来負担比率（分子）の構造'!M$46</f>
        <v>97</v>
      </c>
      <c r="O61" s="135"/>
      <c r="P61" s="135"/>
    </row>
    <row r="62" spans="1:16" x14ac:dyDescent="0.15">
      <c r="A62" s="135" t="s">
        <v>28</v>
      </c>
      <c r="B62" s="135">
        <f>'将来負担比率（分子）の構造'!I$45</f>
        <v>1549</v>
      </c>
      <c r="C62" s="135"/>
      <c r="D62" s="135"/>
      <c r="E62" s="135">
        <f>'将来負担比率（分子）の構造'!J$45</f>
        <v>1635</v>
      </c>
      <c r="F62" s="135"/>
      <c r="G62" s="135"/>
      <c r="H62" s="135">
        <f>'将来負担比率（分子）の構造'!K$45</f>
        <v>1422</v>
      </c>
      <c r="I62" s="135"/>
      <c r="J62" s="135"/>
      <c r="K62" s="135">
        <f>'将来負担比率（分子）の構造'!L$45</f>
        <v>1214</v>
      </c>
      <c r="L62" s="135"/>
      <c r="M62" s="135"/>
      <c r="N62" s="135">
        <f>'将来負担比率（分子）の構造'!M$45</f>
        <v>1142</v>
      </c>
      <c r="O62" s="135"/>
      <c r="P62" s="135"/>
    </row>
    <row r="63" spans="1:16" x14ac:dyDescent="0.15">
      <c r="A63" s="135" t="s">
        <v>27</v>
      </c>
      <c r="B63" s="135">
        <f>'将来負担比率（分子）の構造'!I$44</f>
        <v>672</v>
      </c>
      <c r="C63" s="135"/>
      <c r="D63" s="135"/>
      <c r="E63" s="135">
        <f>'将来負担比率（分子）の構造'!J$44</f>
        <v>584</v>
      </c>
      <c r="F63" s="135"/>
      <c r="G63" s="135"/>
      <c r="H63" s="135">
        <f>'将来負担比率（分子）の構造'!K$44</f>
        <v>508</v>
      </c>
      <c r="I63" s="135"/>
      <c r="J63" s="135"/>
      <c r="K63" s="135">
        <f>'将来負担比率（分子）の構造'!L$44</f>
        <v>444</v>
      </c>
      <c r="L63" s="135"/>
      <c r="M63" s="135"/>
      <c r="N63" s="135">
        <f>'将来負担比率（分子）の構造'!M$44</f>
        <v>380</v>
      </c>
      <c r="O63" s="135"/>
      <c r="P63" s="135"/>
    </row>
    <row r="64" spans="1:16" x14ac:dyDescent="0.15">
      <c r="A64" s="135" t="s">
        <v>26</v>
      </c>
      <c r="B64" s="135">
        <f>'将来負担比率（分子）の構造'!I$43</f>
        <v>1968</v>
      </c>
      <c r="C64" s="135"/>
      <c r="D64" s="135"/>
      <c r="E64" s="135">
        <f>'将来負担比率（分子）の構造'!J$43</f>
        <v>1630</v>
      </c>
      <c r="F64" s="135"/>
      <c r="G64" s="135"/>
      <c r="H64" s="135">
        <f>'将来負担比率（分子）の構造'!K$43</f>
        <v>1469</v>
      </c>
      <c r="I64" s="135"/>
      <c r="J64" s="135"/>
      <c r="K64" s="135">
        <f>'将来負担比率（分子）の構造'!L$43</f>
        <v>1402</v>
      </c>
      <c r="L64" s="135"/>
      <c r="M64" s="135"/>
      <c r="N64" s="135">
        <f>'将来負担比率（分子）の構造'!M$43</f>
        <v>1656</v>
      </c>
      <c r="O64" s="135"/>
      <c r="P64" s="135"/>
    </row>
    <row r="65" spans="1:16" x14ac:dyDescent="0.15">
      <c r="A65" s="135" t="s">
        <v>25</v>
      </c>
      <c r="B65" s="135">
        <f>'将来負担比率（分子）の構造'!I$42</f>
        <v>303</v>
      </c>
      <c r="C65" s="135"/>
      <c r="D65" s="135"/>
      <c r="E65" s="135">
        <f>'将来負担比率（分子）の構造'!J$42</f>
        <v>232</v>
      </c>
      <c r="F65" s="135"/>
      <c r="G65" s="135"/>
      <c r="H65" s="135">
        <f>'将来負担比率（分子）の構造'!K$42</f>
        <v>165</v>
      </c>
      <c r="I65" s="135"/>
      <c r="J65" s="135"/>
      <c r="K65" s="135">
        <f>'将来負担比率（分子）の構造'!L$42</f>
        <v>99</v>
      </c>
      <c r="L65" s="135"/>
      <c r="M65" s="135"/>
      <c r="N65" s="135">
        <f>'将来負担比率（分子）の構造'!M$42</f>
        <v>69</v>
      </c>
      <c r="O65" s="135"/>
      <c r="P65" s="135"/>
    </row>
    <row r="66" spans="1:16" x14ac:dyDescent="0.15">
      <c r="A66" s="135" t="s">
        <v>24</v>
      </c>
      <c r="B66" s="135">
        <f>'将来負担比率（分子）の構造'!I$41</f>
        <v>8522</v>
      </c>
      <c r="C66" s="135"/>
      <c r="D66" s="135"/>
      <c r="E66" s="135">
        <f>'将来負担比率（分子）の構造'!J$41</f>
        <v>8571</v>
      </c>
      <c r="F66" s="135"/>
      <c r="G66" s="135"/>
      <c r="H66" s="135">
        <f>'将来負担比率（分子）の構造'!K$41</f>
        <v>8138</v>
      </c>
      <c r="I66" s="135"/>
      <c r="J66" s="135"/>
      <c r="K66" s="135">
        <f>'将来負担比率（分子）の構造'!L$41</f>
        <v>7875</v>
      </c>
      <c r="L66" s="135"/>
      <c r="M66" s="135"/>
      <c r="N66" s="135">
        <f>'将来負担比率（分子）の構造'!M$41</f>
        <v>7353</v>
      </c>
      <c r="O66" s="135"/>
      <c r="P66" s="135"/>
    </row>
    <row r="67" spans="1:16" x14ac:dyDescent="0.15">
      <c r="A67" s="135" t="s">
        <v>62</v>
      </c>
      <c r="B67" s="135" t="e">
        <f>NA()</f>
        <v>#N/A</v>
      </c>
      <c r="C67" s="135">
        <f>IF(ISNUMBER('将来負担比率（分子）の構造'!I$52), IF('将来負担比率（分子）の構造'!I$52 &lt; 0, 0, '将来負担比率（分子）の構造'!I$52), NA())</f>
        <v>3563</v>
      </c>
      <c r="D67" s="135" t="e">
        <f>NA()</f>
        <v>#N/A</v>
      </c>
      <c r="E67" s="135" t="e">
        <f>NA()</f>
        <v>#N/A</v>
      </c>
      <c r="F67" s="135">
        <f>IF(ISNUMBER('将来負担比率（分子）の構造'!J$52), IF('将来負担比率（分子）の構造'!J$52 &lt; 0, 0, '将来負担比率（分子）の構造'!J$52), NA())</f>
        <v>2941</v>
      </c>
      <c r="G67" s="135" t="e">
        <f>NA()</f>
        <v>#N/A</v>
      </c>
      <c r="H67" s="135" t="e">
        <f>NA()</f>
        <v>#N/A</v>
      </c>
      <c r="I67" s="135">
        <f>IF(ISNUMBER('将来負担比率（分子）の構造'!K$52), IF('将来負担比率（分子）の構造'!K$52 &lt; 0, 0, '将来負担比率（分子）の構造'!K$52), NA())</f>
        <v>1867</v>
      </c>
      <c r="J67" s="135" t="e">
        <f>NA()</f>
        <v>#N/A</v>
      </c>
      <c r="K67" s="135" t="e">
        <f>NA()</f>
        <v>#N/A</v>
      </c>
      <c r="L67" s="135">
        <f>IF(ISNUMBER('将来負担比率（分子）の構造'!L$52), IF('将来負担比率（分子）の構造'!L$52 &lt; 0, 0, '将来負担比率（分子）の構造'!L$52), NA())</f>
        <v>1318</v>
      </c>
      <c r="M67" s="135" t="e">
        <f>NA()</f>
        <v>#N/A</v>
      </c>
      <c r="N67" s="135" t="e">
        <f>NA()</f>
        <v>#N/A</v>
      </c>
      <c r="O67" s="135">
        <f>IF(ISNUMBER('将来負担比率（分子）の構造'!M$52), IF('将来負担比率（分子）の構造'!M$52 &lt; 0, 0, '将来負担比率（分子）の構造'!M$52), NA())</f>
        <v>1045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1679621</v>
      </c>
      <c r="S5" s="613"/>
      <c r="T5" s="613"/>
      <c r="U5" s="613"/>
      <c r="V5" s="613"/>
      <c r="W5" s="613"/>
      <c r="X5" s="613"/>
      <c r="Y5" s="614"/>
      <c r="Z5" s="615">
        <v>14.8</v>
      </c>
      <c r="AA5" s="615"/>
      <c r="AB5" s="615"/>
      <c r="AC5" s="615"/>
      <c r="AD5" s="616">
        <v>1679621</v>
      </c>
      <c r="AE5" s="616"/>
      <c r="AF5" s="616"/>
      <c r="AG5" s="616"/>
      <c r="AH5" s="616"/>
      <c r="AI5" s="616"/>
      <c r="AJ5" s="616"/>
      <c r="AK5" s="616"/>
      <c r="AL5" s="617">
        <v>36.700000000000003</v>
      </c>
      <c r="AM5" s="618"/>
      <c r="AN5" s="618"/>
      <c r="AO5" s="619"/>
      <c r="AP5" s="609" t="s">
        <v>206</v>
      </c>
      <c r="AQ5" s="610"/>
      <c r="AR5" s="610"/>
      <c r="AS5" s="610"/>
      <c r="AT5" s="610"/>
      <c r="AU5" s="610"/>
      <c r="AV5" s="610"/>
      <c r="AW5" s="610"/>
      <c r="AX5" s="610"/>
      <c r="AY5" s="610"/>
      <c r="AZ5" s="610"/>
      <c r="BA5" s="610"/>
      <c r="BB5" s="610"/>
      <c r="BC5" s="610"/>
      <c r="BD5" s="610"/>
      <c r="BE5" s="610"/>
      <c r="BF5" s="611"/>
      <c r="BG5" s="623">
        <v>1674861</v>
      </c>
      <c r="BH5" s="624"/>
      <c r="BI5" s="624"/>
      <c r="BJ5" s="624"/>
      <c r="BK5" s="624"/>
      <c r="BL5" s="624"/>
      <c r="BM5" s="624"/>
      <c r="BN5" s="625"/>
      <c r="BO5" s="626">
        <v>99.7</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105910</v>
      </c>
      <c r="S6" s="624"/>
      <c r="T6" s="624"/>
      <c r="U6" s="624"/>
      <c r="V6" s="624"/>
      <c r="W6" s="624"/>
      <c r="X6" s="624"/>
      <c r="Y6" s="625"/>
      <c r="Z6" s="626">
        <v>0.9</v>
      </c>
      <c r="AA6" s="626"/>
      <c r="AB6" s="626"/>
      <c r="AC6" s="626"/>
      <c r="AD6" s="627">
        <v>105910</v>
      </c>
      <c r="AE6" s="627"/>
      <c r="AF6" s="627"/>
      <c r="AG6" s="627"/>
      <c r="AH6" s="627"/>
      <c r="AI6" s="627"/>
      <c r="AJ6" s="627"/>
      <c r="AK6" s="627"/>
      <c r="AL6" s="628">
        <v>2.2999999999999998</v>
      </c>
      <c r="AM6" s="629"/>
      <c r="AN6" s="629"/>
      <c r="AO6" s="630"/>
      <c r="AP6" s="620" t="s">
        <v>212</v>
      </c>
      <c r="AQ6" s="621"/>
      <c r="AR6" s="621"/>
      <c r="AS6" s="621"/>
      <c r="AT6" s="621"/>
      <c r="AU6" s="621"/>
      <c r="AV6" s="621"/>
      <c r="AW6" s="621"/>
      <c r="AX6" s="621"/>
      <c r="AY6" s="621"/>
      <c r="AZ6" s="621"/>
      <c r="BA6" s="621"/>
      <c r="BB6" s="621"/>
      <c r="BC6" s="621"/>
      <c r="BD6" s="621"/>
      <c r="BE6" s="621"/>
      <c r="BF6" s="622"/>
      <c r="BG6" s="623">
        <v>1674861</v>
      </c>
      <c r="BH6" s="624"/>
      <c r="BI6" s="624"/>
      <c r="BJ6" s="624"/>
      <c r="BK6" s="624"/>
      <c r="BL6" s="624"/>
      <c r="BM6" s="624"/>
      <c r="BN6" s="625"/>
      <c r="BO6" s="626">
        <v>99.7</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113522</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113522</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2904</v>
      </c>
      <c r="S7" s="624"/>
      <c r="T7" s="624"/>
      <c r="U7" s="624"/>
      <c r="V7" s="624"/>
      <c r="W7" s="624"/>
      <c r="X7" s="624"/>
      <c r="Y7" s="625"/>
      <c r="Z7" s="626">
        <v>0</v>
      </c>
      <c r="AA7" s="626"/>
      <c r="AB7" s="626"/>
      <c r="AC7" s="626"/>
      <c r="AD7" s="627">
        <v>2904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803736</v>
      </c>
      <c r="BH7" s="624"/>
      <c r="BI7" s="624"/>
      <c r="BJ7" s="624"/>
      <c r="BK7" s="624"/>
      <c r="BL7" s="624"/>
      <c r="BM7" s="624"/>
      <c r="BN7" s="625"/>
      <c r="BO7" s="626">
        <v>47.9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1259964</v>
      </c>
      <c r="CS7" s="624"/>
      <c r="CT7" s="624"/>
      <c r="CU7" s="624"/>
      <c r="CV7" s="624"/>
      <c r="CW7" s="624"/>
      <c r="CX7" s="624"/>
      <c r="CY7" s="625"/>
      <c r="CZ7" s="626">
        <v>11.4</v>
      </c>
      <c r="DA7" s="626"/>
      <c r="DB7" s="626"/>
      <c r="DC7" s="626"/>
      <c r="DD7" s="632">
        <v>31902</v>
      </c>
      <c r="DE7" s="624"/>
      <c r="DF7" s="624"/>
      <c r="DG7" s="624"/>
      <c r="DH7" s="624"/>
      <c r="DI7" s="624"/>
      <c r="DJ7" s="624"/>
      <c r="DK7" s="624"/>
      <c r="DL7" s="624"/>
      <c r="DM7" s="624"/>
      <c r="DN7" s="624"/>
      <c r="DO7" s="624"/>
      <c r="DP7" s="625"/>
      <c r="DQ7" s="632">
        <v>1083884</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7218</v>
      </c>
      <c r="S8" s="624"/>
      <c r="T8" s="624"/>
      <c r="U8" s="624"/>
      <c r="V8" s="624"/>
      <c r="W8" s="624"/>
      <c r="X8" s="624"/>
      <c r="Y8" s="625"/>
      <c r="Z8" s="626">
        <v>0.1</v>
      </c>
      <c r="AA8" s="626"/>
      <c r="AB8" s="626"/>
      <c r="AC8" s="626"/>
      <c r="AD8" s="627">
        <v>7218</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29984</v>
      </c>
      <c r="BH8" s="624"/>
      <c r="BI8" s="624"/>
      <c r="BJ8" s="624"/>
      <c r="BK8" s="624"/>
      <c r="BL8" s="624"/>
      <c r="BM8" s="624"/>
      <c r="BN8" s="625"/>
      <c r="BO8" s="626">
        <v>1.8</v>
      </c>
      <c r="BP8" s="626"/>
      <c r="BQ8" s="626"/>
      <c r="BR8" s="626"/>
      <c r="BS8" s="632" t="s">
        <v>107</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5452660</v>
      </c>
      <c r="CS8" s="624"/>
      <c r="CT8" s="624"/>
      <c r="CU8" s="624"/>
      <c r="CV8" s="624"/>
      <c r="CW8" s="624"/>
      <c r="CX8" s="624"/>
      <c r="CY8" s="625"/>
      <c r="CZ8" s="626">
        <v>49.4</v>
      </c>
      <c r="DA8" s="626"/>
      <c r="DB8" s="626"/>
      <c r="DC8" s="626"/>
      <c r="DD8" s="632">
        <v>358028</v>
      </c>
      <c r="DE8" s="624"/>
      <c r="DF8" s="624"/>
      <c r="DG8" s="624"/>
      <c r="DH8" s="624"/>
      <c r="DI8" s="624"/>
      <c r="DJ8" s="624"/>
      <c r="DK8" s="624"/>
      <c r="DL8" s="624"/>
      <c r="DM8" s="624"/>
      <c r="DN8" s="624"/>
      <c r="DO8" s="624"/>
      <c r="DP8" s="625"/>
      <c r="DQ8" s="632">
        <v>1092555</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5839</v>
      </c>
      <c r="S9" s="624"/>
      <c r="T9" s="624"/>
      <c r="U9" s="624"/>
      <c r="V9" s="624"/>
      <c r="W9" s="624"/>
      <c r="X9" s="624"/>
      <c r="Y9" s="625"/>
      <c r="Z9" s="626">
        <v>0.1</v>
      </c>
      <c r="AA9" s="626"/>
      <c r="AB9" s="626"/>
      <c r="AC9" s="626"/>
      <c r="AD9" s="627">
        <v>5839</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652595</v>
      </c>
      <c r="BH9" s="624"/>
      <c r="BI9" s="624"/>
      <c r="BJ9" s="624"/>
      <c r="BK9" s="624"/>
      <c r="BL9" s="624"/>
      <c r="BM9" s="624"/>
      <c r="BN9" s="625"/>
      <c r="BO9" s="626">
        <v>38.9</v>
      </c>
      <c r="BP9" s="626"/>
      <c r="BQ9" s="626"/>
      <c r="BR9" s="626"/>
      <c r="BS9" s="632" t="s">
        <v>107</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780804</v>
      </c>
      <c r="CS9" s="624"/>
      <c r="CT9" s="624"/>
      <c r="CU9" s="624"/>
      <c r="CV9" s="624"/>
      <c r="CW9" s="624"/>
      <c r="CX9" s="624"/>
      <c r="CY9" s="625"/>
      <c r="CZ9" s="626">
        <v>7.1</v>
      </c>
      <c r="DA9" s="626"/>
      <c r="DB9" s="626"/>
      <c r="DC9" s="626"/>
      <c r="DD9" s="632">
        <v>106186</v>
      </c>
      <c r="DE9" s="624"/>
      <c r="DF9" s="624"/>
      <c r="DG9" s="624"/>
      <c r="DH9" s="624"/>
      <c r="DI9" s="624"/>
      <c r="DJ9" s="624"/>
      <c r="DK9" s="624"/>
      <c r="DL9" s="624"/>
      <c r="DM9" s="624"/>
      <c r="DN9" s="624"/>
      <c r="DO9" s="624"/>
      <c r="DP9" s="625"/>
      <c r="DQ9" s="632">
        <v>545569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305711</v>
      </c>
      <c r="S10" s="624"/>
      <c r="T10" s="624"/>
      <c r="U10" s="624"/>
      <c r="V10" s="624"/>
      <c r="W10" s="624"/>
      <c r="X10" s="624"/>
      <c r="Y10" s="625"/>
      <c r="Z10" s="626">
        <v>2.7</v>
      </c>
      <c r="AA10" s="626"/>
      <c r="AB10" s="626"/>
      <c r="AC10" s="626"/>
      <c r="AD10" s="627">
        <v>305711</v>
      </c>
      <c r="AE10" s="627"/>
      <c r="AF10" s="627"/>
      <c r="AG10" s="627"/>
      <c r="AH10" s="627"/>
      <c r="AI10" s="627"/>
      <c r="AJ10" s="627"/>
      <c r="AK10" s="627"/>
      <c r="AL10" s="628">
        <v>6.7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45646</v>
      </c>
      <c r="BH10" s="624"/>
      <c r="BI10" s="624"/>
      <c r="BJ10" s="624"/>
      <c r="BK10" s="624"/>
      <c r="BL10" s="624"/>
      <c r="BM10" s="624"/>
      <c r="BN10" s="625"/>
      <c r="BO10" s="626">
        <v>2.7</v>
      </c>
      <c r="BP10" s="626"/>
      <c r="BQ10" s="626"/>
      <c r="BR10" s="626"/>
      <c r="BS10" s="632" t="s">
        <v>107</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6970</v>
      </c>
      <c r="CS10" s="624"/>
      <c r="CT10" s="624"/>
      <c r="CU10" s="624"/>
      <c r="CV10" s="624"/>
      <c r="CW10" s="624"/>
      <c r="CX10" s="624"/>
      <c r="CY10" s="625"/>
      <c r="CZ10" s="626">
        <v>0.1</v>
      </c>
      <c r="DA10" s="626"/>
      <c r="DB10" s="626"/>
      <c r="DC10" s="626"/>
      <c r="DD10" s="632" t="s">
        <v>107</v>
      </c>
      <c r="DE10" s="624"/>
      <c r="DF10" s="624"/>
      <c r="DG10" s="624"/>
      <c r="DH10" s="624"/>
      <c r="DI10" s="624"/>
      <c r="DJ10" s="624"/>
      <c r="DK10" s="624"/>
      <c r="DL10" s="624"/>
      <c r="DM10" s="624"/>
      <c r="DN10" s="624"/>
      <c r="DO10" s="624"/>
      <c r="DP10" s="625"/>
      <c r="DQ10" s="632">
        <v>6970</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75511</v>
      </c>
      <c r="BH11" s="624"/>
      <c r="BI11" s="624"/>
      <c r="BJ11" s="624"/>
      <c r="BK11" s="624"/>
      <c r="BL11" s="624"/>
      <c r="BM11" s="624"/>
      <c r="BN11" s="625"/>
      <c r="BO11" s="626">
        <v>4.5</v>
      </c>
      <c r="BP11" s="626"/>
      <c r="BQ11" s="626"/>
      <c r="BR11" s="626"/>
      <c r="BS11" s="632" t="s">
        <v>107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311291</v>
      </c>
      <c r="CS11" s="624"/>
      <c r="CT11" s="624"/>
      <c r="CU11" s="624"/>
      <c r="CV11" s="624"/>
      <c r="CW11" s="624"/>
      <c r="CX11" s="624"/>
      <c r="CY11" s="625"/>
      <c r="CZ11" s="626">
        <v>2.8</v>
      </c>
      <c r="DA11" s="626"/>
      <c r="DB11" s="626"/>
      <c r="DC11" s="626"/>
      <c r="DD11" s="632">
        <v>25298</v>
      </c>
      <c r="DE11" s="624"/>
      <c r="DF11" s="624"/>
      <c r="DG11" s="624"/>
      <c r="DH11" s="624"/>
      <c r="DI11" s="624"/>
      <c r="DJ11" s="624"/>
      <c r="DK11" s="624"/>
      <c r="DL11" s="624"/>
      <c r="DM11" s="624"/>
      <c r="DN11" s="624"/>
      <c r="DO11" s="624"/>
      <c r="DP11" s="625"/>
      <c r="DQ11" s="632">
        <v>104536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725026</v>
      </c>
      <c r="BH12" s="624"/>
      <c r="BI12" s="624"/>
      <c r="BJ12" s="624"/>
      <c r="BK12" s="624"/>
      <c r="BL12" s="624"/>
      <c r="BM12" s="624"/>
      <c r="BN12" s="625"/>
      <c r="BO12" s="626">
        <v>43.2</v>
      </c>
      <c r="BP12" s="626"/>
      <c r="BQ12" s="626"/>
      <c r="BR12" s="626"/>
      <c r="BS12" s="632" t="s">
        <v>107</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248629</v>
      </c>
      <c r="CS12" s="624"/>
      <c r="CT12" s="624"/>
      <c r="CU12" s="624"/>
      <c r="CV12" s="624"/>
      <c r="CW12" s="624"/>
      <c r="CX12" s="624"/>
      <c r="CY12" s="625"/>
      <c r="CZ12" s="626">
        <v>2.2999999999999998</v>
      </c>
      <c r="DA12" s="626"/>
      <c r="DB12" s="626"/>
      <c r="DC12" s="626"/>
      <c r="DD12" s="632">
        <v>7275</v>
      </c>
      <c r="DE12" s="624"/>
      <c r="DF12" s="624"/>
      <c r="DG12" s="624"/>
      <c r="DH12" s="624"/>
      <c r="DI12" s="624"/>
      <c r="DJ12" s="624"/>
      <c r="DK12" s="624"/>
      <c r="DL12" s="624"/>
      <c r="DM12" s="624"/>
      <c r="DN12" s="624"/>
      <c r="DO12" s="624"/>
      <c r="DP12" s="625"/>
      <c r="DQ12" s="632">
        <v>133754</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19274</v>
      </c>
      <c r="S13" s="624"/>
      <c r="T13" s="624"/>
      <c r="U13" s="624"/>
      <c r="V13" s="624"/>
      <c r="W13" s="624"/>
      <c r="X13" s="624"/>
      <c r="Y13" s="625"/>
      <c r="Z13" s="626">
        <v>0.2</v>
      </c>
      <c r="AA13" s="626"/>
      <c r="AB13" s="626"/>
      <c r="AC13" s="626"/>
      <c r="AD13" s="627">
        <v>19274</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610590</v>
      </c>
      <c r="BH13" s="624"/>
      <c r="BI13" s="624"/>
      <c r="BJ13" s="624"/>
      <c r="BK13" s="624"/>
      <c r="BL13" s="624"/>
      <c r="BM13" s="624"/>
      <c r="BN13" s="625"/>
      <c r="BO13" s="626">
        <v>36.4</v>
      </c>
      <c r="BP13" s="626"/>
      <c r="BQ13" s="626"/>
      <c r="BR13" s="626"/>
      <c r="BS13" s="632" t="s">
        <v>107</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759447</v>
      </c>
      <c r="CS13" s="624"/>
      <c r="CT13" s="624"/>
      <c r="CU13" s="624"/>
      <c r="CV13" s="624"/>
      <c r="CW13" s="624"/>
      <c r="CX13" s="624"/>
      <c r="CY13" s="625"/>
      <c r="CZ13" s="626">
        <v>6.9</v>
      </c>
      <c r="DA13" s="626"/>
      <c r="DB13" s="626"/>
      <c r="DC13" s="626"/>
      <c r="DD13" s="632">
        <v>338819</v>
      </c>
      <c r="DE13" s="624"/>
      <c r="DF13" s="624"/>
      <c r="DG13" s="624"/>
      <c r="DH13" s="624"/>
      <c r="DI13" s="624"/>
      <c r="DJ13" s="624"/>
      <c r="DK13" s="624"/>
      <c r="DL13" s="624"/>
      <c r="DM13" s="624"/>
      <c r="DN13" s="624"/>
      <c r="DO13" s="624"/>
      <c r="DP13" s="625"/>
      <c r="DQ13" s="632">
        <v>411441</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45599</v>
      </c>
      <c r="BH14" s="624"/>
      <c r="BI14" s="624"/>
      <c r="BJ14" s="624"/>
      <c r="BK14" s="624"/>
      <c r="BL14" s="624"/>
      <c r="BM14" s="624"/>
      <c r="BN14" s="625"/>
      <c r="BO14" s="626">
        <v>2.7</v>
      </c>
      <c r="BP14" s="626"/>
      <c r="BQ14" s="626"/>
      <c r="BR14" s="626"/>
      <c r="BS14" s="632" t="s">
        <v>107</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296229</v>
      </c>
      <c r="CS14" s="624"/>
      <c r="CT14" s="624"/>
      <c r="CU14" s="624"/>
      <c r="CV14" s="624"/>
      <c r="CW14" s="624"/>
      <c r="CX14" s="624"/>
      <c r="CY14" s="625"/>
      <c r="CZ14" s="626">
        <v>2.7</v>
      </c>
      <c r="DA14" s="626"/>
      <c r="DB14" s="626"/>
      <c r="DC14" s="626"/>
      <c r="DD14" s="632">
        <v>39516</v>
      </c>
      <c r="DE14" s="624"/>
      <c r="DF14" s="624"/>
      <c r="DG14" s="624"/>
      <c r="DH14" s="624"/>
      <c r="DI14" s="624"/>
      <c r="DJ14" s="624"/>
      <c r="DK14" s="624"/>
      <c r="DL14" s="624"/>
      <c r="DM14" s="624"/>
      <c r="DN14" s="624"/>
      <c r="DO14" s="624"/>
      <c r="DP14" s="625"/>
      <c r="DQ14" s="632">
        <v>266460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6228</v>
      </c>
      <c r="S15" s="624"/>
      <c r="T15" s="624"/>
      <c r="U15" s="624"/>
      <c r="V15" s="624"/>
      <c r="W15" s="624"/>
      <c r="X15" s="624"/>
      <c r="Y15" s="625"/>
      <c r="Z15" s="626">
        <v>0.1</v>
      </c>
      <c r="AA15" s="626"/>
      <c r="AB15" s="626"/>
      <c r="AC15" s="626"/>
      <c r="AD15" s="627">
        <v>6228</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100500</v>
      </c>
      <c r="BH15" s="624"/>
      <c r="BI15" s="624"/>
      <c r="BJ15" s="624"/>
      <c r="BK15" s="624"/>
      <c r="BL15" s="624"/>
      <c r="BM15" s="624"/>
      <c r="BN15" s="625"/>
      <c r="BO15" s="626">
        <v>6</v>
      </c>
      <c r="BP15" s="626"/>
      <c r="BQ15" s="626"/>
      <c r="BR15" s="626"/>
      <c r="BS15" s="632" t="s">
        <v>107</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1034710</v>
      </c>
      <c r="CS15" s="624"/>
      <c r="CT15" s="624"/>
      <c r="CU15" s="624"/>
      <c r="CV15" s="624"/>
      <c r="CW15" s="624"/>
      <c r="CX15" s="624"/>
      <c r="CY15" s="625"/>
      <c r="CZ15" s="626">
        <v>9.4</v>
      </c>
      <c r="DA15" s="626"/>
      <c r="DB15" s="626"/>
      <c r="DC15" s="626"/>
      <c r="DD15" s="632">
        <v>231045</v>
      </c>
      <c r="DE15" s="624"/>
      <c r="DF15" s="624"/>
      <c r="DG15" s="624"/>
      <c r="DH15" s="624"/>
      <c r="DI15" s="624"/>
      <c r="DJ15" s="624"/>
      <c r="DK15" s="624"/>
      <c r="DL15" s="624"/>
      <c r="DM15" s="624"/>
      <c r="DN15" s="624"/>
      <c r="DO15" s="624"/>
      <c r="DP15" s="625"/>
      <c r="DQ15" s="632">
        <v>888887</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2872917</v>
      </c>
      <c r="S16" s="624"/>
      <c r="T16" s="624"/>
      <c r="U16" s="624"/>
      <c r="V16" s="624"/>
      <c r="W16" s="624"/>
      <c r="X16" s="624"/>
      <c r="Y16" s="625"/>
      <c r="Z16" s="626">
        <v>25.4</v>
      </c>
      <c r="AA16" s="626"/>
      <c r="AB16" s="626"/>
      <c r="AC16" s="626"/>
      <c r="AD16" s="627">
        <v>2417989</v>
      </c>
      <c r="AE16" s="627"/>
      <c r="AF16" s="627"/>
      <c r="AG16" s="627"/>
      <c r="AH16" s="627"/>
      <c r="AI16" s="627"/>
      <c r="AJ16" s="627"/>
      <c r="AK16" s="627"/>
      <c r="AL16" s="628">
        <v>52.8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14417</v>
      </c>
      <c r="CS16" s="624"/>
      <c r="CT16" s="624"/>
      <c r="CU16" s="624"/>
      <c r="CV16" s="624"/>
      <c r="CW16" s="624"/>
      <c r="CX16" s="624"/>
      <c r="CY16" s="625"/>
      <c r="CZ16" s="626">
        <v>0.1</v>
      </c>
      <c r="DA16" s="626"/>
      <c r="DB16" s="626"/>
      <c r="DC16" s="626"/>
      <c r="DD16" s="632" t="s">
        <v>107</v>
      </c>
      <c r="DE16" s="624"/>
      <c r="DF16" s="624"/>
      <c r="DG16" s="624"/>
      <c r="DH16" s="624"/>
      <c r="DI16" s="624"/>
      <c r="DJ16" s="624"/>
      <c r="DK16" s="624"/>
      <c r="DL16" s="624"/>
      <c r="DM16" s="624"/>
      <c r="DN16" s="624"/>
      <c r="DO16" s="624"/>
      <c r="DP16" s="625"/>
      <c r="DQ16" s="632">
        <v>5281</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2417989</v>
      </c>
      <c r="S17" s="624"/>
      <c r="T17" s="624"/>
      <c r="U17" s="624"/>
      <c r="V17" s="624"/>
      <c r="W17" s="624"/>
      <c r="X17" s="624"/>
      <c r="Y17" s="625"/>
      <c r="Z17" s="626">
        <v>21.3</v>
      </c>
      <c r="AA17" s="626"/>
      <c r="AB17" s="626"/>
      <c r="AC17" s="626"/>
      <c r="AD17" s="627">
        <v>2417989</v>
      </c>
      <c r="AE17" s="627"/>
      <c r="AF17" s="627"/>
      <c r="AG17" s="627"/>
      <c r="AH17" s="627"/>
      <c r="AI17" s="627"/>
      <c r="AJ17" s="627"/>
      <c r="AK17" s="627"/>
      <c r="AL17" s="628">
        <v>52.8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758452</v>
      </c>
      <c r="CS17" s="624"/>
      <c r="CT17" s="624"/>
      <c r="CU17" s="624"/>
      <c r="CV17" s="624"/>
      <c r="CW17" s="624"/>
      <c r="CX17" s="624"/>
      <c r="CY17" s="625"/>
      <c r="CZ17" s="626">
        <v>6.9</v>
      </c>
      <c r="DA17" s="626"/>
      <c r="DB17" s="626"/>
      <c r="DC17" s="626"/>
      <c r="DD17" s="632" t="s">
        <v>107</v>
      </c>
      <c r="DE17" s="624"/>
      <c r="DF17" s="624"/>
      <c r="DG17" s="624"/>
      <c r="DH17" s="624"/>
      <c r="DI17" s="624"/>
      <c r="DJ17" s="624"/>
      <c r="DK17" s="624"/>
      <c r="DL17" s="624"/>
      <c r="DM17" s="624"/>
      <c r="DN17" s="624"/>
      <c r="DO17" s="624"/>
      <c r="DP17" s="625"/>
      <c r="DQ17" s="632">
        <v>720756</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339650</v>
      </c>
      <c r="S18" s="624"/>
      <c r="T18" s="624"/>
      <c r="U18" s="624"/>
      <c r="V18" s="624"/>
      <c r="W18" s="624"/>
      <c r="X18" s="624"/>
      <c r="Y18" s="625"/>
      <c r="Z18" s="626">
        <v>3</v>
      </c>
      <c r="AA18" s="626"/>
      <c r="AB18" s="626"/>
      <c r="AC18" s="626"/>
      <c r="AD18" s="627" t="s">
        <v>107</v>
      </c>
      <c r="AE18" s="627"/>
      <c r="AF18" s="627"/>
      <c r="AG18" s="627"/>
      <c r="AH18" s="627"/>
      <c r="AI18" s="627"/>
      <c r="AJ18" s="627"/>
      <c r="AK18" s="627"/>
      <c r="AL18" s="628" t="s">
        <v>107</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115278</v>
      </c>
      <c r="S19" s="624"/>
      <c r="T19" s="624"/>
      <c r="U19" s="624"/>
      <c r="V19" s="624"/>
      <c r="W19" s="624"/>
      <c r="X19" s="624"/>
      <c r="Y19" s="625"/>
      <c r="Z19" s="626">
        <v>1</v>
      </c>
      <c r="AA19" s="626"/>
      <c r="AB19" s="626"/>
      <c r="AC19" s="626"/>
      <c r="AD19" s="627" t="s">
        <v>107</v>
      </c>
      <c r="AE19" s="627"/>
      <c r="AF19" s="627"/>
      <c r="AG19" s="627"/>
      <c r="AH19" s="627"/>
      <c r="AI19" s="627"/>
      <c r="AJ19" s="627"/>
      <c r="AK19" s="627"/>
      <c r="AL19" s="628" t="s">
        <v>107</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4760</v>
      </c>
      <c r="BH19" s="624"/>
      <c r="BI19" s="624"/>
      <c r="BJ19" s="624"/>
      <c r="BK19" s="624"/>
      <c r="BL19" s="624"/>
      <c r="BM19" s="624"/>
      <c r="BN19" s="625"/>
      <c r="BO19" s="626">
        <v>0.3</v>
      </c>
      <c r="BP19" s="626"/>
      <c r="BQ19" s="626"/>
      <c r="BR19" s="626"/>
      <c r="BS19" s="632" t="s">
        <v>107</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5005622</v>
      </c>
      <c r="S20" s="624"/>
      <c r="T20" s="624"/>
      <c r="U20" s="624"/>
      <c r="V20" s="624"/>
      <c r="W20" s="624"/>
      <c r="X20" s="624"/>
      <c r="Y20" s="625"/>
      <c r="Z20" s="626">
        <v>44.2</v>
      </c>
      <c r="AA20" s="626"/>
      <c r="AB20" s="626"/>
      <c r="AC20" s="626"/>
      <c r="AD20" s="627">
        <v>4550694</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4760</v>
      </c>
      <c r="BH20" s="624"/>
      <c r="BI20" s="624"/>
      <c r="BJ20" s="624"/>
      <c r="BK20" s="624"/>
      <c r="BL20" s="624"/>
      <c r="BM20" s="624"/>
      <c r="BN20" s="625"/>
      <c r="BO20" s="626">
        <v>0.3</v>
      </c>
      <c r="BP20" s="626"/>
      <c r="BQ20" s="626"/>
      <c r="BR20" s="626"/>
      <c r="BS20" s="632" t="s">
        <v>107</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11037095</v>
      </c>
      <c r="CS20" s="624"/>
      <c r="CT20" s="624"/>
      <c r="CU20" s="624"/>
      <c r="CV20" s="624"/>
      <c r="CW20" s="624"/>
      <c r="CX20" s="624"/>
      <c r="CY20" s="625"/>
      <c r="CZ20" s="626">
        <v>100</v>
      </c>
      <c r="DA20" s="626"/>
      <c r="DB20" s="626"/>
      <c r="DC20" s="626"/>
      <c r="DD20" s="632">
        <v>1138069</v>
      </c>
      <c r="DE20" s="624"/>
      <c r="DF20" s="624"/>
      <c r="DG20" s="624"/>
      <c r="DH20" s="624"/>
      <c r="DI20" s="624"/>
      <c r="DJ20" s="624"/>
      <c r="DK20" s="624"/>
      <c r="DL20" s="624"/>
      <c r="DM20" s="624"/>
      <c r="DN20" s="624"/>
      <c r="DO20" s="624"/>
      <c r="DP20" s="625"/>
      <c r="DQ20" s="632">
        <v>5373615</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2114</v>
      </c>
      <c r="S21" s="624"/>
      <c r="T21" s="624"/>
      <c r="U21" s="624"/>
      <c r="V21" s="624"/>
      <c r="W21" s="624"/>
      <c r="X21" s="624"/>
      <c r="Y21" s="625"/>
      <c r="Z21" s="626">
        <v>0</v>
      </c>
      <c r="AA21" s="626"/>
      <c r="AB21" s="626"/>
      <c r="AC21" s="626"/>
      <c r="AD21" s="627">
        <v>2114</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4760</v>
      </c>
      <c r="BH21" s="624"/>
      <c r="BI21" s="624"/>
      <c r="BJ21" s="624"/>
      <c r="BK21" s="624"/>
      <c r="BL21" s="624"/>
      <c r="BM21" s="624"/>
      <c r="BN21" s="625"/>
      <c r="BO21" s="626">
        <v>0.3</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56078</v>
      </c>
      <c r="S22" s="624"/>
      <c r="T22" s="624"/>
      <c r="U22" s="624"/>
      <c r="V22" s="624"/>
      <c r="W22" s="624"/>
      <c r="X22" s="624"/>
      <c r="Y22" s="625"/>
      <c r="Z22" s="626">
        <v>0.5</v>
      </c>
      <c r="AA22" s="626"/>
      <c r="AB22" s="626"/>
      <c r="AC22" s="626"/>
      <c r="AD22" s="627" t="s">
        <v>107</v>
      </c>
      <c r="AE22" s="627"/>
      <c r="AF22" s="627"/>
      <c r="AG22" s="627"/>
      <c r="AH22" s="627"/>
      <c r="AI22" s="627"/>
      <c r="AJ22" s="627"/>
      <c r="AK22" s="627"/>
      <c r="AL22" s="628" t="s">
        <v>107</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150877</v>
      </c>
      <c r="S23" s="624"/>
      <c r="T23" s="624"/>
      <c r="U23" s="624"/>
      <c r="V23" s="624"/>
      <c r="W23" s="624"/>
      <c r="X23" s="624"/>
      <c r="Y23" s="625"/>
      <c r="Z23" s="626">
        <v>1.3</v>
      </c>
      <c r="AA23" s="626"/>
      <c r="AB23" s="626"/>
      <c r="AC23" s="626"/>
      <c r="AD23" s="627">
        <v>3550</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20303</v>
      </c>
      <c r="S24" s="624"/>
      <c r="T24" s="624"/>
      <c r="U24" s="624"/>
      <c r="V24" s="624"/>
      <c r="W24" s="624"/>
      <c r="X24" s="624"/>
      <c r="Y24" s="625"/>
      <c r="Z24" s="626">
        <v>0.2</v>
      </c>
      <c r="AA24" s="626"/>
      <c r="AB24" s="626"/>
      <c r="AC24" s="626"/>
      <c r="AD24" s="627" t="s">
        <v>107</v>
      </c>
      <c r="AE24" s="627"/>
      <c r="AF24" s="627"/>
      <c r="AG24" s="627"/>
      <c r="AH24" s="627"/>
      <c r="AI24" s="627"/>
      <c r="AJ24" s="627"/>
      <c r="AK24" s="627"/>
      <c r="AL24" s="628" t="s">
        <v>107</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2801012</v>
      </c>
      <c r="CS24" s="613"/>
      <c r="CT24" s="613"/>
      <c r="CU24" s="613"/>
      <c r="CV24" s="613"/>
      <c r="CW24" s="613"/>
      <c r="CX24" s="613"/>
      <c r="CY24" s="614"/>
      <c r="CZ24" s="650">
        <v>25.4</v>
      </c>
      <c r="DA24" s="651"/>
      <c r="DB24" s="651"/>
      <c r="DC24" s="652"/>
      <c r="DD24" s="649">
        <v>2077615</v>
      </c>
      <c r="DE24" s="613"/>
      <c r="DF24" s="613"/>
      <c r="DG24" s="613"/>
      <c r="DH24" s="613"/>
      <c r="DI24" s="613"/>
      <c r="DJ24" s="613"/>
      <c r="DK24" s="614"/>
      <c r="DL24" s="649">
        <v>1997146</v>
      </c>
      <c r="DM24" s="613"/>
      <c r="DN24" s="613"/>
      <c r="DO24" s="613"/>
      <c r="DP24" s="613"/>
      <c r="DQ24" s="613"/>
      <c r="DR24" s="613"/>
      <c r="DS24" s="613"/>
      <c r="DT24" s="613"/>
      <c r="DU24" s="613"/>
      <c r="DV24" s="614"/>
      <c r="DW24" s="617">
        <v>43.6</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751572</v>
      </c>
      <c r="S25" s="624"/>
      <c r="T25" s="624"/>
      <c r="U25" s="624"/>
      <c r="V25" s="624"/>
      <c r="W25" s="624"/>
      <c r="X25" s="624"/>
      <c r="Y25" s="625"/>
      <c r="Z25" s="626">
        <v>6.6</v>
      </c>
      <c r="AA25" s="626"/>
      <c r="AB25" s="626"/>
      <c r="AC25" s="626"/>
      <c r="AD25" s="627" t="s">
        <v>107</v>
      </c>
      <c r="AE25" s="627"/>
      <c r="AF25" s="627"/>
      <c r="AG25" s="627"/>
      <c r="AH25" s="627"/>
      <c r="AI25" s="627"/>
      <c r="AJ25" s="627"/>
      <c r="AK25" s="627"/>
      <c r="AL25" s="628" t="s">
        <v>107</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1260095</v>
      </c>
      <c r="CS25" s="653"/>
      <c r="CT25" s="653"/>
      <c r="CU25" s="653"/>
      <c r="CV25" s="653"/>
      <c r="CW25" s="653"/>
      <c r="CX25" s="653"/>
      <c r="CY25" s="654"/>
      <c r="CZ25" s="661">
        <v>11.4</v>
      </c>
      <c r="DA25" s="662"/>
      <c r="DB25" s="662"/>
      <c r="DC25" s="663"/>
      <c r="DD25" s="632">
        <v>1127381</v>
      </c>
      <c r="DE25" s="653"/>
      <c r="DF25" s="653"/>
      <c r="DG25" s="653"/>
      <c r="DH25" s="653"/>
      <c r="DI25" s="653"/>
      <c r="DJ25" s="653"/>
      <c r="DK25" s="654"/>
      <c r="DL25" s="632">
        <v>1071630</v>
      </c>
      <c r="DM25" s="653"/>
      <c r="DN25" s="653"/>
      <c r="DO25" s="653"/>
      <c r="DP25" s="653"/>
      <c r="DQ25" s="653"/>
      <c r="DR25" s="653"/>
      <c r="DS25" s="653"/>
      <c r="DT25" s="653"/>
      <c r="DU25" s="653"/>
      <c r="DV25" s="654"/>
      <c r="DW25" s="628">
        <v>23.4</v>
      </c>
      <c r="DX25" s="655"/>
      <c r="DY25" s="655"/>
      <c r="DZ25" s="655"/>
      <c r="EA25" s="655"/>
      <c r="EB25" s="655"/>
      <c r="EC25" s="656"/>
    </row>
    <row r="26" spans="2:133" ht="11.25" customHeight="1" x14ac:dyDescent="0.15">
      <c r="B26" s="657" t="s">
        <v>274</v>
      </c>
      <c r="C26" s="658"/>
      <c r="D26" s="658"/>
      <c r="E26" s="658"/>
      <c r="F26" s="658"/>
      <c r="G26" s="658"/>
      <c r="H26" s="658"/>
      <c r="I26" s="658"/>
      <c r="J26" s="658"/>
      <c r="K26" s="658"/>
      <c r="L26" s="658"/>
      <c r="M26" s="658"/>
      <c r="N26" s="658"/>
      <c r="O26" s="658"/>
      <c r="P26" s="658"/>
      <c r="Q26" s="659"/>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275</v>
      </c>
      <c r="AQ26" s="660"/>
      <c r="AR26" s="660"/>
      <c r="AS26" s="660"/>
      <c r="AT26" s="660"/>
      <c r="AU26" s="660"/>
      <c r="AV26" s="660"/>
      <c r="AW26" s="660"/>
      <c r="AX26" s="660"/>
      <c r="AY26" s="660"/>
      <c r="AZ26" s="660"/>
      <c r="BA26" s="660"/>
      <c r="BB26" s="660"/>
      <c r="BC26" s="660"/>
      <c r="BD26" s="660"/>
      <c r="BE26" s="660"/>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769050</v>
      </c>
      <c r="CS26" s="624"/>
      <c r="CT26" s="624"/>
      <c r="CU26" s="624"/>
      <c r="CV26" s="624"/>
      <c r="CW26" s="624"/>
      <c r="CX26" s="624"/>
      <c r="CY26" s="625"/>
      <c r="CZ26" s="661">
        <v>7</v>
      </c>
      <c r="DA26" s="662"/>
      <c r="DB26" s="662"/>
      <c r="DC26" s="663"/>
      <c r="DD26" s="632">
        <v>650725</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4155637</v>
      </c>
      <c r="S27" s="624"/>
      <c r="T27" s="624"/>
      <c r="U27" s="624"/>
      <c r="V27" s="624"/>
      <c r="W27" s="624"/>
      <c r="X27" s="624"/>
      <c r="Y27" s="625"/>
      <c r="Z27" s="626">
        <v>36.700000000000003</v>
      </c>
      <c r="AA27" s="626"/>
      <c r="AB27" s="626"/>
      <c r="AC27" s="626"/>
      <c r="AD27" s="627" t="s">
        <v>107</v>
      </c>
      <c r="AE27" s="627"/>
      <c r="AF27" s="627"/>
      <c r="AG27" s="627"/>
      <c r="AH27" s="627"/>
      <c r="AI27" s="627"/>
      <c r="AJ27" s="627"/>
      <c r="AK27" s="627"/>
      <c r="AL27" s="628" t="s">
        <v>107</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1679621</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782465</v>
      </c>
      <c r="CS27" s="653"/>
      <c r="CT27" s="653"/>
      <c r="CU27" s="653"/>
      <c r="CV27" s="653"/>
      <c r="CW27" s="653"/>
      <c r="CX27" s="653"/>
      <c r="CY27" s="654"/>
      <c r="CZ27" s="661">
        <v>7.1</v>
      </c>
      <c r="DA27" s="662"/>
      <c r="DB27" s="662"/>
      <c r="DC27" s="663"/>
      <c r="DD27" s="632">
        <v>229478</v>
      </c>
      <c r="DE27" s="653"/>
      <c r="DF27" s="653"/>
      <c r="DG27" s="653"/>
      <c r="DH27" s="653"/>
      <c r="DI27" s="653"/>
      <c r="DJ27" s="653"/>
      <c r="DK27" s="654"/>
      <c r="DL27" s="632">
        <v>204760</v>
      </c>
      <c r="DM27" s="653"/>
      <c r="DN27" s="653"/>
      <c r="DO27" s="653"/>
      <c r="DP27" s="653"/>
      <c r="DQ27" s="653"/>
      <c r="DR27" s="653"/>
      <c r="DS27" s="653"/>
      <c r="DT27" s="653"/>
      <c r="DU27" s="653"/>
      <c r="DV27" s="654"/>
      <c r="DW27" s="628">
        <v>4.5</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36535</v>
      </c>
      <c r="S28" s="624"/>
      <c r="T28" s="624"/>
      <c r="U28" s="624"/>
      <c r="V28" s="624"/>
      <c r="W28" s="624"/>
      <c r="X28" s="624"/>
      <c r="Y28" s="625"/>
      <c r="Z28" s="626">
        <v>0.3</v>
      </c>
      <c r="AA28" s="626"/>
      <c r="AB28" s="626"/>
      <c r="AC28" s="626"/>
      <c r="AD28" s="627">
        <v>14660</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758452</v>
      </c>
      <c r="CS28" s="624"/>
      <c r="CT28" s="624"/>
      <c r="CU28" s="624"/>
      <c r="CV28" s="624"/>
      <c r="CW28" s="624"/>
      <c r="CX28" s="624"/>
      <c r="CY28" s="625"/>
      <c r="CZ28" s="661">
        <v>6.9</v>
      </c>
      <c r="DA28" s="662"/>
      <c r="DB28" s="662"/>
      <c r="DC28" s="663"/>
      <c r="DD28" s="632">
        <v>720756</v>
      </c>
      <c r="DE28" s="624"/>
      <c r="DF28" s="624"/>
      <c r="DG28" s="624"/>
      <c r="DH28" s="624"/>
      <c r="DI28" s="624"/>
      <c r="DJ28" s="624"/>
      <c r="DK28" s="625"/>
      <c r="DL28" s="632">
        <v>720756</v>
      </c>
      <c r="DM28" s="624"/>
      <c r="DN28" s="624"/>
      <c r="DO28" s="624"/>
      <c r="DP28" s="624"/>
      <c r="DQ28" s="624"/>
      <c r="DR28" s="624"/>
      <c r="DS28" s="624"/>
      <c r="DT28" s="624"/>
      <c r="DU28" s="624"/>
      <c r="DV28" s="625"/>
      <c r="DW28" s="628">
        <v>15.8</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14452</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78" t="s">
        <v>285</v>
      </c>
      <c r="CE29" s="679"/>
      <c r="CF29" s="637" t="s">
        <v>286</v>
      </c>
      <c r="CG29" s="638"/>
      <c r="CH29" s="638"/>
      <c r="CI29" s="638"/>
      <c r="CJ29" s="638"/>
      <c r="CK29" s="638"/>
      <c r="CL29" s="638"/>
      <c r="CM29" s="638"/>
      <c r="CN29" s="638"/>
      <c r="CO29" s="638"/>
      <c r="CP29" s="638"/>
      <c r="CQ29" s="639"/>
      <c r="CR29" s="623">
        <v>758452</v>
      </c>
      <c r="CS29" s="653"/>
      <c r="CT29" s="653"/>
      <c r="CU29" s="653"/>
      <c r="CV29" s="653"/>
      <c r="CW29" s="653"/>
      <c r="CX29" s="653"/>
      <c r="CY29" s="654"/>
      <c r="CZ29" s="661">
        <v>6.9</v>
      </c>
      <c r="DA29" s="662"/>
      <c r="DB29" s="662"/>
      <c r="DC29" s="663"/>
      <c r="DD29" s="632">
        <v>720756</v>
      </c>
      <c r="DE29" s="653"/>
      <c r="DF29" s="653"/>
      <c r="DG29" s="653"/>
      <c r="DH29" s="653"/>
      <c r="DI29" s="653"/>
      <c r="DJ29" s="653"/>
      <c r="DK29" s="654"/>
      <c r="DL29" s="632">
        <v>720756</v>
      </c>
      <c r="DM29" s="653"/>
      <c r="DN29" s="653"/>
      <c r="DO29" s="653"/>
      <c r="DP29" s="653"/>
      <c r="DQ29" s="653"/>
      <c r="DR29" s="653"/>
      <c r="DS29" s="653"/>
      <c r="DT29" s="653"/>
      <c r="DU29" s="653"/>
      <c r="DV29" s="654"/>
      <c r="DW29" s="628">
        <v>15.8</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322051</v>
      </c>
      <c r="S30" s="624"/>
      <c r="T30" s="624"/>
      <c r="U30" s="624"/>
      <c r="V30" s="624"/>
      <c r="W30" s="624"/>
      <c r="X30" s="624"/>
      <c r="Y30" s="625"/>
      <c r="Z30" s="626">
        <v>2.8</v>
      </c>
      <c r="AA30" s="626"/>
      <c r="AB30" s="626"/>
      <c r="AC30" s="626"/>
      <c r="AD30" s="627" t="s">
        <v>107</v>
      </c>
      <c r="AE30" s="627"/>
      <c r="AF30" s="627"/>
      <c r="AG30" s="627"/>
      <c r="AH30" s="627"/>
      <c r="AI30" s="627"/>
      <c r="AJ30" s="627"/>
      <c r="AK30" s="627"/>
      <c r="AL30" s="628" t="s">
        <v>107</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7">
        <v>99.7</v>
      </c>
      <c r="BH30" s="688"/>
      <c r="BI30" s="688"/>
      <c r="BJ30" s="688"/>
      <c r="BK30" s="688"/>
      <c r="BL30" s="688"/>
      <c r="BM30" s="618">
        <v>99.1</v>
      </c>
      <c r="BN30" s="688"/>
      <c r="BO30" s="688"/>
      <c r="BP30" s="688"/>
      <c r="BQ30" s="689"/>
      <c r="BR30" s="687">
        <v>99.6</v>
      </c>
      <c r="BS30" s="688"/>
      <c r="BT30" s="688"/>
      <c r="BU30" s="688"/>
      <c r="BV30" s="688"/>
      <c r="BW30" s="688"/>
      <c r="BX30" s="618">
        <v>98.7</v>
      </c>
      <c r="BY30" s="688"/>
      <c r="BZ30" s="688"/>
      <c r="CA30" s="688"/>
      <c r="CB30" s="689"/>
      <c r="CD30" s="680"/>
      <c r="CE30" s="681"/>
      <c r="CF30" s="637" t="s">
        <v>290</v>
      </c>
      <c r="CG30" s="638"/>
      <c r="CH30" s="638"/>
      <c r="CI30" s="638"/>
      <c r="CJ30" s="638"/>
      <c r="CK30" s="638"/>
      <c r="CL30" s="638"/>
      <c r="CM30" s="638"/>
      <c r="CN30" s="638"/>
      <c r="CO30" s="638"/>
      <c r="CP30" s="638"/>
      <c r="CQ30" s="639"/>
      <c r="CR30" s="623">
        <v>671168</v>
      </c>
      <c r="CS30" s="624"/>
      <c r="CT30" s="624"/>
      <c r="CU30" s="624"/>
      <c r="CV30" s="624"/>
      <c r="CW30" s="624"/>
      <c r="CX30" s="624"/>
      <c r="CY30" s="625"/>
      <c r="CZ30" s="661">
        <v>6.1</v>
      </c>
      <c r="DA30" s="662"/>
      <c r="DB30" s="662"/>
      <c r="DC30" s="663"/>
      <c r="DD30" s="632">
        <v>633472</v>
      </c>
      <c r="DE30" s="624"/>
      <c r="DF30" s="624"/>
      <c r="DG30" s="624"/>
      <c r="DH30" s="624"/>
      <c r="DI30" s="624"/>
      <c r="DJ30" s="624"/>
      <c r="DK30" s="625"/>
      <c r="DL30" s="632">
        <v>633472</v>
      </c>
      <c r="DM30" s="624"/>
      <c r="DN30" s="624"/>
      <c r="DO30" s="624"/>
      <c r="DP30" s="624"/>
      <c r="DQ30" s="624"/>
      <c r="DR30" s="624"/>
      <c r="DS30" s="624"/>
      <c r="DT30" s="624"/>
      <c r="DU30" s="624"/>
      <c r="DV30" s="625"/>
      <c r="DW30" s="628">
        <v>13.8</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520481</v>
      </c>
      <c r="S31" s="624"/>
      <c r="T31" s="624"/>
      <c r="U31" s="624"/>
      <c r="V31" s="624"/>
      <c r="W31" s="624"/>
      <c r="X31" s="624"/>
      <c r="Y31" s="625"/>
      <c r="Z31" s="626">
        <v>4.5999999999999996</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84">
        <v>99.6</v>
      </c>
      <c r="BH31" s="653"/>
      <c r="BI31" s="653"/>
      <c r="BJ31" s="653"/>
      <c r="BK31" s="653"/>
      <c r="BL31" s="653"/>
      <c r="BM31" s="629">
        <v>98.9</v>
      </c>
      <c r="BN31" s="685"/>
      <c r="BO31" s="685"/>
      <c r="BP31" s="685"/>
      <c r="BQ31" s="686"/>
      <c r="BR31" s="684">
        <v>99.5</v>
      </c>
      <c r="BS31" s="653"/>
      <c r="BT31" s="653"/>
      <c r="BU31" s="653"/>
      <c r="BV31" s="653"/>
      <c r="BW31" s="653"/>
      <c r="BX31" s="629">
        <v>98.4</v>
      </c>
      <c r="BY31" s="685"/>
      <c r="BZ31" s="685"/>
      <c r="CA31" s="685"/>
      <c r="CB31" s="686"/>
      <c r="CD31" s="680"/>
      <c r="CE31" s="681"/>
      <c r="CF31" s="637" t="s">
        <v>294</v>
      </c>
      <c r="CG31" s="638"/>
      <c r="CH31" s="638"/>
      <c r="CI31" s="638"/>
      <c r="CJ31" s="638"/>
      <c r="CK31" s="638"/>
      <c r="CL31" s="638"/>
      <c r="CM31" s="638"/>
      <c r="CN31" s="638"/>
      <c r="CO31" s="638"/>
      <c r="CP31" s="638"/>
      <c r="CQ31" s="639"/>
      <c r="CR31" s="623">
        <v>87284</v>
      </c>
      <c r="CS31" s="653"/>
      <c r="CT31" s="653"/>
      <c r="CU31" s="653"/>
      <c r="CV31" s="653"/>
      <c r="CW31" s="653"/>
      <c r="CX31" s="653"/>
      <c r="CY31" s="654"/>
      <c r="CZ31" s="661">
        <v>0.8</v>
      </c>
      <c r="DA31" s="662"/>
      <c r="DB31" s="662"/>
      <c r="DC31" s="663"/>
      <c r="DD31" s="632">
        <v>87284</v>
      </c>
      <c r="DE31" s="653"/>
      <c r="DF31" s="653"/>
      <c r="DG31" s="653"/>
      <c r="DH31" s="653"/>
      <c r="DI31" s="653"/>
      <c r="DJ31" s="653"/>
      <c r="DK31" s="654"/>
      <c r="DL31" s="632">
        <v>87284</v>
      </c>
      <c r="DM31" s="653"/>
      <c r="DN31" s="653"/>
      <c r="DO31" s="653"/>
      <c r="DP31" s="653"/>
      <c r="DQ31" s="653"/>
      <c r="DR31" s="653"/>
      <c r="DS31" s="653"/>
      <c r="DT31" s="653"/>
      <c r="DU31" s="653"/>
      <c r="DV31" s="654"/>
      <c r="DW31" s="628">
        <v>1.9</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141373</v>
      </c>
      <c r="S32" s="624"/>
      <c r="T32" s="624"/>
      <c r="U32" s="624"/>
      <c r="V32" s="624"/>
      <c r="W32" s="624"/>
      <c r="X32" s="624"/>
      <c r="Y32" s="625"/>
      <c r="Z32" s="626">
        <v>1.2</v>
      </c>
      <c r="AA32" s="626"/>
      <c r="AB32" s="626"/>
      <c r="AC32" s="626"/>
      <c r="AD32" s="627">
        <v>5097</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99.8</v>
      </c>
      <c r="BH32" s="691"/>
      <c r="BI32" s="691"/>
      <c r="BJ32" s="691"/>
      <c r="BK32" s="691"/>
      <c r="BL32" s="691"/>
      <c r="BM32" s="692">
        <v>99.1</v>
      </c>
      <c r="BN32" s="691"/>
      <c r="BO32" s="691"/>
      <c r="BP32" s="691"/>
      <c r="BQ32" s="693"/>
      <c r="BR32" s="690">
        <v>99.6</v>
      </c>
      <c r="BS32" s="691"/>
      <c r="BT32" s="691"/>
      <c r="BU32" s="691"/>
      <c r="BV32" s="691"/>
      <c r="BW32" s="691"/>
      <c r="BX32" s="692">
        <v>98.5</v>
      </c>
      <c r="BY32" s="691"/>
      <c r="BZ32" s="691"/>
      <c r="CA32" s="691"/>
      <c r="CB32" s="693"/>
      <c r="CD32" s="682"/>
      <c r="CE32" s="683"/>
      <c r="CF32" s="637" t="s">
        <v>297</v>
      </c>
      <c r="CG32" s="638"/>
      <c r="CH32" s="638"/>
      <c r="CI32" s="638"/>
      <c r="CJ32" s="638"/>
      <c r="CK32" s="638"/>
      <c r="CL32" s="638"/>
      <c r="CM32" s="638"/>
      <c r="CN32" s="638"/>
      <c r="CO32" s="638"/>
      <c r="CP32" s="638"/>
      <c r="CQ32" s="639"/>
      <c r="CR32" s="623" t="s">
        <v>107</v>
      </c>
      <c r="CS32" s="624"/>
      <c r="CT32" s="624"/>
      <c r="CU32" s="624"/>
      <c r="CV32" s="624"/>
      <c r="CW32" s="624"/>
      <c r="CX32" s="624"/>
      <c r="CY32" s="625"/>
      <c r="CZ32" s="661" t="s">
        <v>107</v>
      </c>
      <c r="DA32" s="662"/>
      <c r="DB32" s="662"/>
      <c r="DC32" s="663"/>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149100</v>
      </c>
      <c r="S33" s="624"/>
      <c r="T33" s="624"/>
      <c r="U33" s="624"/>
      <c r="V33" s="624"/>
      <c r="W33" s="624"/>
      <c r="X33" s="624"/>
      <c r="Y33" s="625"/>
      <c r="Z33" s="626">
        <v>1.3</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7083597</v>
      </c>
      <c r="CS33" s="653"/>
      <c r="CT33" s="653"/>
      <c r="CU33" s="653"/>
      <c r="CV33" s="653"/>
      <c r="CW33" s="653"/>
      <c r="CX33" s="653"/>
      <c r="CY33" s="654"/>
      <c r="CZ33" s="661">
        <v>64.2</v>
      </c>
      <c r="DA33" s="662"/>
      <c r="DB33" s="662"/>
      <c r="DC33" s="663"/>
      <c r="DD33" s="632">
        <v>3049984</v>
      </c>
      <c r="DE33" s="653"/>
      <c r="DF33" s="653"/>
      <c r="DG33" s="653"/>
      <c r="DH33" s="653"/>
      <c r="DI33" s="653"/>
      <c r="DJ33" s="653"/>
      <c r="DK33" s="654"/>
      <c r="DL33" s="632">
        <v>2151999</v>
      </c>
      <c r="DM33" s="653"/>
      <c r="DN33" s="653"/>
      <c r="DO33" s="653"/>
      <c r="DP33" s="653"/>
      <c r="DQ33" s="653"/>
      <c r="DR33" s="653"/>
      <c r="DS33" s="653"/>
      <c r="DT33" s="653"/>
      <c r="DU33" s="653"/>
      <c r="DV33" s="654"/>
      <c r="DW33" s="628">
        <v>47</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4579136</v>
      </c>
      <c r="CS34" s="624"/>
      <c r="CT34" s="624"/>
      <c r="CU34" s="624"/>
      <c r="CV34" s="624"/>
      <c r="CW34" s="624"/>
      <c r="CX34" s="624"/>
      <c r="CY34" s="625"/>
      <c r="CZ34" s="661">
        <v>41.5</v>
      </c>
      <c r="DA34" s="662"/>
      <c r="DB34" s="662"/>
      <c r="DC34" s="663"/>
      <c r="DD34" s="632">
        <v>1143855</v>
      </c>
      <c r="DE34" s="624"/>
      <c r="DF34" s="624"/>
      <c r="DG34" s="624"/>
      <c r="DH34" s="624"/>
      <c r="DI34" s="624"/>
      <c r="DJ34" s="624"/>
      <c r="DK34" s="625"/>
      <c r="DL34" s="632">
        <v>927741</v>
      </c>
      <c r="DM34" s="624"/>
      <c r="DN34" s="624"/>
      <c r="DO34" s="624"/>
      <c r="DP34" s="624"/>
      <c r="DQ34" s="624"/>
      <c r="DR34" s="624"/>
      <c r="DS34" s="624"/>
      <c r="DT34" s="624"/>
      <c r="DU34" s="624"/>
      <c r="DV34" s="625"/>
      <c r="DW34" s="628">
        <v>20.3</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t="s">
        <v>107</v>
      </c>
      <c r="S35" s="624"/>
      <c r="T35" s="624"/>
      <c r="U35" s="624"/>
      <c r="V35" s="624"/>
      <c r="W35" s="624"/>
      <c r="X35" s="624"/>
      <c r="Y35" s="625"/>
      <c r="Z35" s="626" t="s">
        <v>107</v>
      </c>
      <c r="AA35" s="626"/>
      <c r="AB35" s="626"/>
      <c r="AC35" s="626"/>
      <c r="AD35" s="627" t="s">
        <v>107</v>
      </c>
      <c r="AE35" s="627"/>
      <c r="AF35" s="627"/>
      <c r="AG35" s="627"/>
      <c r="AH35" s="627"/>
      <c r="AI35" s="627"/>
      <c r="AJ35" s="627"/>
      <c r="AK35" s="627"/>
      <c r="AL35" s="628" t="s">
        <v>107</v>
      </c>
      <c r="AM35" s="629"/>
      <c r="AN35" s="629"/>
      <c r="AO35" s="630"/>
      <c r="AP35" s="186"/>
      <c r="AQ35" s="634" t="s">
        <v>305</v>
      </c>
      <c r="AR35" s="635"/>
      <c r="AS35" s="635"/>
      <c r="AT35" s="635"/>
      <c r="AU35" s="635"/>
      <c r="AV35" s="635"/>
      <c r="AW35" s="635"/>
      <c r="AX35" s="635"/>
      <c r="AY35" s="636"/>
      <c r="AZ35" s="612">
        <v>858504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238498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134493</v>
      </c>
      <c r="CS35" s="653"/>
      <c r="CT35" s="653"/>
      <c r="CU35" s="653"/>
      <c r="CV35" s="653"/>
      <c r="CW35" s="653"/>
      <c r="CX35" s="653"/>
      <c r="CY35" s="654"/>
      <c r="CZ35" s="661">
        <v>1.2</v>
      </c>
      <c r="DA35" s="662"/>
      <c r="DB35" s="662"/>
      <c r="DC35" s="663"/>
      <c r="DD35" s="632">
        <v>120074</v>
      </c>
      <c r="DE35" s="653"/>
      <c r="DF35" s="653"/>
      <c r="DG35" s="653"/>
      <c r="DH35" s="653"/>
      <c r="DI35" s="653"/>
      <c r="DJ35" s="653"/>
      <c r="DK35" s="654"/>
      <c r="DL35" s="632">
        <v>107588</v>
      </c>
      <c r="DM35" s="653"/>
      <c r="DN35" s="653"/>
      <c r="DO35" s="653"/>
      <c r="DP35" s="653"/>
      <c r="DQ35" s="653"/>
      <c r="DR35" s="653"/>
      <c r="DS35" s="653"/>
      <c r="DT35" s="653"/>
      <c r="DU35" s="653"/>
      <c r="DV35" s="654"/>
      <c r="DW35" s="628">
        <v>2.4</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11326195</v>
      </c>
      <c r="S36" s="696"/>
      <c r="T36" s="696"/>
      <c r="U36" s="696"/>
      <c r="V36" s="696"/>
      <c r="W36" s="696"/>
      <c r="X36" s="696"/>
      <c r="Y36" s="697"/>
      <c r="Z36" s="698">
        <v>100</v>
      </c>
      <c r="AA36" s="698"/>
      <c r="AB36" s="698"/>
      <c r="AC36" s="698"/>
      <c r="AD36" s="699">
        <v>4576115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158569</v>
      </c>
      <c r="BA36" s="624"/>
      <c r="BB36" s="624"/>
      <c r="BC36" s="624"/>
      <c r="BD36" s="653"/>
      <c r="BE36" s="653"/>
      <c r="BF36" s="686"/>
      <c r="BG36" s="637" t="s">
        <v>310</v>
      </c>
      <c r="BH36" s="638"/>
      <c r="BI36" s="638"/>
      <c r="BJ36" s="638"/>
      <c r="BK36" s="638"/>
      <c r="BL36" s="638"/>
      <c r="BM36" s="638"/>
      <c r="BN36" s="638"/>
      <c r="BO36" s="638"/>
      <c r="BP36" s="638"/>
      <c r="BQ36" s="638"/>
      <c r="BR36" s="638"/>
      <c r="BS36" s="638"/>
      <c r="BT36" s="638"/>
      <c r="BU36" s="639"/>
      <c r="BV36" s="623">
        <v>113712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1061222</v>
      </c>
      <c r="CS36" s="624"/>
      <c r="CT36" s="624"/>
      <c r="CU36" s="624"/>
      <c r="CV36" s="624"/>
      <c r="CW36" s="624"/>
      <c r="CX36" s="624"/>
      <c r="CY36" s="625"/>
      <c r="CZ36" s="661">
        <v>9.6</v>
      </c>
      <c r="DA36" s="662"/>
      <c r="DB36" s="662"/>
      <c r="DC36" s="663"/>
      <c r="DD36" s="632">
        <v>716251</v>
      </c>
      <c r="DE36" s="624"/>
      <c r="DF36" s="624"/>
      <c r="DG36" s="624"/>
      <c r="DH36" s="624"/>
      <c r="DI36" s="624"/>
      <c r="DJ36" s="624"/>
      <c r="DK36" s="625"/>
      <c r="DL36" s="632">
        <v>583310</v>
      </c>
      <c r="DM36" s="624"/>
      <c r="DN36" s="624"/>
      <c r="DO36" s="624"/>
      <c r="DP36" s="624"/>
      <c r="DQ36" s="624"/>
      <c r="DR36" s="624"/>
      <c r="DS36" s="624"/>
      <c r="DT36" s="624"/>
      <c r="DU36" s="624"/>
      <c r="DV36" s="625"/>
      <c r="DW36" s="628">
        <v>12.7</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43996</v>
      </c>
      <c r="BA37" s="624"/>
      <c r="BB37" s="624"/>
      <c r="BC37" s="624"/>
      <c r="BD37" s="653"/>
      <c r="BE37" s="653"/>
      <c r="BF37" s="686"/>
      <c r="BG37" s="637" t="s">
        <v>313</v>
      </c>
      <c r="BH37" s="638"/>
      <c r="BI37" s="638"/>
      <c r="BJ37" s="638"/>
      <c r="BK37" s="638"/>
      <c r="BL37" s="638"/>
      <c r="BM37" s="638"/>
      <c r="BN37" s="638"/>
      <c r="BO37" s="638"/>
      <c r="BP37" s="638"/>
      <c r="BQ37" s="638"/>
      <c r="BR37" s="638"/>
      <c r="BS37" s="638"/>
      <c r="BT37" s="638"/>
      <c r="BU37" s="639"/>
      <c r="BV37" s="623">
        <v>2592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409158</v>
      </c>
      <c r="CS37" s="653"/>
      <c r="CT37" s="653"/>
      <c r="CU37" s="653"/>
      <c r="CV37" s="653"/>
      <c r="CW37" s="653"/>
      <c r="CX37" s="653"/>
      <c r="CY37" s="654"/>
      <c r="CZ37" s="661">
        <v>3.7</v>
      </c>
      <c r="DA37" s="662"/>
      <c r="DB37" s="662"/>
      <c r="DC37" s="663"/>
      <c r="DD37" s="632">
        <v>402370</v>
      </c>
      <c r="DE37" s="653"/>
      <c r="DF37" s="653"/>
      <c r="DG37" s="653"/>
      <c r="DH37" s="653"/>
      <c r="DI37" s="653"/>
      <c r="DJ37" s="653"/>
      <c r="DK37" s="654"/>
      <c r="DL37" s="632">
        <v>388482</v>
      </c>
      <c r="DM37" s="653"/>
      <c r="DN37" s="653"/>
      <c r="DO37" s="653"/>
      <c r="DP37" s="653"/>
      <c r="DQ37" s="653"/>
      <c r="DR37" s="653"/>
      <c r="DS37" s="653"/>
      <c r="DT37" s="653"/>
      <c r="DU37" s="653"/>
      <c r="DV37" s="654"/>
      <c r="DW37" s="628">
        <v>8.5</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v>2242</v>
      </c>
      <c r="BA38" s="624"/>
      <c r="BB38" s="624"/>
      <c r="BC38" s="624"/>
      <c r="BD38" s="653"/>
      <c r="BE38" s="653"/>
      <c r="BF38" s="686"/>
      <c r="BG38" s="637" t="s">
        <v>316</v>
      </c>
      <c r="BH38" s="638"/>
      <c r="BI38" s="638"/>
      <c r="BJ38" s="638"/>
      <c r="BK38" s="638"/>
      <c r="BL38" s="638"/>
      <c r="BM38" s="638"/>
      <c r="BN38" s="638"/>
      <c r="BO38" s="638"/>
      <c r="BP38" s="638"/>
      <c r="BQ38" s="638"/>
      <c r="BR38" s="638"/>
      <c r="BS38" s="638"/>
      <c r="BT38" s="638"/>
      <c r="BU38" s="639"/>
      <c r="BV38" s="623">
        <v>4441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653697</v>
      </c>
      <c r="CS38" s="624"/>
      <c r="CT38" s="624"/>
      <c r="CU38" s="624"/>
      <c r="CV38" s="624"/>
      <c r="CW38" s="624"/>
      <c r="CX38" s="624"/>
      <c r="CY38" s="625"/>
      <c r="CZ38" s="661">
        <v>5.9</v>
      </c>
      <c r="DA38" s="662"/>
      <c r="DB38" s="662"/>
      <c r="DC38" s="663"/>
      <c r="DD38" s="632">
        <v>534747</v>
      </c>
      <c r="DE38" s="624"/>
      <c r="DF38" s="624"/>
      <c r="DG38" s="624"/>
      <c r="DH38" s="624"/>
      <c r="DI38" s="624"/>
      <c r="DJ38" s="624"/>
      <c r="DK38" s="625"/>
      <c r="DL38" s="632">
        <v>533360</v>
      </c>
      <c r="DM38" s="624"/>
      <c r="DN38" s="624"/>
      <c r="DO38" s="624"/>
      <c r="DP38" s="624"/>
      <c r="DQ38" s="624"/>
      <c r="DR38" s="624"/>
      <c r="DS38" s="624"/>
      <c r="DT38" s="624"/>
      <c r="DU38" s="624"/>
      <c r="DV38" s="625"/>
      <c r="DW38" s="628">
        <v>11.7</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t="s">
        <v>107</v>
      </c>
      <c r="BA39" s="624"/>
      <c r="BB39" s="624"/>
      <c r="BC39" s="624"/>
      <c r="BD39" s="653"/>
      <c r="BE39" s="653"/>
      <c r="BF39" s="686"/>
      <c r="BG39" s="705" t="s">
        <v>319</v>
      </c>
      <c r="BH39" s="706"/>
      <c r="BI39" s="706"/>
      <c r="BJ39" s="706"/>
      <c r="BK39" s="706"/>
      <c r="BL39" s="187"/>
      <c r="BM39" s="638" t="s">
        <v>320</v>
      </c>
      <c r="BN39" s="638"/>
      <c r="BO39" s="638"/>
      <c r="BP39" s="638"/>
      <c r="BQ39" s="638"/>
      <c r="BR39" s="638"/>
      <c r="BS39" s="638"/>
      <c r="BT39" s="638"/>
      <c r="BU39" s="639"/>
      <c r="BV39" s="623">
        <v>101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501085</v>
      </c>
      <c r="CS39" s="653"/>
      <c r="CT39" s="653"/>
      <c r="CU39" s="653"/>
      <c r="CV39" s="653"/>
      <c r="CW39" s="653"/>
      <c r="CX39" s="653"/>
      <c r="CY39" s="654"/>
      <c r="CZ39" s="661">
        <v>4.5</v>
      </c>
      <c r="DA39" s="662"/>
      <c r="DB39" s="662"/>
      <c r="DC39" s="663"/>
      <c r="DD39" s="632">
        <v>406247</v>
      </c>
      <c r="DE39" s="653"/>
      <c r="DF39" s="653"/>
      <c r="DG39" s="653"/>
      <c r="DH39" s="653"/>
      <c r="DI39" s="653"/>
      <c r="DJ39" s="653"/>
      <c r="DK39" s="654"/>
      <c r="DL39" s="632" t="s">
        <v>107</v>
      </c>
      <c r="DM39" s="653"/>
      <c r="DN39" s="653"/>
      <c r="DO39" s="653"/>
      <c r="DP39" s="653"/>
      <c r="DQ39" s="653"/>
      <c r="DR39" s="653"/>
      <c r="DS39" s="653"/>
      <c r="DT39" s="653"/>
      <c r="DU39" s="653"/>
      <c r="DV39" s="654"/>
      <c r="DW39" s="628" t="s">
        <v>107</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173382</v>
      </c>
      <c r="BA40" s="624"/>
      <c r="BB40" s="624"/>
      <c r="BC40" s="624"/>
      <c r="BD40" s="653"/>
      <c r="BE40" s="653"/>
      <c r="BF40" s="686"/>
      <c r="BG40" s="705"/>
      <c r="BH40" s="706"/>
      <c r="BI40" s="706"/>
      <c r="BJ40" s="706"/>
      <c r="BK40" s="706"/>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153964</v>
      </c>
      <c r="CS40" s="624"/>
      <c r="CT40" s="624"/>
      <c r="CU40" s="624"/>
      <c r="CV40" s="624"/>
      <c r="CW40" s="624"/>
      <c r="CX40" s="624"/>
      <c r="CY40" s="625"/>
      <c r="CZ40" s="661">
        <v>1.4</v>
      </c>
      <c r="DA40" s="662"/>
      <c r="DB40" s="662"/>
      <c r="DC40" s="663"/>
      <c r="DD40" s="632">
        <v>128810</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480315</v>
      </c>
      <c r="BA41" s="696"/>
      <c r="BB41" s="696"/>
      <c r="BC41" s="696"/>
      <c r="BD41" s="691"/>
      <c r="BE41" s="691"/>
      <c r="BF41" s="693"/>
      <c r="BG41" s="707"/>
      <c r="BH41" s="708"/>
      <c r="BI41" s="708"/>
      <c r="BJ41" s="708"/>
      <c r="BK41" s="708"/>
      <c r="BL41" s="189"/>
      <c r="BM41" s="644" t="s">
        <v>326</v>
      </c>
      <c r="BN41" s="644"/>
      <c r="BO41" s="644"/>
      <c r="BP41" s="644"/>
      <c r="BQ41" s="644"/>
      <c r="BR41" s="644"/>
      <c r="BS41" s="644"/>
      <c r="BT41" s="644"/>
      <c r="BU41" s="645"/>
      <c r="BV41" s="695">
        <v>288</v>
      </c>
      <c r="BW41" s="696"/>
      <c r="BX41" s="696"/>
      <c r="BY41" s="696"/>
      <c r="BZ41" s="696"/>
      <c r="CA41" s="696"/>
      <c r="CB41" s="709"/>
      <c r="CD41" s="637" t="s">
        <v>327</v>
      </c>
      <c r="CE41" s="638"/>
      <c r="CF41" s="638"/>
      <c r="CG41" s="638"/>
      <c r="CH41" s="638"/>
      <c r="CI41" s="638"/>
      <c r="CJ41" s="638"/>
      <c r="CK41" s="638"/>
      <c r="CL41" s="638"/>
      <c r="CM41" s="638"/>
      <c r="CN41" s="638"/>
      <c r="CO41" s="638"/>
      <c r="CP41" s="638"/>
      <c r="CQ41" s="639"/>
      <c r="CR41" s="623" t="s">
        <v>207</v>
      </c>
      <c r="CS41" s="653"/>
      <c r="CT41" s="653"/>
      <c r="CU41" s="653"/>
      <c r="CV41" s="653"/>
      <c r="CW41" s="653"/>
      <c r="CX41" s="653"/>
      <c r="CY41" s="654"/>
      <c r="CZ41" s="661" t="s">
        <v>207</v>
      </c>
      <c r="DA41" s="662"/>
      <c r="DB41" s="662"/>
      <c r="DC41" s="663"/>
      <c r="DD41" s="632" t="s">
        <v>207</v>
      </c>
      <c r="DE41" s="653"/>
      <c r="DF41" s="653"/>
      <c r="DG41" s="653"/>
      <c r="DH41" s="653"/>
      <c r="DI41" s="653"/>
      <c r="DJ41" s="653"/>
      <c r="DK41" s="654"/>
      <c r="DL41" s="713"/>
      <c r="DM41" s="714"/>
      <c r="DN41" s="714"/>
      <c r="DO41" s="714"/>
      <c r="DP41" s="714"/>
      <c r="DQ41" s="714"/>
      <c r="DR41" s="714"/>
      <c r="DS41" s="714"/>
      <c r="DT41" s="714"/>
      <c r="DU41" s="714"/>
      <c r="DV41" s="715"/>
      <c r="DW41" s="710"/>
      <c r="DX41" s="711"/>
      <c r="DY41" s="711"/>
      <c r="DZ41" s="711"/>
      <c r="EA41" s="711"/>
      <c r="EB41" s="711"/>
      <c r="EC41" s="712"/>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1152486</v>
      </c>
      <c r="CS42" s="624"/>
      <c r="CT42" s="624"/>
      <c r="CU42" s="624"/>
      <c r="CV42" s="624"/>
      <c r="CW42" s="624"/>
      <c r="CX42" s="624"/>
      <c r="CY42" s="625"/>
      <c r="CZ42" s="661">
        <v>10.4</v>
      </c>
      <c r="DA42" s="716"/>
      <c r="DB42" s="716"/>
      <c r="DC42" s="717"/>
      <c r="DD42" s="632">
        <v>246016</v>
      </c>
      <c r="DE42" s="624"/>
      <c r="DF42" s="624"/>
      <c r="DG42" s="624"/>
      <c r="DH42" s="624"/>
      <c r="DI42" s="624"/>
      <c r="DJ42" s="624"/>
      <c r="DK42" s="625"/>
      <c r="DL42" s="713"/>
      <c r="DM42" s="714"/>
      <c r="DN42" s="714"/>
      <c r="DO42" s="714"/>
      <c r="DP42" s="714"/>
      <c r="DQ42" s="714"/>
      <c r="DR42" s="714"/>
      <c r="DS42" s="714"/>
      <c r="DT42" s="714"/>
      <c r="DU42" s="714"/>
      <c r="DV42" s="715"/>
      <c r="DW42" s="710"/>
      <c r="DX42" s="711"/>
      <c r="DY42" s="711"/>
      <c r="DZ42" s="711"/>
      <c r="EA42" s="711"/>
      <c r="EB42" s="711"/>
      <c r="EC42" s="712"/>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4869</v>
      </c>
      <c r="CS43" s="653"/>
      <c r="CT43" s="653"/>
      <c r="CU43" s="653"/>
      <c r="CV43" s="653"/>
      <c r="CW43" s="653"/>
      <c r="CX43" s="653"/>
      <c r="CY43" s="654"/>
      <c r="CZ43" s="661">
        <v>0</v>
      </c>
      <c r="DA43" s="662"/>
      <c r="DB43" s="662"/>
      <c r="DC43" s="663"/>
      <c r="DD43" s="632">
        <v>4869</v>
      </c>
      <c r="DE43" s="653"/>
      <c r="DF43" s="653"/>
      <c r="DG43" s="653"/>
      <c r="DH43" s="653"/>
      <c r="DI43" s="653"/>
      <c r="DJ43" s="653"/>
      <c r="DK43" s="654"/>
      <c r="DL43" s="713"/>
      <c r="DM43" s="714"/>
      <c r="DN43" s="714"/>
      <c r="DO43" s="714"/>
      <c r="DP43" s="714"/>
      <c r="DQ43" s="714"/>
      <c r="DR43" s="714"/>
      <c r="DS43" s="714"/>
      <c r="DT43" s="714"/>
      <c r="DU43" s="714"/>
      <c r="DV43" s="715"/>
      <c r="DW43" s="710"/>
      <c r="DX43" s="711"/>
      <c r="DY43" s="711"/>
      <c r="DZ43" s="711"/>
      <c r="EA43" s="711"/>
      <c r="EB43" s="711"/>
      <c r="EC43" s="712"/>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1138069</v>
      </c>
      <c r="CS44" s="624"/>
      <c r="CT44" s="624"/>
      <c r="CU44" s="624"/>
      <c r="CV44" s="624"/>
      <c r="CW44" s="624"/>
      <c r="CX44" s="624"/>
      <c r="CY44" s="625"/>
      <c r="CZ44" s="661">
        <v>10.3</v>
      </c>
      <c r="DA44" s="716"/>
      <c r="DB44" s="716"/>
      <c r="DC44" s="717"/>
      <c r="DD44" s="632">
        <v>240735</v>
      </c>
      <c r="DE44" s="624"/>
      <c r="DF44" s="624"/>
      <c r="DG44" s="624"/>
      <c r="DH44" s="624"/>
      <c r="DI44" s="624"/>
      <c r="DJ44" s="624"/>
      <c r="DK44" s="625"/>
      <c r="DL44" s="713"/>
      <c r="DM44" s="714"/>
      <c r="DN44" s="714"/>
      <c r="DO44" s="714"/>
      <c r="DP44" s="714"/>
      <c r="DQ44" s="714"/>
      <c r="DR44" s="714"/>
      <c r="DS44" s="714"/>
      <c r="DT44" s="714"/>
      <c r="DU44" s="714"/>
      <c r="DV44" s="715"/>
      <c r="DW44" s="710"/>
      <c r="DX44" s="711"/>
      <c r="DY44" s="711"/>
      <c r="DZ44" s="711"/>
      <c r="EA44" s="711"/>
      <c r="EB44" s="711"/>
      <c r="EC44" s="712"/>
    </row>
    <row r="45" spans="2:133" ht="11.25" customHeight="1" x14ac:dyDescent="0.15">
      <c r="CD45" s="731"/>
      <c r="CE45" s="732"/>
      <c r="CF45" s="620" t="s">
        <v>334</v>
      </c>
      <c r="CG45" s="621"/>
      <c r="CH45" s="621"/>
      <c r="CI45" s="621"/>
      <c r="CJ45" s="621"/>
      <c r="CK45" s="621"/>
      <c r="CL45" s="621"/>
      <c r="CM45" s="621"/>
      <c r="CN45" s="621"/>
      <c r="CO45" s="621"/>
      <c r="CP45" s="621"/>
      <c r="CQ45" s="622"/>
      <c r="CR45" s="623">
        <v>643094</v>
      </c>
      <c r="CS45" s="653"/>
      <c r="CT45" s="653"/>
      <c r="CU45" s="653"/>
      <c r="CV45" s="653"/>
      <c r="CW45" s="653"/>
      <c r="CX45" s="653"/>
      <c r="CY45" s="654"/>
      <c r="CZ45" s="661">
        <v>5.8</v>
      </c>
      <c r="DA45" s="662"/>
      <c r="DB45" s="662"/>
      <c r="DC45" s="663"/>
      <c r="DD45" s="632">
        <v>36118</v>
      </c>
      <c r="DE45" s="653"/>
      <c r="DF45" s="653"/>
      <c r="DG45" s="653"/>
      <c r="DH45" s="653"/>
      <c r="DI45" s="653"/>
      <c r="DJ45" s="653"/>
      <c r="DK45" s="654"/>
      <c r="DL45" s="713"/>
      <c r="DM45" s="714"/>
      <c r="DN45" s="714"/>
      <c r="DO45" s="714"/>
      <c r="DP45" s="714"/>
      <c r="DQ45" s="714"/>
      <c r="DR45" s="714"/>
      <c r="DS45" s="714"/>
      <c r="DT45" s="714"/>
      <c r="DU45" s="714"/>
      <c r="DV45" s="715"/>
      <c r="DW45" s="710"/>
      <c r="DX45" s="711"/>
      <c r="DY45" s="711"/>
      <c r="DZ45" s="711"/>
      <c r="EA45" s="711"/>
      <c r="EB45" s="711"/>
      <c r="EC45" s="712"/>
    </row>
    <row r="46" spans="2:133" ht="11.25" customHeight="1" x14ac:dyDescent="0.15">
      <c r="CD46" s="731"/>
      <c r="CE46" s="732"/>
      <c r="CF46" s="620" t="s">
        <v>335</v>
      </c>
      <c r="CG46" s="621"/>
      <c r="CH46" s="621"/>
      <c r="CI46" s="621"/>
      <c r="CJ46" s="621"/>
      <c r="CK46" s="621"/>
      <c r="CL46" s="621"/>
      <c r="CM46" s="621"/>
      <c r="CN46" s="621"/>
      <c r="CO46" s="621"/>
      <c r="CP46" s="621"/>
      <c r="CQ46" s="622"/>
      <c r="CR46" s="623">
        <v>494975</v>
      </c>
      <c r="CS46" s="624"/>
      <c r="CT46" s="624"/>
      <c r="CU46" s="624"/>
      <c r="CV46" s="624"/>
      <c r="CW46" s="624"/>
      <c r="CX46" s="624"/>
      <c r="CY46" s="625"/>
      <c r="CZ46" s="661">
        <v>4.5</v>
      </c>
      <c r="DA46" s="716"/>
      <c r="DB46" s="716"/>
      <c r="DC46" s="717"/>
      <c r="DD46" s="632">
        <v>204617</v>
      </c>
      <c r="DE46" s="624"/>
      <c r="DF46" s="624"/>
      <c r="DG46" s="624"/>
      <c r="DH46" s="624"/>
      <c r="DI46" s="624"/>
      <c r="DJ46" s="624"/>
      <c r="DK46" s="625"/>
      <c r="DL46" s="713"/>
      <c r="DM46" s="714"/>
      <c r="DN46" s="714"/>
      <c r="DO46" s="714"/>
      <c r="DP46" s="714"/>
      <c r="DQ46" s="714"/>
      <c r="DR46" s="714"/>
      <c r="DS46" s="714"/>
      <c r="DT46" s="714"/>
      <c r="DU46" s="714"/>
      <c r="DV46" s="715"/>
      <c r="DW46" s="710"/>
      <c r="DX46" s="711"/>
      <c r="DY46" s="711"/>
      <c r="DZ46" s="711"/>
      <c r="EA46" s="711"/>
      <c r="EB46" s="711"/>
      <c r="EC46" s="712"/>
    </row>
    <row r="47" spans="2:133" ht="11.25" customHeight="1" x14ac:dyDescent="0.15">
      <c r="CD47" s="731"/>
      <c r="CE47" s="732"/>
      <c r="CF47" s="620" t="s">
        <v>336</v>
      </c>
      <c r="CG47" s="621"/>
      <c r="CH47" s="621"/>
      <c r="CI47" s="621"/>
      <c r="CJ47" s="621"/>
      <c r="CK47" s="621"/>
      <c r="CL47" s="621"/>
      <c r="CM47" s="621"/>
      <c r="CN47" s="621"/>
      <c r="CO47" s="621"/>
      <c r="CP47" s="621"/>
      <c r="CQ47" s="622"/>
      <c r="CR47" s="623">
        <v>14417</v>
      </c>
      <c r="CS47" s="653"/>
      <c r="CT47" s="653"/>
      <c r="CU47" s="653"/>
      <c r="CV47" s="653"/>
      <c r="CW47" s="653"/>
      <c r="CX47" s="653"/>
      <c r="CY47" s="654"/>
      <c r="CZ47" s="661">
        <v>0.1</v>
      </c>
      <c r="DA47" s="662"/>
      <c r="DB47" s="662"/>
      <c r="DC47" s="663"/>
      <c r="DD47" s="632">
        <v>5281</v>
      </c>
      <c r="DE47" s="653"/>
      <c r="DF47" s="653"/>
      <c r="DG47" s="653"/>
      <c r="DH47" s="653"/>
      <c r="DI47" s="653"/>
      <c r="DJ47" s="653"/>
      <c r="DK47" s="654"/>
      <c r="DL47" s="713"/>
      <c r="DM47" s="714"/>
      <c r="DN47" s="714"/>
      <c r="DO47" s="714"/>
      <c r="DP47" s="714"/>
      <c r="DQ47" s="714"/>
      <c r="DR47" s="714"/>
      <c r="DS47" s="714"/>
      <c r="DT47" s="714"/>
      <c r="DU47" s="714"/>
      <c r="DV47" s="715"/>
      <c r="DW47" s="710"/>
      <c r="DX47" s="711"/>
      <c r="DY47" s="711"/>
      <c r="DZ47" s="711"/>
      <c r="EA47" s="711"/>
      <c r="EB47" s="711"/>
      <c r="EC47" s="712"/>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61" t="s">
        <v>117</v>
      </c>
      <c r="DA48" s="716"/>
      <c r="DB48" s="716"/>
      <c r="DC48" s="717"/>
      <c r="DD48" s="632" t="s">
        <v>117</v>
      </c>
      <c r="DE48" s="624"/>
      <c r="DF48" s="624"/>
      <c r="DG48" s="624"/>
      <c r="DH48" s="624"/>
      <c r="DI48" s="624"/>
      <c r="DJ48" s="624"/>
      <c r="DK48" s="625"/>
      <c r="DL48" s="713"/>
      <c r="DM48" s="714"/>
      <c r="DN48" s="714"/>
      <c r="DO48" s="714"/>
      <c r="DP48" s="714"/>
      <c r="DQ48" s="714"/>
      <c r="DR48" s="714"/>
      <c r="DS48" s="714"/>
      <c r="DT48" s="714"/>
      <c r="DU48" s="714"/>
      <c r="DV48" s="715"/>
      <c r="DW48" s="710"/>
      <c r="DX48" s="711"/>
      <c r="DY48" s="711"/>
      <c r="DZ48" s="711"/>
      <c r="EA48" s="711"/>
      <c r="EB48" s="711"/>
      <c r="EC48" s="712"/>
    </row>
    <row r="49" spans="82:133" ht="11.25" customHeight="1" x14ac:dyDescent="0.15">
      <c r="CD49" s="666" t="s">
        <v>338</v>
      </c>
      <c r="CE49" s="667"/>
      <c r="CF49" s="667"/>
      <c r="CG49" s="667"/>
      <c r="CH49" s="667"/>
      <c r="CI49" s="667"/>
      <c r="CJ49" s="667"/>
      <c r="CK49" s="667"/>
      <c r="CL49" s="667"/>
      <c r="CM49" s="667"/>
      <c r="CN49" s="667"/>
      <c r="CO49" s="667"/>
      <c r="CP49" s="667"/>
      <c r="CQ49" s="668"/>
      <c r="CR49" s="695">
        <v>11037095</v>
      </c>
      <c r="CS49" s="691"/>
      <c r="CT49" s="691"/>
      <c r="CU49" s="691"/>
      <c r="CV49" s="691"/>
      <c r="CW49" s="691"/>
      <c r="CX49" s="691"/>
      <c r="CY49" s="718"/>
      <c r="CZ49" s="719">
        <v>100</v>
      </c>
      <c r="DA49" s="720"/>
      <c r="DB49" s="720"/>
      <c r="DC49" s="721"/>
      <c r="DD49" s="722">
        <v>5373615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239</v>
      </c>
      <c r="AG7" s="756"/>
      <c r="AH7" s="756"/>
      <c r="AI7" s="756"/>
      <c r="AJ7" s="757"/>
      <c r="AK7" s="792"/>
      <c r="AL7" s="793"/>
      <c r="AM7" s="793"/>
      <c r="AN7" s="793"/>
      <c r="AO7" s="793"/>
      <c r="AP7" s="793"/>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t="s">
        <v>107</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t="s">
        <v>107</v>
      </c>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239</v>
      </c>
      <c r="AG23" s="812"/>
      <c r="AH23" s="812"/>
      <c r="AI23" s="812"/>
      <c r="AJ23" s="815"/>
      <c r="AK23" s="816"/>
      <c r="AL23" s="817"/>
      <c r="AM23" s="817"/>
      <c r="AN23" s="817"/>
      <c r="AO23" s="817"/>
      <c r="AP23" s="812"/>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c r="R28" s="841"/>
      <c r="S28" s="841"/>
      <c r="T28" s="841"/>
      <c r="U28" s="841"/>
      <c r="V28" s="841"/>
      <c r="W28" s="841"/>
      <c r="X28" s="841"/>
      <c r="Y28" s="841"/>
      <c r="Z28" s="841"/>
      <c r="AA28" s="841"/>
      <c r="AB28" s="841"/>
      <c r="AC28" s="841"/>
      <c r="AD28" s="841"/>
      <c r="AE28" s="842"/>
      <c r="AF28" s="843">
        <v>238</v>
      </c>
      <c r="AG28" s="841"/>
      <c r="AH28" s="841"/>
      <c r="AI28" s="841"/>
      <c r="AJ28" s="844"/>
      <c r="AK28" s="845"/>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c r="R29" s="777"/>
      <c r="S29" s="777"/>
      <c r="T29" s="777"/>
      <c r="U29" s="777"/>
      <c r="V29" s="777"/>
      <c r="W29" s="777"/>
      <c r="X29" s="777"/>
      <c r="Y29" s="777"/>
      <c r="Z29" s="777"/>
      <c r="AA29" s="777"/>
      <c r="AB29" s="777"/>
      <c r="AC29" s="777"/>
      <c r="AD29" s="777"/>
      <c r="AE29" s="778"/>
      <c r="AF29" s="779">
        <v>69</v>
      </c>
      <c r="AG29" s="780"/>
      <c r="AH29" s="780"/>
      <c r="AI29" s="780"/>
      <c r="AJ29" s="781"/>
      <c r="AK29" s="848"/>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c r="R30" s="777"/>
      <c r="S30" s="777"/>
      <c r="T30" s="777"/>
      <c r="U30" s="777"/>
      <c r="V30" s="777"/>
      <c r="W30" s="777"/>
      <c r="X30" s="777"/>
      <c r="Y30" s="777"/>
      <c r="Z30" s="777"/>
      <c r="AA30" s="777"/>
      <c r="AB30" s="777"/>
      <c r="AC30" s="777"/>
      <c r="AD30" s="777"/>
      <c r="AE30" s="778"/>
      <c r="AF30" s="779">
        <v>0</v>
      </c>
      <c r="AG30" s="780"/>
      <c r="AH30" s="780"/>
      <c r="AI30" s="780"/>
      <c r="AJ30" s="781"/>
      <c r="AK30" s="848"/>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v>130</v>
      </c>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v>193</v>
      </c>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v>3</v>
      </c>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v>211</v>
      </c>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845</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c r="C69" s="892"/>
      <c r="D69" s="892"/>
      <c r="E69" s="892"/>
      <c r="F69" s="892"/>
      <c r="G69" s="892"/>
      <c r="H69" s="892"/>
      <c r="I69" s="892"/>
      <c r="J69" s="892"/>
      <c r="K69" s="892"/>
      <c r="L69" s="892"/>
      <c r="M69" s="892"/>
      <c r="N69" s="892"/>
      <c r="O69" s="892"/>
      <c r="P69" s="893"/>
      <c r="Q69" s="894"/>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899811</v>
      </c>
      <c r="AB110" s="920"/>
      <c r="AC110" s="920"/>
      <c r="AD110" s="920"/>
      <c r="AE110" s="921"/>
      <c r="AF110" s="922">
        <v>797298</v>
      </c>
      <c r="AG110" s="920"/>
      <c r="AH110" s="920"/>
      <c r="AI110" s="920"/>
      <c r="AJ110" s="921"/>
      <c r="AK110" s="922">
        <v>758452</v>
      </c>
      <c r="AL110" s="920"/>
      <c r="AM110" s="920"/>
      <c r="AN110" s="920"/>
      <c r="AO110" s="921"/>
      <c r="AP110" s="923">
        <v>18.5</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8138057</v>
      </c>
      <c r="BR110" s="957"/>
      <c r="BS110" s="957"/>
      <c r="BT110" s="957"/>
      <c r="BU110" s="957"/>
      <c r="BV110" s="957">
        <v>7875126</v>
      </c>
      <c r="BW110" s="957"/>
      <c r="BX110" s="957"/>
      <c r="BY110" s="957"/>
      <c r="BZ110" s="957"/>
      <c r="CA110" s="957">
        <v>7353058</v>
      </c>
      <c r="CB110" s="957"/>
      <c r="CC110" s="957"/>
      <c r="CD110" s="957"/>
      <c r="CE110" s="957"/>
      <c r="CF110" s="971">
        <v>179.7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165471</v>
      </c>
      <c r="BR111" s="950"/>
      <c r="BS111" s="950"/>
      <c r="BT111" s="950"/>
      <c r="BU111" s="950"/>
      <c r="BV111" s="950">
        <v>98746</v>
      </c>
      <c r="BW111" s="950"/>
      <c r="BX111" s="950"/>
      <c r="BY111" s="950"/>
      <c r="BZ111" s="950"/>
      <c r="CA111" s="950">
        <v>68979</v>
      </c>
      <c r="CB111" s="950"/>
      <c r="CC111" s="950"/>
      <c r="CD111" s="950"/>
      <c r="CE111" s="950"/>
      <c r="CF111" s="944">
        <v>1.7</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1468763</v>
      </c>
      <c r="BR112" s="950"/>
      <c r="BS112" s="950"/>
      <c r="BT112" s="950"/>
      <c r="BU112" s="950"/>
      <c r="BV112" s="950">
        <v>1401803</v>
      </c>
      <c r="BW112" s="950"/>
      <c r="BX112" s="950"/>
      <c r="BY112" s="950"/>
      <c r="BZ112" s="950"/>
      <c r="CA112" s="950">
        <v>1655815</v>
      </c>
      <c r="CB112" s="950"/>
      <c r="CC112" s="950"/>
      <c r="CD112" s="950"/>
      <c r="CE112" s="950"/>
      <c r="CF112" s="944">
        <v>40.5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144399</v>
      </c>
      <c r="AB113" s="964"/>
      <c r="AC113" s="964"/>
      <c r="AD113" s="964"/>
      <c r="AE113" s="965"/>
      <c r="AF113" s="966">
        <v>156509</v>
      </c>
      <c r="AG113" s="964"/>
      <c r="AH113" s="964"/>
      <c r="AI113" s="964"/>
      <c r="AJ113" s="965"/>
      <c r="AK113" s="966">
        <v>191327</v>
      </c>
      <c r="AL113" s="964"/>
      <c r="AM113" s="964"/>
      <c r="AN113" s="964"/>
      <c r="AO113" s="965"/>
      <c r="AP113" s="967">
        <v>4.7</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507529</v>
      </c>
      <c r="BR113" s="950"/>
      <c r="BS113" s="950"/>
      <c r="BT113" s="950"/>
      <c r="BU113" s="950"/>
      <c r="BV113" s="950">
        <v>444112</v>
      </c>
      <c r="BW113" s="950"/>
      <c r="BX113" s="950"/>
      <c r="BY113" s="950"/>
      <c r="BZ113" s="950"/>
      <c r="CA113" s="950">
        <v>380060</v>
      </c>
      <c r="CB113" s="950"/>
      <c r="CC113" s="950"/>
      <c r="CD113" s="950"/>
      <c r="CE113" s="950"/>
      <c r="CF113" s="944">
        <v>9.3000000000000007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5268</v>
      </c>
      <c r="AB114" s="989"/>
      <c r="AC114" s="989"/>
      <c r="AD114" s="989"/>
      <c r="AE114" s="990"/>
      <c r="AF114" s="991">
        <v>5112</v>
      </c>
      <c r="AG114" s="989"/>
      <c r="AH114" s="989"/>
      <c r="AI114" s="989"/>
      <c r="AJ114" s="990"/>
      <c r="AK114" s="991">
        <v>5029</v>
      </c>
      <c r="AL114" s="989"/>
      <c r="AM114" s="989"/>
      <c r="AN114" s="989"/>
      <c r="AO114" s="990"/>
      <c r="AP114" s="992">
        <v>0.1</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1422193</v>
      </c>
      <c r="BR114" s="950"/>
      <c r="BS114" s="950"/>
      <c r="BT114" s="950"/>
      <c r="BU114" s="950"/>
      <c r="BV114" s="950">
        <v>1213624</v>
      </c>
      <c r="BW114" s="950"/>
      <c r="BX114" s="950"/>
      <c r="BY114" s="950"/>
      <c r="BZ114" s="950"/>
      <c r="CA114" s="950">
        <v>1142121</v>
      </c>
      <c r="CB114" s="950"/>
      <c r="CC114" s="950"/>
      <c r="CD114" s="950"/>
      <c r="CE114" s="950"/>
      <c r="CF114" s="944">
        <v>27.9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145303</v>
      </c>
      <c r="AB115" s="964"/>
      <c r="AC115" s="964"/>
      <c r="AD115" s="964"/>
      <c r="AE115" s="965"/>
      <c r="AF115" s="966">
        <v>135789</v>
      </c>
      <c r="AG115" s="964"/>
      <c r="AH115" s="964"/>
      <c r="AI115" s="964"/>
      <c r="AJ115" s="965"/>
      <c r="AK115" s="966">
        <v>100658</v>
      </c>
      <c r="AL115" s="964"/>
      <c r="AM115" s="964"/>
      <c r="AN115" s="964"/>
      <c r="AO115" s="965"/>
      <c r="AP115" s="967">
        <v>2.5</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v>111430</v>
      </c>
      <c r="BR115" s="950"/>
      <c r="BS115" s="950"/>
      <c r="BT115" s="950"/>
      <c r="BU115" s="950"/>
      <c r="BV115" s="950">
        <v>104068</v>
      </c>
      <c r="BW115" s="950"/>
      <c r="BX115" s="950"/>
      <c r="BY115" s="950"/>
      <c r="BZ115" s="950"/>
      <c r="CA115" s="950">
        <v>96706</v>
      </c>
      <c r="CB115" s="950"/>
      <c r="CC115" s="950"/>
      <c r="CD115" s="950"/>
      <c r="CE115" s="950"/>
      <c r="CF115" s="944">
        <v>2.4</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179</v>
      </c>
      <c r="AB116" s="989"/>
      <c r="AC116" s="989"/>
      <c r="AD116" s="989"/>
      <c r="AE116" s="990"/>
      <c r="AF116" s="991">
        <v>36</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12338</v>
      </c>
      <c r="DH116" s="989"/>
      <c r="DI116" s="989"/>
      <c r="DJ116" s="989"/>
      <c r="DK116" s="990"/>
      <c r="DL116" s="991">
        <v>5981</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1194960</v>
      </c>
      <c r="AB117" s="996"/>
      <c r="AC117" s="996"/>
      <c r="AD117" s="996"/>
      <c r="AE117" s="997"/>
      <c r="AF117" s="995">
        <v>1094744</v>
      </c>
      <c r="AG117" s="996"/>
      <c r="AH117" s="996"/>
      <c r="AI117" s="996"/>
      <c r="AJ117" s="997"/>
      <c r="AK117" s="995">
        <v>1055466</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429</v>
      </c>
      <c r="BR117" s="1016"/>
      <c r="BS117" s="1016"/>
      <c r="BT117" s="1016"/>
      <c r="BU117" s="1016"/>
      <c r="BV117" s="1016" t="s">
        <v>429</v>
      </c>
      <c r="BW117" s="1016"/>
      <c r="BX117" s="1016"/>
      <c r="BY117" s="1016"/>
      <c r="BZ117" s="1016"/>
      <c r="CA117" s="1016" t="s">
        <v>429</v>
      </c>
      <c r="CB117" s="1016"/>
      <c r="CC117" s="1016"/>
      <c r="CD117" s="1016"/>
      <c r="CE117" s="1016"/>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11813443</v>
      </c>
      <c r="BR118" s="1016"/>
      <c r="BS118" s="1016"/>
      <c r="BT118" s="1016"/>
      <c r="BU118" s="1016"/>
      <c r="BV118" s="1016">
        <v>11137479</v>
      </c>
      <c r="BW118" s="1016"/>
      <c r="BX118" s="1016"/>
      <c r="BY118" s="1016"/>
      <c r="BZ118" s="1016"/>
      <c r="CA118" s="1016">
        <v>10696739</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t="s">
        <v>429</v>
      </c>
      <c r="DM118" s="989"/>
      <c r="DN118" s="989"/>
      <c r="DO118" s="989"/>
      <c r="DP118" s="990"/>
      <c r="DQ118" s="991" t="s">
        <v>429</v>
      </c>
      <c r="DR118" s="989"/>
      <c r="DS118" s="989"/>
      <c r="DT118" s="989"/>
      <c r="DU118" s="990"/>
      <c r="DV118" s="992" t="s">
        <v>429</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429</v>
      </c>
      <c r="AB119" s="920"/>
      <c r="AC119" s="920"/>
      <c r="AD119" s="920"/>
      <c r="AE119" s="921"/>
      <c r="AF119" s="922" t="s">
        <v>429</v>
      </c>
      <c r="AG119" s="920"/>
      <c r="AH119" s="920"/>
      <c r="AI119" s="920"/>
      <c r="AJ119" s="921"/>
      <c r="AK119" s="922" t="s">
        <v>429</v>
      </c>
      <c r="AL119" s="920"/>
      <c r="AM119" s="920"/>
      <c r="AN119" s="920"/>
      <c r="AO119" s="921"/>
      <c r="AP119" s="923" t="s">
        <v>429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2827457</v>
      </c>
      <c r="BR119" s="957"/>
      <c r="BS119" s="957"/>
      <c r="BT119" s="957"/>
      <c r="BU119" s="957"/>
      <c r="BV119" s="957">
        <v>2903184</v>
      </c>
      <c r="BW119" s="957"/>
      <c r="BX119" s="957"/>
      <c r="BY119" s="957"/>
      <c r="BZ119" s="957"/>
      <c r="CA119" s="957">
        <v>3119620</v>
      </c>
      <c r="CB119" s="957"/>
      <c r="CC119" s="957"/>
      <c r="CD119" s="957"/>
      <c r="CE119" s="957"/>
      <c r="CF119" s="971">
        <v>76.2</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153133</v>
      </c>
      <c r="DH119" s="1028"/>
      <c r="DI119" s="1028"/>
      <c r="DJ119" s="1028"/>
      <c r="DK119" s="1029"/>
      <c r="DL119" s="1030">
        <v>92765</v>
      </c>
      <c r="DM119" s="1028"/>
      <c r="DN119" s="1028"/>
      <c r="DO119" s="1028"/>
      <c r="DP119" s="1029"/>
      <c r="DQ119" s="1030">
        <v>68979</v>
      </c>
      <c r="DR119" s="1028"/>
      <c r="DS119" s="1028"/>
      <c r="DT119" s="1028"/>
      <c r="DU119" s="1029"/>
      <c r="DV119" s="1031">
        <v>1.7</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429</v>
      </c>
      <c r="AB120" s="989"/>
      <c r="AC120" s="989"/>
      <c r="AD120" s="989"/>
      <c r="AE120" s="990"/>
      <c r="AF120" s="991" t="s">
        <v>429</v>
      </c>
      <c r="AG120" s="989"/>
      <c r="AH120" s="989"/>
      <c r="AI120" s="989"/>
      <c r="AJ120" s="990"/>
      <c r="AK120" s="991" t="s">
        <v>429</v>
      </c>
      <c r="AL120" s="989"/>
      <c r="AM120" s="989"/>
      <c r="AN120" s="989"/>
      <c r="AO120" s="990"/>
      <c r="AP120" s="992" t="s">
        <v>429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154230</v>
      </c>
      <c r="BR120" s="950"/>
      <c r="BS120" s="950"/>
      <c r="BT120" s="950"/>
      <c r="BU120" s="950"/>
      <c r="BV120" s="950">
        <v>127181</v>
      </c>
      <c r="BW120" s="950"/>
      <c r="BX120" s="950"/>
      <c r="BY120" s="950"/>
      <c r="BZ120" s="950"/>
      <c r="CA120" s="950">
        <v>107615</v>
      </c>
      <c r="CB120" s="950"/>
      <c r="CC120" s="950"/>
      <c r="CD120" s="950"/>
      <c r="CE120" s="950"/>
      <c r="CF120" s="944">
        <v>2.6</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1217106</v>
      </c>
      <c r="DH120" s="957"/>
      <c r="DI120" s="957"/>
      <c r="DJ120" s="957"/>
      <c r="DK120" s="957"/>
      <c r="DL120" s="957">
        <v>1189144</v>
      </c>
      <c r="DM120" s="957"/>
      <c r="DN120" s="957"/>
      <c r="DO120" s="957"/>
      <c r="DP120" s="957"/>
      <c r="DQ120" s="957">
        <v>1463060</v>
      </c>
      <c r="DR120" s="957"/>
      <c r="DS120" s="957"/>
      <c r="DT120" s="957"/>
      <c r="DU120" s="957"/>
      <c r="DV120" s="958">
        <v>35.799999999999997</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8461</v>
      </c>
      <c r="AB121" s="989"/>
      <c r="AC121" s="989"/>
      <c r="AD121" s="989"/>
      <c r="AE121" s="990"/>
      <c r="AF121" s="991" t="s">
        <v>429</v>
      </c>
      <c r="AG121" s="989"/>
      <c r="AH121" s="989"/>
      <c r="AI121" s="989"/>
      <c r="AJ121" s="990"/>
      <c r="AK121" s="991" t="s">
        <v>429</v>
      </c>
      <c r="AL121" s="989"/>
      <c r="AM121" s="989"/>
      <c r="AN121" s="989"/>
      <c r="AO121" s="990"/>
      <c r="AP121" s="992" t="s">
        <v>429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6964266</v>
      </c>
      <c r="BR121" s="1016"/>
      <c r="BS121" s="1016"/>
      <c r="BT121" s="1016"/>
      <c r="BU121" s="1016"/>
      <c r="BV121" s="1016">
        <v>6789028</v>
      </c>
      <c r="BW121" s="1016"/>
      <c r="BX121" s="1016"/>
      <c r="BY121" s="1016"/>
      <c r="BZ121" s="1016"/>
      <c r="CA121" s="1016">
        <v>6425002</v>
      </c>
      <c r="CB121" s="1016"/>
      <c r="CC121" s="1016"/>
      <c r="CD121" s="1016"/>
      <c r="CE121" s="1016"/>
      <c r="CF121" s="1054">
        <v>157</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244204</v>
      </c>
      <c r="DH121" s="950"/>
      <c r="DI121" s="950"/>
      <c r="DJ121" s="950"/>
      <c r="DK121" s="950"/>
      <c r="DL121" s="950">
        <v>202659</v>
      </c>
      <c r="DM121" s="950"/>
      <c r="DN121" s="950"/>
      <c r="DO121" s="950"/>
      <c r="DP121" s="950"/>
      <c r="DQ121" s="950">
        <v>182755</v>
      </c>
      <c r="DR121" s="950"/>
      <c r="DS121" s="950"/>
      <c r="DT121" s="950"/>
      <c r="DU121" s="950"/>
      <c r="DV121" s="951">
        <v>4.5</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429</v>
      </c>
      <c r="AB122" s="989"/>
      <c r="AC122" s="989"/>
      <c r="AD122" s="989"/>
      <c r="AE122" s="990"/>
      <c r="AF122" s="991" t="s">
        <v>429</v>
      </c>
      <c r="AG122" s="989"/>
      <c r="AH122" s="989"/>
      <c r="AI122" s="989"/>
      <c r="AJ122" s="990"/>
      <c r="AK122" s="991" t="s">
        <v>429</v>
      </c>
      <c r="AL122" s="989"/>
      <c r="AM122" s="989"/>
      <c r="AN122" s="989"/>
      <c r="AO122" s="990"/>
      <c r="AP122" s="992" t="s">
        <v>429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9945953</v>
      </c>
      <c r="BR122" s="1065"/>
      <c r="BS122" s="1065"/>
      <c r="BT122" s="1065"/>
      <c r="BU122" s="1065"/>
      <c r="BV122" s="1065">
        <v>9819393</v>
      </c>
      <c r="BW122" s="1065"/>
      <c r="BX122" s="1065"/>
      <c r="BY122" s="1065"/>
      <c r="BZ122" s="1065"/>
      <c r="CA122" s="1065">
        <v>9652237</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v>7453</v>
      </c>
      <c r="DH122" s="950"/>
      <c r="DI122" s="950"/>
      <c r="DJ122" s="950"/>
      <c r="DK122" s="950"/>
      <c r="DL122" s="950">
        <v>10000</v>
      </c>
      <c r="DM122" s="950"/>
      <c r="DN122" s="950"/>
      <c r="DO122" s="950"/>
      <c r="DP122" s="950"/>
      <c r="DQ122" s="950">
        <v>10000</v>
      </c>
      <c r="DR122" s="950"/>
      <c r="DS122" s="950"/>
      <c r="DT122" s="950"/>
      <c r="DU122" s="950"/>
      <c r="DV122" s="951">
        <v>0.2</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6443</v>
      </c>
      <c r="AB123" s="989"/>
      <c r="AC123" s="989"/>
      <c r="AD123" s="989"/>
      <c r="AE123" s="990"/>
      <c r="AF123" s="991">
        <v>6507</v>
      </c>
      <c r="AG123" s="989"/>
      <c r="AH123" s="989"/>
      <c r="AI123" s="989"/>
      <c r="AJ123" s="990"/>
      <c r="AK123" s="991">
        <v>5981</v>
      </c>
      <c r="AL123" s="989"/>
      <c r="AM123" s="989"/>
      <c r="AN123" s="989"/>
      <c r="AO123" s="990"/>
      <c r="AP123" s="992">
        <v>0.1</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46.8</v>
      </c>
      <c r="BR123" s="1057"/>
      <c r="BS123" s="1057"/>
      <c r="BT123" s="1057"/>
      <c r="BU123" s="1057"/>
      <c r="BV123" s="1057">
        <v>33.299999999999997</v>
      </c>
      <c r="BW123" s="1057"/>
      <c r="BX123" s="1057"/>
      <c r="BY123" s="1057"/>
      <c r="BZ123" s="1057"/>
      <c r="CA123" s="1057">
        <v>25.5</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107</v>
      </c>
      <c r="DH123" s="989"/>
      <c r="DI123" s="989"/>
      <c r="DJ123" s="989"/>
      <c r="DK123" s="990"/>
      <c r="DL123" s="991" t="s">
        <v>107</v>
      </c>
      <c r="DM123" s="989"/>
      <c r="DN123" s="989"/>
      <c r="DO123" s="989"/>
      <c r="DP123" s="990"/>
      <c r="DQ123" s="991" t="s">
        <v>107</v>
      </c>
      <c r="DR123" s="989"/>
      <c r="DS123" s="989"/>
      <c r="DT123" s="989"/>
      <c r="DU123" s="990"/>
      <c r="DV123" s="992" t="s">
        <v>107</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107</v>
      </c>
      <c r="DH124" s="1028"/>
      <c r="DI124" s="1028"/>
      <c r="DJ124" s="1028"/>
      <c r="DK124" s="1029"/>
      <c r="DL124" s="1030" t="s">
        <v>107</v>
      </c>
      <c r="DM124" s="1028"/>
      <c r="DN124" s="1028"/>
      <c r="DO124" s="1028"/>
      <c r="DP124" s="1029"/>
      <c r="DQ124" s="1030" t="s">
        <v>107</v>
      </c>
      <c r="DR124" s="1028"/>
      <c r="DS124" s="1028"/>
      <c r="DT124" s="1028"/>
      <c r="DU124" s="1029"/>
      <c r="DV124" s="1031" t="s">
        <v>107</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79445</v>
      </c>
      <c r="AB126" s="989"/>
      <c r="AC126" s="989"/>
      <c r="AD126" s="989"/>
      <c r="AE126" s="990"/>
      <c r="AF126" s="991">
        <v>79205</v>
      </c>
      <c r="AG126" s="989"/>
      <c r="AH126" s="989"/>
      <c r="AI126" s="989"/>
      <c r="AJ126" s="990"/>
      <c r="AK126" s="991">
        <v>79612</v>
      </c>
      <c r="AL126" s="989"/>
      <c r="AM126" s="989"/>
      <c r="AN126" s="989"/>
      <c r="AO126" s="990"/>
      <c r="AP126" s="992">
        <v>1.9</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50954</v>
      </c>
      <c r="AB127" s="989"/>
      <c r="AC127" s="989"/>
      <c r="AD127" s="989"/>
      <c r="AE127" s="990"/>
      <c r="AF127" s="991">
        <v>50077</v>
      </c>
      <c r="AG127" s="989"/>
      <c r="AH127" s="989"/>
      <c r="AI127" s="989"/>
      <c r="AJ127" s="990"/>
      <c r="AK127" s="991">
        <v>15065</v>
      </c>
      <c r="AL127" s="989"/>
      <c r="AM127" s="989"/>
      <c r="AN127" s="989"/>
      <c r="AO127" s="990"/>
      <c r="AP127" s="992">
        <v>0.4</v>
      </c>
      <c r="AQ127" s="993"/>
      <c r="AR127" s="993"/>
      <c r="AS127" s="993"/>
      <c r="AT127" s="994"/>
      <c r="AU127" s="233"/>
      <c r="AV127" s="233"/>
      <c r="AW127" s="233"/>
      <c r="AX127" s="916" t="s">
        <v>453</v>
      </c>
      <c r="AY127" s="917"/>
      <c r="AZ127" s="917"/>
      <c r="BA127" s="917"/>
      <c r="BB127" s="917"/>
      <c r="BC127" s="917"/>
      <c r="BD127" s="917"/>
      <c r="BE127" s="918"/>
      <c r="BF127" s="1071" t="s">
        <v>107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v>111430</v>
      </c>
      <c r="DH127" s="1078"/>
      <c r="DI127" s="1078"/>
      <c r="DJ127" s="1078"/>
      <c r="DK127" s="1078"/>
      <c r="DL127" s="1078">
        <v>104068</v>
      </c>
      <c r="DM127" s="1078"/>
      <c r="DN127" s="1078"/>
      <c r="DO127" s="1078"/>
      <c r="DP127" s="1078"/>
      <c r="DQ127" s="1078">
        <v>96706</v>
      </c>
      <c r="DR127" s="1078"/>
      <c r="DS127" s="1078"/>
      <c r="DT127" s="1078"/>
      <c r="DU127" s="1078"/>
      <c r="DV127" s="1079">
        <v>2.4</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05">
        <v>56010</v>
      </c>
      <c r="AB128" s="1106"/>
      <c r="AC128" s="1106"/>
      <c r="AD128" s="1106"/>
      <c r="AE128" s="1107"/>
      <c r="AF128" s="1108">
        <v>46599</v>
      </c>
      <c r="AG128" s="1106"/>
      <c r="AH128" s="1106"/>
      <c r="AI128" s="1106"/>
      <c r="AJ128" s="1107"/>
      <c r="AK128" s="1108">
        <v>37696</v>
      </c>
      <c r="AL128" s="1106"/>
      <c r="AM128" s="1106"/>
      <c r="AN128" s="1106"/>
      <c r="AO128" s="1107"/>
      <c r="AP128" s="1109"/>
      <c r="AQ128" s="1110"/>
      <c r="AR128" s="1110"/>
      <c r="AS128" s="1110"/>
      <c r="AT128" s="1111"/>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4723142</v>
      </c>
      <c r="AB129" s="989"/>
      <c r="AC129" s="989"/>
      <c r="AD129" s="989"/>
      <c r="AE129" s="990"/>
      <c r="AF129" s="991">
        <v>4715226</v>
      </c>
      <c r="AG129" s="989"/>
      <c r="AH129" s="989"/>
      <c r="AI129" s="989"/>
      <c r="AJ129" s="990"/>
      <c r="AK129" s="991">
        <v>4836372</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7.9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735772</v>
      </c>
      <c r="AB130" s="989"/>
      <c r="AC130" s="989"/>
      <c r="AD130" s="989"/>
      <c r="AE130" s="990"/>
      <c r="AF130" s="991">
        <v>764639</v>
      </c>
      <c r="AG130" s="989"/>
      <c r="AH130" s="989"/>
      <c r="AI130" s="989"/>
      <c r="AJ130" s="990"/>
      <c r="AK130" s="991">
        <v>744269</v>
      </c>
      <c r="AL130" s="989"/>
      <c r="AM130" s="989"/>
      <c r="AN130" s="989"/>
      <c r="AO130" s="990"/>
      <c r="AP130" s="1093"/>
      <c r="AQ130" s="1094"/>
      <c r="AR130" s="1094"/>
      <c r="AS130" s="1094"/>
      <c r="AT130" s="1095"/>
      <c r="AU130" s="235"/>
      <c r="AV130" s="235"/>
      <c r="AW130" s="235"/>
      <c r="AX130" s="1129" t="s">
        <v>463</v>
      </c>
      <c r="AY130" s="1075"/>
      <c r="AZ130" s="1075"/>
      <c r="BA130" s="1075"/>
      <c r="BB130" s="1075"/>
      <c r="BC130" s="1075"/>
      <c r="BD130" s="1075"/>
      <c r="BE130" s="1076"/>
      <c r="BF130" s="1130">
        <v>25.5</v>
      </c>
      <c r="BG130" s="1131"/>
      <c r="BH130" s="1131"/>
      <c r="BI130" s="1131"/>
      <c r="BJ130" s="1131"/>
      <c r="BK130" s="1131"/>
      <c r="BL130" s="1132"/>
      <c r="BM130" s="1130">
        <v>350</v>
      </c>
      <c r="BN130" s="1131"/>
      <c r="BO130" s="1131"/>
      <c r="BP130" s="1131"/>
      <c r="BQ130" s="1131"/>
      <c r="BR130" s="1131"/>
      <c r="BS130" s="1132"/>
      <c r="BT130" s="1133"/>
      <c r="BU130" s="1134"/>
      <c r="BV130" s="1134"/>
      <c r="BW130" s="1134"/>
      <c r="BX130" s="1134"/>
      <c r="BY130" s="1134"/>
      <c r="BZ130" s="113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464</v>
      </c>
      <c r="X131" s="1139"/>
      <c r="Y131" s="1139"/>
      <c r="Z131" s="1140"/>
      <c r="AA131" s="1027">
        <v>3987370</v>
      </c>
      <c r="AB131" s="1028"/>
      <c r="AC131" s="1028"/>
      <c r="AD131" s="1028"/>
      <c r="AE131" s="1029"/>
      <c r="AF131" s="1030">
        <v>3950587</v>
      </c>
      <c r="AG131" s="1028"/>
      <c r="AH131" s="1028"/>
      <c r="AI131" s="1028"/>
      <c r="AJ131" s="1029"/>
      <c r="AK131" s="1030">
        <v>4092103</v>
      </c>
      <c r="AL131" s="1028"/>
      <c r="AM131" s="1028"/>
      <c r="AN131" s="1028"/>
      <c r="AO131" s="1029"/>
      <c r="AP131" s="1141"/>
      <c r="AQ131" s="1142"/>
      <c r="AR131" s="1142"/>
      <c r="AS131" s="1142"/>
      <c r="AT131" s="114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13" t="s">
        <v>465</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466</v>
      </c>
      <c r="W132" s="1117"/>
      <c r="X132" s="1117"/>
      <c r="Y132" s="1117"/>
      <c r="Z132" s="1118"/>
      <c r="AA132" s="1119">
        <v>10.11137667</v>
      </c>
      <c r="AB132" s="1120"/>
      <c r="AC132" s="1120"/>
      <c r="AD132" s="1120"/>
      <c r="AE132" s="1121"/>
      <c r="AF132" s="1122">
        <v>7.1763006359999997</v>
      </c>
      <c r="AG132" s="1120"/>
      <c r="AH132" s="1120"/>
      <c r="AI132" s="1120"/>
      <c r="AJ132" s="1121"/>
      <c r="AK132" s="1122">
        <v>6.6836294199999999</v>
      </c>
      <c r="AL132" s="1120"/>
      <c r="AM132" s="1120"/>
      <c r="AN132" s="1120"/>
      <c r="AO132" s="1121"/>
      <c r="AP132" s="1017"/>
      <c r="AQ132" s="1018"/>
      <c r="AR132" s="1018"/>
      <c r="AS132" s="1018"/>
      <c r="AT132" s="112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24" t="s">
        <v>467</v>
      </c>
      <c r="W133" s="1124"/>
      <c r="X133" s="1124"/>
      <c r="Y133" s="1124"/>
      <c r="Z133" s="1125"/>
      <c r="AA133" s="1126">
        <v>10.8</v>
      </c>
      <c r="AB133" s="1127"/>
      <c r="AC133" s="1127"/>
      <c r="AD133" s="1127"/>
      <c r="AE133" s="1128"/>
      <c r="AF133" s="1126">
        <v>9.1999999999999993</v>
      </c>
      <c r="AG133" s="1127"/>
      <c r="AH133" s="1127"/>
      <c r="AI133" s="1127"/>
      <c r="AJ133" s="1128"/>
      <c r="AK133" s="1126">
        <v>7.9</v>
      </c>
      <c r="AL133" s="1127"/>
      <c r="AM133" s="1127"/>
      <c r="AN133" s="1127"/>
      <c r="AO133" s="1128"/>
      <c r="AP133" s="1058"/>
      <c r="AQ133" s="1059"/>
      <c r="AR133" s="1059"/>
      <c r="AS133" s="1059"/>
      <c r="AT133" s="111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1260095</v>
      </c>
      <c r="L9" s="264">
        <v>71039</v>
      </c>
      <c r="M9" s="265">
        <v>77257</v>
      </c>
      <c r="N9" s="266">
        <v>-8</v>
      </c>
    </row>
    <row r="10" spans="1:16" x14ac:dyDescent="0.15">
      <c r="A10" s="248"/>
      <c r="B10" s="244"/>
      <c r="C10" s="244"/>
      <c r="D10" s="244"/>
      <c r="E10" s="244"/>
      <c r="F10" s="244"/>
      <c r="G10" s="1149" t="s">
        <v>476</v>
      </c>
      <c r="H10" s="1150"/>
      <c r="I10" s="1150"/>
      <c r="J10" s="1151"/>
      <c r="K10" s="267">
        <v>134909</v>
      </c>
      <c r="L10" s="268">
        <v>7606</v>
      </c>
      <c r="M10" s="269">
        <v>7577</v>
      </c>
      <c r="N10" s="270">
        <v>0.4</v>
      </c>
    </row>
    <row r="11" spans="1:16" ht="13.5" customHeight="1" x14ac:dyDescent="0.15">
      <c r="A11" s="248"/>
      <c r="B11" s="244"/>
      <c r="C11" s="244"/>
      <c r="D11" s="244"/>
      <c r="E11" s="244"/>
      <c r="F11" s="244"/>
      <c r="G11" s="1149" t="s">
        <v>477</v>
      </c>
      <c r="H11" s="1150"/>
      <c r="I11" s="1150"/>
      <c r="J11" s="1151"/>
      <c r="K11" s="267">
        <v>176694</v>
      </c>
      <c r="L11" s="268">
        <v>9961</v>
      </c>
      <c r="M11" s="269">
        <v>12059</v>
      </c>
      <c r="N11" s="270">
        <v>-17.399999999999999</v>
      </c>
    </row>
    <row r="12" spans="1:16" ht="13.5" customHeight="1" x14ac:dyDescent="0.15">
      <c r="A12" s="248"/>
      <c r="B12" s="244"/>
      <c r="C12" s="244"/>
      <c r="D12" s="244"/>
      <c r="E12" s="244"/>
      <c r="F12" s="244"/>
      <c r="G12" s="1149" t="s">
        <v>478</v>
      </c>
      <c r="H12" s="1150"/>
      <c r="I12" s="1150"/>
      <c r="J12" s="1151"/>
      <c r="K12" s="267" t="s">
        <v>479</v>
      </c>
      <c r="L12" s="268" t="s">
        <v>479</v>
      </c>
      <c r="M12" s="269">
        <v>890</v>
      </c>
      <c r="N12" s="270" t="s">
        <v>479</v>
      </c>
    </row>
    <row r="13" spans="1:16" ht="13.5" customHeight="1" x14ac:dyDescent="0.15">
      <c r="A13" s="248"/>
      <c r="B13" s="244"/>
      <c r="C13" s="244"/>
      <c r="D13" s="244"/>
      <c r="E13" s="244"/>
      <c r="F13" s="244"/>
      <c r="G13" s="1149" t="s">
        <v>480</v>
      </c>
      <c r="H13" s="1150"/>
      <c r="I13" s="1150"/>
      <c r="J13" s="1151"/>
      <c r="K13" s="267" t="s">
        <v>479</v>
      </c>
      <c r="L13" s="268" t="s">
        <v>479</v>
      </c>
      <c r="M13" s="269">
        <v>0</v>
      </c>
      <c r="N13" s="270" t="s">
        <v>479</v>
      </c>
    </row>
    <row r="14" spans="1:16" ht="13.5" customHeight="1" x14ac:dyDescent="0.15">
      <c r="A14" s="248"/>
      <c r="B14" s="244"/>
      <c r="C14" s="244"/>
      <c r="D14" s="244"/>
      <c r="E14" s="244"/>
      <c r="F14" s="244"/>
      <c r="G14" s="1149" t="s">
        <v>481</v>
      </c>
      <c r="H14" s="1150"/>
      <c r="I14" s="1150"/>
      <c r="J14" s="1151"/>
      <c r="K14" s="267">
        <v>60711</v>
      </c>
      <c r="L14" s="268">
        <v>3423</v>
      </c>
      <c r="M14" s="269">
        <v>4205</v>
      </c>
      <c r="N14" s="270">
        <v>-18.600000000000001</v>
      </c>
    </row>
    <row r="15" spans="1:16" ht="13.5" customHeight="1" x14ac:dyDescent="0.15">
      <c r="A15" s="248"/>
      <c r="B15" s="244"/>
      <c r="C15" s="244"/>
      <c r="D15" s="244"/>
      <c r="E15" s="244"/>
      <c r="F15" s="244"/>
      <c r="G15" s="1149" t="s">
        <v>482</v>
      </c>
      <c r="H15" s="1150"/>
      <c r="I15" s="1150"/>
      <c r="J15" s="1151"/>
      <c r="K15" s="267">
        <v>4869</v>
      </c>
      <c r="L15" s="268">
        <v>274</v>
      </c>
      <c r="M15" s="269">
        <v>1846</v>
      </c>
      <c r="N15" s="270">
        <v>-85.2</v>
      </c>
    </row>
    <row r="16" spans="1:16" x14ac:dyDescent="0.15">
      <c r="A16" s="248"/>
      <c r="B16" s="244"/>
      <c r="C16" s="244"/>
      <c r="D16" s="244"/>
      <c r="E16" s="244"/>
      <c r="F16" s="244"/>
      <c r="G16" s="1152" t="s">
        <v>483</v>
      </c>
      <c r="H16" s="1153"/>
      <c r="I16" s="1153"/>
      <c r="J16" s="1154"/>
      <c r="K16" s="268">
        <v>-173475</v>
      </c>
      <c r="L16" s="268">
        <v>-9780</v>
      </c>
      <c r="M16" s="269">
        <v>-8513</v>
      </c>
      <c r="N16" s="270">
        <v>14.9</v>
      </c>
    </row>
    <row r="17" spans="1:16" x14ac:dyDescent="0.15">
      <c r="A17" s="248"/>
      <c r="B17" s="244"/>
      <c r="C17" s="244"/>
      <c r="D17" s="244"/>
      <c r="E17" s="244"/>
      <c r="F17" s="244"/>
      <c r="G17" s="1152" t="s">
        <v>167</v>
      </c>
      <c r="H17" s="1153"/>
      <c r="I17" s="1153"/>
      <c r="J17" s="1154"/>
      <c r="K17" s="268">
        <v>1463803</v>
      </c>
      <c r="L17" s="268">
        <v>82524</v>
      </c>
      <c r="M17" s="269">
        <v>95320</v>
      </c>
      <c r="N17" s="270">
        <v>-13.4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7.84</v>
      </c>
      <c r="L21" s="281">
        <v>8.93</v>
      </c>
      <c r="M21" s="282">
        <v>-1.0900000000000001</v>
      </c>
      <c r="N21" s="249"/>
      <c r="O21" s="283"/>
      <c r="P21" s="279"/>
    </row>
    <row r="22" spans="1:16" s="284" customFormat="1" x14ac:dyDescent="0.15">
      <c r="A22" s="279"/>
      <c r="B22" s="249"/>
      <c r="C22" s="249"/>
      <c r="D22" s="249"/>
      <c r="E22" s="249"/>
      <c r="F22" s="249"/>
      <c r="G22" s="1144" t="s">
        <v>489</v>
      </c>
      <c r="H22" s="1145"/>
      <c r="I22" s="1145"/>
      <c r="J22" s="1146"/>
      <c r="K22" s="285">
        <v>96.7</v>
      </c>
      <c r="L22" s="286">
        <v>96.9</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758452</v>
      </c>
      <c r="L32" s="294">
        <v>42759</v>
      </c>
      <c r="M32" s="295">
        <v>49286</v>
      </c>
      <c r="N32" s="296">
        <v>-13.2</v>
      </c>
    </row>
    <row r="33" spans="1:16" ht="13.5" customHeight="1" x14ac:dyDescent="0.15">
      <c r="A33" s="248"/>
      <c r="B33" s="244"/>
      <c r="C33" s="244"/>
      <c r="D33" s="244"/>
      <c r="E33" s="244"/>
      <c r="F33" s="244"/>
      <c r="G33" s="1160" t="s">
        <v>494</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495</v>
      </c>
      <c r="H34" s="1161"/>
      <c r="I34" s="1161"/>
      <c r="J34" s="1162"/>
      <c r="K34" s="294" t="s">
        <v>479</v>
      </c>
      <c r="L34" s="294" t="s">
        <v>479</v>
      </c>
      <c r="M34" s="295">
        <v>6</v>
      </c>
      <c r="N34" s="296" t="s">
        <v>479</v>
      </c>
    </row>
    <row r="35" spans="1:16" ht="27" customHeight="1" x14ac:dyDescent="0.15">
      <c r="A35" s="248"/>
      <c r="B35" s="244"/>
      <c r="C35" s="244"/>
      <c r="D35" s="244"/>
      <c r="E35" s="244"/>
      <c r="F35" s="244"/>
      <c r="G35" s="1160" t="s">
        <v>496</v>
      </c>
      <c r="H35" s="1161"/>
      <c r="I35" s="1161"/>
      <c r="J35" s="1162"/>
      <c r="K35" s="294">
        <v>191327</v>
      </c>
      <c r="L35" s="294">
        <v>10786</v>
      </c>
      <c r="M35" s="295">
        <v>18395</v>
      </c>
      <c r="N35" s="296">
        <v>-41.4</v>
      </c>
    </row>
    <row r="36" spans="1:16" ht="27" customHeight="1" x14ac:dyDescent="0.15">
      <c r="A36" s="248"/>
      <c r="B36" s="244"/>
      <c r="C36" s="244"/>
      <c r="D36" s="244"/>
      <c r="E36" s="244"/>
      <c r="F36" s="244"/>
      <c r="G36" s="1160" t="s">
        <v>497</v>
      </c>
      <c r="H36" s="1161"/>
      <c r="I36" s="1161"/>
      <c r="J36" s="1162"/>
      <c r="K36" s="294">
        <v>5029</v>
      </c>
      <c r="L36" s="294">
        <v>284</v>
      </c>
      <c r="M36" s="295">
        <v>4784</v>
      </c>
      <c r="N36" s="296">
        <v>-94.1</v>
      </c>
    </row>
    <row r="37" spans="1:16" ht="13.5" customHeight="1" x14ac:dyDescent="0.15">
      <c r="A37" s="248"/>
      <c r="B37" s="244"/>
      <c r="C37" s="244"/>
      <c r="D37" s="244"/>
      <c r="E37" s="244"/>
      <c r="F37" s="244"/>
      <c r="G37" s="1160" t="s">
        <v>498</v>
      </c>
      <c r="H37" s="1161"/>
      <c r="I37" s="1161"/>
      <c r="J37" s="1162"/>
      <c r="K37" s="294">
        <v>100658</v>
      </c>
      <c r="L37" s="294">
        <v>5675</v>
      </c>
      <c r="M37" s="295">
        <v>901</v>
      </c>
      <c r="N37" s="296">
        <v>529.9</v>
      </c>
    </row>
    <row r="38" spans="1:16" ht="27" customHeight="1" x14ac:dyDescent="0.15">
      <c r="A38" s="248"/>
      <c r="B38" s="244"/>
      <c r="C38" s="244"/>
      <c r="D38" s="244"/>
      <c r="E38" s="244"/>
      <c r="F38" s="244"/>
      <c r="G38" s="1163" t="s">
        <v>499</v>
      </c>
      <c r="H38" s="1164"/>
      <c r="I38" s="1164"/>
      <c r="J38" s="1165"/>
      <c r="K38" s="297" t="s">
        <v>479</v>
      </c>
      <c r="L38" s="297" t="s">
        <v>479</v>
      </c>
      <c r="M38" s="298">
        <v>6</v>
      </c>
      <c r="N38" s="299" t="s">
        <v>479</v>
      </c>
      <c r="O38" s="293"/>
    </row>
    <row r="39" spans="1:16" x14ac:dyDescent="0.15">
      <c r="A39" s="248"/>
      <c r="B39" s="244"/>
      <c r="C39" s="244"/>
      <c r="D39" s="244"/>
      <c r="E39" s="244"/>
      <c r="F39" s="244"/>
      <c r="G39" s="1163" t="s">
        <v>500</v>
      </c>
      <c r="H39" s="1164"/>
      <c r="I39" s="1164"/>
      <c r="J39" s="1165"/>
      <c r="K39" s="300">
        <v>-37696</v>
      </c>
      <c r="L39" s="300">
        <v>-2125</v>
      </c>
      <c r="M39" s="301">
        <v>-3045</v>
      </c>
      <c r="N39" s="302">
        <v>-30.2</v>
      </c>
      <c r="O39" s="293"/>
    </row>
    <row r="40" spans="1:16" ht="27" customHeight="1" x14ac:dyDescent="0.15">
      <c r="A40" s="248"/>
      <c r="B40" s="244"/>
      <c r="C40" s="244"/>
      <c r="D40" s="244"/>
      <c r="E40" s="244"/>
      <c r="F40" s="244"/>
      <c r="G40" s="1160" t="s">
        <v>501</v>
      </c>
      <c r="H40" s="1161"/>
      <c r="I40" s="1161"/>
      <c r="J40" s="1162"/>
      <c r="K40" s="300">
        <v>-744269</v>
      </c>
      <c r="L40" s="300">
        <v>-41959</v>
      </c>
      <c r="M40" s="301">
        <v>-49958</v>
      </c>
      <c r="N40" s="302">
        <v>-16</v>
      </c>
      <c r="O40" s="293"/>
    </row>
    <row r="41" spans="1:16" x14ac:dyDescent="0.15">
      <c r="A41" s="248"/>
      <c r="B41" s="244"/>
      <c r="C41" s="244"/>
      <c r="D41" s="244"/>
      <c r="E41" s="244"/>
      <c r="F41" s="244"/>
      <c r="G41" s="1166" t="s">
        <v>278</v>
      </c>
      <c r="H41" s="1167"/>
      <c r="I41" s="1167"/>
      <c r="J41" s="1168"/>
      <c r="K41" s="294">
        <v>273501</v>
      </c>
      <c r="L41" s="300">
        <v>15419</v>
      </c>
      <c r="M41" s="301">
        <v>20376</v>
      </c>
      <c r="N41" s="302">
        <v>-24.3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1332628</v>
      </c>
      <c r="J51" s="320">
        <v>72077</v>
      </c>
      <c r="K51" s="321">
        <v>121.7</v>
      </c>
      <c r="L51" s="322">
        <v>61557</v>
      </c>
      <c r="M51" s="323">
        <v>-4.9000000000000004</v>
      </c>
      <c r="N51" s="324">
        <v>126.6</v>
      </c>
    </row>
    <row r="52" spans="1:14" x14ac:dyDescent="0.15">
      <c r="A52" s="248"/>
      <c r="B52" s="244"/>
      <c r="C52" s="244"/>
      <c r="D52" s="244"/>
      <c r="E52" s="244"/>
      <c r="F52" s="244"/>
      <c r="G52" s="325"/>
      <c r="H52" s="326" t="s">
        <v>512</v>
      </c>
      <c r="I52" s="327">
        <v>356647</v>
      </c>
      <c r="J52" s="328">
        <v>19290</v>
      </c>
      <c r="K52" s="329">
        <v>-28.2</v>
      </c>
      <c r="L52" s="330">
        <v>32497</v>
      </c>
      <c r="M52" s="331">
        <v>1.8</v>
      </c>
      <c r="N52" s="332">
        <v>-30</v>
      </c>
    </row>
    <row r="53" spans="1:14" x14ac:dyDescent="0.15">
      <c r="A53" s="248"/>
      <c r="B53" s="244"/>
      <c r="C53" s="244"/>
      <c r="D53" s="244"/>
      <c r="E53" s="244"/>
      <c r="F53" s="244"/>
      <c r="G53" s="310" t="s">
        <v>513</v>
      </c>
      <c r="H53" s="311"/>
      <c r="I53" s="319">
        <v>1873809</v>
      </c>
      <c r="J53" s="320">
        <v>102026</v>
      </c>
      <c r="K53" s="321">
        <v>41.6</v>
      </c>
      <c r="L53" s="322">
        <v>69806</v>
      </c>
      <c r="M53" s="323">
        <v>13.4</v>
      </c>
      <c r="N53" s="324">
        <v>28.2</v>
      </c>
    </row>
    <row r="54" spans="1:14" x14ac:dyDescent="0.15">
      <c r="A54" s="248"/>
      <c r="B54" s="244"/>
      <c r="C54" s="244"/>
      <c r="D54" s="244"/>
      <c r="E54" s="244"/>
      <c r="F54" s="244"/>
      <c r="G54" s="325"/>
      <c r="H54" s="326" t="s">
        <v>512</v>
      </c>
      <c r="I54" s="327">
        <v>326246</v>
      </c>
      <c r="J54" s="328">
        <v>17764</v>
      </c>
      <c r="K54" s="329">
        <v>-7.9</v>
      </c>
      <c r="L54" s="330">
        <v>32823</v>
      </c>
      <c r="M54" s="331">
        <v>1</v>
      </c>
      <c r="N54" s="332">
        <v>-8.9</v>
      </c>
    </row>
    <row r="55" spans="1:14" x14ac:dyDescent="0.15">
      <c r="A55" s="248"/>
      <c r="B55" s="244"/>
      <c r="C55" s="244"/>
      <c r="D55" s="244"/>
      <c r="E55" s="244"/>
      <c r="F55" s="244"/>
      <c r="G55" s="310" t="s">
        <v>514</v>
      </c>
      <c r="H55" s="311"/>
      <c r="I55" s="319">
        <v>1572537</v>
      </c>
      <c r="J55" s="320">
        <v>86294</v>
      </c>
      <c r="K55" s="321">
        <v>-15.4</v>
      </c>
      <c r="L55" s="322">
        <v>74444</v>
      </c>
      <c r="M55" s="323">
        <v>6.6</v>
      </c>
      <c r="N55" s="324">
        <v>-22</v>
      </c>
    </row>
    <row r="56" spans="1:14" x14ac:dyDescent="0.15">
      <c r="A56" s="248"/>
      <c r="B56" s="244"/>
      <c r="C56" s="244"/>
      <c r="D56" s="244"/>
      <c r="E56" s="244"/>
      <c r="F56" s="244"/>
      <c r="G56" s="325"/>
      <c r="H56" s="326" t="s">
        <v>512</v>
      </c>
      <c r="I56" s="327">
        <v>380081</v>
      </c>
      <c r="J56" s="328">
        <v>20857</v>
      </c>
      <c r="K56" s="329">
        <v>17.399999999999999</v>
      </c>
      <c r="L56" s="330">
        <v>34175</v>
      </c>
      <c r="M56" s="331">
        <v>4.0999999999999996</v>
      </c>
      <c r="N56" s="332">
        <v>13.3</v>
      </c>
    </row>
    <row r="57" spans="1:14" x14ac:dyDescent="0.15">
      <c r="A57" s="248"/>
      <c r="B57" s="244"/>
      <c r="C57" s="244"/>
      <c r="D57" s="244"/>
      <c r="E57" s="244"/>
      <c r="F57" s="244"/>
      <c r="G57" s="310" t="s">
        <v>515</v>
      </c>
      <c r="H57" s="311"/>
      <c r="I57" s="319">
        <v>1866404</v>
      </c>
      <c r="J57" s="320">
        <v>103591</v>
      </c>
      <c r="K57" s="321">
        <v>20</v>
      </c>
      <c r="L57" s="322">
        <v>85205</v>
      </c>
      <c r="M57" s="323">
        <v>14.5</v>
      </c>
      <c r="N57" s="324">
        <v>5.5</v>
      </c>
    </row>
    <row r="58" spans="1:14" x14ac:dyDescent="0.15">
      <c r="A58" s="248"/>
      <c r="B58" s="244"/>
      <c r="C58" s="244"/>
      <c r="D58" s="244"/>
      <c r="E58" s="244"/>
      <c r="F58" s="244"/>
      <c r="G58" s="325"/>
      <c r="H58" s="326" t="s">
        <v>512</v>
      </c>
      <c r="I58" s="327">
        <v>466109</v>
      </c>
      <c r="J58" s="328">
        <v>25871</v>
      </c>
      <c r="K58" s="329">
        <v>24</v>
      </c>
      <c r="L58" s="330">
        <v>38847</v>
      </c>
      <c r="M58" s="331">
        <v>13.7</v>
      </c>
      <c r="N58" s="332">
        <v>10.3</v>
      </c>
    </row>
    <row r="59" spans="1:14" x14ac:dyDescent="0.15">
      <c r="A59" s="248"/>
      <c r="B59" s="244"/>
      <c r="C59" s="244"/>
      <c r="D59" s="244"/>
      <c r="E59" s="244"/>
      <c r="F59" s="244"/>
      <c r="G59" s="310" t="s">
        <v>516</v>
      </c>
      <c r="H59" s="311"/>
      <c r="I59" s="319">
        <v>1138069</v>
      </c>
      <c r="J59" s="320">
        <v>64160</v>
      </c>
      <c r="K59" s="321">
        <v>-38.1</v>
      </c>
      <c r="L59" s="322">
        <v>77577</v>
      </c>
      <c r="M59" s="323">
        <v>-9</v>
      </c>
      <c r="N59" s="324">
        <v>-29.1</v>
      </c>
    </row>
    <row r="60" spans="1:14" x14ac:dyDescent="0.15">
      <c r="A60" s="248"/>
      <c r="B60" s="244"/>
      <c r="C60" s="244"/>
      <c r="D60" s="244"/>
      <c r="E60" s="244"/>
      <c r="F60" s="244"/>
      <c r="G60" s="325"/>
      <c r="H60" s="326" t="s">
        <v>512</v>
      </c>
      <c r="I60" s="333">
        <v>494975</v>
      </c>
      <c r="J60" s="328">
        <v>27905</v>
      </c>
      <c r="K60" s="329">
        <v>7.9</v>
      </c>
      <c r="L60" s="330">
        <v>40870</v>
      </c>
      <c r="M60" s="331">
        <v>5.2</v>
      </c>
      <c r="N60" s="332">
        <v>2.7</v>
      </c>
    </row>
    <row r="61" spans="1:14" x14ac:dyDescent="0.15">
      <c r="A61" s="248"/>
      <c r="B61" s="244"/>
      <c r="C61" s="244"/>
      <c r="D61" s="244"/>
      <c r="E61" s="244"/>
      <c r="F61" s="244"/>
      <c r="G61" s="310" t="s">
        <v>517</v>
      </c>
      <c r="H61" s="334"/>
      <c r="I61" s="335">
        <v>1556689</v>
      </c>
      <c r="J61" s="336">
        <v>85630</v>
      </c>
      <c r="K61" s="337">
        <v>26</v>
      </c>
      <c r="L61" s="338">
        <v>73718</v>
      </c>
      <c r="M61" s="339">
        <v>4.0999999999999996</v>
      </c>
      <c r="N61" s="324">
        <v>21.9</v>
      </c>
    </row>
    <row r="62" spans="1:14" x14ac:dyDescent="0.15">
      <c r="A62" s="248"/>
      <c r="B62" s="244"/>
      <c r="C62" s="244"/>
      <c r="D62" s="244"/>
      <c r="E62" s="244"/>
      <c r="F62" s="244"/>
      <c r="G62" s="325"/>
      <c r="H62" s="326" t="s">
        <v>512</v>
      </c>
      <c r="I62" s="327">
        <v>404812</v>
      </c>
      <c r="J62" s="328">
        <v>22337</v>
      </c>
      <c r="K62" s="329">
        <v>2.6</v>
      </c>
      <c r="L62" s="330">
        <v>35842</v>
      </c>
      <c r="M62" s="331">
        <v>5.2</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10.95</v>
      </c>
      <c r="G47" s="12">
        <v>15.92</v>
      </c>
      <c r="H47" s="12">
        <v>16.350000000000001</v>
      </c>
      <c r="I47" s="12">
        <v>16.670000000000002</v>
      </c>
      <c r="J47" s="13">
        <v>16.54</v>
      </c>
    </row>
    <row r="48" spans="2:10" ht="57.75" customHeight="1" x14ac:dyDescent="0.15">
      <c r="B48" s="14"/>
      <c r="C48" s="1171" t="s">
        <v>4</v>
      </c>
      <c r="D48" s="1171"/>
      <c r="E48" s="1172"/>
      <c r="F48" s="15">
        <v>14.12</v>
      </c>
      <c r="G48" s="16">
        <v>8.9499999999999993</v>
      </c>
      <c r="H48" s="16">
        <v>7.51</v>
      </c>
      <c r="I48" s="16">
        <v>7.42</v>
      </c>
      <c r="J48" s="17">
        <v>4.9400000000000004</v>
      </c>
    </row>
    <row r="49" spans="2:10" ht="57.75" customHeight="1" thickBot="1" x14ac:dyDescent="0.2">
      <c r="B49" s="18"/>
      <c r="C49" s="1173" t="s">
        <v>5</v>
      </c>
      <c r="D49" s="1173"/>
      <c r="E49" s="1174"/>
      <c r="F49" s="19" t="s">
        <v>524</v>
      </c>
      <c r="G49" s="20" t="s">
        <v>525</v>
      </c>
      <c r="H49" s="20" t="s">
        <v>526</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2017-05-08T05:16:56Z</cp:lastPrinted>
  <dcterms:created xsi:type="dcterms:W3CDTF">2017-02-15T16:19:40Z</dcterms:created>
  <dcterms:modified xsi:type="dcterms:W3CDTF">2017-05-23T05:32:47Z</dcterms:modified>
  <cp:category/>
</cp:coreProperties>
</file>