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33" i="11" l="1"/>
  <c r="AA32" i="11"/>
  <c r="AA31" i="11"/>
  <c r="AA30" i="11"/>
  <c r="AA29" i="11"/>
  <c r="AA28" i="11"/>
  <c r="AA7" i="11"/>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AM34" i="9"/>
  <c r="U34" i="9"/>
  <c r="U35" i="9" s="1"/>
  <c r="U36" i="9" s="1"/>
  <c r="U37" i="9" s="1"/>
  <c r="U38"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<sst xmlns="http://schemas.openxmlformats.org/spreadsheetml/2006/main" count="1088" uniqueCount="561">
  <si>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</si>
  <si>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</si>
  <si>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</si>
  <si>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</si>
  <si>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</si>
  <si>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</si>
  <si>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</si>
  <si>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</si>
  <si>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</si>
  <si>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</si>
  <si>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</si>
  <si>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</si>
  <si>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</si>
  <si>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</si>
  <si>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</si>
  <si>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</si>
  <si>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</si>
  <si>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</si>
  <si>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</si>
  <si>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</si>
  <si>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</si>
  <si>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</si>
  <si>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</si>
  <si>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</si>
  <si>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</si>
  <si>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</si>
  <si>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</si>
  <si>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</si>
  <si>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</si>
  <si>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</si>
  <si>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</si>
  <si>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</si>
  <si>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</si>
  <si>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</si>
  <si>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</si>
  <si>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</si>
  <si>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</si>
  <si>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</si>
  <si>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</si>
  <si>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</si>
  <si>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</si>
  <si>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</si>
  <si>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</si>
  <si>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</si>
  <si>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</si>
  <si>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</si>
  <si>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</si>
  <si>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</si>
  <si>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</si>
  <si>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</si>
  <si>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</si>
  <si>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</si>
  <si>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</si>
  <si>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</si>
  <si>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</si>
  <si>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</si>
  <si>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</si>
  <si>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</si>
  <si>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</si>
  <si>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</si>
  <si>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</si>
  <si>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</si>
  <si>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</si>
  <si>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</si>
  <si>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</si>
  <si>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</si>
  <si>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</si>
  <si>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</si>
  <si>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</si>
  <si>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</si>
  <si>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</si>
  <si>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</si>
  <si>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</si>
  <si>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</si>
  <si>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</si>
  <si>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</si>
  <si>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</si>
  <si>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</si>
  <si>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</si>
  <si>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</si>
  <si>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</si>
  <si>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</si>
  <si>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</si>
  <si>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</si>
  <si>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</si>
  <si>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</si>
  <si>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</si>
  <si>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</si>
  <si>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</si>
  <si>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</si>
  <si>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</si>
  <si>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</si>
  <si>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</si>
  <si>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</si>
  <si>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</si>
  <si>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</si>
  <si>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</si>
  <si>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</si>
  <si>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</si>
  <si>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</si>
  <si>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</si>
  <si>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</si>
  <si>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</si>
  <si>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</si>
  <si>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</si>
  <si>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</si>
  <si>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</si>
  <si>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</si>
  <si>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</si>
  <si>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</si>
  <si>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</si>
  <si>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</si>
  <si>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</si>
  <si>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</si>
  <si>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</si>
  <si>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</si>
  <si>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</si>
  <si>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</si>
  <si>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</si>
  <si>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</si>
  <si>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</si>
  <si>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</si>
  <si>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</si>
  <si>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</si>
  <si>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</si>
  <si>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</si>
  <si>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</si>
  <si>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</si>
  <si>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</si>
  <si>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</si>
  <si>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</si>
  <si>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</si>
  <si>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</si>
  <si>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</si>
  <si>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</si>
  <si>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</si>
  <si>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</si>
  <si>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</si>
  <si>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</si>
  <si>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</si>
  <si>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</si>
  <si>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</si>
  <si>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</si>
  <si>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</si>
  <si>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</si>
  <si>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</si>
  <si>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</si>
  <si>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</si>
  <si>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</si>
  <si>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</si>
  <si>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</si>
  <si>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</si>
  <si>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</si>
  <si>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</si>
  <si>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</si>
  <si>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</si>
  <si>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</si>
  <si>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</si>
  <si>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</si>
  <si>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</si>
  <si>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</si>
  <si>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</si>
  <si>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</si>
  <si>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</si>
  <si>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</si>
  <si>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</si>
  <si>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</si>
  <si>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</si>
  <si>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</si>
  <si>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</si>
  <si>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</si>
  <si>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</si>
  <si>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</si>
  <si>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</si>
  <si>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</si>
  <si>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</si>
  <si>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</si>
  <si>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</si>
  <si>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</si>
  <si>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</si>
  <si>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</si>
  <si>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</si>
  <si>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</si>
  <si>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</si>
  <si>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</si>
  <si>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</si>
  <si>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</si>
  <si>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</si>
  <si>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</si>
  <si>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</si>
  <si>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</si>
  <si>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</si>
  <si>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福島県川内村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</si>
  <si>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</si>
  <si>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</si>
  <si>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</si>
  <si>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</si>
  <si>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</si>
  <si>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</si>
  <si>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</si>
  <si>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</si>
  <si>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</si>
  <si>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</si>
  <si>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</si>
  <si>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</si>
  <si>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</si>
  <si>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</si>
  <si>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</si>
  <si>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</si>
  <si>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</si>
  <si>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</si>
  <si>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</si>
  <si>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</si>
  <si>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</si>
  <si>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</si>
  <si>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</si>
  <si>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</si>
  <si>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</si>
  <si>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</si>
  <si>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</si>
  <si>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</si>
  <si>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</si>
  <si>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</si>
  <si>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</si>
  <si>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</si>
  <si>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</si>
  <si>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</si>
  <si>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</si>
  <si>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</si>
  <si>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</si>
  <si>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</si>
  <si>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</si>
  <si>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</si>
  <si>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</si>
  <si>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</si>
  <si>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</si>
  <si>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</si>
  <si>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</si>
  <si>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</si>
  <si>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</si>
  <si>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</si>
  <si>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</si>
  <si>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</si>
  <si>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</si>
  <si>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</si>
  <si>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</si>
  <si>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</si>
  <si>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</si>
  <si>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</si>
  <si>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</si>
  <si>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</si>
  <si>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</si>
  <si>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</si>
  <si>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</si>
  <si>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</si>
  <si>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</si>
  <si>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</si>
  <si>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</si>
  <si>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</si>
  <si>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</si>
  <si>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</si>
  <si>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</si>
  <si>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</si>
  <si>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</si>
  <si>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</si>
  <si>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</si>
  <si>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</si>
  <si>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</si>
  <si>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</si>
  <si>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</si>
  <si>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</si>
  <si>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</si>
  <si>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</si>
  <si>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</si>
  <si>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</si>
  <si>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</si>
  <si>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</si>
  <si>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</si>
  <si>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</si>
  <si>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</si>
  <si>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</si>
  <si>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</si>
  <si>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</si>
  <si>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</si>
  <si>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</si>
  <si>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</si>
  <si>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</si>
  <si>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</si>
  <si>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</si>
  <si>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</si>
  <si>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</si>
  <si>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</si>
  <si>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</si>
  <si>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</si>
  <si>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</si>
  <si>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</si>
  <si>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</si>
  <si>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</si>
  <si>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</si>
  <si>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</si>
  <si>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</si>
  <si>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</si>
  <si>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</si>
  <si>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</si>
  <si>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</si>
  <si>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</si>
  <si>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</si>
  <si>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</si>
  <si>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</si>
  <si>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</si>
  <si>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</si>
  <si>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</si>
  <si>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</si>
  <si>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</si>
  <si>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</si>
  <si>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</si>
  <si>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</si>
  <si>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</si>
  <si>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</si>
  <si>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</si>
  <si>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</si>
  <si>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</si>
  <si>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</si>
  <si>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</si>
  <si>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</si>
  <si>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</si>
  <si>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</si>
  <si>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</si>
  <si>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</si>
  <si>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</si>
  <si>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</si>
  <si>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</si>
  <si>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</si>
  <si>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</si>
  <si>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</si>
  <si>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</si>
  <si>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</si>
  <si>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</si>
  <si>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</si>
  <si>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</si>
  <si>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福島県川内村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</si>
  <si>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</si>
  <si>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</si>
  <si>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</si>
  <si>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</si>
  <si>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</si>
  <si>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</si>
  <si>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</si>
  <si>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</si>
  <si>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</si>
  <si>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</si>
  <si>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</si>
  <si>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</si>
  <si>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</si>
  <si>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</si>
  <si>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</si>
  <si>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</si>
  <si>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</si>
  <si>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</si>
  <si>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</si>
  <si>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</si>
  <si>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</si>
  <si>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</si>
  <si>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</si>
  <si>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</si>
  <si>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</si>
  <si>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</si>
  <si>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</si>
  <si>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</si>
  <si>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</si>
  <si>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</si>
  <si>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</si>
  <si>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</si>
  <si>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</si>
  <si>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</si>
  <si>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</si>
  <si>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</si>
  <si>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介護サービス事業勘定特別会計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</si>
  <si>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</si>
  <si>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</si>
  <si>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</si>
  <si>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</si>
  <si>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</si>
  <si>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</si>
  <si>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</si>
  <si>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</si>
  <si>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</si>
  <si>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</si>
  <si>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</si>
  <si>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</si>
  <si>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</si>
  <si>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</si>
  <si>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</si>
  <si>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</si>
  <si>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</si>
  <si>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</si>
  <si>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</si>
  <si>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</si>
  <si>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</si>
  <si>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</si>
  <si>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</si>
  <si>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</si>
  <si>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</si>
  <si>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</si>
  <si>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</si>
  <si>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</si>
  <si>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</si>
  <si>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</si>
  <si>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</si>
  <si>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</si>
  <si>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</si>
  <si>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</si>
  <si>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</si>
  <si>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</si>
  <si>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</si>
  <si>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</si>
  <si>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</si>
  <si>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</si>
  <si>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</si>
  <si>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</si>
  <si>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</si>
  <si>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</si>
  <si>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</si>
  <si>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</si>
  <si>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</si>
  <si>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</si>
  <si>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</si>
  <si>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</si>
  <si>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</si>
  <si>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</si>
  <si>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</si>
  <si>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</si>
  <si>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</si>
  <si>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</si>
  <si>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</si>
  <si>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</si>
  <si>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</si>
  <si>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介護保険事業勘定特別会計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</si>
  <si>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</si>
  <si>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</si>
  <si>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</si>
  <si>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</si>
  <si>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</si>
  <si>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</si>
  <si>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</si>
  <si>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</si>
  <si>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</si>
  <si>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</si>
  <si>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</si>
  <si>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</si>
  <si>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</si>
  <si>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</si>
  <si>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</si>
  <si>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</si>
  <si>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</si>
  <si>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</si>
  <si>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</si>
  <si>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</si>
  <si>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</si>
  <si>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</si>
  <si>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</si>
  <si>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</si>
  <si>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</si>
  <si>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</si>
  <si>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</si>
  <si>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</si>
  <si>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</si>
  <si>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</si>
  <si>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</si>
  <si>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</si>
  <si>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</si>
  <si>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</si>
  <si>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</si>
  <si>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</si>
  <si>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</si>
  <si>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</si>
  <si>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</si>
  <si>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</si>
  <si>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</si>
  <si>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</si>
  <si>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</si>
  <si>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</si>
  <si>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</si>
  <si>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</si>
  <si>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</si>
  <si>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</si>
  <si>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</si>
  <si>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</si>
  <si>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</si>
  <si>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</si>
  <si>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</si>
  <si>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</si>
  <si>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</si>
  <si>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</si>
  <si>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</si>
  <si>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</si>
  <si>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</si>
  <si>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</si>
  <si>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</si>
  <si>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</si>
  <si>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</si>
  <si>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</si>
  <si>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</si>
  <si>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</si>
  <si>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</si>
  <si>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</si>
  <si>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</si>
  <si>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</si>
  <si>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</si>
  <si>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</si>
  <si>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</si>
  <si>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</si>
  <si>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</si>
  <si>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</si>
  <si>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</si>
  <si>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</si>
  <si>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</si>
  <si>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</si>
  <si>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</si>
  <si>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</si>
  <si>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</si>
  <si>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</si>
  <si>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5.63</t>
  </si>
  <si>
    <t>▲ 3.34</t>
  </si>
  <si>
    <t>▲ 0.20</t>
  </si>
  <si>
    <t>▲ 26.64</t>
  </si>
  <si>
    <t>国民健康保険事業勘定特別会計</t>
  </si>
  <si>
    <t>一般会計</t>
  </si>
  <si>
    <t>介護保険事業勘定特別会計</t>
  </si>
  <si>
    <t>農業集落排水事業特別会計</t>
  </si>
  <si>
    <t>国民健康保険直営診療施設勘定特別会計</t>
  </si>
  <si>
    <t>後期高齢者医療特別会計</t>
  </si>
  <si>
    <t>介護サービス事業勘定特別会計</t>
  </si>
  <si>
    <t>その他会計（赤字）</t>
  </si>
  <si>
    <t>その他会計（黒字）</t>
  </si>
  <si>
    <t>-</t>
    <phoneticPr fontId="2"/>
  </si>
  <si>
    <t>-</t>
    <phoneticPr fontId="2"/>
  </si>
  <si>
    <t>-</t>
    <phoneticPr fontId="2"/>
  </si>
  <si>
    <t>-</t>
    <phoneticPr fontId="2"/>
  </si>
  <si>
    <t>双葉地方広域市町村圏組合一般会計</t>
  </si>
  <si>
    <t>公立小野町地方綜合病院企業団</t>
  </si>
  <si>
    <t>福島県後期高齢者医療広域連合一般会計</t>
  </si>
  <si>
    <t>福島県後期高齢者医療広域連合後期高齢者医療特別会計</t>
  </si>
  <si>
    <t>福島県市町村事務組合一般会計</t>
  </si>
  <si>
    <t>福島県市町村事務組合消防補償等特別会計</t>
  </si>
  <si>
    <t>福島県市町村事務組合消防賞じゅつ金特別会計</t>
  </si>
  <si>
    <t>福島県市町村事務組合非常勤職員公務災害補償特別会計</t>
  </si>
  <si>
    <t>福島県市町村事務組合自治会館管理特別会計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</si>
  <si>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</si>
  <si>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</si>
  <si>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</si>
  <si>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</si>
  <si>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</si>
  <si>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</si>
  <si>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</si>
  <si>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</si>
  <si>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</si>
  <si>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</si>
  <si>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</si>
  <si>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</si>
  <si>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実質公債費率は類似団体と比較して低い水準で推移し、かつ、低下傾向にある。これは、地方債の借入額を元利償還金額を上回らない範囲としていることから、元利償還金が年々減少しているためであり、
今後も低い水準で推移するものと想定される。</t>
    <rPh sb="0" eb="2">
      <t>ジッシツ</t>
    </rPh>
    <rPh sb="2" eb="5">
      <t>コウサイヒ</t>
    </rPh>
    <rPh sb="5" eb="6">
      <t>リツ</t>
    </rPh>
    <rPh sb="7" eb="9">
      <t>ルイジ</t>
    </rPh>
    <rPh sb="9" eb="11">
      <t>ダンタイ</t>
    </rPh>
    <rPh sb="12" eb="14">
      <t>ヒカク</t>
    </rPh>
    <rPh sb="16" eb="17">
      <t>ヒク</t>
    </rPh>
    <rPh sb="18" eb="20">
      <t>スイジュン</t>
    </rPh>
    <rPh sb="21" eb="23">
      <t>スイイ</t>
    </rPh>
    <rPh sb="28" eb="30">
      <t>テイカ</t>
    </rPh>
    <rPh sb="30" eb="32">
      <t>ケイコウ</t>
    </rPh>
    <rPh sb="40" eb="43">
      <t>チホウサイ</t>
    </rPh>
    <rPh sb="44" eb="46">
      <t>カリイレ</t>
    </rPh>
    <rPh sb="46" eb="47">
      <t>ガク</t>
    </rPh>
    <rPh sb="48" eb="50">
      <t>ガンリ</t>
    </rPh>
    <rPh sb="50" eb="52">
      <t>ショウカン</t>
    </rPh>
    <rPh sb="52" eb="54">
      <t>キンガク</t>
    </rPh>
    <rPh sb="55" eb="57">
      <t>ウワマワ</t>
    </rPh>
    <rPh sb="60" eb="62">
      <t>ハンイ</t>
    </rPh>
    <rPh sb="72" eb="74">
      <t>ガンリ</t>
    </rPh>
    <rPh sb="74" eb="77">
      <t>ショウカンキン</t>
    </rPh>
    <rPh sb="78" eb="80">
      <t>ネンネン</t>
    </rPh>
    <rPh sb="80" eb="82">
      <t>ゲンショウ</t>
    </rPh>
    <rPh sb="93" eb="95">
      <t>コンゴ</t>
    </rPh>
    <rPh sb="96" eb="97">
      <t>ヒク</t>
    </rPh>
    <rPh sb="98" eb="100">
      <t>スイジュン</t>
    </rPh>
    <rPh sb="101" eb="103">
      <t>スイイ</t>
    </rPh>
    <rPh sb="108" eb="110">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</si>
</sst>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65372</c:v>
                </c:pt>
                <c:pt idx="1">
                  <c:v>351747</c:v>
                </c:pt>
                <c:pt idx="2">
                  <c:v>1000296</c:v>
                </c:pt>
                <c:pt idx="3">
                  <c:v>523764</c:v>
                </c:pt>
                <c:pt idx="4">
                  <c:v>1279481</c:v>
                </c:pt>
              </c:numCache>
            </c:numRef>
          </c:val>
          <c:smooth val="0"/>
        </c:ser>
        <c:dLbls>
          <c:showLegendKey val="0"/>
          <c:showVal val="0"/>
          <c:showCatName val="0"/>
          <c:showSerName val="0"/>
          <c:showPercent val="0"/>
          <c:showBubbleSize val="0"/>
        </c:dLbls>
        <c:marker val="1"/>
        <c:smooth val="0"/>
        <c:axId val="110378368"/>
        <c:axId val="110413312"/>
      </c:lineChart>
      <c:catAx>
        <c:axId val="110378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13312"/>
        <c:crosses val="autoZero"/>
        <c:auto val="1"/>
        <c:lblAlgn val="ctr"/>
        <c:lblOffset val="100"/>
        <c:tickLblSkip val="1"/>
        <c:tickMarkSkip val="1"/>
        <c:noMultiLvlLbl val="0"/>
      </c:catAx>
      <c:valAx>
        <c:axId val="110413312"/>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7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14.15</c:v>
                </c:pt>
                <c:pt idx="1">
                  <c:v>15.22</c:v>
                </c:pt>
                <c:pt idx="2">
                  <c:v>11.78</c:v>
                </c:pt>
                <c:pt idx="3">
                  <c:v>11.69</c:v>
                </c:pt>
                <c:pt idx="4">
                  <c:v>3.22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61.51</c:v>
                </c:pt>
                <c:pt idx="1">
                  <c:v>59.18</c:v>
                </c:pt>
                <c:pt idx="2">
                  <c:v>66.61</c:v>
                </c:pt>
                <c:pt idx="3">
                  <c:v>70.260000000000005</c:v>
                </c:pt>
                <c:pt idx="4">
                  <c:v>55.61</c:v>
                </c:pt>
              </c:numCache>
            </c:numRef>
          </c:val>
        </c:ser>
        <c:dLbls>
          <c:showLegendKey val="0"/>
          <c:showVal val="0"/>
          <c:showCatName val="0"/>
          <c:showSerName val="0"/>
          <c:showPercent val="0"/>
          <c:showBubbleSize val="0"/>
        </c:dLbls>
        <c:gapWidth val="250"/>
        <c:overlap val="100"/>
        <c:axId val="119180288"/>
        <c:axId val="11918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9.69</c:v>
                </c:pt>
                <c:pt idx="1">
                  <c:v>-5.63</c:v>
                </c:pt>
                <c:pt idx="2">
                  <c:v>-3.34</c:v>
                </c:pt>
                <c:pt idx="3">
                  <c:v>-0.2</c:v>
                </c:pt>
                <c:pt idx="4">
                  <c:v>-26.64</c:v>
                </c:pt>
              </c:numCache>
            </c:numRef>
          </c:val>
          <c:smooth val="0"/>
        </c:ser>
        <c:dLbls>
          <c:showLegendKey val="0"/>
          <c:showVal val="0"/>
          <c:showCatName val="0"/>
          <c:showSerName val="0"/>
          <c:showPercent val="0"/>
          <c:showBubbleSize val="0"/>
        </c:dLbls>
        <c:marker val="1"/>
        <c:smooth val="0"/>
        <c:axId val="119180288"/>
        <c:axId val="119186560"/>
      </c:lineChart>
      <c:catAx>
        <c:axId val="1191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86560"/>
        <c:crosses val="autoZero"/>
        <c:auto val="1"/>
        <c:lblAlgn val="ctr"/>
        <c:lblOffset val="100"/>
        <c:tickLblSkip val="1"/>
        <c:tickMarkSkip val="1"/>
        <c:noMultiLvlLbl val="0"/>
      </c:catAx>
      <c:valAx>
        <c:axId val="11918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8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0.6</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0.48</c:v>
                </c:pt>
                <c:pt idx="4">
                  <c:v>#N/A</c:v>
                </c:pt>
                <c:pt idx="5">
                  <c:v>0.02</c:v>
                </c:pt>
                <c:pt idx="6">
                  <c:v>#N/A</c:v>
                </c:pt>
                <c:pt idx="7">
                  <c:v>0.05</c:v>
                </c:pt>
                <c:pt idx="8">
                  <c:v>#N/A</c:v>
                </c:pt>
                <c:pt idx="9">
                  <c:v>0.01</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1.01</c:v>
                </c:pt>
                <c:pt idx="4">
                  <c:v>#N/A</c:v>
                </c:pt>
                <c:pt idx="5">
                  <c:v>0.96</c:v>
                </c:pt>
                <c:pt idx="6">
                  <c:v>#N/A</c:v>
                </c:pt>
                <c:pt idx="7">
                  <c:v>0.28000000000000003</c:v>
                </c:pt>
                <c:pt idx="8">
                  <c:v>#N/A</c:v>
                </c:pt>
                <c:pt idx="9">
                  <c:v>0.41</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c:v>
                </c:pt>
                <c:pt idx="2">
                  <c:v>#N/A</c:v>
                </c:pt>
                <c:pt idx="3">
                  <c:v>0.84</c:v>
                </c:pt>
                <c:pt idx="4">
                  <c:v>#N/A</c:v>
                </c:pt>
                <c:pt idx="5">
                  <c:v>2.17</c:v>
                </c:pt>
                <c:pt idx="6">
                  <c:v>#N/A</c:v>
                </c:pt>
                <c:pt idx="7">
                  <c:v>0.28999999999999998</c:v>
                </c:pt>
                <c:pt idx="8">
                  <c:v>#N/A</c:v>
                </c:pt>
                <c:pt idx="9">
                  <c:v>1.41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14.15</c:v>
                </c:pt>
                <c:pt idx="2">
                  <c:v>#N/A</c:v>
                </c:pt>
                <c:pt idx="3">
                  <c:v>15.21</c:v>
                </c:pt>
                <c:pt idx="4">
                  <c:v>#N/A</c:v>
                </c:pt>
                <c:pt idx="5">
                  <c:v>11.77</c:v>
                </c:pt>
                <c:pt idx="6">
                  <c:v>#N/A</c:v>
                </c:pt>
                <c:pt idx="7">
                  <c:v>11.69</c:v>
                </c:pt>
                <c:pt idx="8">
                  <c:v>#N/A</c:v>
                </c:pt>
                <c:pt idx="9">
                  <c:v>3.21</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2.44</c:v>
                </c:pt>
                <c:pt idx="2">
                  <c:v>#N/A</c:v>
                </c:pt>
                <c:pt idx="3">
                  <c:v>3.53</c:v>
                </c:pt>
                <c:pt idx="4">
                  <c:v>#N/A</c:v>
                </c:pt>
                <c:pt idx="5">
                  <c:v>7.43</c:v>
                </c:pt>
                <c:pt idx="6">
                  <c:v>#N/A</c:v>
                </c:pt>
                <c:pt idx="7">
                  <c:v>9.9700000000000006</c:v>
                </c:pt>
                <c:pt idx="8">
                  <c:v>#N/A</c:v>
                </c:pt>
                <c:pt idx="9">
                  <c:v>8.25</c:v>
                </c:pt>
              </c:numCache>
            </c:numRef>
          </c:val>
        </c:ser>
        <c:dLbls>
          <c:showLegendKey val="0"/>
          <c:showVal val="0"/>
          <c:showCatName val="0"/>
          <c:showSerName val="0"/>
          <c:showPercent val="0"/>
          <c:showBubbleSize val="0"/>
        </c:dLbls>
        <c:gapWidth val="150"/>
        <c:overlap val="100"/>
        <c:axId val="108065536"/>
        <c:axId val="108067072"/>
      </c:barChart>
      <c:catAx>
        <c:axId val="1080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67072"/>
        <c:crosses val="autoZero"/>
        <c:auto val="1"/>
        <c:lblAlgn val="ctr"/>
        <c:lblOffset val="100"/>
        <c:tickLblSkip val="1"/>
        <c:tickMarkSkip val="1"/>
        <c:noMultiLvlLbl val="0"/>
      </c:catAx>
      <c:valAx>
        <c:axId val="10806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6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312</c:v>
                </c:pt>
                <c:pt idx="5">
                  <c:v>274</c:v>
                </c:pt>
                <c:pt idx="8">
                  <c:v>284</c:v>
                </c:pt>
                <c:pt idx="11">
                  <c:v>288</c:v>
                </c:pt>
                <c:pt idx="14">
                  <c:v>274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8</c:v>
                </c:pt>
                <c:pt idx="6">
                  <c:v>6</c:v>
                </c:pt>
                <c:pt idx="9">
                  <c:v>10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c:v>
                </c:pt>
                <c:pt idx="3">
                  <c:v>63</c:v>
                </c:pt>
                <c:pt idx="6">
                  <c:v>63</c:v>
                </c:pt>
                <c:pt idx="9">
                  <c:v>63</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330</c:v>
                </c:pt>
                <c:pt idx="3">
                  <c:v>301</c:v>
                </c:pt>
                <c:pt idx="6">
                  <c:v>318</c:v>
                </c:pt>
                <c:pt idx="9">
                  <c:v>308</c:v>
                </c:pt>
                <c:pt idx="12">
                  <c:v>285</c:v>
                </c:pt>
              </c:numCache>
            </c:numRef>
          </c:val>
        </c:ser>
        <c:dLbls>
          <c:showLegendKey val="0"/>
          <c:showVal val="0"/>
          <c:showCatName val="0"/>
          <c:showSerName val="0"/>
          <c:showPercent val="0"/>
          <c:showBubbleSize val="0"/>
        </c:dLbls>
        <c:gapWidth val="100"/>
        <c:overlap val="100"/>
        <c:axId val="125673472"/>
        <c:axId val="12567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90</c:v>
                </c:pt>
                <c:pt idx="2">
                  <c:v>#N/A</c:v>
                </c:pt>
                <c:pt idx="3">
                  <c:v>#N/A</c:v>
                </c:pt>
                <c:pt idx="4">
                  <c:v>98</c:v>
                </c:pt>
                <c:pt idx="5">
                  <c:v>#N/A</c:v>
                </c:pt>
                <c:pt idx="6">
                  <c:v>#N/A</c:v>
                </c:pt>
                <c:pt idx="7">
                  <c:v>103</c:v>
                </c:pt>
                <c:pt idx="8">
                  <c:v>#N/A</c:v>
                </c:pt>
                <c:pt idx="9">
                  <c:v>#N/A</c:v>
                </c:pt>
                <c:pt idx="10">
                  <c:v>93</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125673472"/>
        <c:axId val="125675392"/>
      </c:lineChart>
      <c:catAx>
        <c:axId val="12567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75392"/>
        <c:crosses val="autoZero"/>
        <c:auto val="1"/>
        <c:lblAlgn val="ctr"/>
        <c:lblOffset val="100"/>
        <c:tickLblSkip val="1"/>
        <c:tickMarkSkip val="1"/>
        <c:noMultiLvlLbl val="0"/>
      </c:catAx>
      <c:valAx>
        <c:axId val="12567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7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2517</c:v>
                </c:pt>
                <c:pt idx="5">
                  <c:v>2605</c:v>
                </c:pt>
                <c:pt idx="8">
                  <c:v>2509</c:v>
                </c:pt>
                <c:pt idx="11">
                  <c:v>2439</c:v>
                </c:pt>
                <c:pt idx="14">
                  <c:v>2370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3712</c:v>
                </c:pt>
                <c:pt idx="5">
                  <c:v>3424</c:v>
                </c:pt>
                <c:pt idx="8">
                  <c:v>1744</c:v>
                </c:pt>
                <c:pt idx="11">
                  <c:v>1854</c:v>
                </c:pt>
                <c:pt idx="14">
                  <c:v>2360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600</c:v>
                </c:pt>
                <c:pt idx="3">
                  <c:v>420</c:v>
                </c:pt>
                <c:pt idx="6">
                  <c:v>461</c:v>
                </c:pt>
                <c:pt idx="9">
                  <c:v>425</c:v>
                </c:pt>
                <c:pt idx="12">
                  <c:v>388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88</c:v>
                </c:pt>
                <c:pt idx="3">
                  <c:v>77</c:v>
                </c:pt>
                <c:pt idx="6">
                  <c:v>71</c:v>
                </c:pt>
                <c:pt idx="9">
                  <c:v>70</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888</c:v>
                </c:pt>
                <c:pt idx="3">
                  <c:v>855</c:v>
                </c:pt>
                <c:pt idx="6">
                  <c:v>815</c:v>
                </c:pt>
                <c:pt idx="9">
                  <c:v>768</c:v>
                </c:pt>
                <c:pt idx="12">
                  <c:v>721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2521</c:v>
                </c:pt>
                <c:pt idx="3">
                  <c:v>2250</c:v>
                </c:pt>
                <c:pt idx="6">
                  <c:v>2277</c:v>
                </c:pt>
                <c:pt idx="9">
                  <c:v>2205</c:v>
                </c:pt>
                <c:pt idx="12">
                  <c:v>2158</c:v>
                </c:pt>
              </c:numCache>
            </c:numRef>
          </c:val>
        </c:ser>
        <c:dLbls>
          <c:showLegendKey val="0"/>
          <c:showVal val="0"/>
          <c:showCatName val="0"/>
          <c:showSerName val="0"/>
          <c:showPercent val="0"/>
          <c:showBubbleSize val="0"/>
        </c:dLbls>
        <c:gapWidth val="100"/>
        <c:overlap val="100"/>
        <c:axId val="5771648"/>
        <c:axId val="577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771648"/>
        <c:axId val="5773184"/>
      </c:lineChart>
      <c:catAx>
        <c:axId val="57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73184"/>
        <c:crosses val="autoZero"/>
        <c:auto val="1"/>
        <c:lblAlgn val="ctr"/>
        <c:lblOffset val="100"/>
        <c:tickLblSkip val="1"/>
        <c:tickMarkSkip val="1"/>
        <c:noMultiLvlLbl val="0"/>
      </c:catAx>
      <c:valAx>
        <c:axId val="577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241216"/>
        <c:axId val="125267968"/>
      </c:scatterChart>
      <c:valAx>
        <c:axId val="12524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67968"/>
        <c:crosses val="autoZero"/>
        <c:crossBetween val="midCat"/>
      </c:valAx>
      <c:valAx>
        <c:axId val="125267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4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6.9</c:v>
                </c:pt>
                <c:pt idx="1">
                  <c:v>6.3</c:v>
                </c:pt>
                <c:pt idx="2">
                  <c:v>6.2</c:v>
                </c:pt>
                <c:pt idx="3">
                  <c:v>6.2</c:v>
                </c:pt>
                <c:pt idx="4">
                  <c:v>5.8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5293696"/>
        <c:axId val="125295616"/>
      </c:scatterChart>
      <c:valAx>
        <c:axId val="12529369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95616"/>
        <c:crosses val="autoZero"/>
        <c:crossBetween val="midCat"/>
      </c:valAx>
      <c:valAx>
        <c:axId val="125295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93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額を元利償還金額を上回らない範囲としていることから、元利償還金は年々減少しております。起債の発行に関しては、地方財政法の特例が適用される過疎債や辺地債、緊防債を活用し、健全財政運営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一般会計等における地方債の現在高</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地方債の発行に関しては、元利償還金を上回らない地方債の発行に努めており、地方債の現在高は、年々減少傾向にあります。</a:t>
          </a:r>
          <a:endParaRPr lang="ja-JP" altLang="ja-JP" sz="1400">
            <a:effectLst/>
          </a:endParaRPr>
        </a:p>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公営企業債等繰入見込み</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農業集落排水事業特別会計での地方債償還額については、現在のところ起債発行はありませんので、現在高も年々減少しており</a:t>
          </a:r>
          <a:r>
            <a:rPr lang="ja-JP" altLang="en-US" sz="1400" b="0" i="0" baseline="0">
              <a:solidFill>
                <a:schemeClr val="dk1"/>
              </a:solidFill>
              <a:effectLst/>
              <a:latin typeface="+mn-lt"/>
              <a:ea typeface="+mn-ea"/>
              <a:cs typeface="+mn-cs"/>
            </a:rPr>
            <a:t>ます。</a:t>
          </a:r>
          <a:endParaRPr lang="ja-JP" altLang="ja-JP" sz="1400">
            <a:effectLst/>
          </a:endParaRPr>
        </a:p>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充当可能基金</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充当可能基金については、財政調整基金等を主体として基金を設置しており、剰余金などを積立し、不測の事態に備えます。</a:t>
          </a:r>
          <a:endParaRPr lang="ja-JP" altLang="ja-JP" sz="1400">
            <a:effectLst/>
          </a:endParaRPr>
        </a:p>
        <a:p>
          <a:pPr rtl="0"/>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将来負担比率の分子</a:t>
          </a:r>
          <a:r>
            <a:rPr lang="en-US"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年度以降は比率の表示がなく健全な状態となっております。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ここ数年の財政力指数は横ばいとなっており、類似団体と比較すると高い水準ではありますが、依然として自主財源は乏しく地方交付税や国県支出金等の依存財源により財政運営が行える状況です。自主財源の確保が重要課題となっており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26307</xdr:rowOff>
    </xdr:to>
    <xdr:cxnSp macro="">
      <xdr:nvCxnSpPr>
        <xdr:cNvPr id="69" name="直線コネクタ 68"/>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26307</xdr:rowOff>
    </xdr:to>
    <xdr:cxnSp macro="">
      <xdr:nvCxnSpPr>
        <xdr:cNvPr id="75" name="直線コネクタ 74"/>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9072</xdr:rowOff>
    </xdr:to>
    <xdr:cxnSp macro="">
      <xdr:nvCxnSpPr>
        <xdr:cNvPr id="78" name="直線コネクタ 77"/>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5" name="テキスト ボックス 94"/>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7" name="テキスト ボックス 96"/>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経常収支比率が前年度より</a:t>
          </a:r>
          <a:r>
            <a:rPr lang="en-US" altLang="ja-JP" sz="1300" b="0" i="0" baseline="0">
              <a:solidFill>
                <a:sysClr val="windowText" lastClr="000000"/>
              </a:solidFill>
              <a:effectLst/>
              <a:latin typeface="+mn-lt"/>
              <a:ea typeface="+mn-ea"/>
              <a:cs typeface="+mn-cs"/>
            </a:rPr>
            <a:t>1</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減少しており</a:t>
          </a:r>
          <a:r>
            <a:rPr lang="ja-JP" altLang="ja-JP" sz="1300" b="0" i="0" baseline="0">
              <a:solidFill>
                <a:sysClr val="windowText" lastClr="000000"/>
              </a:solidFill>
              <a:effectLst/>
              <a:latin typeface="+mn-lt"/>
              <a:ea typeface="+mn-ea"/>
              <a:cs typeface="+mn-cs"/>
            </a:rPr>
            <a:t>、主な要因としては、普通交付税の</a:t>
          </a:r>
          <a:r>
            <a:rPr lang="ja-JP" altLang="en-US" sz="1300" b="0" i="0" baseline="0">
              <a:solidFill>
                <a:sysClr val="windowText" lastClr="000000"/>
              </a:solidFill>
              <a:effectLst/>
              <a:latin typeface="+mn-lt"/>
              <a:ea typeface="+mn-ea"/>
              <a:cs typeface="+mn-cs"/>
            </a:rPr>
            <a:t>増</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地方消費税交付金の増などによるものです</a:t>
          </a:r>
          <a:r>
            <a:rPr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類似団体と比較しても依然として高い水準にあり、今後の義務的経費の削減に努め、弾力性のある財政運営が必要</a:t>
          </a:r>
          <a:r>
            <a:rPr lang="ja-JP" altLang="en-US" sz="1300" b="0" i="0" baseline="0">
              <a:solidFill>
                <a:sysClr val="windowText" lastClr="000000"/>
              </a:solidFill>
              <a:effectLst/>
              <a:latin typeface="+mn-lt"/>
              <a:ea typeface="+mn-ea"/>
              <a:cs typeface="+mn-cs"/>
            </a:rPr>
            <a:t>と</a:t>
          </a:r>
          <a:r>
            <a:rPr lang="ja-JP" altLang="ja-JP" sz="1300" b="0" i="0" baseline="0">
              <a:solidFill>
                <a:sysClr val="windowText" lastClr="000000"/>
              </a:solidFill>
              <a:effectLst/>
              <a:latin typeface="+mn-lt"/>
              <a:ea typeface="+mn-ea"/>
              <a:cs typeface="+mn-cs"/>
            </a:rPr>
            <a:t>なってきます。</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77046</xdr:rowOff>
    </xdr:from>
    <xdr:to>
      <xdr:col>7</xdr:col>
      <xdr:colOff>152400</xdr:colOff>
      <xdr:row>65</xdr:row>
      <xdr:rowOff>117263</xdr:rowOff>
    </xdr:to>
    <xdr:cxnSp macro="">
      <xdr:nvCxnSpPr>
        <xdr:cNvPr id="132" name="直線コネクタ 131"/>
        <xdr:cNvCxnSpPr/>
      </xdr:nvCxnSpPr>
      <xdr:spPr>
        <a:xfrm flipV="1">
          <a:off x="4114800" y="112212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65</xdr:row>
      <xdr:rowOff>117263</xdr:rowOff>
    </xdr:to>
    <xdr:cxnSp macro="">
      <xdr:nvCxnSpPr>
        <xdr:cNvPr id="135" name="直線コネクタ 134"/>
        <xdr:cNvCxnSpPr/>
      </xdr:nvCxnSpPr>
      <xdr:spPr>
        <a:xfrm>
          <a:off x="3225800" y="1086739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154517</xdr:rowOff>
    </xdr:to>
    <xdr:cxnSp macro="">
      <xdr:nvCxnSpPr>
        <xdr:cNvPr id="138" name="直線コネクタ 137"/>
        <xdr:cNvCxnSpPr/>
      </xdr:nvCxnSpPr>
      <xdr:spPr>
        <a:xfrm flipV="1">
          <a:off x="2336800" y="108673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66</xdr:row>
      <xdr:rowOff>98637</xdr:rowOff>
    </xdr:to>
    <xdr:cxnSp macro="">
      <xdr:nvCxnSpPr>
        <xdr:cNvPr id="141" name="直線コネクタ 140"/>
        <xdr:cNvCxnSpPr/>
      </xdr:nvCxnSpPr>
      <xdr:spPr>
        <a:xfrm flipV="1">
          <a:off x="1447800" y="10955867"/>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26246</xdr:rowOff>
    </xdr:from>
    <xdr:to>
      <xdr:col>7</xdr:col>
      <xdr:colOff>203200</xdr:colOff>
      <xdr:row>65</xdr:row>
      <xdr:rowOff>127846</xdr:rowOff>
    </xdr:to>
    <xdr:sp macro="" textlink="">
      <xdr:nvSpPr>
        <xdr:cNvPr id="151" name="円/楕円 150"/>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169773</xdr:rowOff>
    </xdr:from>
    <xdr:ext cx="762000" cy="259045"/>
    <xdr:sp macro="" textlink="">
      <xdr:nvSpPr>
        <xdr:cNvPr id="152" name="財政構造の弾力性該当値テキスト"/>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3" name="円/楕円 152"/>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4" name="テキスト ボックス 153"/>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5" name="円/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6" name="テキスト ボックス 155"/>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7" name="円/楕円 156"/>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8" name="テキスト ボックス 15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47837</xdr:rowOff>
    </xdr:from>
    <xdr:to>
      <xdr:col>2</xdr:col>
      <xdr:colOff>127000</xdr:colOff>
      <xdr:row>66</xdr:row>
      <xdr:rowOff>149437</xdr:rowOff>
    </xdr:to>
    <xdr:sp macro="" textlink="">
      <xdr:nvSpPr>
        <xdr:cNvPr id="159" name="円/楕円 158"/>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134214</xdr:rowOff>
    </xdr:from>
    <xdr:ext cx="762000" cy="259045"/>
    <xdr:sp macro="" textlink="">
      <xdr:nvSpPr>
        <xdr:cNvPr id="160" name="テキスト ボックス 159"/>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[1,096,625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べると増加しており、依然として原子力災害による除染対策事業の物件費が増額の原因となっております。類似団体と比較しても、高い状況にあり、除染関連事業が終わるまではこの状況が続くと予想され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82327</xdr:rowOff>
    </xdr:from>
    <xdr:to>
      <xdr:col>7</xdr:col>
      <xdr:colOff>152400</xdr:colOff>
      <xdr:row>85</xdr:row>
      <xdr:rowOff>35251</xdr:rowOff>
    </xdr:to>
    <xdr:cxnSp macro="">
      <xdr:nvCxnSpPr>
        <xdr:cNvPr id="187" name="直線コネクタ 186"/>
        <xdr:cNvCxnSpPr/>
      </xdr:nvCxnSpPr>
      <xdr:spPr>
        <a:xfrm flipV="1">
          <a:off x="4953000" y="13969777"/>
          <a:ext cx="0" cy="638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7328</xdr:rowOff>
    </xdr:from>
    <xdr:ext cx="762000" cy="259045"/>
    <xdr:sp macro="" textlink="">
      <xdr:nvSpPr>
        <xdr:cNvPr id="188" name="人件費・物件費等の状況最小値テキスト"/>
        <xdr:cNvSpPr txBox="1"/>
      </xdr:nvSpPr>
      <xdr:spPr>
        <a:xfrm>
          <a:off x="5041900" y="1458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85</xdr:row>
      <xdr:rowOff>35251</xdr:rowOff>
    </xdr:from>
    <xdr:to>
      <xdr:col>7</xdr:col>
      <xdr:colOff>241300</xdr:colOff>
      <xdr:row>85</xdr:row>
      <xdr:rowOff>35251</xdr:rowOff>
    </xdr:to>
    <xdr:cxnSp macro="">
      <xdr:nvCxnSpPr>
        <xdr:cNvPr id="189" name="直線コネクタ 188"/>
        <xdr:cNvCxnSpPr/>
      </xdr:nvCxnSpPr>
      <xdr:spPr>
        <a:xfrm>
          <a:off x="4864100" y="1460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168704</xdr:rowOff>
    </xdr:from>
    <xdr:ext cx="762000" cy="259045"/>
    <xdr:sp macro="" textlink="">
      <xdr:nvSpPr>
        <xdr:cNvPr id="190" name="人件費・物件費等の状況最大値テキスト"/>
        <xdr:cNvSpPr txBox="1"/>
      </xdr:nvSpPr>
      <xdr:spPr>
        <a:xfrm>
          <a:off x="5041900" y="137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82327</xdr:rowOff>
    </xdr:from>
    <xdr:to>
      <xdr:col>7</xdr:col>
      <xdr:colOff>241300</xdr:colOff>
      <xdr:row>81</xdr:row>
      <xdr:rowOff>82327</xdr:rowOff>
    </xdr:to>
    <xdr:cxnSp macro="">
      <xdr:nvCxnSpPr>
        <xdr:cNvPr id="191" name="直線コネクタ 190"/>
        <xdr:cNvCxnSpPr/>
      </xdr:nvCxnSpPr>
      <xdr:spPr>
        <a:xfrm>
          <a:off x="4864100" y="1396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36587</xdr:rowOff>
    </xdr:from>
    <xdr:to>
      <xdr:col>7</xdr:col>
      <xdr:colOff>152400</xdr:colOff>
      <xdr:row>84</xdr:row>
      <xdr:rowOff>8531</xdr:rowOff>
    </xdr:to>
    <xdr:cxnSp macro="">
      <xdr:nvCxnSpPr>
        <xdr:cNvPr id="192" name="直線コネクタ 191"/>
        <xdr:cNvCxnSpPr/>
      </xdr:nvCxnSpPr>
      <xdr:spPr>
        <a:xfrm>
          <a:off x="4114800" y="14266937"/>
          <a:ext cx="8382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146164</xdr:rowOff>
    </xdr:from>
    <xdr:ext cx="762000" cy="259045"/>
    <xdr:sp macro="" textlink="">
      <xdr:nvSpPr>
        <xdr:cNvPr id="193" name="人件費・物件費等の状況平均値テキスト"/>
        <xdr:cNvSpPr txBox="1"/>
      </xdr:nvSpPr>
      <xdr:spPr>
        <a:xfrm>
          <a:off x="5041900" y="13862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129637</xdr:rowOff>
    </xdr:from>
    <xdr:to>
      <xdr:col>7</xdr:col>
      <xdr:colOff>203200</xdr:colOff>
      <xdr:row>82</xdr:row>
      <xdr:rowOff>59787</xdr:rowOff>
    </xdr:to>
    <xdr:sp macro="" textlink="">
      <xdr:nvSpPr>
        <xdr:cNvPr id="194" name="フローチャート : 判断 193"/>
        <xdr:cNvSpPr/>
      </xdr:nvSpPr>
      <xdr:spPr>
        <a:xfrm>
          <a:off x="49022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83741</xdr:rowOff>
    </xdr:from>
    <xdr:to>
      <xdr:col>6</xdr:col>
      <xdr:colOff>0</xdr:colOff>
      <xdr:row>83</xdr:row>
      <xdr:rowOff>36587</xdr:rowOff>
    </xdr:to>
    <xdr:cxnSp macro="">
      <xdr:nvCxnSpPr>
        <xdr:cNvPr id="195" name="直線コネクタ 194"/>
        <xdr:cNvCxnSpPr/>
      </xdr:nvCxnSpPr>
      <xdr:spPr>
        <a:xfrm>
          <a:off x="3225800" y="14142641"/>
          <a:ext cx="889000" cy="1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126660</xdr:rowOff>
    </xdr:from>
    <xdr:to>
      <xdr:col>6</xdr:col>
      <xdr:colOff>50800</xdr:colOff>
      <xdr:row>82</xdr:row>
      <xdr:rowOff>56810</xdr:rowOff>
    </xdr:to>
    <xdr:sp macro="" textlink="">
      <xdr:nvSpPr>
        <xdr:cNvPr id="196" name="フローチャート : 判断 195"/>
        <xdr:cNvSpPr/>
      </xdr:nvSpPr>
      <xdr:spPr>
        <a:xfrm>
          <a:off x="4064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66987</xdr:rowOff>
    </xdr:from>
    <xdr:ext cx="736600" cy="259045"/>
    <xdr:sp macro="" textlink="">
      <xdr:nvSpPr>
        <xdr:cNvPr id="197" name="テキスト ボックス 196"/>
        <xdr:cNvSpPr txBox="1"/>
      </xdr:nvSpPr>
      <xdr:spPr>
        <a:xfrm>
          <a:off x="3733800" y="1378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83741</xdr:rowOff>
    </xdr:from>
    <xdr:to>
      <xdr:col>4</xdr:col>
      <xdr:colOff>482600</xdr:colOff>
      <xdr:row>88</xdr:row>
      <xdr:rowOff>42735</xdr:rowOff>
    </xdr:to>
    <xdr:cxnSp macro="">
      <xdr:nvCxnSpPr>
        <xdr:cNvPr id="198" name="直線コネクタ 197"/>
        <xdr:cNvCxnSpPr/>
      </xdr:nvCxnSpPr>
      <xdr:spPr>
        <a:xfrm flipV="1">
          <a:off x="2336800" y="14142641"/>
          <a:ext cx="889000" cy="9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114222</xdr:rowOff>
    </xdr:from>
    <xdr:to>
      <xdr:col>4</xdr:col>
      <xdr:colOff>533400</xdr:colOff>
      <xdr:row>82</xdr:row>
      <xdr:rowOff>44372</xdr:rowOff>
    </xdr:to>
    <xdr:sp macro="" textlink="">
      <xdr:nvSpPr>
        <xdr:cNvPr id="199" name="フローチャート : 判断 198"/>
        <xdr:cNvSpPr/>
      </xdr:nvSpPr>
      <xdr:spPr>
        <a:xfrm>
          <a:off x="3175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54549</xdr:rowOff>
    </xdr:from>
    <xdr:ext cx="762000" cy="259045"/>
    <xdr:sp macro="" textlink="">
      <xdr:nvSpPr>
        <xdr:cNvPr id="200" name="テキスト ボックス 199"/>
        <xdr:cNvSpPr txBox="1"/>
      </xdr:nvSpPr>
      <xdr:spPr>
        <a:xfrm>
          <a:off x="2844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141531</xdr:rowOff>
    </xdr:from>
    <xdr:to>
      <xdr:col>3</xdr:col>
      <xdr:colOff>279400</xdr:colOff>
      <xdr:row>88</xdr:row>
      <xdr:rowOff>42735</xdr:rowOff>
    </xdr:to>
    <xdr:cxnSp macro="">
      <xdr:nvCxnSpPr>
        <xdr:cNvPr id="201" name="直線コネクタ 200"/>
        <xdr:cNvCxnSpPr/>
      </xdr:nvCxnSpPr>
      <xdr:spPr>
        <a:xfrm>
          <a:off x="1447800" y="14028981"/>
          <a:ext cx="889000" cy="110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116277</xdr:rowOff>
    </xdr:from>
    <xdr:to>
      <xdr:col>3</xdr:col>
      <xdr:colOff>330200</xdr:colOff>
      <xdr:row>82</xdr:row>
      <xdr:rowOff>46427</xdr:rowOff>
    </xdr:to>
    <xdr:sp macro="" textlink="">
      <xdr:nvSpPr>
        <xdr:cNvPr id="202" name="フローチャート : 判断 201"/>
        <xdr:cNvSpPr/>
      </xdr:nvSpPr>
      <xdr:spPr>
        <a:xfrm>
          <a:off x="2286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56604</xdr:rowOff>
    </xdr:from>
    <xdr:ext cx="762000" cy="259045"/>
    <xdr:sp macro="" textlink="">
      <xdr:nvSpPr>
        <xdr:cNvPr id="203" name="テキスト ボックス 202"/>
        <xdr:cNvSpPr txBox="1"/>
      </xdr:nvSpPr>
      <xdr:spPr>
        <a:xfrm>
          <a:off x="1955800" y="137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106880</xdr:rowOff>
    </xdr:from>
    <xdr:to>
      <xdr:col>2</xdr:col>
      <xdr:colOff>127000</xdr:colOff>
      <xdr:row>82</xdr:row>
      <xdr:rowOff>37030</xdr:rowOff>
    </xdr:to>
    <xdr:sp macro="" textlink="">
      <xdr:nvSpPr>
        <xdr:cNvPr id="204" name="フローチャート : 判断 203"/>
        <xdr:cNvSpPr/>
      </xdr:nvSpPr>
      <xdr:spPr>
        <a:xfrm>
          <a:off x="1397000" y="1399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21807</xdr:rowOff>
    </xdr:from>
    <xdr:ext cx="762000" cy="259045"/>
    <xdr:sp macro="" textlink="">
      <xdr:nvSpPr>
        <xdr:cNvPr id="205" name="テキスト ボックス 204"/>
        <xdr:cNvSpPr txBox="1"/>
      </xdr:nvSpPr>
      <xdr:spPr>
        <a:xfrm>
          <a:off x="1066800" y="140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129181</xdr:rowOff>
    </xdr:from>
    <xdr:to>
      <xdr:col>7</xdr:col>
      <xdr:colOff>203200</xdr:colOff>
      <xdr:row>84</xdr:row>
      <xdr:rowOff>59331</xdr:rowOff>
    </xdr:to>
    <xdr:sp macro="" textlink="">
      <xdr:nvSpPr>
        <xdr:cNvPr id="211" name="円/楕円 210"/>
        <xdr:cNvSpPr/>
      </xdr:nvSpPr>
      <xdr:spPr>
        <a:xfrm>
          <a:off x="4902200" y="143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101258</xdr:rowOff>
    </xdr:from>
    <xdr:ext cx="762000" cy="259045"/>
    <xdr:sp macro="" textlink="">
      <xdr:nvSpPr>
        <xdr:cNvPr id="212" name="人件費・物件費等の状況該当値テキスト"/>
        <xdr:cNvSpPr txBox="1"/>
      </xdr:nvSpPr>
      <xdr:spPr>
        <a:xfrm>
          <a:off x="5041900" y="143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1,096,625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157237</xdr:rowOff>
    </xdr:from>
    <xdr:to>
      <xdr:col>6</xdr:col>
      <xdr:colOff>50800</xdr:colOff>
      <xdr:row>83</xdr:row>
      <xdr:rowOff>87387</xdr:rowOff>
    </xdr:to>
    <xdr:sp macro="" textlink="">
      <xdr:nvSpPr>
        <xdr:cNvPr id="213" name="円/楕円 212"/>
        <xdr:cNvSpPr/>
      </xdr:nvSpPr>
      <xdr:spPr>
        <a:xfrm>
          <a:off x="4064000" y="142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72164</xdr:rowOff>
    </xdr:from>
    <xdr:ext cx="736600" cy="259045"/>
    <xdr:sp macro="" textlink="">
      <xdr:nvSpPr>
        <xdr:cNvPr id="214" name="テキスト ボックス 213"/>
        <xdr:cNvSpPr txBox="1"/>
      </xdr:nvSpPr>
      <xdr:spPr>
        <a:xfrm>
          <a:off x="3733800" y="1430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32941</xdr:rowOff>
    </xdr:from>
    <xdr:to>
      <xdr:col>4</xdr:col>
      <xdr:colOff>533400</xdr:colOff>
      <xdr:row>82</xdr:row>
      <xdr:rowOff>134541</xdr:rowOff>
    </xdr:to>
    <xdr:sp macro="" textlink="">
      <xdr:nvSpPr>
        <xdr:cNvPr id="215" name="円/楕円 214"/>
        <xdr:cNvSpPr/>
      </xdr:nvSpPr>
      <xdr:spPr>
        <a:xfrm>
          <a:off x="3175000" y="140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119318</xdr:rowOff>
    </xdr:from>
    <xdr:ext cx="762000" cy="259045"/>
    <xdr:sp macro="" textlink="">
      <xdr:nvSpPr>
        <xdr:cNvPr id="216" name="テキスト ボックス 215"/>
        <xdr:cNvSpPr txBox="1"/>
      </xdr:nvSpPr>
      <xdr:spPr>
        <a:xfrm>
          <a:off x="2844800" y="1417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541,942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163385</xdr:rowOff>
    </xdr:from>
    <xdr:to>
      <xdr:col>3</xdr:col>
      <xdr:colOff>330200</xdr:colOff>
      <xdr:row>88</xdr:row>
      <xdr:rowOff>93535</xdr:rowOff>
    </xdr:to>
    <xdr:sp macro="" textlink="">
      <xdr:nvSpPr>
        <xdr:cNvPr id="217" name="円/楕円 216"/>
        <xdr:cNvSpPr/>
      </xdr:nvSpPr>
      <xdr:spPr>
        <a:xfrm>
          <a:off x="2286000" y="150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78312</xdr:rowOff>
    </xdr:from>
    <xdr:ext cx="762000" cy="259045"/>
    <xdr:sp macro="" textlink="">
      <xdr:nvSpPr>
        <xdr:cNvPr id="218" name="テキスト ボックス 217"/>
        <xdr:cNvSpPr txBox="1"/>
      </xdr:nvSpPr>
      <xdr:spPr>
        <a:xfrm>
          <a:off x="1955800" y="1516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2,588,553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90731</xdr:rowOff>
    </xdr:from>
    <xdr:to>
      <xdr:col>2</xdr:col>
      <xdr:colOff>127000</xdr:colOff>
      <xdr:row>82</xdr:row>
      <xdr:rowOff>20881</xdr:rowOff>
    </xdr:to>
    <xdr:sp macro="" textlink="">
      <xdr:nvSpPr>
        <xdr:cNvPr id="219" name="円/楕円 218"/>
        <xdr:cNvSpPr/>
      </xdr:nvSpPr>
      <xdr:spPr>
        <a:xfrm>
          <a:off x="1397000" y="139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31058</xdr:rowOff>
    </xdr:from>
    <xdr:ext cx="762000" cy="259045"/>
    <xdr:sp macro="" textlink="">
      <xdr:nvSpPr>
        <xdr:cNvPr id="220" name="テキスト ボックス 219"/>
        <xdr:cNvSpPr txBox="1"/>
      </xdr:nvSpPr>
      <xdr:spPr>
        <a:xfrm>
          <a:off x="1066800" y="137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effectLst/>
            </a:rPr>
            <a:t>前年度と比較してラスパイレス指数は減少し、１００を下回りましたが、要因としては、指数の高い職員の定年退職と任期付職員の採用等によるものです。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49" name="直線コネクタ 248"/>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0"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1" name="直線コネクタ 250"/>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2"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3" name="直線コネクタ 252"/>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30691</xdr:rowOff>
    </xdr:from>
    <xdr:to>
      <xdr:col>24</xdr:col>
      <xdr:colOff>558800</xdr:colOff>
      <xdr:row>87</xdr:row>
      <xdr:rowOff>107104</xdr:rowOff>
    </xdr:to>
    <xdr:cxnSp macro="">
      <xdr:nvCxnSpPr>
        <xdr:cNvPr id="254" name="直線コネクタ 253"/>
        <xdr:cNvCxnSpPr/>
      </xdr:nvCxnSpPr>
      <xdr:spPr>
        <a:xfrm flipV="1">
          <a:off x="16179800" y="14946841"/>
          <a:ext cx="8382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5"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56" name="フローチャート : 判断 255"/>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95038</xdr:rowOff>
    </xdr:from>
    <xdr:to>
      <xdr:col>23</xdr:col>
      <xdr:colOff>406400</xdr:colOff>
      <xdr:row>87</xdr:row>
      <xdr:rowOff>107104</xdr:rowOff>
    </xdr:to>
    <xdr:cxnSp macro="">
      <xdr:nvCxnSpPr>
        <xdr:cNvPr id="257" name="直線コネクタ 256"/>
        <xdr:cNvCxnSpPr/>
      </xdr:nvCxnSpPr>
      <xdr:spPr>
        <a:xfrm>
          <a:off x="15290800" y="150111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58" name="フローチャート : 判断 257"/>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59" name="テキスト ボックス 258"/>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95038</xdr:rowOff>
    </xdr:from>
    <xdr:to>
      <xdr:col>22</xdr:col>
      <xdr:colOff>203200</xdr:colOff>
      <xdr:row>89</xdr:row>
      <xdr:rowOff>102023</xdr:rowOff>
    </xdr:to>
    <xdr:cxnSp macro="">
      <xdr:nvCxnSpPr>
        <xdr:cNvPr id="260" name="直線コネクタ 259"/>
        <xdr:cNvCxnSpPr/>
      </xdr:nvCxnSpPr>
      <xdr:spPr>
        <a:xfrm flipV="1">
          <a:off x="14401800" y="15011188"/>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1" name="フローチャート : 判断 260"/>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2" name="テキスト ボックス 261"/>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102023</xdr:rowOff>
    </xdr:from>
    <xdr:to>
      <xdr:col>21</xdr:col>
      <xdr:colOff>0</xdr:colOff>
      <xdr:row>89</xdr:row>
      <xdr:rowOff>150284</xdr:rowOff>
    </xdr:to>
    <xdr:cxnSp macro="">
      <xdr:nvCxnSpPr>
        <xdr:cNvPr id="263" name="直線コネクタ 262"/>
        <xdr:cNvCxnSpPr/>
      </xdr:nvCxnSpPr>
      <xdr:spPr>
        <a:xfrm flipV="1">
          <a:off x="13512800" y="153610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4" name="フローチャート : 判断 263"/>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5" name="テキスト ボックス 264"/>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66" name="フローチャート : 判断 265"/>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67" name="テキスト ボックス 266"/>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151341</xdr:rowOff>
    </xdr:from>
    <xdr:to>
      <xdr:col>24</xdr:col>
      <xdr:colOff>609600</xdr:colOff>
      <xdr:row>87</xdr:row>
      <xdr:rowOff>81491</xdr:rowOff>
    </xdr:to>
    <xdr:sp macro="" textlink="">
      <xdr:nvSpPr>
        <xdr:cNvPr id="273" name="円/楕円 272"/>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47218</xdr:rowOff>
    </xdr:from>
    <xdr:ext cx="762000" cy="259045"/>
    <xdr:sp macro="" textlink="">
      <xdr:nvSpPr>
        <xdr:cNvPr id="274" name="給与水準   （国との比較）該当値テキスト"/>
        <xdr:cNvSpPr txBox="1"/>
      </xdr:nvSpPr>
      <xdr:spPr>
        <a:xfrm>
          <a:off x="17106900" y="1479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56304</xdr:rowOff>
    </xdr:from>
    <xdr:to>
      <xdr:col>23</xdr:col>
      <xdr:colOff>457200</xdr:colOff>
      <xdr:row>87</xdr:row>
      <xdr:rowOff>157904</xdr:rowOff>
    </xdr:to>
    <xdr:sp macro="" textlink="">
      <xdr:nvSpPr>
        <xdr:cNvPr id="275" name="円/楕円 274"/>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142681</xdr:rowOff>
    </xdr:from>
    <xdr:ext cx="736600" cy="259045"/>
    <xdr:sp macro="" textlink="">
      <xdr:nvSpPr>
        <xdr:cNvPr id="276" name="テキスト ボックス 275"/>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44238</xdr:rowOff>
    </xdr:from>
    <xdr:to>
      <xdr:col>22</xdr:col>
      <xdr:colOff>254000</xdr:colOff>
      <xdr:row>87</xdr:row>
      <xdr:rowOff>145838</xdr:rowOff>
    </xdr:to>
    <xdr:sp macro="" textlink="">
      <xdr:nvSpPr>
        <xdr:cNvPr id="277" name="円/楕円 276"/>
        <xdr:cNvSpPr/>
      </xdr:nvSpPr>
      <xdr:spPr>
        <a:xfrm>
          <a:off x="15240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130615</xdr:rowOff>
    </xdr:from>
    <xdr:ext cx="762000" cy="259045"/>
    <xdr:sp macro="" textlink="">
      <xdr:nvSpPr>
        <xdr:cNvPr id="278" name="テキスト ボックス 277"/>
        <xdr:cNvSpPr txBox="1"/>
      </xdr:nvSpPr>
      <xdr:spPr>
        <a:xfrm>
          <a:off x="14909800" y="150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9" name="円/楕円 278"/>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80" name="テキスト ボックス 279"/>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1" name="円/楕円 280"/>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2" name="テキスト ボックス 281"/>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人口千人当たりの職員数はここ数年横ばい傾向にあり、類似団体と比較してもやや低い数値となっております。</a:t>
          </a:r>
          <a:endParaRPr lang="ja-JP" altLang="ja-JP" sz="1300">
            <a:effectLst/>
          </a:endParaRPr>
        </a:p>
        <a:p>
          <a:r>
            <a:rPr lang="ja-JP" altLang="ja-JP" sz="1300" b="0" i="0" baseline="0">
              <a:solidFill>
                <a:schemeClr val="dk1"/>
              </a:solidFill>
              <a:effectLst/>
              <a:latin typeface="+mn-lt"/>
              <a:ea typeface="+mn-ea"/>
              <a:cs typeface="+mn-cs"/>
            </a:rPr>
            <a:t>職員数においては、事務機構改善による組織の見直しや、職員数等の抑制等を行っている状況ですが、通常業務に加え、震災からの復旧・復興事業が</a:t>
          </a:r>
          <a:r>
            <a:rPr lang="ja-JP" altLang="en-US" sz="1300" b="0" i="0" baseline="0">
              <a:solidFill>
                <a:schemeClr val="dk1"/>
              </a:solidFill>
              <a:effectLst/>
              <a:latin typeface="+mn-lt"/>
              <a:ea typeface="+mn-ea"/>
              <a:cs typeface="+mn-cs"/>
            </a:rPr>
            <a:t>あり、</a:t>
          </a:r>
          <a:r>
            <a:rPr lang="ja-JP" altLang="ja-JP" sz="1300" b="0" i="0" baseline="0">
              <a:solidFill>
                <a:schemeClr val="dk1"/>
              </a:solidFill>
              <a:effectLst/>
              <a:latin typeface="+mn-lt"/>
              <a:ea typeface="+mn-ea"/>
              <a:cs typeface="+mn-cs"/>
            </a:rPr>
            <a:t>職員数を減らしていくことは難しい状況であります。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09" name="直線コネクタ 308"/>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0"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1" name="直線コネクタ 310"/>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2"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3" name="直線コネクタ 312"/>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70879</xdr:rowOff>
    </xdr:from>
    <xdr:to>
      <xdr:col>24</xdr:col>
      <xdr:colOff>558800</xdr:colOff>
      <xdr:row>61</xdr:row>
      <xdr:rowOff>101765</xdr:rowOff>
    </xdr:to>
    <xdr:cxnSp macro="">
      <xdr:nvCxnSpPr>
        <xdr:cNvPr id="314" name="直線コネクタ 313"/>
        <xdr:cNvCxnSpPr/>
      </xdr:nvCxnSpPr>
      <xdr:spPr>
        <a:xfrm>
          <a:off x="16179800" y="10529329"/>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5"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6" name="フローチャート : 判断 315"/>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57366</xdr:rowOff>
    </xdr:from>
    <xdr:to>
      <xdr:col>23</xdr:col>
      <xdr:colOff>406400</xdr:colOff>
      <xdr:row>61</xdr:row>
      <xdr:rowOff>70879</xdr:rowOff>
    </xdr:to>
    <xdr:cxnSp macro="">
      <xdr:nvCxnSpPr>
        <xdr:cNvPr id="317" name="直線コネクタ 316"/>
        <xdr:cNvCxnSpPr/>
      </xdr:nvCxnSpPr>
      <xdr:spPr>
        <a:xfrm>
          <a:off x="15290800" y="1051581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9" name="テキスト ボックス 318"/>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57366</xdr:rowOff>
    </xdr:from>
    <xdr:to>
      <xdr:col>22</xdr:col>
      <xdr:colOff>203200</xdr:colOff>
      <xdr:row>61</xdr:row>
      <xdr:rowOff>95009</xdr:rowOff>
    </xdr:to>
    <xdr:cxnSp macro="">
      <xdr:nvCxnSpPr>
        <xdr:cNvPr id="320" name="直線コネクタ 319"/>
        <xdr:cNvCxnSpPr/>
      </xdr:nvCxnSpPr>
      <xdr:spPr>
        <a:xfrm flipV="1">
          <a:off x="14401800" y="1051581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1" name="フローチャート : 判断 320"/>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2" name="テキスト ボックス 321"/>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90907</xdr:rowOff>
    </xdr:from>
    <xdr:to>
      <xdr:col>21</xdr:col>
      <xdr:colOff>0</xdr:colOff>
      <xdr:row>61</xdr:row>
      <xdr:rowOff>95009</xdr:rowOff>
    </xdr:to>
    <xdr:cxnSp macro="">
      <xdr:nvCxnSpPr>
        <xdr:cNvPr id="323" name="直線コネクタ 322"/>
        <xdr:cNvCxnSpPr/>
      </xdr:nvCxnSpPr>
      <xdr:spPr>
        <a:xfrm>
          <a:off x="13512800" y="1054935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4" name="フローチャート : 判断 323"/>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5" name="テキスト ボックス 324"/>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6" name="フローチャート : 判断 325"/>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7" name="テキスト ボックス 326"/>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50965</xdr:rowOff>
    </xdr:from>
    <xdr:to>
      <xdr:col>24</xdr:col>
      <xdr:colOff>609600</xdr:colOff>
      <xdr:row>61</xdr:row>
      <xdr:rowOff>152565</xdr:rowOff>
    </xdr:to>
    <xdr:sp macro="" textlink="">
      <xdr:nvSpPr>
        <xdr:cNvPr id="333" name="円/楕円 332"/>
        <xdr:cNvSpPr/>
      </xdr:nvSpPr>
      <xdr:spPr>
        <a:xfrm>
          <a:off x="16967200" y="105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67492</xdr:rowOff>
    </xdr:from>
    <xdr:ext cx="762000" cy="259045"/>
    <xdr:sp macro="" textlink="">
      <xdr:nvSpPr>
        <xdr:cNvPr id="334" name="定員管理の状況該当値テキスト"/>
        <xdr:cNvSpPr txBox="1"/>
      </xdr:nvSpPr>
      <xdr:spPr>
        <a:xfrm>
          <a:off x="17106900" y="103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20079</xdr:rowOff>
    </xdr:from>
    <xdr:to>
      <xdr:col>23</xdr:col>
      <xdr:colOff>457200</xdr:colOff>
      <xdr:row>61</xdr:row>
      <xdr:rowOff>121679</xdr:rowOff>
    </xdr:to>
    <xdr:sp macro="" textlink="">
      <xdr:nvSpPr>
        <xdr:cNvPr id="335" name="円/楕円 334"/>
        <xdr:cNvSpPr/>
      </xdr:nvSpPr>
      <xdr:spPr>
        <a:xfrm>
          <a:off x="161290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131856</xdr:rowOff>
    </xdr:from>
    <xdr:ext cx="736600" cy="259045"/>
    <xdr:sp macro="" textlink="">
      <xdr:nvSpPr>
        <xdr:cNvPr id="336" name="テキスト ボックス 335"/>
        <xdr:cNvSpPr txBox="1"/>
      </xdr:nvSpPr>
      <xdr:spPr>
        <a:xfrm>
          <a:off x="15798800" y="102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6566</xdr:rowOff>
    </xdr:from>
    <xdr:to>
      <xdr:col>22</xdr:col>
      <xdr:colOff>254000</xdr:colOff>
      <xdr:row>61</xdr:row>
      <xdr:rowOff>108166</xdr:rowOff>
    </xdr:to>
    <xdr:sp macro="" textlink="">
      <xdr:nvSpPr>
        <xdr:cNvPr id="337" name="円/楕円 336"/>
        <xdr:cNvSpPr/>
      </xdr:nvSpPr>
      <xdr:spPr>
        <a:xfrm>
          <a:off x="15240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118343</xdr:rowOff>
    </xdr:from>
    <xdr:ext cx="762000" cy="259045"/>
    <xdr:sp macro="" textlink="">
      <xdr:nvSpPr>
        <xdr:cNvPr id="338" name="テキスト ボックス 337"/>
        <xdr:cNvSpPr txBox="1"/>
      </xdr:nvSpPr>
      <xdr:spPr>
        <a:xfrm>
          <a:off x="14909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44209</xdr:rowOff>
    </xdr:from>
    <xdr:to>
      <xdr:col>21</xdr:col>
      <xdr:colOff>50800</xdr:colOff>
      <xdr:row>61</xdr:row>
      <xdr:rowOff>145809</xdr:rowOff>
    </xdr:to>
    <xdr:sp macro="" textlink="">
      <xdr:nvSpPr>
        <xdr:cNvPr id="339" name="円/楕円 338"/>
        <xdr:cNvSpPr/>
      </xdr:nvSpPr>
      <xdr:spPr>
        <a:xfrm>
          <a:off x="14351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130586</xdr:rowOff>
    </xdr:from>
    <xdr:ext cx="762000" cy="259045"/>
    <xdr:sp macro="" textlink="">
      <xdr:nvSpPr>
        <xdr:cNvPr id="340" name="テキスト ボックス 339"/>
        <xdr:cNvSpPr txBox="1"/>
      </xdr:nvSpPr>
      <xdr:spPr>
        <a:xfrm>
          <a:off x="14020800" y="1058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40107</xdr:rowOff>
    </xdr:from>
    <xdr:to>
      <xdr:col>19</xdr:col>
      <xdr:colOff>533400</xdr:colOff>
      <xdr:row>61</xdr:row>
      <xdr:rowOff>141707</xdr:rowOff>
    </xdr:to>
    <xdr:sp macro="" textlink="">
      <xdr:nvSpPr>
        <xdr:cNvPr id="341" name="円/楕円 340"/>
        <xdr:cNvSpPr/>
      </xdr:nvSpPr>
      <xdr:spPr>
        <a:xfrm>
          <a:off x="13462000" y="10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126484</xdr:rowOff>
    </xdr:from>
    <xdr:ext cx="762000" cy="259045"/>
    <xdr:sp macro="" textlink="">
      <xdr:nvSpPr>
        <xdr:cNvPr id="342" name="テキスト ボックス 341"/>
        <xdr:cNvSpPr txBox="1"/>
      </xdr:nvSpPr>
      <xdr:spPr>
        <a:xfrm>
          <a:off x="13131800" y="1058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実質公債費率は年々回復傾向にあり、起債借入額が償還額を上回らないよう心がけ、地方債の現在高を減らしている状況です。地方債の発行に関しては、普通交付税で措置される辺地債や過疎債</a:t>
          </a:r>
          <a:r>
            <a:rPr lang="ja-JP" altLang="en-US" sz="1300" b="0" i="0" baseline="0">
              <a:solidFill>
                <a:schemeClr val="dk1"/>
              </a:solidFill>
              <a:effectLst/>
              <a:latin typeface="+mn-lt"/>
              <a:ea typeface="+mn-ea"/>
              <a:cs typeface="+mn-cs"/>
            </a:rPr>
            <a:t>、緊防債</a:t>
          </a:r>
          <a:r>
            <a:rPr lang="ja-JP" altLang="ja-JP" sz="1300" b="0" i="0" baseline="0">
              <a:solidFill>
                <a:schemeClr val="dk1"/>
              </a:solidFill>
              <a:effectLst/>
              <a:latin typeface="+mn-lt"/>
              <a:ea typeface="+mn-ea"/>
              <a:cs typeface="+mn-cs"/>
            </a:rPr>
            <a:t>の借入を優先し、健全な財政運営を行っていきます。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68" name="直線コネクタ 367"/>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69"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0" name="直線コネクタ 369"/>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1"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2" name="直線コネクタ 371"/>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13462</xdr:rowOff>
    </xdr:to>
    <xdr:cxnSp macro="">
      <xdr:nvCxnSpPr>
        <xdr:cNvPr id="373" name="直線コネクタ 372"/>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4"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5" name="フローチャート : 判断 374"/>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13462</xdr:rowOff>
    </xdr:to>
    <xdr:cxnSp macro="">
      <xdr:nvCxnSpPr>
        <xdr:cNvPr id="376" name="直線コネクタ 375"/>
        <xdr:cNvCxnSpPr/>
      </xdr:nvCxnSpPr>
      <xdr:spPr>
        <a:xfrm>
          <a:off x="15290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7" name="フローチャート : 判断 376"/>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78" name="テキスト ボックス 377"/>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18288</xdr:rowOff>
    </xdr:to>
    <xdr:cxnSp macro="">
      <xdr:nvCxnSpPr>
        <xdr:cNvPr id="379" name="直線コネクタ 378"/>
        <xdr:cNvCxnSpPr/>
      </xdr:nvCxnSpPr>
      <xdr:spPr>
        <a:xfrm flipV="1">
          <a:off x="14401800" y="70429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0" name="フローチャート : 判断 379"/>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1" name="テキスト ボックス 380"/>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18288</xdr:rowOff>
    </xdr:from>
    <xdr:to>
      <xdr:col>21</xdr:col>
      <xdr:colOff>0</xdr:colOff>
      <xdr:row>41</xdr:row>
      <xdr:rowOff>47244</xdr:rowOff>
    </xdr:to>
    <xdr:cxnSp macro="">
      <xdr:nvCxnSpPr>
        <xdr:cNvPr id="382" name="直線コネクタ 381"/>
        <xdr:cNvCxnSpPr/>
      </xdr:nvCxnSpPr>
      <xdr:spPr>
        <a:xfrm flipV="1">
          <a:off x="13512800" y="704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3" name="フローチャート : 判断 382"/>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4" name="テキスト ボックス 383"/>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5" name="フローチャート : 判断 384"/>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6" name="テキスト ボックス 385"/>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2" name="円/楕円 391"/>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3"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4" name="円/楕円 393"/>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5" name="テキスト ボックス 394"/>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6" name="円/楕円 395"/>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97" name="テキスト ボックス 39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138938</xdr:rowOff>
    </xdr:from>
    <xdr:to>
      <xdr:col>21</xdr:col>
      <xdr:colOff>50800</xdr:colOff>
      <xdr:row>41</xdr:row>
      <xdr:rowOff>69088</xdr:rowOff>
    </xdr:to>
    <xdr:sp macro="" textlink="">
      <xdr:nvSpPr>
        <xdr:cNvPr id="398" name="円/楕円 397"/>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79265</xdr:rowOff>
    </xdr:from>
    <xdr:ext cx="762000" cy="259045"/>
    <xdr:sp macro="" textlink="">
      <xdr:nvSpPr>
        <xdr:cNvPr id="399" name="テキスト ボックス 398"/>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167894</xdr:rowOff>
    </xdr:from>
    <xdr:to>
      <xdr:col>19</xdr:col>
      <xdr:colOff>533400</xdr:colOff>
      <xdr:row>41</xdr:row>
      <xdr:rowOff>98044</xdr:rowOff>
    </xdr:to>
    <xdr:sp macro="" textlink="">
      <xdr:nvSpPr>
        <xdr:cNvPr id="400" name="円/楕円 399"/>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108221</xdr:rowOff>
    </xdr:from>
    <xdr:ext cx="762000" cy="259045"/>
    <xdr:sp macro="" textlink="">
      <xdr:nvSpPr>
        <xdr:cNvPr id="401" name="テキスト ボックス 40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地方債の現在高の減少に加え、充当可能基金の確保等により将来負担比率は健全な数値となっています。地方債においては、普通交付税の基準財政需要額の算入率の高い起債を借入するよう心がけ、また、借入額が償還額を上回らないようにし、年々地方債現在高を減少させるようにしていま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0" name="直線コネクタ 429"/>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1"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2" name="直線コネクタ 431"/>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前年度比で</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ましたが、類似団体と比較数ると依然として高水準にあることから、人件費の抑制に努めていきます。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17272</xdr:rowOff>
    </xdr:to>
    <xdr:cxnSp macro="">
      <xdr:nvCxnSpPr>
        <xdr:cNvPr id="64" name="直線コネクタ 63"/>
        <xdr:cNvCxnSpPr/>
      </xdr:nvCxnSpPr>
      <xdr:spPr>
        <a:xfrm flipV="1">
          <a:off x="3987800" y="65003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17272</xdr:rowOff>
    </xdr:to>
    <xdr:cxnSp macro="">
      <xdr:nvCxnSpPr>
        <xdr:cNvPr id="67" name="直線コネクタ 66"/>
        <xdr:cNvCxnSpPr/>
      </xdr:nvCxnSpPr>
      <xdr:spPr>
        <a:xfrm>
          <a:off x="3098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26416</xdr:rowOff>
    </xdr:to>
    <xdr:cxnSp macro="">
      <xdr:nvCxnSpPr>
        <xdr:cNvPr id="70" name="直線コネクタ 69"/>
        <xdr:cNvCxnSpPr/>
      </xdr:nvCxnSpPr>
      <xdr:spPr>
        <a:xfrm flipV="1">
          <a:off x="2209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39</xdr:row>
      <xdr:rowOff>46990</xdr:rowOff>
    </xdr:to>
    <xdr:cxnSp macro="">
      <xdr:nvCxnSpPr>
        <xdr:cNvPr id="73" name="直線コネクタ 72"/>
        <xdr:cNvCxnSpPr/>
      </xdr:nvCxnSpPr>
      <xdr:spPr>
        <a:xfrm flipV="1">
          <a:off x="1320800" y="65415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物件費については、</a:t>
          </a:r>
          <a:r>
            <a:rPr lang="ja-JP" altLang="en-US" sz="1300" b="0" i="0" baseline="0">
              <a:solidFill>
                <a:schemeClr val="dk1"/>
              </a:solidFill>
              <a:effectLst/>
              <a:latin typeface="+mn-lt"/>
              <a:ea typeface="+mn-ea"/>
              <a:cs typeface="+mn-cs"/>
            </a:rPr>
            <a:t>年々増加しており</a:t>
          </a:r>
          <a:r>
            <a:rPr lang="ja-JP" altLang="ja-JP" sz="1300" b="0" i="0" baseline="0">
              <a:solidFill>
                <a:schemeClr val="dk1"/>
              </a:solidFill>
              <a:effectLst/>
              <a:latin typeface="+mn-lt"/>
              <a:ea typeface="+mn-ea"/>
              <a:cs typeface="+mn-cs"/>
            </a:rPr>
            <a:t>前年度と比較して</a:t>
          </a:r>
          <a:r>
            <a:rPr lang="en-US" altLang="ja-JP" sz="1300" b="0" i="0" baseline="0">
              <a:solidFill>
                <a:srgbClr val="3333FF"/>
              </a:solidFill>
              <a:effectLst/>
              <a:latin typeface="+mn-lt"/>
              <a:ea typeface="+mn-ea"/>
              <a:cs typeface="+mn-cs"/>
            </a:rPr>
            <a:t>2.2</a:t>
          </a:r>
          <a:r>
            <a:rPr lang="ja-JP" altLang="ja-JP" sz="1300" b="0" i="0" baseline="0">
              <a:solidFill>
                <a:srgbClr val="3333FF"/>
              </a:solidFill>
              <a:effectLst/>
              <a:latin typeface="+mn-lt"/>
              <a:ea typeface="+mn-ea"/>
              <a:cs typeface="+mn-cs"/>
            </a:rPr>
            <a:t>ポイント</a:t>
          </a:r>
          <a:r>
            <a:rPr lang="ja-JP" altLang="ja-JP" sz="1300" b="0" i="0" baseline="0">
              <a:solidFill>
                <a:schemeClr val="dk1"/>
              </a:solidFill>
              <a:effectLst/>
              <a:latin typeface="+mn-lt"/>
              <a:ea typeface="+mn-ea"/>
              <a:cs typeface="+mn-cs"/>
            </a:rPr>
            <a:t>上昇しております。各種業務のシステム化が進み、リース料や保守料が上昇している状況であり、</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復興関連事業費における公共施設の建設等により保守管理経費が増加していくと予想されます</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19</xdr:row>
      <xdr:rowOff>77470</xdr:rowOff>
    </xdr:to>
    <xdr:cxnSp macro="">
      <xdr:nvCxnSpPr>
        <xdr:cNvPr id="125" name="直線コネクタ 124"/>
        <xdr:cNvCxnSpPr/>
      </xdr:nvCxnSpPr>
      <xdr:spPr>
        <a:xfrm>
          <a:off x="15671800" y="31673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81280</xdr:rowOff>
    </xdr:to>
    <xdr:cxnSp macro="">
      <xdr:nvCxnSpPr>
        <xdr:cNvPr id="128" name="直線コネクタ 127"/>
        <xdr:cNvCxnSpPr/>
      </xdr:nvCxnSpPr>
      <xdr:spPr>
        <a:xfrm>
          <a:off x="14782800" y="2984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69850</xdr:rowOff>
    </xdr:to>
    <xdr:cxnSp macro="">
      <xdr:nvCxnSpPr>
        <xdr:cNvPr id="131" name="直線コネクタ 130"/>
        <xdr:cNvCxnSpPr/>
      </xdr:nvCxnSpPr>
      <xdr:spPr>
        <a:xfrm>
          <a:off x="13893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17</xdr:row>
      <xdr:rowOff>39370</xdr:rowOff>
    </xdr:to>
    <xdr:cxnSp macro="">
      <xdr:nvCxnSpPr>
        <xdr:cNvPr id="134" name="直線コネクタ 133"/>
        <xdr:cNvCxnSpPr/>
      </xdr:nvCxnSpPr>
      <xdr:spPr>
        <a:xfrm>
          <a:off x="13004800" y="253492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4" name="円/楕円 143"/>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5"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6" name="円/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2" name="円/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しており、</a:t>
          </a:r>
          <a:r>
            <a:rPr lang="ja-JP" altLang="en-US" sz="1300" b="0" i="0" baseline="0">
              <a:solidFill>
                <a:schemeClr val="dk1"/>
              </a:solidFill>
              <a:effectLst/>
              <a:latin typeface="+mn-lt"/>
              <a:ea typeface="+mn-ea"/>
              <a:cs typeface="+mn-cs"/>
            </a:rPr>
            <a:t>福祉サービス利用者の増加が考えられます</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143328</xdr:rowOff>
    </xdr:to>
    <xdr:cxnSp macro="">
      <xdr:nvCxnSpPr>
        <xdr:cNvPr id="187" name="直線コネクタ 186"/>
        <xdr:cNvCxnSpPr/>
      </xdr:nvCxnSpPr>
      <xdr:spPr>
        <a:xfrm>
          <a:off x="3987800" y="9287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78015</xdr:rowOff>
    </xdr:to>
    <xdr:cxnSp macro="">
      <xdr:nvCxnSpPr>
        <xdr:cNvPr id="190" name="直線コネクタ 189"/>
        <xdr:cNvCxnSpPr/>
      </xdr:nvCxnSpPr>
      <xdr:spPr>
        <a:xfrm flipV="1">
          <a:off x="3098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78015</xdr:rowOff>
    </xdr:to>
    <xdr:cxnSp macro="">
      <xdr:nvCxnSpPr>
        <xdr:cNvPr id="193" name="直線コネクタ 192"/>
        <xdr:cNvCxnSpPr/>
      </xdr:nvCxnSpPr>
      <xdr:spPr>
        <a:xfrm>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54</xdr:row>
      <xdr:rowOff>12700</xdr:rowOff>
    </xdr:to>
    <xdr:cxnSp macro="">
      <xdr:nvCxnSpPr>
        <xdr:cNvPr id="196" name="直線コネクタ 195"/>
        <xdr:cNvCxnSpPr/>
      </xdr:nvCxnSpPr>
      <xdr:spPr>
        <a:xfrm>
          <a:off x="1320800" y="90260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14" name="円/楕円 213"/>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15" name="テキスト ボックス 214"/>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昨年度と比較すると</a:t>
          </a:r>
          <a:r>
            <a:rPr lang="en-US" altLang="ja-JP" sz="1300" b="0" i="0" baseline="0">
              <a:solidFill>
                <a:sysClr val="windowText" lastClr="000000"/>
              </a:solidFill>
              <a:effectLst/>
              <a:latin typeface="+mn-lt"/>
              <a:ea typeface="+mn-ea"/>
              <a:cs typeface="+mn-cs"/>
            </a:rPr>
            <a:t>0.1</a:t>
          </a:r>
          <a:r>
            <a:rPr lang="ja-JP" altLang="ja-JP" sz="1300" b="0" i="0" baseline="0">
              <a:solidFill>
                <a:sysClr val="windowText" lastClr="000000"/>
              </a:solidFill>
              <a:effectLst/>
              <a:latin typeface="+mn-lt"/>
              <a:ea typeface="+mn-ea"/>
              <a:cs typeface="+mn-cs"/>
            </a:rPr>
            <a:t>ポイント上昇しており</a:t>
          </a:r>
          <a:r>
            <a:rPr lang="ja-JP" altLang="en-US" sz="1300" b="0" i="0" baseline="0">
              <a:solidFill>
                <a:sysClr val="windowText" lastClr="000000"/>
              </a:solidFill>
              <a:effectLst/>
              <a:latin typeface="+mn-lt"/>
              <a:ea typeface="+mn-ea"/>
              <a:cs typeface="+mn-cs"/>
            </a:rPr>
            <a:t>ます。</a:t>
          </a:r>
          <a:r>
            <a:rPr lang="ja-JP" altLang="ja-JP" sz="1300" b="0" i="0" baseline="0">
              <a:solidFill>
                <a:sysClr val="windowText" lastClr="000000"/>
              </a:solidFill>
              <a:effectLst/>
              <a:latin typeface="+mn-lt"/>
              <a:ea typeface="+mn-ea"/>
              <a:cs typeface="+mn-cs"/>
            </a:rPr>
            <a:t>類似団体と比較すると依然として高い推移のため、事業の適正な執行と健全財政運営のための財源確保が重要となってきます。</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51562</xdr:rowOff>
    </xdr:to>
    <xdr:cxnSp macro="">
      <xdr:nvCxnSpPr>
        <xdr:cNvPr id="245" name="直線コネクタ 244"/>
        <xdr:cNvCxnSpPr/>
      </xdr:nvCxnSpPr>
      <xdr:spPr>
        <a:xfrm>
          <a:off x="15671800" y="9819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57</xdr:row>
      <xdr:rowOff>46990</xdr:rowOff>
    </xdr:to>
    <xdr:cxnSp macro="">
      <xdr:nvCxnSpPr>
        <xdr:cNvPr id="248" name="直線コネクタ 247"/>
        <xdr:cNvCxnSpPr/>
      </xdr:nvCxnSpPr>
      <xdr:spPr>
        <a:xfrm>
          <a:off x="14782800" y="96916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90424</xdr:rowOff>
    </xdr:from>
    <xdr:to>
      <xdr:col>21</xdr:col>
      <xdr:colOff>361950</xdr:colOff>
      <xdr:row>56</xdr:row>
      <xdr:rowOff>163576</xdr:rowOff>
    </xdr:to>
    <xdr:cxnSp macro="">
      <xdr:nvCxnSpPr>
        <xdr:cNvPr id="251" name="直線コネクタ 250"/>
        <xdr:cNvCxnSpPr/>
      </xdr:nvCxnSpPr>
      <xdr:spPr>
        <a:xfrm flipV="1">
          <a:off x="13893800" y="96916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59</xdr:row>
      <xdr:rowOff>152146</xdr:rowOff>
    </xdr:to>
    <xdr:cxnSp macro="">
      <xdr:nvCxnSpPr>
        <xdr:cNvPr id="254" name="直線コネクタ 253"/>
        <xdr:cNvCxnSpPr/>
      </xdr:nvCxnSpPr>
      <xdr:spPr>
        <a:xfrm flipV="1">
          <a:off x="13004800" y="976477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6" name="円/楕円 265"/>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7" name="テキスト ボックス 26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8" name="円/楕円 267"/>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126001</xdr:rowOff>
    </xdr:from>
    <xdr:ext cx="762000" cy="259045"/>
    <xdr:sp macro="" textlink="">
      <xdr:nvSpPr>
        <xdr:cNvPr id="269" name="テキスト ボックス 268"/>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70" name="円/楕円 269"/>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71" name="テキスト ボックス 270"/>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101346</xdr:rowOff>
    </xdr:from>
    <xdr:to>
      <xdr:col>19</xdr:col>
      <xdr:colOff>6350</xdr:colOff>
      <xdr:row>60</xdr:row>
      <xdr:rowOff>31496</xdr:rowOff>
    </xdr:to>
    <xdr:sp macro="" textlink="">
      <xdr:nvSpPr>
        <xdr:cNvPr id="272" name="円/楕円 271"/>
        <xdr:cNvSpPr/>
      </xdr:nvSpPr>
      <xdr:spPr>
        <a:xfrm>
          <a:off x="12954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16273</xdr:rowOff>
    </xdr:from>
    <xdr:ext cx="762000" cy="259045"/>
    <xdr:sp macro="" textlink="">
      <xdr:nvSpPr>
        <xdr:cNvPr id="273" name="テキスト ボックス 272"/>
        <xdr:cNvSpPr txBox="1"/>
      </xdr:nvSpPr>
      <xdr:spPr>
        <a:xfrm>
          <a:off x="126238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補助費等については、前年度</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1.5</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減少</a:t>
          </a:r>
          <a:r>
            <a:rPr lang="ja-JP" altLang="ja-JP" sz="1300" b="0" i="0" baseline="0">
              <a:solidFill>
                <a:sysClr val="windowText" lastClr="000000"/>
              </a:solidFill>
              <a:effectLst/>
              <a:latin typeface="+mn-lt"/>
              <a:ea typeface="+mn-ea"/>
              <a:cs typeface="+mn-cs"/>
            </a:rPr>
            <a:t>しており、類似団体</a:t>
          </a:r>
          <a:r>
            <a:rPr lang="ja-JP" altLang="en-US" sz="1300" b="0" i="0" baseline="0">
              <a:solidFill>
                <a:sysClr val="windowText" lastClr="000000"/>
              </a:solidFill>
              <a:effectLst/>
              <a:latin typeface="+mn-lt"/>
              <a:ea typeface="+mn-ea"/>
              <a:cs typeface="+mn-cs"/>
            </a:rPr>
            <a:t>と同</a:t>
          </a:r>
          <a:r>
            <a:rPr lang="ja-JP" altLang="ja-JP" sz="1300" b="0" i="0" baseline="0">
              <a:solidFill>
                <a:sysClr val="windowText" lastClr="000000"/>
              </a:solidFill>
              <a:effectLst/>
              <a:latin typeface="+mn-lt"/>
              <a:ea typeface="+mn-ea"/>
              <a:cs typeface="+mn-cs"/>
            </a:rPr>
            <a:t>水準となりました。</a:t>
          </a:r>
          <a:r>
            <a:rPr lang="ja-JP" altLang="en-US" sz="1300" b="0" i="0" baseline="0">
              <a:solidFill>
                <a:sysClr val="windowText" lastClr="000000"/>
              </a:solidFill>
              <a:effectLst/>
              <a:latin typeface="+mn-lt"/>
              <a:ea typeface="+mn-ea"/>
              <a:cs typeface="+mn-cs"/>
            </a:rPr>
            <a:t>これは、</a:t>
          </a:r>
          <a:r>
            <a:rPr lang="ja-JP" altLang="ja-JP" sz="1300" b="0" i="0" baseline="0">
              <a:solidFill>
                <a:sysClr val="windowText" lastClr="000000"/>
              </a:solidFill>
              <a:effectLst/>
              <a:latin typeface="+mn-lt"/>
              <a:ea typeface="+mn-ea"/>
              <a:cs typeface="+mn-cs"/>
            </a:rPr>
            <a:t>一部事務組合への負担金等が</a:t>
          </a:r>
          <a:r>
            <a:rPr lang="ja-JP" altLang="en-US" sz="1300" b="0" i="0" baseline="0">
              <a:solidFill>
                <a:sysClr val="windowText" lastClr="000000"/>
              </a:solidFill>
              <a:effectLst/>
              <a:latin typeface="+mn-lt"/>
              <a:ea typeface="+mn-ea"/>
              <a:cs typeface="+mn-cs"/>
            </a:rPr>
            <a:t>減少したことによるものです。</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149860</xdr:rowOff>
    </xdr:to>
    <xdr:cxnSp macro="">
      <xdr:nvCxnSpPr>
        <xdr:cNvPr id="303" name="直線コネクタ 302"/>
        <xdr:cNvCxnSpPr/>
      </xdr:nvCxnSpPr>
      <xdr:spPr>
        <a:xfrm flipV="1">
          <a:off x="15671800" y="6253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149860</xdr:rowOff>
    </xdr:to>
    <xdr:cxnSp macro="">
      <xdr:nvCxnSpPr>
        <xdr:cNvPr id="306" name="直線コネクタ 305"/>
        <xdr:cNvCxnSpPr/>
      </xdr:nvCxnSpPr>
      <xdr:spPr>
        <a:xfrm>
          <a:off x="14782800" y="61437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17272</xdr:rowOff>
    </xdr:to>
    <xdr:cxnSp macro="">
      <xdr:nvCxnSpPr>
        <xdr:cNvPr id="309" name="直線コネクタ 308"/>
        <xdr:cNvCxnSpPr/>
      </xdr:nvCxnSpPr>
      <xdr:spPr>
        <a:xfrm flipV="1">
          <a:off x="13893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17272</xdr:rowOff>
    </xdr:to>
    <xdr:cxnSp macro="">
      <xdr:nvCxnSpPr>
        <xdr:cNvPr id="312" name="直線コネクタ 311"/>
        <xdr:cNvCxnSpPr/>
      </xdr:nvCxnSpPr>
      <xdr:spPr>
        <a:xfrm>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2" name="円/楕円 321"/>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3"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4" name="円/楕円 32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5" name="テキスト ボックス 32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6" name="円/楕円 32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7" name="テキスト ボックス 32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8" name="円/楕円 32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9" name="テキスト ボックス 32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0" name="円/楕円 329"/>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1" name="テキスト ボックス 330"/>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類似団体より低い水準となって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、前年度と比較</a:t>
          </a:r>
          <a:r>
            <a:rPr lang="ja-JP" altLang="en-US" sz="1300" b="0" i="0" baseline="0">
              <a:solidFill>
                <a:schemeClr val="dk1"/>
              </a:solidFill>
              <a:effectLst/>
              <a:latin typeface="+mn-lt"/>
              <a:ea typeface="+mn-ea"/>
              <a:cs typeface="+mn-cs"/>
            </a:rPr>
            <a:t>しても</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している状況です。公債費は年々減少しているため、健全な状態と思われます。今後も、健全財政運営に努め、実質公債費率を勘案しながら起債借入額を調整していきます。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146050</xdr:rowOff>
    </xdr:to>
    <xdr:cxnSp macro="">
      <xdr:nvCxnSpPr>
        <xdr:cNvPr id="363" name="直線コネクタ 362"/>
        <xdr:cNvCxnSpPr/>
      </xdr:nvCxnSpPr>
      <xdr:spPr>
        <a:xfrm flipV="1">
          <a:off x="3987800" y="13107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130811</xdr:rowOff>
    </xdr:from>
    <xdr:to>
      <xdr:col>5</xdr:col>
      <xdr:colOff>549275</xdr:colOff>
      <xdr:row>76</xdr:row>
      <xdr:rowOff>146050</xdr:rowOff>
    </xdr:to>
    <xdr:cxnSp macro="">
      <xdr:nvCxnSpPr>
        <xdr:cNvPr id="366" name="直線コネクタ 365"/>
        <xdr:cNvCxnSpPr/>
      </xdr:nvCxnSpPr>
      <xdr:spPr>
        <a:xfrm>
          <a:off x="3098800" y="13161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115570</xdr:rowOff>
    </xdr:from>
    <xdr:to>
      <xdr:col>4</xdr:col>
      <xdr:colOff>346075</xdr:colOff>
      <xdr:row>76</xdr:row>
      <xdr:rowOff>130811</xdr:rowOff>
    </xdr:to>
    <xdr:cxnSp macro="">
      <xdr:nvCxnSpPr>
        <xdr:cNvPr id="369" name="直線コネクタ 368"/>
        <xdr:cNvCxnSpPr/>
      </xdr:nvCxnSpPr>
      <xdr:spPr>
        <a:xfrm>
          <a:off x="2209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115570</xdr:rowOff>
    </xdr:from>
    <xdr:to>
      <xdr:col>3</xdr:col>
      <xdr:colOff>142875</xdr:colOff>
      <xdr:row>77</xdr:row>
      <xdr:rowOff>92711</xdr:rowOff>
    </xdr:to>
    <xdr:cxnSp macro="">
      <xdr:nvCxnSpPr>
        <xdr:cNvPr id="372" name="直線コネクタ 371"/>
        <xdr:cNvCxnSpPr/>
      </xdr:nvCxnSpPr>
      <xdr:spPr>
        <a:xfrm flipV="1">
          <a:off x="1320800" y="131457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2" name="円/楕円 381"/>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43197</xdr:rowOff>
    </xdr:from>
    <xdr:ext cx="762000" cy="259045"/>
    <xdr:sp macro="" textlink="">
      <xdr:nvSpPr>
        <xdr:cNvPr id="383"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84" name="円/楕円 383"/>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85" name="テキスト ボックス 384"/>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80011</xdr:rowOff>
    </xdr:from>
    <xdr:to>
      <xdr:col>4</xdr:col>
      <xdr:colOff>396875</xdr:colOff>
      <xdr:row>77</xdr:row>
      <xdr:rowOff>10161</xdr:rowOff>
    </xdr:to>
    <xdr:sp macro="" textlink="">
      <xdr:nvSpPr>
        <xdr:cNvPr id="386" name="円/楕円 385"/>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20337</xdr:rowOff>
    </xdr:from>
    <xdr:ext cx="762000" cy="259045"/>
    <xdr:sp macro="" textlink="">
      <xdr:nvSpPr>
        <xdr:cNvPr id="387" name="テキスト ボックス 386"/>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64770</xdr:rowOff>
    </xdr:from>
    <xdr:to>
      <xdr:col>3</xdr:col>
      <xdr:colOff>193675</xdr:colOff>
      <xdr:row>76</xdr:row>
      <xdr:rowOff>166370</xdr:rowOff>
    </xdr:to>
    <xdr:sp macro="" textlink="">
      <xdr:nvSpPr>
        <xdr:cNvPr id="388" name="円/楕円 387"/>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5097</xdr:rowOff>
    </xdr:from>
    <xdr:ext cx="762000" cy="259045"/>
    <xdr:sp macro="" textlink="">
      <xdr:nvSpPr>
        <xdr:cNvPr id="389" name="テキスト ボックス 388"/>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0" name="円/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公債費以外では、前年度比で</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ポイント上昇しておりますが、</a:t>
          </a:r>
          <a:r>
            <a:rPr lang="ja-JP" altLang="en-US" sz="1300" b="0" i="0" baseline="0">
              <a:solidFill>
                <a:schemeClr val="dk1"/>
              </a:solidFill>
              <a:effectLst/>
              <a:latin typeface="+mn-lt"/>
              <a:ea typeface="+mn-ea"/>
              <a:cs typeface="+mn-cs"/>
            </a:rPr>
            <a:t>経常的収入の減少と</a:t>
          </a:r>
          <a:r>
            <a:rPr lang="ja-JP" altLang="ja-JP" sz="1300" b="0" i="0" baseline="0">
              <a:solidFill>
                <a:schemeClr val="dk1"/>
              </a:solidFill>
              <a:effectLst/>
              <a:latin typeface="+mn-lt"/>
              <a:ea typeface="+mn-ea"/>
              <a:cs typeface="+mn-cs"/>
            </a:rPr>
            <a:t>経常的支出</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考えられます。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92711</xdr:rowOff>
    </xdr:from>
    <xdr:to>
      <xdr:col>24</xdr:col>
      <xdr:colOff>31750</xdr:colOff>
      <xdr:row>80</xdr:row>
      <xdr:rowOff>123189</xdr:rowOff>
    </xdr:to>
    <xdr:cxnSp macro="">
      <xdr:nvCxnSpPr>
        <xdr:cNvPr id="424" name="直線コネクタ 423"/>
        <xdr:cNvCxnSpPr/>
      </xdr:nvCxnSpPr>
      <xdr:spPr>
        <a:xfrm>
          <a:off x="15671800" y="138087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80</xdr:row>
      <xdr:rowOff>92711</xdr:rowOff>
    </xdr:to>
    <xdr:cxnSp macro="">
      <xdr:nvCxnSpPr>
        <xdr:cNvPr id="427" name="直線コネクタ 426"/>
        <xdr:cNvCxnSpPr/>
      </xdr:nvCxnSpPr>
      <xdr:spPr>
        <a:xfrm>
          <a:off x="14782800" y="13450570"/>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79</xdr:row>
      <xdr:rowOff>5080</xdr:rowOff>
    </xdr:to>
    <xdr:cxnSp macro="">
      <xdr:nvCxnSpPr>
        <xdr:cNvPr id="430" name="直線コネクタ 429"/>
        <xdr:cNvCxnSpPr/>
      </xdr:nvCxnSpPr>
      <xdr:spPr>
        <a:xfrm flipV="1">
          <a:off x="13893800" y="134505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80</xdr:row>
      <xdr:rowOff>119380</xdr:rowOff>
    </xdr:to>
    <xdr:cxnSp macro="">
      <xdr:nvCxnSpPr>
        <xdr:cNvPr id="433" name="直線コネクタ 432"/>
        <xdr:cNvCxnSpPr/>
      </xdr:nvCxnSpPr>
      <xdr:spPr>
        <a:xfrm flipV="1">
          <a:off x="13004800" y="135496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72389</xdr:rowOff>
    </xdr:from>
    <xdr:to>
      <xdr:col>24</xdr:col>
      <xdr:colOff>82550</xdr:colOff>
      <xdr:row>81</xdr:row>
      <xdr:rowOff>2539</xdr:rowOff>
    </xdr:to>
    <xdr:sp macro="" textlink="">
      <xdr:nvSpPr>
        <xdr:cNvPr id="443" name="円/楕円 442"/>
        <xdr:cNvSpPr/>
      </xdr:nvSpPr>
      <xdr:spPr>
        <a:xfrm>
          <a:off x="164592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44466</xdr:rowOff>
    </xdr:from>
    <xdr:ext cx="762000" cy="259045"/>
    <xdr:sp macro="" textlink="">
      <xdr:nvSpPr>
        <xdr:cNvPr id="444" name="公債費以外該当値テキスト"/>
        <xdr:cNvSpPr txBox="1"/>
      </xdr:nvSpPr>
      <xdr:spPr>
        <a:xfrm>
          <a:off x="165989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41911</xdr:rowOff>
    </xdr:from>
    <xdr:to>
      <xdr:col>22</xdr:col>
      <xdr:colOff>615950</xdr:colOff>
      <xdr:row>80</xdr:row>
      <xdr:rowOff>143511</xdr:rowOff>
    </xdr:to>
    <xdr:sp macro="" textlink="">
      <xdr:nvSpPr>
        <xdr:cNvPr id="445" name="円/楕円 444"/>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128288</xdr:rowOff>
    </xdr:from>
    <xdr:ext cx="736600" cy="259045"/>
    <xdr:sp macro="" textlink="">
      <xdr:nvSpPr>
        <xdr:cNvPr id="446" name="テキスト ボックス 445"/>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47" name="円/楕円 446"/>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48" name="テキスト ボックス 447"/>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125730</xdr:rowOff>
    </xdr:from>
    <xdr:to>
      <xdr:col>20</xdr:col>
      <xdr:colOff>209550</xdr:colOff>
      <xdr:row>79</xdr:row>
      <xdr:rowOff>55880</xdr:rowOff>
    </xdr:to>
    <xdr:sp macro="" textlink="">
      <xdr:nvSpPr>
        <xdr:cNvPr id="449" name="円/楕円 448"/>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40657</xdr:rowOff>
    </xdr:from>
    <xdr:ext cx="762000" cy="259045"/>
    <xdr:sp macro="" textlink="">
      <xdr:nvSpPr>
        <xdr:cNvPr id="450" name="テキスト ボックス 449"/>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68580</xdr:rowOff>
    </xdr:from>
    <xdr:to>
      <xdr:col>19</xdr:col>
      <xdr:colOff>6350</xdr:colOff>
      <xdr:row>80</xdr:row>
      <xdr:rowOff>170180</xdr:rowOff>
    </xdr:to>
    <xdr:sp macro="" textlink="">
      <xdr:nvSpPr>
        <xdr:cNvPr id="451" name="円/楕円 450"/>
        <xdr:cNvSpPr/>
      </xdr:nvSpPr>
      <xdr:spPr>
        <a:xfrm>
          <a:off x="12954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154957</xdr:rowOff>
    </xdr:from>
    <xdr:ext cx="762000" cy="259045"/>
    <xdr:sp macro="" textlink="">
      <xdr:nvSpPr>
        <xdr:cNvPr id="452" name="テキスト ボックス 451"/>
        <xdr:cNvSpPr txBox="1"/>
      </xdr:nvSpPr>
      <xdr:spPr>
        <a:xfrm>
          <a:off x="12623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福島県川内村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32514</xdr:rowOff>
    </xdr:from>
    <xdr:to>
      <xdr:col>4</xdr:col>
      <xdr:colOff>1117600</xdr:colOff>
      <xdr:row>18</xdr:row>
      <xdr:rowOff>44273</xdr:rowOff>
    </xdr:to>
    <xdr:cxnSp macro="">
      <xdr:nvCxnSpPr>
        <xdr:cNvPr id="49" name="直線コネクタ 48"/>
        <xdr:cNvCxnSpPr/>
      </xdr:nvCxnSpPr>
      <xdr:spPr bwMode="auto">
        <a:xfrm flipV="1">
          <a:off x="5003800" y="3166239"/>
          <a:ext cx="647700" cy="1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44273</xdr:rowOff>
    </xdr:from>
    <xdr:to>
      <xdr:col>4</xdr:col>
      <xdr:colOff>469900</xdr:colOff>
      <xdr:row>18</xdr:row>
      <xdr:rowOff>56885</xdr:rowOff>
    </xdr:to>
    <xdr:cxnSp macro="">
      <xdr:nvCxnSpPr>
        <xdr:cNvPr id="52" name="直線コネクタ 51"/>
        <xdr:cNvCxnSpPr/>
      </xdr:nvCxnSpPr>
      <xdr:spPr bwMode="auto">
        <a:xfrm flipV="1">
          <a:off x="4305300" y="3177998"/>
          <a:ext cx="698500" cy="1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18855</xdr:rowOff>
    </xdr:from>
    <xdr:to>
      <xdr:col>3</xdr:col>
      <xdr:colOff>904875</xdr:colOff>
      <xdr:row>18</xdr:row>
      <xdr:rowOff>56885</xdr:rowOff>
    </xdr:to>
    <xdr:cxnSp macro="">
      <xdr:nvCxnSpPr>
        <xdr:cNvPr id="55" name="直線コネクタ 54"/>
        <xdr:cNvCxnSpPr/>
      </xdr:nvCxnSpPr>
      <xdr:spPr bwMode="auto">
        <a:xfrm>
          <a:off x="3606800" y="3152580"/>
          <a:ext cx="698500" cy="38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18855</xdr:rowOff>
    </xdr:from>
    <xdr:to>
      <xdr:col>3</xdr:col>
      <xdr:colOff>206375</xdr:colOff>
      <xdr:row>18</xdr:row>
      <xdr:rowOff>42830</xdr:rowOff>
    </xdr:to>
    <xdr:cxnSp macro="">
      <xdr:nvCxnSpPr>
        <xdr:cNvPr id="58" name="直線コネクタ 57"/>
        <xdr:cNvCxnSpPr/>
      </xdr:nvCxnSpPr>
      <xdr:spPr bwMode="auto">
        <a:xfrm flipV="1">
          <a:off x="2908300" y="3152580"/>
          <a:ext cx="698500" cy="2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153164</xdr:rowOff>
    </xdr:from>
    <xdr:to>
      <xdr:col>5</xdr:col>
      <xdr:colOff>34925</xdr:colOff>
      <xdr:row>18</xdr:row>
      <xdr:rowOff>83314</xdr:rowOff>
    </xdr:to>
    <xdr:sp macro="" textlink="">
      <xdr:nvSpPr>
        <xdr:cNvPr id="68" name="円/楕円 67"/>
        <xdr:cNvSpPr/>
      </xdr:nvSpPr>
      <xdr:spPr bwMode="auto">
        <a:xfrm>
          <a:off x="5600700" y="311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125241</xdr:rowOff>
    </xdr:from>
    <xdr:ext cx="762000" cy="259045"/>
    <xdr:sp macro="" textlink="">
      <xdr:nvSpPr>
        <xdr:cNvPr id="69" name="人口1人当たり決算額の推移該当値テキスト130"/>
        <xdr:cNvSpPr txBox="1"/>
      </xdr:nvSpPr>
      <xdr:spPr>
        <a:xfrm>
          <a:off x="5740400" y="30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204,599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164923</xdr:rowOff>
    </xdr:from>
    <xdr:to>
      <xdr:col>4</xdr:col>
      <xdr:colOff>520700</xdr:colOff>
      <xdr:row>18</xdr:row>
      <xdr:rowOff>95073</xdr:rowOff>
    </xdr:to>
    <xdr:sp macro="" textlink="">
      <xdr:nvSpPr>
        <xdr:cNvPr id="70" name="円/楕円 69"/>
        <xdr:cNvSpPr/>
      </xdr:nvSpPr>
      <xdr:spPr bwMode="auto">
        <a:xfrm>
          <a:off x="4953000" y="312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79851</xdr:rowOff>
    </xdr:from>
    <xdr:ext cx="736600" cy="259045"/>
    <xdr:sp macro="" textlink="">
      <xdr:nvSpPr>
        <xdr:cNvPr id="71" name="テキスト ボックス 70"/>
        <xdr:cNvSpPr txBox="1"/>
      </xdr:nvSpPr>
      <xdr:spPr>
        <a:xfrm>
          <a:off x="4622800" y="321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6085</xdr:rowOff>
    </xdr:from>
    <xdr:to>
      <xdr:col>3</xdr:col>
      <xdr:colOff>955675</xdr:colOff>
      <xdr:row>18</xdr:row>
      <xdr:rowOff>107685</xdr:rowOff>
    </xdr:to>
    <xdr:sp macro="" textlink="">
      <xdr:nvSpPr>
        <xdr:cNvPr id="72" name="円/楕円 71"/>
        <xdr:cNvSpPr/>
      </xdr:nvSpPr>
      <xdr:spPr bwMode="auto">
        <a:xfrm>
          <a:off x="4254500" y="313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92462</xdr:rowOff>
    </xdr:from>
    <xdr:ext cx="762000" cy="259045"/>
    <xdr:sp macro="" textlink="">
      <xdr:nvSpPr>
        <xdr:cNvPr id="73" name="テキスト ボックス 72"/>
        <xdr:cNvSpPr txBox="1"/>
      </xdr:nvSpPr>
      <xdr:spPr>
        <a:xfrm>
          <a:off x="3924300" y="322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139505</xdr:rowOff>
    </xdr:from>
    <xdr:to>
      <xdr:col>3</xdr:col>
      <xdr:colOff>257175</xdr:colOff>
      <xdr:row>18</xdr:row>
      <xdr:rowOff>69655</xdr:rowOff>
    </xdr:to>
    <xdr:sp macro="" textlink="">
      <xdr:nvSpPr>
        <xdr:cNvPr id="74" name="円/楕円 73"/>
        <xdr:cNvSpPr/>
      </xdr:nvSpPr>
      <xdr:spPr bwMode="auto">
        <a:xfrm>
          <a:off x="3556000" y="310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54432</xdr:rowOff>
    </xdr:from>
    <xdr:ext cx="762000" cy="259045"/>
    <xdr:sp macro="" textlink="">
      <xdr:nvSpPr>
        <xdr:cNvPr id="75" name="テキスト ボックス 74"/>
        <xdr:cNvSpPr txBox="1"/>
      </xdr:nvSpPr>
      <xdr:spPr>
        <a:xfrm>
          <a:off x="3225800" y="318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211,769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163480</xdr:rowOff>
    </xdr:from>
    <xdr:to>
      <xdr:col>2</xdr:col>
      <xdr:colOff>692150</xdr:colOff>
      <xdr:row>18</xdr:row>
      <xdr:rowOff>93630</xdr:rowOff>
    </xdr:to>
    <xdr:sp macro="" textlink="">
      <xdr:nvSpPr>
        <xdr:cNvPr id="76" name="円/楕円 75"/>
        <xdr:cNvSpPr/>
      </xdr:nvSpPr>
      <xdr:spPr bwMode="auto">
        <a:xfrm>
          <a:off x="2857500" y="312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78407</xdr:rowOff>
    </xdr:from>
    <xdr:ext cx="762000" cy="259045"/>
    <xdr:sp macro="" textlink="">
      <xdr:nvSpPr>
        <xdr:cNvPr id="77" name="テキスト ボックス 76"/>
        <xdr:cNvSpPr txBox="1"/>
      </xdr:nvSpPr>
      <xdr:spPr>
        <a:xfrm>
          <a:off x="2527300" y="321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306382</xdr:rowOff>
    </xdr:from>
    <xdr:to>
      <xdr:col>4</xdr:col>
      <xdr:colOff>1117600</xdr:colOff>
      <xdr:row>35</xdr:row>
      <xdr:rowOff>341480</xdr:rowOff>
    </xdr:to>
    <xdr:cxnSp macro="">
      <xdr:nvCxnSpPr>
        <xdr:cNvPr id="110" name="直線コネクタ 109"/>
        <xdr:cNvCxnSpPr/>
      </xdr:nvCxnSpPr>
      <xdr:spPr bwMode="auto">
        <a:xfrm>
          <a:off x="5003800" y="6916732"/>
          <a:ext cx="647700" cy="3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283812</xdr:rowOff>
    </xdr:from>
    <xdr:to>
      <xdr:col>4</xdr:col>
      <xdr:colOff>469900</xdr:colOff>
      <xdr:row>35</xdr:row>
      <xdr:rowOff>306382</xdr:rowOff>
    </xdr:to>
    <xdr:cxnSp macro="">
      <xdr:nvCxnSpPr>
        <xdr:cNvPr id="113" name="直線コネクタ 112"/>
        <xdr:cNvCxnSpPr/>
      </xdr:nvCxnSpPr>
      <xdr:spPr bwMode="auto">
        <a:xfrm>
          <a:off x="4305300" y="6894162"/>
          <a:ext cx="698500" cy="2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283812</xdr:rowOff>
    </xdr:from>
    <xdr:to>
      <xdr:col>3</xdr:col>
      <xdr:colOff>904875</xdr:colOff>
      <xdr:row>35</xdr:row>
      <xdr:rowOff>298991</xdr:rowOff>
    </xdr:to>
    <xdr:cxnSp macro="">
      <xdr:nvCxnSpPr>
        <xdr:cNvPr id="116" name="直線コネクタ 115"/>
        <xdr:cNvCxnSpPr/>
      </xdr:nvCxnSpPr>
      <xdr:spPr bwMode="auto">
        <a:xfrm flipV="1">
          <a:off x="3606800" y="6894162"/>
          <a:ext cx="6985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298991</xdr:rowOff>
    </xdr:from>
    <xdr:to>
      <xdr:col>3</xdr:col>
      <xdr:colOff>206375</xdr:colOff>
      <xdr:row>35</xdr:row>
      <xdr:rowOff>323428</xdr:rowOff>
    </xdr:to>
    <xdr:cxnSp macro="">
      <xdr:nvCxnSpPr>
        <xdr:cNvPr id="119" name="直線コネクタ 118"/>
        <xdr:cNvCxnSpPr/>
      </xdr:nvCxnSpPr>
      <xdr:spPr bwMode="auto">
        <a:xfrm flipV="1">
          <a:off x="2908300" y="6909341"/>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290680</xdr:rowOff>
    </xdr:from>
    <xdr:to>
      <xdr:col>5</xdr:col>
      <xdr:colOff>34925</xdr:colOff>
      <xdr:row>36</xdr:row>
      <xdr:rowOff>49380</xdr:rowOff>
    </xdr:to>
    <xdr:sp macro="" textlink="">
      <xdr:nvSpPr>
        <xdr:cNvPr id="129" name="円/楕円 128"/>
        <xdr:cNvSpPr/>
      </xdr:nvSpPr>
      <xdr:spPr bwMode="auto">
        <a:xfrm>
          <a:off x="5600700" y="690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262757</xdr:rowOff>
    </xdr:from>
    <xdr:ext cx="762000" cy="259045"/>
    <xdr:sp macro="" textlink="">
      <xdr:nvSpPr>
        <xdr:cNvPr id="130" name="人口1人当たり決算額の推移該当値テキスト445"/>
        <xdr:cNvSpPr txBox="1"/>
      </xdr:nvSpPr>
      <xdr:spPr>
        <a:xfrm>
          <a:off x="5740400" y="68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255582</xdr:rowOff>
    </xdr:from>
    <xdr:to>
      <xdr:col>4</xdr:col>
      <xdr:colOff>520700</xdr:colOff>
      <xdr:row>36</xdr:row>
      <xdr:rowOff>14282</xdr:rowOff>
    </xdr:to>
    <xdr:sp macro="" textlink="">
      <xdr:nvSpPr>
        <xdr:cNvPr id="131" name="円/楕円 130"/>
        <xdr:cNvSpPr/>
      </xdr:nvSpPr>
      <xdr:spPr bwMode="auto">
        <a:xfrm>
          <a:off x="4953000" y="686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341959</xdr:rowOff>
    </xdr:from>
    <xdr:ext cx="736600" cy="259045"/>
    <xdr:sp macro="" textlink="">
      <xdr:nvSpPr>
        <xdr:cNvPr id="132" name="テキスト ボックス 131"/>
        <xdr:cNvSpPr txBox="1"/>
      </xdr:nvSpPr>
      <xdr:spPr>
        <a:xfrm>
          <a:off x="4622800" y="695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233012</xdr:rowOff>
    </xdr:from>
    <xdr:to>
      <xdr:col>3</xdr:col>
      <xdr:colOff>955675</xdr:colOff>
      <xdr:row>35</xdr:row>
      <xdr:rowOff>334612</xdr:rowOff>
    </xdr:to>
    <xdr:sp macro="" textlink="">
      <xdr:nvSpPr>
        <xdr:cNvPr id="133" name="円/楕円 132"/>
        <xdr:cNvSpPr/>
      </xdr:nvSpPr>
      <xdr:spPr bwMode="auto">
        <a:xfrm>
          <a:off x="4254500" y="684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319389</xdr:rowOff>
    </xdr:from>
    <xdr:ext cx="762000" cy="259045"/>
    <xdr:sp macro="" textlink="">
      <xdr:nvSpPr>
        <xdr:cNvPr id="134" name="テキスト ボックス 133"/>
        <xdr:cNvSpPr txBox="1"/>
      </xdr:nvSpPr>
      <xdr:spPr>
        <a:xfrm>
          <a:off x="3924300" y="692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248191</xdr:rowOff>
    </xdr:from>
    <xdr:to>
      <xdr:col>3</xdr:col>
      <xdr:colOff>257175</xdr:colOff>
      <xdr:row>36</xdr:row>
      <xdr:rowOff>6891</xdr:rowOff>
    </xdr:to>
    <xdr:sp macro="" textlink="">
      <xdr:nvSpPr>
        <xdr:cNvPr id="135" name="円/楕円 134"/>
        <xdr:cNvSpPr/>
      </xdr:nvSpPr>
      <xdr:spPr bwMode="auto">
        <a:xfrm>
          <a:off x="3556000" y="685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334568</xdr:rowOff>
    </xdr:from>
    <xdr:ext cx="762000" cy="259045"/>
    <xdr:sp macro="" textlink="">
      <xdr:nvSpPr>
        <xdr:cNvPr id="136" name="テキスト ボックス 135"/>
        <xdr:cNvSpPr txBox="1"/>
      </xdr:nvSpPr>
      <xdr:spPr>
        <a:xfrm>
          <a:off x="3225800" y="694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272628</xdr:rowOff>
    </xdr:from>
    <xdr:to>
      <xdr:col>2</xdr:col>
      <xdr:colOff>692150</xdr:colOff>
      <xdr:row>36</xdr:row>
      <xdr:rowOff>31328</xdr:rowOff>
    </xdr:to>
    <xdr:sp macro="" textlink="">
      <xdr:nvSpPr>
        <xdr:cNvPr id="137" name="円/楕円 136"/>
        <xdr:cNvSpPr/>
      </xdr:nvSpPr>
      <xdr:spPr bwMode="auto">
        <a:xfrm>
          <a:off x="2857500" y="688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16105</xdr:rowOff>
    </xdr:from>
    <xdr:ext cx="762000" cy="259045"/>
    <xdr:sp macro="" textlink="">
      <xdr:nvSpPr>
        <xdr:cNvPr id="138" name="テキスト ボックス 137"/>
        <xdr:cNvSpPr txBox="1"/>
      </xdr:nvSpPr>
      <xdr:spPr>
        <a:xfrm>
          <a:off x="2527300" y="696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168272</xdr:rowOff>
    </xdr:from>
    <xdr:to>
      <xdr:col>6</xdr:col>
      <xdr:colOff>511175</xdr:colOff>
      <xdr:row>38</xdr:row>
      <xdr:rowOff>1090</xdr:rowOff>
    </xdr:to>
    <xdr:cxnSp macro="">
      <xdr:nvCxnSpPr>
        <xdr:cNvPr id="63" name="直線コネクタ 62"/>
        <xdr:cNvCxnSpPr/>
      </xdr:nvCxnSpPr>
      <xdr:spPr>
        <a:xfrm flipV="1">
          <a:off x="3797300" y="6511922"/>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167269</xdr:rowOff>
    </xdr:from>
    <xdr:to>
      <xdr:col>5</xdr:col>
      <xdr:colOff>358775</xdr:colOff>
      <xdr:row>38</xdr:row>
      <xdr:rowOff>1090</xdr:rowOff>
    </xdr:to>
    <xdr:cxnSp macro="">
      <xdr:nvCxnSpPr>
        <xdr:cNvPr id="66" name="直線コネクタ 65"/>
        <xdr:cNvCxnSpPr/>
      </xdr:nvCxnSpPr>
      <xdr:spPr>
        <a:xfrm>
          <a:off x="2908300" y="6510919"/>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164255</xdr:rowOff>
    </xdr:from>
    <xdr:to>
      <xdr:col>4</xdr:col>
      <xdr:colOff>155575</xdr:colOff>
      <xdr:row>37</xdr:row>
      <xdr:rowOff>167269</xdr:rowOff>
    </xdr:to>
    <xdr:cxnSp macro="">
      <xdr:nvCxnSpPr>
        <xdr:cNvPr id="69" name="直線コネクタ 68"/>
        <xdr:cNvCxnSpPr/>
      </xdr:nvCxnSpPr>
      <xdr:spPr>
        <a:xfrm>
          <a:off x="2019300" y="6507905"/>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163298</xdr:rowOff>
    </xdr:from>
    <xdr:to>
      <xdr:col>2</xdr:col>
      <xdr:colOff>638175</xdr:colOff>
      <xdr:row>37</xdr:row>
      <xdr:rowOff>164255</xdr:rowOff>
    </xdr:to>
    <xdr:cxnSp macro="">
      <xdr:nvCxnSpPr>
        <xdr:cNvPr id="72" name="直線コネクタ 71"/>
        <xdr:cNvCxnSpPr/>
      </xdr:nvCxnSpPr>
      <xdr:spPr>
        <a:xfrm>
          <a:off x="1130300" y="6506948"/>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117472</xdr:rowOff>
    </xdr:from>
    <xdr:to>
      <xdr:col>6</xdr:col>
      <xdr:colOff>561975</xdr:colOff>
      <xdr:row>38</xdr:row>
      <xdr:rowOff>47622</xdr:rowOff>
    </xdr:to>
    <xdr:sp macro="" textlink="">
      <xdr:nvSpPr>
        <xdr:cNvPr id="82" name="円/楕円 81"/>
        <xdr:cNvSpPr/>
      </xdr:nvSpPr>
      <xdr:spPr>
        <a:xfrm>
          <a:off x="4584700" y="64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95899</xdr:rowOff>
    </xdr:from>
    <xdr:ext cx="599010" cy="259045"/>
    <xdr:sp macro="" textlink="">
      <xdr:nvSpPr>
        <xdr:cNvPr id="83" name="人件費該当値テキスト"/>
        <xdr:cNvSpPr txBox="1"/>
      </xdr:nvSpPr>
      <xdr:spPr>
        <a:xfrm>
          <a:off x="4686300" y="6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121740</xdr:rowOff>
    </xdr:from>
    <xdr:to>
      <xdr:col>5</xdr:col>
      <xdr:colOff>409575</xdr:colOff>
      <xdr:row>38</xdr:row>
      <xdr:rowOff>51890</xdr:rowOff>
    </xdr:to>
    <xdr:sp macro="" textlink="">
      <xdr:nvSpPr>
        <xdr:cNvPr id="84" name="円/楕円 83"/>
        <xdr:cNvSpPr/>
      </xdr:nvSpPr>
      <xdr:spPr>
        <a:xfrm>
          <a:off x="3746500" y="64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43017</xdr:rowOff>
    </xdr:from>
    <xdr:ext cx="599010" cy="259045"/>
    <xdr:sp macro="" textlink="">
      <xdr:nvSpPr>
        <xdr:cNvPr id="85" name="テキスト ボックス 84"/>
        <xdr:cNvSpPr txBox="1"/>
      </xdr:nvSpPr>
      <xdr:spPr>
        <a:xfrm>
          <a:off x="3497794" y="655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116469</xdr:rowOff>
    </xdr:from>
    <xdr:to>
      <xdr:col>4</xdr:col>
      <xdr:colOff>206375</xdr:colOff>
      <xdr:row>38</xdr:row>
      <xdr:rowOff>46619</xdr:rowOff>
    </xdr:to>
    <xdr:sp macro="" textlink="">
      <xdr:nvSpPr>
        <xdr:cNvPr id="86" name="円/楕円 85"/>
        <xdr:cNvSpPr/>
      </xdr:nvSpPr>
      <xdr:spPr>
        <a:xfrm>
          <a:off x="2857500" y="64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63146</xdr:rowOff>
    </xdr:from>
    <xdr:ext cx="599010" cy="259045"/>
    <xdr:sp macro="" textlink="">
      <xdr:nvSpPr>
        <xdr:cNvPr id="87" name="テキスト ボックス 86"/>
        <xdr:cNvSpPr txBox="1"/>
      </xdr:nvSpPr>
      <xdr:spPr>
        <a:xfrm>
          <a:off x="2608794" y="623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113455</xdr:rowOff>
    </xdr:from>
    <xdr:to>
      <xdr:col>3</xdr:col>
      <xdr:colOff>3175</xdr:colOff>
      <xdr:row>38</xdr:row>
      <xdr:rowOff>43605</xdr:rowOff>
    </xdr:to>
    <xdr:sp macro="" textlink="">
      <xdr:nvSpPr>
        <xdr:cNvPr id="88" name="円/楕円 87"/>
        <xdr:cNvSpPr/>
      </xdr:nvSpPr>
      <xdr:spPr>
        <a:xfrm>
          <a:off x="1968500" y="64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60132</xdr:rowOff>
    </xdr:from>
    <xdr:ext cx="599010" cy="259045"/>
    <xdr:sp macro="" textlink="">
      <xdr:nvSpPr>
        <xdr:cNvPr id="89" name="テキスト ボックス 88"/>
        <xdr:cNvSpPr txBox="1"/>
      </xdr:nvSpPr>
      <xdr:spPr>
        <a:xfrm>
          <a:off x="1719794" y="623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112498</xdr:rowOff>
    </xdr:from>
    <xdr:to>
      <xdr:col>1</xdr:col>
      <xdr:colOff>485775</xdr:colOff>
      <xdr:row>38</xdr:row>
      <xdr:rowOff>42649</xdr:rowOff>
    </xdr:to>
    <xdr:sp macro="" textlink="">
      <xdr:nvSpPr>
        <xdr:cNvPr id="90" name="円/楕円 89"/>
        <xdr:cNvSpPr/>
      </xdr:nvSpPr>
      <xdr:spPr>
        <a:xfrm>
          <a:off x="1079500" y="6456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59175</xdr:rowOff>
    </xdr:from>
    <xdr:ext cx="599010" cy="259045"/>
    <xdr:sp macro="" textlink="">
      <xdr:nvSpPr>
        <xdr:cNvPr id="91" name="テキスト ボックス 90"/>
        <xdr:cNvSpPr txBox="1"/>
      </xdr:nvSpPr>
      <xdr:spPr>
        <a:xfrm>
          <a:off x="830794" y="623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5" name="テキスト ボックス 104"/>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7" name="テキスト ボックス 106"/>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9" name="テキスト ボックス 108"/>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22168</xdr:rowOff>
    </xdr:from>
    <xdr:to>
      <xdr:col>6</xdr:col>
      <xdr:colOff>510540</xdr:colOff>
      <xdr:row>58</xdr:row>
      <xdr:rowOff>106957</xdr:rowOff>
    </xdr:to>
    <xdr:cxnSp macro="">
      <xdr:nvCxnSpPr>
        <xdr:cNvPr id="113" name="直線コネクタ 112"/>
        <xdr:cNvCxnSpPr/>
      </xdr:nvCxnSpPr>
      <xdr:spPr>
        <a:xfrm flipV="1">
          <a:off x="4633595" y="9623368"/>
          <a:ext cx="1270" cy="42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110784</xdr:rowOff>
    </xdr:from>
    <xdr:ext cx="534377" cy="259045"/>
    <xdr:sp macro="" textlink="">
      <xdr:nvSpPr>
        <xdr:cNvPr id="114" name="物件費最小値テキスト"/>
        <xdr:cNvSpPr txBox="1"/>
      </xdr:nvSpPr>
      <xdr:spPr>
        <a:xfrm>
          <a:off x="4686300" y="10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106957</xdr:rowOff>
    </xdr:from>
    <xdr:to>
      <xdr:col>6</xdr:col>
      <xdr:colOff>600075</xdr:colOff>
      <xdr:row>58</xdr:row>
      <xdr:rowOff>106957</xdr:rowOff>
    </xdr:to>
    <xdr:cxnSp macro="">
      <xdr:nvCxnSpPr>
        <xdr:cNvPr id="115" name="直線コネクタ 114"/>
        <xdr:cNvCxnSpPr/>
      </xdr:nvCxnSpPr>
      <xdr:spPr>
        <a:xfrm>
          <a:off x="4546600" y="10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140295</xdr:rowOff>
    </xdr:from>
    <xdr:ext cx="690189" cy="259045"/>
    <xdr:sp macro="" textlink="">
      <xdr:nvSpPr>
        <xdr:cNvPr id="116" name="物件費最大値テキスト"/>
        <xdr:cNvSpPr txBox="1"/>
      </xdr:nvSpPr>
      <xdr:spPr>
        <a:xfrm>
          <a:off x="4686300" y="9398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56</xdr:row>
      <xdr:rowOff>22168</xdr:rowOff>
    </xdr:from>
    <xdr:to>
      <xdr:col>6</xdr:col>
      <xdr:colOff>600075</xdr:colOff>
      <xdr:row>56</xdr:row>
      <xdr:rowOff>22168</xdr:rowOff>
    </xdr:to>
    <xdr:cxnSp macro="">
      <xdr:nvCxnSpPr>
        <xdr:cNvPr id="117" name="直線コネクタ 116"/>
        <xdr:cNvCxnSpPr/>
      </xdr:nvCxnSpPr>
      <xdr:spPr>
        <a:xfrm>
          <a:off x="4546600" y="9623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69959</xdr:rowOff>
    </xdr:from>
    <xdr:to>
      <xdr:col>6</xdr:col>
      <xdr:colOff>511175</xdr:colOff>
      <xdr:row>57</xdr:row>
      <xdr:rowOff>35674</xdr:rowOff>
    </xdr:to>
    <xdr:cxnSp macro="">
      <xdr:nvCxnSpPr>
        <xdr:cNvPr id="118" name="直線コネクタ 117"/>
        <xdr:cNvCxnSpPr/>
      </xdr:nvCxnSpPr>
      <xdr:spPr>
        <a:xfrm flipV="1">
          <a:off x="3797300" y="9671159"/>
          <a:ext cx="838200" cy="1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151618</xdr:rowOff>
    </xdr:from>
    <xdr:ext cx="599010" cy="259045"/>
    <xdr:sp macro="" textlink="">
      <xdr:nvSpPr>
        <xdr:cNvPr id="119" name="物件費平均値テキスト"/>
        <xdr:cNvSpPr txBox="1"/>
      </xdr:nvSpPr>
      <xdr:spPr>
        <a:xfrm>
          <a:off x="4686300" y="9924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1741</xdr:rowOff>
    </xdr:from>
    <xdr:to>
      <xdr:col>6</xdr:col>
      <xdr:colOff>561975</xdr:colOff>
      <xdr:row>58</xdr:row>
      <xdr:rowOff>103341</xdr:rowOff>
    </xdr:to>
    <xdr:sp macro="" textlink="">
      <xdr:nvSpPr>
        <xdr:cNvPr id="120" name="フローチャート : 判断 119"/>
        <xdr:cNvSpPr/>
      </xdr:nvSpPr>
      <xdr:spPr>
        <a:xfrm>
          <a:off x="45847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35674</xdr:rowOff>
    </xdr:from>
    <xdr:to>
      <xdr:col>5</xdr:col>
      <xdr:colOff>358775</xdr:colOff>
      <xdr:row>57</xdr:row>
      <xdr:rowOff>158530</xdr:rowOff>
    </xdr:to>
    <xdr:cxnSp macro="">
      <xdr:nvCxnSpPr>
        <xdr:cNvPr id="121" name="直線コネクタ 120"/>
        <xdr:cNvCxnSpPr/>
      </xdr:nvCxnSpPr>
      <xdr:spPr>
        <a:xfrm flipV="1">
          <a:off x="2908300" y="9808324"/>
          <a:ext cx="8890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4917</xdr:rowOff>
    </xdr:from>
    <xdr:to>
      <xdr:col>5</xdr:col>
      <xdr:colOff>409575</xdr:colOff>
      <xdr:row>58</xdr:row>
      <xdr:rowOff>106517</xdr:rowOff>
    </xdr:to>
    <xdr:sp macro="" textlink="">
      <xdr:nvSpPr>
        <xdr:cNvPr id="122" name="フローチャート : 判断 121"/>
        <xdr:cNvSpPr/>
      </xdr:nvSpPr>
      <xdr:spPr>
        <a:xfrm>
          <a:off x="3746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97644</xdr:rowOff>
    </xdr:from>
    <xdr:ext cx="599010" cy="259045"/>
    <xdr:sp macro="" textlink="">
      <xdr:nvSpPr>
        <xdr:cNvPr id="123" name="テキスト ボックス 122"/>
        <xdr:cNvSpPr txBox="1"/>
      </xdr:nvSpPr>
      <xdr:spPr>
        <a:xfrm>
          <a:off x="3497794" y="100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64388</xdr:rowOff>
    </xdr:from>
    <xdr:to>
      <xdr:col>4</xdr:col>
      <xdr:colOff>155575</xdr:colOff>
      <xdr:row>57</xdr:row>
      <xdr:rowOff>158530</xdr:rowOff>
    </xdr:to>
    <xdr:cxnSp macro="">
      <xdr:nvCxnSpPr>
        <xdr:cNvPr id="124" name="直線コネクタ 123"/>
        <xdr:cNvCxnSpPr/>
      </xdr:nvCxnSpPr>
      <xdr:spPr>
        <a:xfrm>
          <a:off x="2019300" y="8979788"/>
          <a:ext cx="889000" cy="95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12733</xdr:rowOff>
    </xdr:from>
    <xdr:to>
      <xdr:col>4</xdr:col>
      <xdr:colOff>206375</xdr:colOff>
      <xdr:row>58</xdr:row>
      <xdr:rowOff>114333</xdr:rowOff>
    </xdr:to>
    <xdr:sp macro="" textlink="">
      <xdr:nvSpPr>
        <xdr:cNvPr id="125" name="フローチャート : 判断 124"/>
        <xdr:cNvSpPr/>
      </xdr:nvSpPr>
      <xdr:spPr>
        <a:xfrm>
          <a:off x="2857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105460</xdr:rowOff>
    </xdr:from>
    <xdr:ext cx="599010" cy="259045"/>
    <xdr:sp macro="" textlink="">
      <xdr:nvSpPr>
        <xdr:cNvPr id="126" name="テキスト ボックス 125"/>
        <xdr:cNvSpPr txBox="1"/>
      </xdr:nvSpPr>
      <xdr:spPr>
        <a:xfrm>
          <a:off x="2608794" y="100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64388</xdr:rowOff>
    </xdr:from>
    <xdr:to>
      <xdr:col>2</xdr:col>
      <xdr:colOff>638175</xdr:colOff>
      <xdr:row>58</xdr:row>
      <xdr:rowOff>84744</xdr:rowOff>
    </xdr:to>
    <xdr:cxnSp macro="">
      <xdr:nvCxnSpPr>
        <xdr:cNvPr id="127" name="直線コネクタ 126"/>
        <xdr:cNvCxnSpPr/>
      </xdr:nvCxnSpPr>
      <xdr:spPr>
        <a:xfrm flipV="1">
          <a:off x="1130300" y="8979788"/>
          <a:ext cx="889000" cy="104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9531</xdr:rowOff>
    </xdr:from>
    <xdr:to>
      <xdr:col>3</xdr:col>
      <xdr:colOff>3175</xdr:colOff>
      <xdr:row>58</xdr:row>
      <xdr:rowOff>111131</xdr:rowOff>
    </xdr:to>
    <xdr:sp macro="" textlink="">
      <xdr:nvSpPr>
        <xdr:cNvPr id="128" name="フローチャート : 判断 127"/>
        <xdr:cNvSpPr/>
      </xdr:nvSpPr>
      <xdr:spPr>
        <a:xfrm>
          <a:off x="1968500" y="995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102258</xdr:rowOff>
    </xdr:from>
    <xdr:ext cx="599010" cy="259045"/>
    <xdr:sp macro="" textlink="">
      <xdr:nvSpPr>
        <xdr:cNvPr id="129" name="テキスト ボックス 128"/>
        <xdr:cNvSpPr txBox="1"/>
      </xdr:nvSpPr>
      <xdr:spPr>
        <a:xfrm>
          <a:off x="1719794" y="1004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17701</xdr:rowOff>
    </xdr:from>
    <xdr:to>
      <xdr:col>1</xdr:col>
      <xdr:colOff>485775</xdr:colOff>
      <xdr:row>58</xdr:row>
      <xdr:rowOff>119301</xdr:rowOff>
    </xdr:to>
    <xdr:sp macro="" textlink="">
      <xdr:nvSpPr>
        <xdr:cNvPr id="130" name="フローチャート : 判断 129"/>
        <xdr:cNvSpPr/>
      </xdr:nvSpPr>
      <xdr:spPr>
        <a:xfrm>
          <a:off x="1079500" y="996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135828</xdr:rowOff>
    </xdr:from>
    <xdr:ext cx="599010" cy="259045"/>
    <xdr:sp macro="" textlink="">
      <xdr:nvSpPr>
        <xdr:cNvPr id="131" name="テキスト ボックス 130"/>
        <xdr:cNvSpPr txBox="1"/>
      </xdr:nvSpPr>
      <xdr:spPr>
        <a:xfrm>
          <a:off x="830794" y="973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19159</xdr:rowOff>
    </xdr:from>
    <xdr:to>
      <xdr:col>6</xdr:col>
      <xdr:colOff>561975</xdr:colOff>
      <xdr:row>56</xdr:row>
      <xdr:rowOff>120759</xdr:rowOff>
    </xdr:to>
    <xdr:sp macro="" textlink="">
      <xdr:nvSpPr>
        <xdr:cNvPr id="137" name="円/楕円 136"/>
        <xdr:cNvSpPr/>
      </xdr:nvSpPr>
      <xdr:spPr>
        <a:xfrm>
          <a:off x="4584700" y="96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105536</xdr:rowOff>
    </xdr:from>
    <xdr:ext cx="599010" cy="259045"/>
    <xdr:sp macro="" textlink="">
      <xdr:nvSpPr>
        <xdr:cNvPr id="138" name="物件費該当値テキスト"/>
        <xdr:cNvSpPr txBox="1"/>
      </xdr:nvSpPr>
      <xdr:spPr>
        <a:xfrm>
          <a:off x="4686300" y="953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156324</xdr:rowOff>
    </xdr:from>
    <xdr:to>
      <xdr:col>5</xdr:col>
      <xdr:colOff>409575</xdr:colOff>
      <xdr:row>57</xdr:row>
      <xdr:rowOff>86474</xdr:rowOff>
    </xdr:to>
    <xdr:sp macro="" textlink="">
      <xdr:nvSpPr>
        <xdr:cNvPr id="139" name="円/楕円 138"/>
        <xdr:cNvSpPr/>
      </xdr:nvSpPr>
      <xdr:spPr>
        <a:xfrm>
          <a:off x="3746500" y="97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103001</xdr:rowOff>
    </xdr:from>
    <xdr:ext cx="599010" cy="259045"/>
    <xdr:sp macro="" textlink="">
      <xdr:nvSpPr>
        <xdr:cNvPr id="140" name="テキスト ボックス 139"/>
        <xdr:cNvSpPr txBox="1"/>
      </xdr:nvSpPr>
      <xdr:spPr>
        <a:xfrm>
          <a:off x="3497794" y="95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107730</xdr:rowOff>
    </xdr:from>
    <xdr:to>
      <xdr:col>4</xdr:col>
      <xdr:colOff>206375</xdr:colOff>
      <xdr:row>58</xdr:row>
      <xdr:rowOff>37880</xdr:rowOff>
    </xdr:to>
    <xdr:sp macro="" textlink="">
      <xdr:nvSpPr>
        <xdr:cNvPr id="141" name="円/楕円 140"/>
        <xdr:cNvSpPr/>
      </xdr:nvSpPr>
      <xdr:spPr>
        <a:xfrm>
          <a:off x="2857500" y="98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54407</xdr:rowOff>
    </xdr:from>
    <xdr:ext cx="599010" cy="259045"/>
    <xdr:sp macro="" textlink="">
      <xdr:nvSpPr>
        <xdr:cNvPr id="142" name="テキスト ボックス 141"/>
        <xdr:cNvSpPr txBox="1"/>
      </xdr:nvSpPr>
      <xdr:spPr>
        <a:xfrm>
          <a:off x="2608794" y="96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333,815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13588</xdr:rowOff>
    </xdr:from>
    <xdr:to>
      <xdr:col>3</xdr:col>
      <xdr:colOff>3175</xdr:colOff>
      <xdr:row>52</xdr:row>
      <xdr:rowOff>115188</xdr:rowOff>
    </xdr:to>
    <xdr:sp macro="" textlink="">
      <xdr:nvSpPr>
        <xdr:cNvPr id="143" name="円/楕円 142"/>
        <xdr:cNvSpPr/>
      </xdr:nvSpPr>
      <xdr:spPr>
        <a:xfrm>
          <a:off x="1968500" y="89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50</xdr:row>
      <xdr:rowOff>131715</xdr:rowOff>
    </xdr:from>
    <xdr:ext cx="690189" cy="259045"/>
    <xdr:sp macro="" textlink="">
      <xdr:nvSpPr>
        <xdr:cNvPr id="144" name="テキスト ボックス 143"/>
        <xdr:cNvSpPr txBox="1"/>
      </xdr:nvSpPr>
      <xdr:spPr>
        <a:xfrm>
          <a:off x="1674204" y="8704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2,414,726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33944</xdr:rowOff>
    </xdr:from>
    <xdr:to>
      <xdr:col>1</xdr:col>
      <xdr:colOff>485775</xdr:colOff>
      <xdr:row>58</xdr:row>
      <xdr:rowOff>135544</xdr:rowOff>
    </xdr:to>
    <xdr:sp macro="" textlink="">
      <xdr:nvSpPr>
        <xdr:cNvPr id="145" name="円/楕円 144"/>
        <xdr:cNvSpPr/>
      </xdr:nvSpPr>
      <xdr:spPr>
        <a:xfrm>
          <a:off x="1079500" y="99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126671</xdr:rowOff>
    </xdr:from>
    <xdr:ext cx="599010" cy="259045"/>
    <xdr:sp macro="" textlink="">
      <xdr:nvSpPr>
        <xdr:cNvPr id="146" name="テキスト ボックス 145"/>
        <xdr:cNvSpPr txBox="1"/>
      </xdr:nvSpPr>
      <xdr:spPr>
        <a:xfrm>
          <a:off x="830794" y="1007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0" name="直線コネクタ 169"/>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1"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2" name="直線コネクタ 171"/>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3"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4" name="直線コネクタ 173"/>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61824</xdr:rowOff>
    </xdr:from>
    <xdr:to>
      <xdr:col>6</xdr:col>
      <xdr:colOff>511175</xdr:colOff>
      <xdr:row>77</xdr:row>
      <xdr:rowOff>170562</xdr:rowOff>
    </xdr:to>
    <xdr:cxnSp macro="">
      <xdr:nvCxnSpPr>
        <xdr:cNvPr id="175" name="直線コネクタ 174"/>
        <xdr:cNvCxnSpPr/>
      </xdr:nvCxnSpPr>
      <xdr:spPr>
        <a:xfrm>
          <a:off x="3797300" y="13263474"/>
          <a:ext cx="8382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76"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77" name="フローチャート : 判断 176"/>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85737</xdr:rowOff>
    </xdr:from>
    <xdr:to>
      <xdr:col>5</xdr:col>
      <xdr:colOff>358775</xdr:colOff>
      <xdr:row>77</xdr:row>
      <xdr:rowOff>61824</xdr:rowOff>
    </xdr:to>
    <xdr:cxnSp macro="">
      <xdr:nvCxnSpPr>
        <xdr:cNvPr id="178" name="直線コネクタ 177"/>
        <xdr:cNvCxnSpPr/>
      </xdr:nvCxnSpPr>
      <xdr:spPr>
        <a:xfrm>
          <a:off x="2908300" y="13115937"/>
          <a:ext cx="889000" cy="1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79" name="フローチャート : 判断 178"/>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0" name="テキスト ボックス 179"/>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85737</xdr:rowOff>
    </xdr:from>
    <xdr:to>
      <xdr:col>4</xdr:col>
      <xdr:colOff>155575</xdr:colOff>
      <xdr:row>79</xdr:row>
      <xdr:rowOff>5054</xdr:rowOff>
    </xdr:to>
    <xdr:cxnSp macro="">
      <xdr:nvCxnSpPr>
        <xdr:cNvPr id="181" name="直線コネクタ 180"/>
        <xdr:cNvCxnSpPr/>
      </xdr:nvCxnSpPr>
      <xdr:spPr>
        <a:xfrm flipV="1">
          <a:off x="2019300" y="13115937"/>
          <a:ext cx="889000" cy="4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2" name="フローチャート : 判断 181"/>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3" name="テキスト ボックス 182"/>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94881</xdr:rowOff>
    </xdr:from>
    <xdr:to>
      <xdr:col>2</xdr:col>
      <xdr:colOff>638175</xdr:colOff>
      <xdr:row>79</xdr:row>
      <xdr:rowOff>5054</xdr:rowOff>
    </xdr:to>
    <xdr:cxnSp macro="">
      <xdr:nvCxnSpPr>
        <xdr:cNvPr id="184" name="直線コネクタ 183"/>
        <xdr:cNvCxnSpPr/>
      </xdr:nvCxnSpPr>
      <xdr:spPr>
        <a:xfrm>
          <a:off x="1130300" y="13296531"/>
          <a:ext cx="889000" cy="2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5" name="フローチャート : 判断 184"/>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86" name="テキスト ボックス 185"/>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87" name="フローチャート : 判断 186"/>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88" name="テキスト ボックス 187"/>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119762</xdr:rowOff>
    </xdr:from>
    <xdr:to>
      <xdr:col>6</xdr:col>
      <xdr:colOff>561975</xdr:colOff>
      <xdr:row>78</xdr:row>
      <xdr:rowOff>49912</xdr:rowOff>
    </xdr:to>
    <xdr:sp macro="" textlink="">
      <xdr:nvSpPr>
        <xdr:cNvPr id="194" name="円/楕円 193"/>
        <xdr:cNvSpPr/>
      </xdr:nvSpPr>
      <xdr:spPr>
        <a:xfrm>
          <a:off x="45847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98189</xdr:rowOff>
    </xdr:from>
    <xdr:ext cx="534377" cy="259045"/>
    <xdr:sp macro="" textlink="">
      <xdr:nvSpPr>
        <xdr:cNvPr id="195" name="維持補修費該当値テキスト"/>
        <xdr:cNvSpPr txBox="1"/>
      </xdr:nvSpPr>
      <xdr:spPr>
        <a:xfrm>
          <a:off x="4686300" y="132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11024</xdr:rowOff>
    </xdr:from>
    <xdr:to>
      <xdr:col>5</xdr:col>
      <xdr:colOff>409575</xdr:colOff>
      <xdr:row>77</xdr:row>
      <xdr:rowOff>112624</xdr:rowOff>
    </xdr:to>
    <xdr:sp macro="" textlink="">
      <xdr:nvSpPr>
        <xdr:cNvPr id="196" name="円/楕円 195"/>
        <xdr:cNvSpPr/>
      </xdr:nvSpPr>
      <xdr:spPr>
        <a:xfrm>
          <a:off x="3746500" y="13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129151</xdr:rowOff>
    </xdr:from>
    <xdr:ext cx="534377" cy="259045"/>
    <xdr:sp macro="" textlink="">
      <xdr:nvSpPr>
        <xdr:cNvPr id="197" name="テキスト ボックス 196"/>
        <xdr:cNvSpPr txBox="1"/>
      </xdr:nvSpPr>
      <xdr:spPr>
        <a:xfrm>
          <a:off x="3530111" y="129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34937</xdr:rowOff>
    </xdr:from>
    <xdr:to>
      <xdr:col>4</xdr:col>
      <xdr:colOff>206375</xdr:colOff>
      <xdr:row>76</xdr:row>
      <xdr:rowOff>136537</xdr:rowOff>
    </xdr:to>
    <xdr:sp macro="" textlink="">
      <xdr:nvSpPr>
        <xdr:cNvPr id="198" name="円/楕円 197"/>
        <xdr:cNvSpPr/>
      </xdr:nvSpPr>
      <xdr:spPr>
        <a:xfrm>
          <a:off x="2857500" y="130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153064</xdr:rowOff>
    </xdr:from>
    <xdr:ext cx="534377" cy="259045"/>
    <xdr:sp macro="" textlink="">
      <xdr:nvSpPr>
        <xdr:cNvPr id="199" name="テキスト ボックス 198"/>
        <xdr:cNvSpPr txBox="1"/>
      </xdr:nvSpPr>
      <xdr:spPr>
        <a:xfrm>
          <a:off x="2641111" y="128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125704</xdr:rowOff>
    </xdr:from>
    <xdr:to>
      <xdr:col>3</xdr:col>
      <xdr:colOff>3175</xdr:colOff>
      <xdr:row>79</xdr:row>
      <xdr:rowOff>55854</xdr:rowOff>
    </xdr:to>
    <xdr:sp macro="" textlink="">
      <xdr:nvSpPr>
        <xdr:cNvPr id="200" name="円/楕円 199"/>
        <xdr:cNvSpPr/>
      </xdr:nvSpPr>
      <xdr:spPr>
        <a:xfrm>
          <a:off x="1968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46981</xdr:rowOff>
    </xdr:from>
    <xdr:ext cx="469744" cy="259045"/>
    <xdr:sp macro="" textlink="">
      <xdr:nvSpPr>
        <xdr:cNvPr id="201" name="テキスト ボックス 200"/>
        <xdr:cNvSpPr txBox="1"/>
      </xdr:nvSpPr>
      <xdr:spPr>
        <a:xfrm>
          <a:off x="1784427"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44081</xdr:rowOff>
    </xdr:from>
    <xdr:to>
      <xdr:col>1</xdr:col>
      <xdr:colOff>485775</xdr:colOff>
      <xdr:row>77</xdr:row>
      <xdr:rowOff>145681</xdr:rowOff>
    </xdr:to>
    <xdr:sp macro="" textlink="">
      <xdr:nvSpPr>
        <xdr:cNvPr id="202" name="円/楕円 201"/>
        <xdr:cNvSpPr/>
      </xdr:nvSpPr>
      <xdr:spPr>
        <a:xfrm>
          <a:off x="1079500" y="132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162208</xdr:rowOff>
    </xdr:from>
    <xdr:ext cx="534377" cy="259045"/>
    <xdr:sp macro="" textlink="">
      <xdr:nvSpPr>
        <xdr:cNvPr id="203" name="テキスト ボックス 202"/>
        <xdr:cNvSpPr txBox="1"/>
      </xdr:nvSpPr>
      <xdr:spPr>
        <a:xfrm>
          <a:off x="863111" y="130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28" name="直線コネクタ 227"/>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29"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0" name="直線コネクタ 229"/>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1"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2" name="直線コネクタ 231"/>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156883</xdr:rowOff>
    </xdr:from>
    <xdr:to>
      <xdr:col>6</xdr:col>
      <xdr:colOff>511175</xdr:colOff>
      <xdr:row>97</xdr:row>
      <xdr:rowOff>113652</xdr:rowOff>
    </xdr:to>
    <xdr:cxnSp macro="">
      <xdr:nvCxnSpPr>
        <xdr:cNvPr id="233" name="直線コネクタ 232"/>
        <xdr:cNvCxnSpPr/>
      </xdr:nvCxnSpPr>
      <xdr:spPr>
        <a:xfrm>
          <a:off x="3797300" y="16616083"/>
          <a:ext cx="8382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4"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5" name="フローチャート : 判断 234"/>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156883</xdr:rowOff>
    </xdr:from>
    <xdr:to>
      <xdr:col>5</xdr:col>
      <xdr:colOff>358775</xdr:colOff>
      <xdr:row>97</xdr:row>
      <xdr:rowOff>49188</xdr:rowOff>
    </xdr:to>
    <xdr:cxnSp macro="">
      <xdr:nvCxnSpPr>
        <xdr:cNvPr id="236" name="直線コネクタ 235"/>
        <xdr:cNvCxnSpPr/>
      </xdr:nvCxnSpPr>
      <xdr:spPr>
        <a:xfrm flipV="1">
          <a:off x="2908300" y="16616083"/>
          <a:ext cx="889000" cy="6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37" name="フローチャート : 判断 236"/>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38" name="テキスト ボックス 237"/>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144018</xdr:rowOff>
    </xdr:from>
    <xdr:to>
      <xdr:col>4</xdr:col>
      <xdr:colOff>155575</xdr:colOff>
      <xdr:row>97</xdr:row>
      <xdr:rowOff>49188</xdr:rowOff>
    </xdr:to>
    <xdr:cxnSp macro="">
      <xdr:nvCxnSpPr>
        <xdr:cNvPr id="239" name="直線コネクタ 238"/>
        <xdr:cNvCxnSpPr/>
      </xdr:nvCxnSpPr>
      <xdr:spPr>
        <a:xfrm>
          <a:off x="2019300" y="16431768"/>
          <a:ext cx="889000" cy="2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0" name="フローチャート : 判断 239"/>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1" name="テキスト ボックス 240"/>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89179</xdr:rowOff>
    </xdr:from>
    <xdr:to>
      <xdr:col>2</xdr:col>
      <xdr:colOff>638175</xdr:colOff>
      <xdr:row>95</xdr:row>
      <xdr:rowOff>144018</xdr:rowOff>
    </xdr:to>
    <xdr:cxnSp macro="">
      <xdr:nvCxnSpPr>
        <xdr:cNvPr id="242" name="直線コネクタ 241"/>
        <xdr:cNvCxnSpPr/>
      </xdr:nvCxnSpPr>
      <xdr:spPr>
        <a:xfrm>
          <a:off x="1130300" y="15519679"/>
          <a:ext cx="889000" cy="9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3" name="フローチャート : 判断 242"/>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4" name="テキスト ボックス 243"/>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5" name="フローチャート : 判断 244"/>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46" name="テキスト ボックス 245"/>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62852</xdr:rowOff>
    </xdr:from>
    <xdr:to>
      <xdr:col>6</xdr:col>
      <xdr:colOff>561975</xdr:colOff>
      <xdr:row>97</xdr:row>
      <xdr:rowOff>164452</xdr:rowOff>
    </xdr:to>
    <xdr:sp macro="" textlink="">
      <xdr:nvSpPr>
        <xdr:cNvPr id="252" name="円/楕円 251"/>
        <xdr:cNvSpPr/>
      </xdr:nvSpPr>
      <xdr:spPr>
        <a:xfrm>
          <a:off x="4584700" y="16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41279</xdr:rowOff>
    </xdr:from>
    <xdr:ext cx="534377" cy="259045"/>
    <xdr:sp macro="" textlink="">
      <xdr:nvSpPr>
        <xdr:cNvPr id="253" name="扶助費該当値テキスト"/>
        <xdr:cNvSpPr txBox="1"/>
      </xdr:nvSpPr>
      <xdr:spPr>
        <a:xfrm>
          <a:off x="4686300"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106083</xdr:rowOff>
    </xdr:from>
    <xdr:to>
      <xdr:col>5</xdr:col>
      <xdr:colOff>409575</xdr:colOff>
      <xdr:row>97</xdr:row>
      <xdr:rowOff>36233</xdr:rowOff>
    </xdr:to>
    <xdr:sp macro="" textlink="">
      <xdr:nvSpPr>
        <xdr:cNvPr id="254" name="円/楕円 253"/>
        <xdr:cNvSpPr/>
      </xdr:nvSpPr>
      <xdr:spPr>
        <a:xfrm>
          <a:off x="3746500" y="165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27360</xdr:rowOff>
    </xdr:from>
    <xdr:ext cx="534377" cy="259045"/>
    <xdr:sp macro="" textlink="">
      <xdr:nvSpPr>
        <xdr:cNvPr id="255" name="テキスト ボックス 254"/>
        <xdr:cNvSpPr txBox="1"/>
      </xdr:nvSpPr>
      <xdr:spPr>
        <a:xfrm>
          <a:off x="3530111" y="166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169838</xdr:rowOff>
    </xdr:from>
    <xdr:to>
      <xdr:col>4</xdr:col>
      <xdr:colOff>206375</xdr:colOff>
      <xdr:row>97</xdr:row>
      <xdr:rowOff>99988</xdr:rowOff>
    </xdr:to>
    <xdr:sp macro="" textlink="">
      <xdr:nvSpPr>
        <xdr:cNvPr id="256" name="円/楕円 255"/>
        <xdr:cNvSpPr/>
      </xdr:nvSpPr>
      <xdr:spPr>
        <a:xfrm>
          <a:off x="2857500" y="166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116515</xdr:rowOff>
    </xdr:from>
    <xdr:ext cx="534377" cy="259045"/>
    <xdr:sp macro="" textlink="">
      <xdr:nvSpPr>
        <xdr:cNvPr id="257" name="テキスト ボックス 256"/>
        <xdr:cNvSpPr txBox="1"/>
      </xdr:nvSpPr>
      <xdr:spPr>
        <a:xfrm>
          <a:off x="2641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93218</xdr:rowOff>
    </xdr:from>
    <xdr:to>
      <xdr:col>3</xdr:col>
      <xdr:colOff>3175</xdr:colOff>
      <xdr:row>96</xdr:row>
      <xdr:rowOff>23368</xdr:rowOff>
    </xdr:to>
    <xdr:sp macro="" textlink="">
      <xdr:nvSpPr>
        <xdr:cNvPr id="258" name="円/楕円 257"/>
        <xdr:cNvSpPr/>
      </xdr:nvSpPr>
      <xdr:spPr>
        <a:xfrm>
          <a:off x="1968500" y="163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39895</xdr:rowOff>
    </xdr:from>
    <xdr:ext cx="534377" cy="259045"/>
    <xdr:sp macro="" textlink="">
      <xdr:nvSpPr>
        <xdr:cNvPr id="259" name="テキスト ボックス 258"/>
        <xdr:cNvSpPr txBox="1"/>
      </xdr:nvSpPr>
      <xdr:spPr>
        <a:xfrm>
          <a:off x="1752111" y="161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76,160</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38379</xdr:rowOff>
    </xdr:from>
    <xdr:to>
      <xdr:col>1</xdr:col>
      <xdr:colOff>485775</xdr:colOff>
      <xdr:row>90</xdr:row>
      <xdr:rowOff>139979</xdr:rowOff>
    </xdr:to>
    <xdr:sp macro="" textlink="">
      <xdr:nvSpPr>
        <xdr:cNvPr id="260" name="円/楕円 259"/>
        <xdr:cNvSpPr/>
      </xdr:nvSpPr>
      <xdr:spPr>
        <a:xfrm>
          <a:off x="1079500" y="154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156506</xdr:rowOff>
    </xdr:from>
    <xdr:ext cx="599010" cy="259045"/>
    <xdr:sp macro="" textlink="">
      <xdr:nvSpPr>
        <xdr:cNvPr id="261" name="テキスト ボックス 260"/>
        <xdr:cNvSpPr txBox="1"/>
      </xdr:nvSpPr>
      <xdr:spPr>
        <a:xfrm>
          <a:off x="830794" y="1524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5" name="直線コネクタ 284"/>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86"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87" name="直線コネクタ 286"/>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88"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89" name="直線コネクタ 288"/>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15184</xdr:rowOff>
    </xdr:from>
    <xdr:to>
      <xdr:col>15</xdr:col>
      <xdr:colOff>180975</xdr:colOff>
      <xdr:row>36</xdr:row>
      <xdr:rowOff>76288</xdr:rowOff>
    </xdr:to>
    <xdr:cxnSp macro="">
      <xdr:nvCxnSpPr>
        <xdr:cNvPr id="290" name="直線コネクタ 289"/>
        <xdr:cNvCxnSpPr/>
      </xdr:nvCxnSpPr>
      <xdr:spPr>
        <a:xfrm flipV="1">
          <a:off x="9639300" y="6187384"/>
          <a:ext cx="838200" cy="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1"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2" name="フローチャート : 判断 291"/>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76288</xdr:rowOff>
    </xdr:from>
    <xdr:to>
      <xdr:col>14</xdr:col>
      <xdr:colOff>28575</xdr:colOff>
      <xdr:row>37</xdr:row>
      <xdr:rowOff>7371</xdr:rowOff>
    </xdr:to>
    <xdr:cxnSp macro="">
      <xdr:nvCxnSpPr>
        <xdr:cNvPr id="293" name="直線コネクタ 292"/>
        <xdr:cNvCxnSpPr/>
      </xdr:nvCxnSpPr>
      <xdr:spPr>
        <a:xfrm flipV="1">
          <a:off x="8750300" y="6248488"/>
          <a:ext cx="889000" cy="1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4" name="フローチャート : 判断 293"/>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5" name="テキスト ボックス 294"/>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7371</xdr:rowOff>
    </xdr:from>
    <xdr:to>
      <xdr:col>12</xdr:col>
      <xdr:colOff>511175</xdr:colOff>
      <xdr:row>37</xdr:row>
      <xdr:rowOff>74189</xdr:rowOff>
    </xdr:to>
    <xdr:cxnSp macro="">
      <xdr:nvCxnSpPr>
        <xdr:cNvPr id="296" name="直線コネクタ 295"/>
        <xdr:cNvCxnSpPr/>
      </xdr:nvCxnSpPr>
      <xdr:spPr>
        <a:xfrm flipV="1">
          <a:off x="7861300" y="6351021"/>
          <a:ext cx="8890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297" name="フローチャート : 判断 296"/>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298" name="テキスト ボックス 297"/>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74189</xdr:rowOff>
    </xdr:from>
    <xdr:to>
      <xdr:col>11</xdr:col>
      <xdr:colOff>307975</xdr:colOff>
      <xdr:row>38</xdr:row>
      <xdr:rowOff>59117</xdr:rowOff>
    </xdr:to>
    <xdr:cxnSp macro="">
      <xdr:nvCxnSpPr>
        <xdr:cNvPr id="299" name="直線コネクタ 298"/>
        <xdr:cNvCxnSpPr/>
      </xdr:nvCxnSpPr>
      <xdr:spPr>
        <a:xfrm flipV="1">
          <a:off x="6972300" y="6417839"/>
          <a:ext cx="889000" cy="1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0" name="フローチャート : 判断 299"/>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1" name="テキスト ボックス 300"/>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2" name="フローチャート : 判断 301"/>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3" name="テキスト ボックス 302"/>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135834</xdr:rowOff>
    </xdr:from>
    <xdr:to>
      <xdr:col>15</xdr:col>
      <xdr:colOff>231775</xdr:colOff>
      <xdr:row>36</xdr:row>
      <xdr:rowOff>65984</xdr:rowOff>
    </xdr:to>
    <xdr:sp macro="" textlink="">
      <xdr:nvSpPr>
        <xdr:cNvPr id="309" name="円/楕円 308"/>
        <xdr:cNvSpPr/>
      </xdr:nvSpPr>
      <xdr:spPr>
        <a:xfrm>
          <a:off x="10426700" y="6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158711</xdr:rowOff>
    </xdr:from>
    <xdr:ext cx="599010" cy="259045"/>
    <xdr:sp macro="" textlink="">
      <xdr:nvSpPr>
        <xdr:cNvPr id="310" name="補助費等該当値テキスト"/>
        <xdr:cNvSpPr txBox="1"/>
      </xdr:nvSpPr>
      <xdr:spPr>
        <a:xfrm>
          <a:off x="10528300" y="598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25488</xdr:rowOff>
    </xdr:from>
    <xdr:to>
      <xdr:col>14</xdr:col>
      <xdr:colOff>79375</xdr:colOff>
      <xdr:row>36</xdr:row>
      <xdr:rowOff>127088</xdr:rowOff>
    </xdr:to>
    <xdr:sp macro="" textlink="">
      <xdr:nvSpPr>
        <xdr:cNvPr id="311" name="円/楕円 310"/>
        <xdr:cNvSpPr/>
      </xdr:nvSpPr>
      <xdr:spPr>
        <a:xfrm>
          <a:off x="9588500" y="61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143615</xdr:rowOff>
    </xdr:from>
    <xdr:ext cx="599010" cy="259045"/>
    <xdr:sp macro="" textlink="">
      <xdr:nvSpPr>
        <xdr:cNvPr id="312" name="テキスト ボックス 311"/>
        <xdr:cNvSpPr txBox="1"/>
      </xdr:nvSpPr>
      <xdr:spPr>
        <a:xfrm>
          <a:off x="9339794" y="59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128021</xdr:rowOff>
    </xdr:from>
    <xdr:to>
      <xdr:col>12</xdr:col>
      <xdr:colOff>561975</xdr:colOff>
      <xdr:row>37</xdr:row>
      <xdr:rowOff>58171</xdr:rowOff>
    </xdr:to>
    <xdr:sp macro="" textlink="">
      <xdr:nvSpPr>
        <xdr:cNvPr id="313" name="円/楕円 312"/>
        <xdr:cNvSpPr/>
      </xdr:nvSpPr>
      <xdr:spPr>
        <a:xfrm>
          <a:off x="8699500" y="63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74698</xdr:rowOff>
    </xdr:from>
    <xdr:ext cx="599010" cy="259045"/>
    <xdr:sp macro="" textlink="">
      <xdr:nvSpPr>
        <xdr:cNvPr id="314" name="テキスト ボックス 313"/>
        <xdr:cNvSpPr txBox="1"/>
      </xdr:nvSpPr>
      <xdr:spPr>
        <a:xfrm>
          <a:off x="8450794" y="60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23389</xdr:rowOff>
    </xdr:from>
    <xdr:to>
      <xdr:col>11</xdr:col>
      <xdr:colOff>358775</xdr:colOff>
      <xdr:row>37</xdr:row>
      <xdr:rowOff>124989</xdr:rowOff>
    </xdr:to>
    <xdr:sp macro="" textlink="">
      <xdr:nvSpPr>
        <xdr:cNvPr id="315" name="円/楕円 314"/>
        <xdr:cNvSpPr/>
      </xdr:nvSpPr>
      <xdr:spPr>
        <a:xfrm>
          <a:off x="7810500" y="63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141516</xdr:rowOff>
    </xdr:from>
    <xdr:ext cx="599010" cy="259045"/>
    <xdr:sp macro="" textlink="">
      <xdr:nvSpPr>
        <xdr:cNvPr id="316" name="テキスト ボックス 315"/>
        <xdr:cNvSpPr txBox="1"/>
      </xdr:nvSpPr>
      <xdr:spPr>
        <a:xfrm>
          <a:off x="7561794" y="614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8317</xdr:rowOff>
    </xdr:from>
    <xdr:to>
      <xdr:col>10</xdr:col>
      <xdr:colOff>155575</xdr:colOff>
      <xdr:row>38</xdr:row>
      <xdr:rowOff>109917</xdr:rowOff>
    </xdr:to>
    <xdr:sp macro="" textlink="">
      <xdr:nvSpPr>
        <xdr:cNvPr id="317" name="円/楕円 316"/>
        <xdr:cNvSpPr/>
      </xdr:nvSpPr>
      <xdr:spPr>
        <a:xfrm>
          <a:off x="6921500" y="652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101044</xdr:rowOff>
    </xdr:from>
    <xdr:ext cx="534377" cy="259045"/>
    <xdr:sp macro="" textlink="">
      <xdr:nvSpPr>
        <xdr:cNvPr id="318" name="テキスト ボックス 317"/>
        <xdr:cNvSpPr txBox="1"/>
      </xdr:nvSpPr>
      <xdr:spPr>
        <a:xfrm>
          <a:off x="6705111" y="661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2" name="直線コネクタ 341"/>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3"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4" name="直線コネクタ 343"/>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5"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46" name="直線コネクタ 345"/>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98185</xdr:rowOff>
    </xdr:from>
    <xdr:to>
      <xdr:col>15</xdr:col>
      <xdr:colOff>180975</xdr:colOff>
      <xdr:row>56</xdr:row>
      <xdr:rowOff>159692</xdr:rowOff>
    </xdr:to>
    <xdr:cxnSp macro="">
      <xdr:nvCxnSpPr>
        <xdr:cNvPr id="347" name="直線コネクタ 346"/>
        <xdr:cNvCxnSpPr/>
      </xdr:nvCxnSpPr>
      <xdr:spPr>
        <a:xfrm flipV="1">
          <a:off x="9639300" y="9185035"/>
          <a:ext cx="838200" cy="5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48"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49" name="フローチャート : 判断 348"/>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139474</xdr:rowOff>
    </xdr:from>
    <xdr:to>
      <xdr:col>14</xdr:col>
      <xdr:colOff>28575</xdr:colOff>
      <xdr:row>56</xdr:row>
      <xdr:rowOff>159692</xdr:rowOff>
    </xdr:to>
    <xdr:cxnSp macro="">
      <xdr:nvCxnSpPr>
        <xdr:cNvPr id="350" name="直線コネクタ 349"/>
        <xdr:cNvCxnSpPr/>
      </xdr:nvCxnSpPr>
      <xdr:spPr>
        <a:xfrm>
          <a:off x="8750300" y="9397774"/>
          <a:ext cx="889000" cy="36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1" name="フローチャート : 判断 350"/>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2" name="テキスト ボックス 351"/>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139474</xdr:rowOff>
    </xdr:from>
    <xdr:to>
      <xdr:col>12</xdr:col>
      <xdr:colOff>511175</xdr:colOff>
      <xdr:row>57</xdr:row>
      <xdr:rowOff>119319</xdr:rowOff>
    </xdr:to>
    <xdr:cxnSp macro="">
      <xdr:nvCxnSpPr>
        <xdr:cNvPr id="353" name="直線コネクタ 352"/>
        <xdr:cNvCxnSpPr/>
      </xdr:nvCxnSpPr>
      <xdr:spPr>
        <a:xfrm flipV="1">
          <a:off x="7861300" y="9397774"/>
          <a:ext cx="889000" cy="49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4" name="フローチャート : 判断 353"/>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5" name="テキスト ボックス 354"/>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119319</xdr:rowOff>
    </xdr:from>
    <xdr:to>
      <xdr:col>11</xdr:col>
      <xdr:colOff>307975</xdr:colOff>
      <xdr:row>58</xdr:row>
      <xdr:rowOff>166087</xdr:rowOff>
    </xdr:to>
    <xdr:cxnSp macro="">
      <xdr:nvCxnSpPr>
        <xdr:cNvPr id="356" name="直線コネクタ 355"/>
        <xdr:cNvCxnSpPr/>
      </xdr:nvCxnSpPr>
      <xdr:spPr>
        <a:xfrm flipV="1">
          <a:off x="6972300" y="9891969"/>
          <a:ext cx="889000" cy="2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57" name="フローチャート : 判断 356"/>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58" name="テキスト ボックス 357"/>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59" name="フローチャート : 判断 358"/>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0" name="テキスト ボックス 359"/>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47385</xdr:rowOff>
    </xdr:from>
    <xdr:to>
      <xdr:col>15</xdr:col>
      <xdr:colOff>231775</xdr:colOff>
      <xdr:row>53</xdr:row>
      <xdr:rowOff>148985</xdr:rowOff>
    </xdr:to>
    <xdr:sp macro="" textlink="">
      <xdr:nvSpPr>
        <xdr:cNvPr id="366" name="円/楕円 365"/>
        <xdr:cNvSpPr/>
      </xdr:nvSpPr>
      <xdr:spPr>
        <a:xfrm>
          <a:off x="10426700" y="91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70262</xdr:rowOff>
    </xdr:from>
    <xdr:ext cx="690189" cy="259045"/>
    <xdr:sp macro="" textlink="">
      <xdr:nvSpPr>
        <xdr:cNvPr id="367" name="普通建設事業費該当値テキスト"/>
        <xdr:cNvSpPr txBox="1"/>
      </xdr:nvSpPr>
      <xdr:spPr>
        <a:xfrm>
          <a:off x="10528300" y="8985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1,279,481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108892</xdr:rowOff>
    </xdr:from>
    <xdr:to>
      <xdr:col>14</xdr:col>
      <xdr:colOff>79375</xdr:colOff>
      <xdr:row>57</xdr:row>
      <xdr:rowOff>39042</xdr:rowOff>
    </xdr:to>
    <xdr:sp macro="" textlink="">
      <xdr:nvSpPr>
        <xdr:cNvPr id="368" name="円/楕円 367"/>
        <xdr:cNvSpPr/>
      </xdr:nvSpPr>
      <xdr:spPr>
        <a:xfrm>
          <a:off x="9588500" y="97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55569</xdr:rowOff>
    </xdr:from>
    <xdr:ext cx="599010" cy="259045"/>
    <xdr:sp macro="" textlink="">
      <xdr:nvSpPr>
        <xdr:cNvPr id="369" name="テキスト ボックス 368"/>
        <xdr:cNvSpPr txBox="1"/>
      </xdr:nvSpPr>
      <xdr:spPr>
        <a:xfrm>
          <a:off x="9339794" y="94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88674</xdr:rowOff>
    </xdr:from>
    <xdr:to>
      <xdr:col>12</xdr:col>
      <xdr:colOff>561975</xdr:colOff>
      <xdr:row>55</xdr:row>
      <xdr:rowOff>18824</xdr:rowOff>
    </xdr:to>
    <xdr:sp macro="" textlink="">
      <xdr:nvSpPr>
        <xdr:cNvPr id="370" name="円/楕円 369"/>
        <xdr:cNvSpPr/>
      </xdr:nvSpPr>
      <xdr:spPr>
        <a:xfrm>
          <a:off x="8699500" y="93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53</xdr:row>
      <xdr:rowOff>35351</xdr:rowOff>
    </xdr:from>
    <xdr:ext cx="690189" cy="259045"/>
    <xdr:sp macro="" textlink="">
      <xdr:nvSpPr>
        <xdr:cNvPr id="371" name="テキスト ボックス 370"/>
        <xdr:cNvSpPr txBox="1"/>
      </xdr:nvSpPr>
      <xdr:spPr>
        <a:xfrm>
          <a:off x="8405204" y="9122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68519</xdr:rowOff>
    </xdr:from>
    <xdr:to>
      <xdr:col>11</xdr:col>
      <xdr:colOff>358775</xdr:colOff>
      <xdr:row>57</xdr:row>
      <xdr:rowOff>170119</xdr:rowOff>
    </xdr:to>
    <xdr:sp macro="" textlink="">
      <xdr:nvSpPr>
        <xdr:cNvPr id="372" name="円/楕円 371"/>
        <xdr:cNvSpPr/>
      </xdr:nvSpPr>
      <xdr:spPr>
        <a:xfrm>
          <a:off x="7810500" y="98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15196</xdr:rowOff>
    </xdr:from>
    <xdr:ext cx="599010" cy="259045"/>
    <xdr:sp macro="" textlink="">
      <xdr:nvSpPr>
        <xdr:cNvPr id="373" name="テキスト ボックス 372"/>
        <xdr:cNvSpPr txBox="1"/>
      </xdr:nvSpPr>
      <xdr:spPr>
        <a:xfrm>
          <a:off x="7561794" y="961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115287</xdr:rowOff>
    </xdr:from>
    <xdr:to>
      <xdr:col>10</xdr:col>
      <xdr:colOff>155575</xdr:colOff>
      <xdr:row>59</xdr:row>
      <xdr:rowOff>45437</xdr:rowOff>
    </xdr:to>
    <xdr:sp macro="" textlink="">
      <xdr:nvSpPr>
        <xdr:cNvPr id="374" name="円/楕円 373"/>
        <xdr:cNvSpPr/>
      </xdr:nvSpPr>
      <xdr:spPr>
        <a:xfrm>
          <a:off x="6921500" y="100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36564</xdr:rowOff>
    </xdr:from>
    <xdr:ext cx="534377" cy="259045"/>
    <xdr:sp macro="" textlink="">
      <xdr:nvSpPr>
        <xdr:cNvPr id="375" name="テキスト ボックス 374"/>
        <xdr:cNvSpPr txBox="1"/>
      </xdr:nvSpPr>
      <xdr:spPr>
        <a:xfrm>
          <a:off x="6705111" y="1015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399" name="直線コネクタ 398"/>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2"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3" name="直線コネクタ 402"/>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144464</xdr:rowOff>
    </xdr:from>
    <xdr:to>
      <xdr:col>15</xdr:col>
      <xdr:colOff>180975</xdr:colOff>
      <xdr:row>76</xdr:row>
      <xdr:rowOff>169444</xdr:rowOff>
    </xdr:to>
    <xdr:cxnSp macro="">
      <xdr:nvCxnSpPr>
        <xdr:cNvPr id="404" name="直線コネクタ 403"/>
        <xdr:cNvCxnSpPr/>
      </xdr:nvCxnSpPr>
      <xdr:spPr>
        <a:xfrm flipV="1">
          <a:off x="9639300" y="12488864"/>
          <a:ext cx="838200" cy="7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5"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06" name="フローチャート : 判断 405"/>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07" name="フローチャート : 判断 406"/>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08" name="テキスト ボックス 407"/>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93664</xdr:rowOff>
    </xdr:from>
    <xdr:to>
      <xdr:col>15</xdr:col>
      <xdr:colOff>231775</xdr:colOff>
      <xdr:row>73</xdr:row>
      <xdr:rowOff>23814</xdr:rowOff>
    </xdr:to>
    <xdr:sp macro="" textlink="">
      <xdr:nvSpPr>
        <xdr:cNvPr id="414" name="円/楕円 413"/>
        <xdr:cNvSpPr/>
      </xdr:nvSpPr>
      <xdr:spPr>
        <a:xfrm>
          <a:off x="10426700" y="124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116541</xdr:rowOff>
    </xdr:from>
    <xdr:ext cx="599010" cy="259045"/>
    <xdr:sp macro="" textlink="">
      <xdr:nvSpPr>
        <xdr:cNvPr id="415" name="普通建設事業費 （ うち新規整備　）該当値テキスト"/>
        <xdr:cNvSpPr txBox="1"/>
      </xdr:nvSpPr>
      <xdr:spPr>
        <a:xfrm>
          <a:off x="10528300" y="1228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866,249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118644</xdr:rowOff>
    </xdr:from>
    <xdr:to>
      <xdr:col>14</xdr:col>
      <xdr:colOff>79375</xdr:colOff>
      <xdr:row>77</xdr:row>
      <xdr:rowOff>48794</xdr:rowOff>
    </xdr:to>
    <xdr:sp macro="" textlink="">
      <xdr:nvSpPr>
        <xdr:cNvPr id="416" name="円/楕円 415"/>
        <xdr:cNvSpPr/>
      </xdr:nvSpPr>
      <xdr:spPr>
        <a:xfrm>
          <a:off x="95885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65320</xdr:rowOff>
    </xdr:from>
    <xdr:ext cx="599010" cy="259045"/>
    <xdr:sp macro="" textlink="">
      <xdr:nvSpPr>
        <xdr:cNvPr id="417" name="テキスト ボックス 416"/>
        <xdr:cNvSpPr txBox="1"/>
      </xdr:nvSpPr>
      <xdr:spPr>
        <a:xfrm>
          <a:off x="9339794" y="129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9" name="テキスト ボックス 42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1" name="テキスト ボックス 43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3" name="テキスト ボックス 43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5" name="テキスト ボックス 43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7" name="テキスト ボックス 43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39" name="直線コネクタ 438"/>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0"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1" name="直線コネクタ 440"/>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2"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3" name="直線コネクタ 442"/>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61206</xdr:rowOff>
    </xdr:from>
    <xdr:to>
      <xdr:col>15</xdr:col>
      <xdr:colOff>180975</xdr:colOff>
      <xdr:row>98</xdr:row>
      <xdr:rowOff>29012</xdr:rowOff>
    </xdr:to>
    <xdr:cxnSp macro="">
      <xdr:nvCxnSpPr>
        <xdr:cNvPr id="444" name="直線コネクタ 443"/>
        <xdr:cNvCxnSpPr/>
      </xdr:nvCxnSpPr>
      <xdr:spPr>
        <a:xfrm flipV="1">
          <a:off x="9639300" y="16691856"/>
          <a:ext cx="8382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5"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46" name="フローチャート : 判断 445"/>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47" name="フローチャート : 判断 446"/>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48" name="テキスト ボックス 447"/>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10406</xdr:rowOff>
    </xdr:from>
    <xdr:to>
      <xdr:col>15</xdr:col>
      <xdr:colOff>231775</xdr:colOff>
      <xdr:row>97</xdr:row>
      <xdr:rowOff>112006</xdr:rowOff>
    </xdr:to>
    <xdr:sp macro="" textlink="">
      <xdr:nvSpPr>
        <xdr:cNvPr id="454" name="円/楕円 453"/>
        <xdr:cNvSpPr/>
      </xdr:nvSpPr>
      <xdr:spPr>
        <a:xfrm>
          <a:off x="10426700" y="166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33283</xdr:rowOff>
    </xdr:from>
    <xdr:ext cx="599010" cy="259045"/>
    <xdr:sp macro="" textlink="">
      <xdr:nvSpPr>
        <xdr:cNvPr id="455" name="普通建設事業費 （ うち更新整備　）該当値テキスト"/>
        <xdr:cNvSpPr txBox="1"/>
      </xdr:nvSpPr>
      <xdr:spPr>
        <a:xfrm>
          <a:off x="10528300" y="1649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149662</xdr:rowOff>
    </xdr:from>
    <xdr:to>
      <xdr:col>14</xdr:col>
      <xdr:colOff>79375</xdr:colOff>
      <xdr:row>98</xdr:row>
      <xdr:rowOff>79812</xdr:rowOff>
    </xdr:to>
    <xdr:sp macro="" textlink="">
      <xdr:nvSpPr>
        <xdr:cNvPr id="456" name="円/楕円 455"/>
        <xdr:cNvSpPr/>
      </xdr:nvSpPr>
      <xdr:spPr>
        <a:xfrm>
          <a:off x="9588500" y="167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70939</xdr:rowOff>
    </xdr:from>
    <xdr:ext cx="599010" cy="259045"/>
    <xdr:sp macro="" textlink="">
      <xdr:nvSpPr>
        <xdr:cNvPr id="457" name="テキスト ボックス 456"/>
        <xdr:cNvSpPr txBox="1"/>
      </xdr:nvSpPr>
      <xdr:spPr>
        <a:xfrm>
          <a:off x="9339794" y="1687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1" name="テキスト ボックス 47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3" name="テキスト ボックス 47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5" name="テキスト ボックス 47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79" name="直線コネクタ 478"/>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0"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2"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3" name="直線コネクタ 482"/>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2389</xdr:rowOff>
    </xdr:from>
    <xdr:to>
      <xdr:col>23</xdr:col>
      <xdr:colOff>517525</xdr:colOff>
      <xdr:row>35</xdr:row>
      <xdr:rowOff>16501</xdr:rowOff>
    </xdr:to>
    <xdr:cxnSp macro="">
      <xdr:nvCxnSpPr>
        <xdr:cNvPr id="484" name="直線コネクタ 483"/>
        <xdr:cNvCxnSpPr/>
      </xdr:nvCxnSpPr>
      <xdr:spPr>
        <a:xfrm>
          <a:off x="15481300" y="5831689"/>
          <a:ext cx="838200" cy="1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5"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86" name="フローチャート : 判断 485"/>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2389</xdr:rowOff>
    </xdr:from>
    <xdr:to>
      <xdr:col>22</xdr:col>
      <xdr:colOff>365125</xdr:colOff>
      <xdr:row>34</xdr:row>
      <xdr:rowOff>39994</xdr:rowOff>
    </xdr:to>
    <xdr:cxnSp macro="">
      <xdr:nvCxnSpPr>
        <xdr:cNvPr id="487" name="直線コネクタ 486"/>
        <xdr:cNvCxnSpPr/>
      </xdr:nvCxnSpPr>
      <xdr:spPr>
        <a:xfrm flipV="1">
          <a:off x="14592300" y="5831689"/>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88" name="フローチャート : 判断 487"/>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89" name="テキスト ボックス 488"/>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39994</xdr:rowOff>
    </xdr:from>
    <xdr:to>
      <xdr:col>21</xdr:col>
      <xdr:colOff>161925</xdr:colOff>
      <xdr:row>37</xdr:row>
      <xdr:rowOff>4586</xdr:rowOff>
    </xdr:to>
    <xdr:cxnSp macro="">
      <xdr:nvCxnSpPr>
        <xdr:cNvPr id="490" name="直線コネクタ 489"/>
        <xdr:cNvCxnSpPr/>
      </xdr:nvCxnSpPr>
      <xdr:spPr>
        <a:xfrm flipV="1">
          <a:off x="13703300" y="5869294"/>
          <a:ext cx="889000" cy="47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1" name="フローチャート : 判断 490"/>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2" name="テキスト ボックス 491"/>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51705</xdr:rowOff>
    </xdr:from>
    <xdr:to>
      <xdr:col>19</xdr:col>
      <xdr:colOff>644525</xdr:colOff>
      <xdr:row>37</xdr:row>
      <xdr:rowOff>4586</xdr:rowOff>
    </xdr:to>
    <xdr:cxnSp macro="">
      <xdr:nvCxnSpPr>
        <xdr:cNvPr id="493" name="直線コネクタ 492"/>
        <xdr:cNvCxnSpPr/>
      </xdr:nvCxnSpPr>
      <xdr:spPr>
        <a:xfrm>
          <a:off x="12814300" y="5366655"/>
          <a:ext cx="889000" cy="9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4" name="フローチャート : 判断 493"/>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5" name="テキスト ボックス 494"/>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496" name="フローチャート : 判断 495"/>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497" name="テキスト ボックス 496"/>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137151</xdr:rowOff>
    </xdr:from>
    <xdr:to>
      <xdr:col>23</xdr:col>
      <xdr:colOff>568325</xdr:colOff>
      <xdr:row>35</xdr:row>
      <xdr:rowOff>67301</xdr:rowOff>
    </xdr:to>
    <xdr:sp macro="" textlink="">
      <xdr:nvSpPr>
        <xdr:cNvPr id="503" name="円/楕円 502"/>
        <xdr:cNvSpPr/>
      </xdr:nvSpPr>
      <xdr:spPr>
        <a:xfrm>
          <a:off x="16268700" y="59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160028</xdr:rowOff>
    </xdr:from>
    <xdr:ext cx="599010" cy="259045"/>
    <xdr:sp macro="" textlink="">
      <xdr:nvSpPr>
        <xdr:cNvPr id="504" name="災害復旧事業費該当値テキスト"/>
        <xdr:cNvSpPr txBox="1"/>
      </xdr:nvSpPr>
      <xdr:spPr>
        <a:xfrm>
          <a:off x="16370300" y="581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278,893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123039</xdr:rowOff>
    </xdr:from>
    <xdr:to>
      <xdr:col>22</xdr:col>
      <xdr:colOff>415925</xdr:colOff>
      <xdr:row>34</xdr:row>
      <xdr:rowOff>53189</xdr:rowOff>
    </xdr:to>
    <xdr:sp macro="" textlink="">
      <xdr:nvSpPr>
        <xdr:cNvPr id="505" name="円/楕円 504"/>
        <xdr:cNvSpPr/>
      </xdr:nvSpPr>
      <xdr:spPr>
        <a:xfrm>
          <a:off x="15430500" y="57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69716</xdr:rowOff>
    </xdr:from>
    <xdr:ext cx="599010" cy="259045"/>
    <xdr:sp macro="" textlink="">
      <xdr:nvSpPr>
        <xdr:cNvPr id="506" name="テキスト ボックス 505"/>
        <xdr:cNvSpPr txBox="1"/>
      </xdr:nvSpPr>
      <xdr:spPr>
        <a:xfrm>
          <a:off x="15181794" y="555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160644</xdr:rowOff>
    </xdr:from>
    <xdr:to>
      <xdr:col>21</xdr:col>
      <xdr:colOff>212725</xdr:colOff>
      <xdr:row>34</xdr:row>
      <xdr:rowOff>90794</xdr:rowOff>
    </xdr:to>
    <xdr:sp macro="" textlink="">
      <xdr:nvSpPr>
        <xdr:cNvPr id="507" name="円/楕円 506"/>
        <xdr:cNvSpPr/>
      </xdr:nvSpPr>
      <xdr:spPr>
        <a:xfrm>
          <a:off x="14541500" y="58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107321</xdr:rowOff>
    </xdr:from>
    <xdr:ext cx="599010" cy="259045"/>
    <xdr:sp macro="" textlink="">
      <xdr:nvSpPr>
        <xdr:cNvPr id="508" name="テキスト ボックス 507"/>
        <xdr:cNvSpPr txBox="1"/>
      </xdr:nvSpPr>
      <xdr:spPr>
        <a:xfrm>
          <a:off x="14292794" y="559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125236</xdr:rowOff>
    </xdr:from>
    <xdr:to>
      <xdr:col>20</xdr:col>
      <xdr:colOff>9525</xdr:colOff>
      <xdr:row>37</xdr:row>
      <xdr:rowOff>55386</xdr:rowOff>
    </xdr:to>
    <xdr:sp macro="" textlink="">
      <xdr:nvSpPr>
        <xdr:cNvPr id="509" name="円/楕円 508"/>
        <xdr:cNvSpPr/>
      </xdr:nvSpPr>
      <xdr:spPr>
        <a:xfrm>
          <a:off x="13652500" y="62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71913</xdr:rowOff>
    </xdr:from>
    <xdr:ext cx="599010" cy="259045"/>
    <xdr:sp macro="" textlink="">
      <xdr:nvSpPr>
        <xdr:cNvPr id="510" name="テキスト ボックス 509"/>
        <xdr:cNvSpPr txBox="1"/>
      </xdr:nvSpPr>
      <xdr:spPr>
        <a:xfrm>
          <a:off x="13403794" y="607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905</xdr:rowOff>
    </xdr:from>
    <xdr:to>
      <xdr:col>18</xdr:col>
      <xdr:colOff>492125</xdr:colOff>
      <xdr:row>31</xdr:row>
      <xdr:rowOff>102505</xdr:rowOff>
    </xdr:to>
    <xdr:sp macro="" textlink="">
      <xdr:nvSpPr>
        <xdr:cNvPr id="511" name="円/楕円 510"/>
        <xdr:cNvSpPr/>
      </xdr:nvSpPr>
      <xdr:spPr>
        <a:xfrm>
          <a:off x="12763500" y="53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119032</xdr:rowOff>
    </xdr:from>
    <xdr:ext cx="599010" cy="259045"/>
    <xdr:sp macro="" textlink="">
      <xdr:nvSpPr>
        <xdr:cNvPr id="512" name="テキスト ボックス 511"/>
        <xdr:cNvSpPr txBox="1"/>
      </xdr:nvSpPr>
      <xdr:spPr>
        <a:xfrm>
          <a:off x="12514794" y="509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3" name="直線コネクタ 52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4" name="テキスト ボックス 52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5" name="直線コネクタ 52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6" name="テキスト ボックス 52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7" name="直線コネクタ 52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28" name="テキスト ボックス 52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29" name="直線コネクタ 52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0" name="テキスト ボックス 52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2" name="テキスト ボックス 53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4" name="直線コネクタ 533"/>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5"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6" name="直線コネクタ 53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37"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38" name="直線コネクタ 537"/>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39" name="直線コネクタ 53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0"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1" name="フローチャート : 判断 540"/>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2" name="直線コネクタ 54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3" name="フローチャート : 判断 542"/>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4" name="テキスト ボックス 543"/>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5" name="直線コネクタ 54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46" name="フローチャート : 判断 545"/>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47" name="テキスト ボックス 546"/>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48" name="直線コネクタ 54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49" name="フローチャート : 判断 548"/>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0" name="テキスト ボックス 549"/>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1" name="フローチャート : 判断 550"/>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2" name="テキスト ボックス 551"/>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8" name="円/楕円 55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59"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0" name="円/楕円 55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1" name="テキスト ボックス 56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2" name="円/楕円 56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3" name="テキスト ボックス 562"/>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4" name="円/楕円 56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5" name="テキスト ボックス 564"/>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6" name="円/楕円 56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67" name="テキスト ボックス 566"/>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1" name="直線コネクタ 590"/>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2"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3" name="直線コネクタ 592"/>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4"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5" name="直線コネクタ 594"/>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1640</xdr:rowOff>
    </xdr:from>
    <xdr:to>
      <xdr:col>23</xdr:col>
      <xdr:colOff>517525</xdr:colOff>
      <xdr:row>78</xdr:row>
      <xdr:rowOff>19428</xdr:rowOff>
    </xdr:to>
    <xdr:cxnSp macro="">
      <xdr:nvCxnSpPr>
        <xdr:cNvPr id="596" name="直線コネクタ 595"/>
        <xdr:cNvCxnSpPr/>
      </xdr:nvCxnSpPr>
      <xdr:spPr>
        <a:xfrm>
          <a:off x="15481300" y="13374740"/>
          <a:ext cx="8382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597"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598" name="フローチャート : 判断 597"/>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168342</xdr:rowOff>
    </xdr:from>
    <xdr:to>
      <xdr:col>22</xdr:col>
      <xdr:colOff>365125</xdr:colOff>
      <xdr:row>78</xdr:row>
      <xdr:rowOff>1640</xdr:rowOff>
    </xdr:to>
    <xdr:cxnSp macro="">
      <xdr:nvCxnSpPr>
        <xdr:cNvPr id="599" name="直線コネクタ 598"/>
        <xdr:cNvCxnSpPr/>
      </xdr:nvCxnSpPr>
      <xdr:spPr>
        <a:xfrm>
          <a:off x="14592300" y="13369992"/>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0" name="フローチャート : 判断 599"/>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1" name="テキスト ボックス 600"/>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168342</xdr:rowOff>
    </xdr:from>
    <xdr:to>
      <xdr:col>21</xdr:col>
      <xdr:colOff>161925</xdr:colOff>
      <xdr:row>78</xdr:row>
      <xdr:rowOff>11373</xdr:rowOff>
    </xdr:to>
    <xdr:cxnSp macro="">
      <xdr:nvCxnSpPr>
        <xdr:cNvPr id="602" name="直線コネクタ 601"/>
        <xdr:cNvCxnSpPr/>
      </xdr:nvCxnSpPr>
      <xdr:spPr>
        <a:xfrm flipV="1">
          <a:off x="13703300" y="13369992"/>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3" name="フローチャート : 判断 602"/>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4" name="テキスト ボックス 603"/>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165187</xdr:rowOff>
    </xdr:from>
    <xdr:to>
      <xdr:col>19</xdr:col>
      <xdr:colOff>644525</xdr:colOff>
      <xdr:row>78</xdr:row>
      <xdr:rowOff>11373</xdr:rowOff>
    </xdr:to>
    <xdr:cxnSp macro="">
      <xdr:nvCxnSpPr>
        <xdr:cNvPr id="605" name="直線コネクタ 604"/>
        <xdr:cNvCxnSpPr/>
      </xdr:nvCxnSpPr>
      <xdr:spPr>
        <a:xfrm>
          <a:off x="12814300" y="13366837"/>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06" name="フローチャート : 判断 605"/>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07" name="テキスト ボックス 606"/>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08" name="フローチャート : 判断 607"/>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09" name="テキスト ボックス 608"/>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140078</xdr:rowOff>
    </xdr:from>
    <xdr:to>
      <xdr:col>23</xdr:col>
      <xdr:colOff>568325</xdr:colOff>
      <xdr:row>78</xdr:row>
      <xdr:rowOff>70228</xdr:rowOff>
    </xdr:to>
    <xdr:sp macro="" textlink="">
      <xdr:nvSpPr>
        <xdr:cNvPr id="615" name="円/楕円 614"/>
        <xdr:cNvSpPr/>
      </xdr:nvSpPr>
      <xdr:spPr>
        <a:xfrm>
          <a:off x="16268700" y="133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55005</xdr:rowOff>
    </xdr:from>
    <xdr:ext cx="599010" cy="259045"/>
    <xdr:sp macro="" textlink="">
      <xdr:nvSpPr>
        <xdr:cNvPr id="616" name="公債費該当値テキスト"/>
        <xdr:cNvSpPr txBox="1"/>
      </xdr:nvSpPr>
      <xdr:spPr>
        <a:xfrm>
          <a:off x="16370300" y="132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122290</xdr:rowOff>
    </xdr:from>
    <xdr:to>
      <xdr:col>22</xdr:col>
      <xdr:colOff>415925</xdr:colOff>
      <xdr:row>78</xdr:row>
      <xdr:rowOff>52440</xdr:rowOff>
    </xdr:to>
    <xdr:sp macro="" textlink="">
      <xdr:nvSpPr>
        <xdr:cNvPr id="617" name="円/楕円 616"/>
        <xdr:cNvSpPr/>
      </xdr:nvSpPr>
      <xdr:spPr>
        <a:xfrm>
          <a:off x="15430500" y="133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43567</xdr:rowOff>
    </xdr:from>
    <xdr:ext cx="599010" cy="259045"/>
    <xdr:sp macro="" textlink="">
      <xdr:nvSpPr>
        <xdr:cNvPr id="618" name="テキスト ボックス 617"/>
        <xdr:cNvSpPr txBox="1"/>
      </xdr:nvSpPr>
      <xdr:spPr>
        <a:xfrm>
          <a:off x="15181794" y="134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117542</xdr:rowOff>
    </xdr:from>
    <xdr:to>
      <xdr:col>21</xdr:col>
      <xdr:colOff>212725</xdr:colOff>
      <xdr:row>78</xdr:row>
      <xdr:rowOff>47692</xdr:rowOff>
    </xdr:to>
    <xdr:sp macro="" textlink="">
      <xdr:nvSpPr>
        <xdr:cNvPr id="619" name="円/楕円 618"/>
        <xdr:cNvSpPr/>
      </xdr:nvSpPr>
      <xdr:spPr>
        <a:xfrm>
          <a:off x="14541500" y="133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38819</xdr:rowOff>
    </xdr:from>
    <xdr:ext cx="599010" cy="259045"/>
    <xdr:sp macro="" textlink="">
      <xdr:nvSpPr>
        <xdr:cNvPr id="620" name="テキスト ボックス 619"/>
        <xdr:cNvSpPr txBox="1"/>
      </xdr:nvSpPr>
      <xdr:spPr>
        <a:xfrm>
          <a:off x="14292794" y="134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132023</xdr:rowOff>
    </xdr:from>
    <xdr:to>
      <xdr:col>20</xdr:col>
      <xdr:colOff>9525</xdr:colOff>
      <xdr:row>78</xdr:row>
      <xdr:rowOff>62173</xdr:rowOff>
    </xdr:to>
    <xdr:sp macro="" textlink="">
      <xdr:nvSpPr>
        <xdr:cNvPr id="621" name="円/楕円 620"/>
        <xdr:cNvSpPr/>
      </xdr:nvSpPr>
      <xdr:spPr>
        <a:xfrm>
          <a:off x="13652500" y="133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53300</xdr:rowOff>
    </xdr:from>
    <xdr:ext cx="599010" cy="259045"/>
    <xdr:sp macro="" textlink="">
      <xdr:nvSpPr>
        <xdr:cNvPr id="622" name="テキスト ボックス 621"/>
        <xdr:cNvSpPr txBox="1"/>
      </xdr:nvSpPr>
      <xdr:spPr>
        <a:xfrm>
          <a:off x="13403794" y="1342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114387</xdr:rowOff>
    </xdr:from>
    <xdr:to>
      <xdr:col>18</xdr:col>
      <xdr:colOff>492125</xdr:colOff>
      <xdr:row>78</xdr:row>
      <xdr:rowOff>44537</xdr:rowOff>
    </xdr:to>
    <xdr:sp macro="" textlink="">
      <xdr:nvSpPr>
        <xdr:cNvPr id="623" name="円/楕円 622"/>
        <xdr:cNvSpPr/>
      </xdr:nvSpPr>
      <xdr:spPr>
        <a:xfrm>
          <a:off x="12763500" y="133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35664</xdr:rowOff>
    </xdr:from>
    <xdr:ext cx="599010" cy="259045"/>
    <xdr:sp macro="" textlink="">
      <xdr:nvSpPr>
        <xdr:cNvPr id="624" name="テキスト ボックス 623"/>
        <xdr:cNvSpPr txBox="1"/>
      </xdr:nvSpPr>
      <xdr:spPr>
        <a:xfrm>
          <a:off x="12514794" y="1340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4" name="テキスト ボックス 64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48" name="直線コネクタ 647"/>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49"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0" name="直線コネクタ 649"/>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1"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2" name="直線コネクタ 651"/>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54522</xdr:rowOff>
    </xdr:from>
    <xdr:to>
      <xdr:col>23</xdr:col>
      <xdr:colOff>517525</xdr:colOff>
      <xdr:row>98</xdr:row>
      <xdr:rowOff>168425</xdr:rowOff>
    </xdr:to>
    <xdr:cxnSp macro="">
      <xdr:nvCxnSpPr>
        <xdr:cNvPr id="653" name="直線コネクタ 652"/>
        <xdr:cNvCxnSpPr/>
      </xdr:nvCxnSpPr>
      <xdr:spPr>
        <a:xfrm>
          <a:off x="15481300" y="16856622"/>
          <a:ext cx="838200" cy="1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4"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5" name="フローチャート : 判断 654"/>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54522</xdr:rowOff>
    </xdr:from>
    <xdr:to>
      <xdr:col>22</xdr:col>
      <xdr:colOff>365125</xdr:colOff>
      <xdr:row>98</xdr:row>
      <xdr:rowOff>83122</xdr:rowOff>
    </xdr:to>
    <xdr:cxnSp macro="">
      <xdr:nvCxnSpPr>
        <xdr:cNvPr id="656" name="直線コネクタ 655"/>
        <xdr:cNvCxnSpPr/>
      </xdr:nvCxnSpPr>
      <xdr:spPr>
        <a:xfrm flipV="1">
          <a:off x="14592300" y="16856622"/>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57" name="フローチャート : 判断 656"/>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58" name="テキスト ボックス 657"/>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114946</xdr:rowOff>
    </xdr:from>
    <xdr:to>
      <xdr:col>21</xdr:col>
      <xdr:colOff>161925</xdr:colOff>
      <xdr:row>98</xdr:row>
      <xdr:rowOff>83122</xdr:rowOff>
    </xdr:to>
    <xdr:cxnSp macro="">
      <xdr:nvCxnSpPr>
        <xdr:cNvPr id="659" name="直線コネクタ 658"/>
        <xdr:cNvCxnSpPr/>
      </xdr:nvCxnSpPr>
      <xdr:spPr>
        <a:xfrm>
          <a:off x="13703300" y="16745596"/>
          <a:ext cx="889000" cy="1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0" name="フローチャート : 判断 659"/>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1" name="テキスト ボックス 660"/>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32018</xdr:rowOff>
    </xdr:from>
    <xdr:to>
      <xdr:col>19</xdr:col>
      <xdr:colOff>644525</xdr:colOff>
      <xdr:row>97</xdr:row>
      <xdr:rowOff>114946</xdr:rowOff>
    </xdr:to>
    <xdr:cxnSp macro="">
      <xdr:nvCxnSpPr>
        <xdr:cNvPr id="662" name="直線コネクタ 661"/>
        <xdr:cNvCxnSpPr/>
      </xdr:nvCxnSpPr>
      <xdr:spPr>
        <a:xfrm>
          <a:off x="12814300" y="16319768"/>
          <a:ext cx="889000" cy="4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3" name="フローチャート : 判断 662"/>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4" name="テキスト ボックス 663"/>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5" name="フローチャート : 判断 664"/>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66" name="テキスト ボックス 665"/>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117625</xdr:rowOff>
    </xdr:from>
    <xdr:to>
      <xdr:col>23</xdr:col>
      <xdr:colOff>568325</xdr:colOff>
      <xdr:row>99</xdr:row>
      <xdr:rowOff>47775</xdr:rowOff>
    </xdr:to>
    <xdr:sp macro="" textlink="">
      <xdr:nvSpPr>
        <xdr:cNvPr id="672" name="円/楕円 671"/>
        <xdr:cNvSpPr/>
      </xdr:nvSpPr>
      <xdr:spPr>
        <a:xfrm>
          <a:off x="16268700" y="16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3"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3722</xdr:rowOff>
    </xdr:from>
    <xdr:to>
      <xdr:col>22</xdr:col>
      <xdr:colOff>415925</xdr:colOff>
      <xdr:row>98</xdr:row>
      <xdr:rowOff>105322</xdr:rowOff>
    </xdr:to>
    <xdr:sp macro="" textlink="">
      <xdr:nvSpPr>
        <xdr:cNvPr id="674" name="円/楕円 673"/>
        <xdr:cNvSpPr/>
      </xdr:nvSpPr>
      <xdr:spPr>
        <a:xfrm>
          <a:off x="15430500" y="168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121849</xdr:rowOff>
    </xdr:from>
    <xdr:ext cx="599010" cy="259045"/>
    <xdr:sp macro="" textlink="">
      <xdr:nvSpPr>
        <xdr:cNvPr id="675" name="テキスト ボックス 674"/>
        <xdr:cNvSpPr txBox="1"/>
      </xdr:nvSpPr>
      <xdr:spPr>
        <a:xfrm>
          <a:off x="15181794" y="1658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32322</xdr:rowOff>
    </xdr:from>
    <xdr:to>
      <xdr:col>21</xdr:col>
      <xdr:colOff>212725</xdr:colOff>
      <xdr:row>98</xdr:row>
      <xdr:rowOff>133922</xdr:rowOff>
    </xdr:to>
    <xdr:sp macro="" textlink="">
      <xdr:nvSpPr>
        <xdr:cNvPr id="676" name="円/楕円 675"/>
        <xdr:cNvSpPr/>
      </xdr:nvSpPr>
      <xdr:spPr>
        <a:xfrm>
          <a:off x="14541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150449</xdr:rowOff>
    </xdr:from>
    <xdr:ext cx="599010" cy="259045"/>
    <xdr:sp macro="" textlink="">
      <xdr:nvSpPr>
        <xdr:cNvPr id="677" name="テキスト ボックス 676"/>
        <xdr:cNvSpPr txBox="1"/>
      </xdr:nvSpPr>
      <xdr:spPr>
        <a:xfrm>
          <a:off x="14292794" y="166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64146</xdr:rowOff>
    </xdr:from>
    <xdr:to>
      <xdr:col>20</xdr:col>
      <xdr:colOff>9525</xdr:colOff>
      <xdr:row>97</xdr:row>
      <xdr:rowOff>165746</xdr:rowOff>
    </xdr:to>
    <xdr:sp macro="" textlink="">
      <xdr:nvSpPr>
        <xdr:cNvPr id="678" name="円/楕円 677"/>
        <xdr:cNvSpPr/>
      </xdr:nvSpPr>
      <xdr:spPr>
        <a:xfrm>
          <a:off x="13652500" y="166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10823</xdr:rowOff>
    </xdr:from>
    <xdr:ext cx="599010" cy="259045"/>
    <xdr:sp macro="" textlink="">
      <xdr:nvSpPr>
        <xdr:cNvPr id="679" name="テキスト ボックス 678"/>
        <xdr:cNvSpPr txBox="1"/>
      </xdr:nvSpPr>
      <xdr:spPr>
        <a:xfrm>
          <a:off x="13403794" y="1647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214,491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152668</xdr:rowOff>
    </xdr:from>
    <xdr:to>
      <xdr:col>18</xdr:col>
      <xdr:colOff>492125</xdr:colOff>
      <xdr:row>95</xdr:row>
      <xdr:rowOff>82818</xdr:rowOff>
    </xdr:to>
    <xdr:sp macro="" textlink="">
      <xdr:nvSpPr>
        <xdr:cNvPr id="680" name="円/楕円 679"/>
        <xdr:cNvSpPr/>
      </xdr:nvSpPr>
      <xdr:spPr>
        <a:xfrm>
          <a:off x="12763500" y="162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99345</xdr:rowOff>
    </xdr:from>
    <xdr:ext cx="599010" cy="259045"/>
    <xdr:sp macro="" textlink="">
      <xdr:nvSpPr>
        <xdr:cNvPr id="681" name="テキスト ボックス 680"/>
        <xdr:cNvSpPr txBox="1"/>
      </xdr:nvSpPr>
      <xdr:spPr>
        <a:xfrm>
          <a:off x="12514794" y="1604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5" name="直線コネクタ 704"/>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06"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08"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09" name="直線コネクタ 708"/>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27762</xdr:rowOff>
    </xdr:from>
    <xdr:to>
      <xdr:col>32</xdr:col>
      <xdr:colOff>187325</xdr:colOff>
      <xdr:row>39</xdr:row>
      <xdr:rowOff>27877</xdr:rowOff>
    </xdr:to>
    <xdr:cxnSp macro="">
      <xdr:nvCxnSpPr>
        <xdr:cNvPr id="710" name="直線コネクタ 709"/>
        <xdr:cNvCxnSpPr/>
      </xdr:nvCxnSpPr>
      <xdr:spPr>
        <a:xfrm flipV="1">
          <a:off x="21323300" y="671431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1"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2" name="フローチャート : 判断 711"/>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27877</xdr:rowOff>
    </xdr:from>
    <xdr:to>
      <xdr:col>31</xdr:col>
      <xdr:colOff>34925</xdr:colOff>
      <xdr:row>39</xdr:row>
      <xdr:rowOff>28753</xdr:rowOff>
    </xdr:to>
    <xdr:cxnSp macro="">
      <xdr:nvCxnSpPr>
        <xdr:cNvPr id="713" name="直線コネクタ 712"/>
        <xdr:cNvCxnSpPr/>
      </xdr:nvCxnSpPr>
      <xdr:spPr>
        <a:xfrm flipV="1">
          <a:off x="20434300" y="671442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4" name="フローチャート : 判断 713"/>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5" name="テキスト ボックス 714"/>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132728</xdr:rowOff>
    </xdr:from>
    <xdr:to>
      <xdr:col>29</xdr:col>
      <xdr:colOff>517525</xdr:colOff>
      <xdr:row>39</xdr:row>
      <xdr:rowOff>28753</xdr:rowOff>
    </xdr:to>
    <xdr:cxnSp macro="">
      <xdr:nvCxnSpPr>
        <xdr:cNvPr id="716" name="直線コネクタ 715"/>
        <xdr:cNvCxnSpPr/>
      </xdr:nvCxnSpPr>
      <xdr:spPr>
        <a:xfrm>
          <a:off x="19545300" y="6647828"/>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17" name="フローチャート : 判断 716"/>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18" name="テキスト ボックス 717"/>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132728</xdr:rowOff>
    </xdr:from>
    <xdr:to>
      <xdr:col>28</xdr:col>
      <xdr:colOff>314325</xdr:colOff>
      <xdr:row>39</xdr:row>
      <xdr:rowOff>30276</xdr:rowOff>
    </xdr:to>
    <xdr:cxnSp macro="">
      <xdr:nvCxnSpPr>
        <xdr:cNvPr id="719" name="直線コネクタ 718"/>
        <xdr:cNvCxnSpPr/>
      </xdr:nvCxnSpPr>
      <xdr:spPr>
        <a:xfrm flipV="1">
          <a:off x="18656300" y="6647828"/>
          <a:ext cx="889000" cy="6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0" name="フローチャート : 判断 719"/>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1" name="テキスト ボックス 720"/>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2" name="フローチャート : 判断 721"/>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3" name="テキスト ボックス 722"/>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148412</xdr:rowOff>
    </xdr:from>
    <xdr:to>
      <xdr:col>32</xdr:col>
      <xdr:colOff>238125</xdr:colOff>
      <xdr:row>39</xdr:row>
      <xdr:rowOff>78562</xdr:rowOff>
    </xdr:to>
    <xdr:sp macro="" textlink="">
      <xdr:nvSpPr>
        <xdr:cNvPr id="729" name="円/楕円 728"/>
        <xdr:cNvSpPr/>
      </xdr:nvSpPr>
      <xdr:spPr>
        <a:xfrm>
          <a:off x="221107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0"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148527</xdr:rowOff>
    </xdr:from>
    <xdr:to>
      <xdr:col>31</xdr:col>
      <xdr:colOff>85725</xdr:colOff>
      <xdr:row>39</xdr:row>
      <xdr:rowOff>78677</xdr:rowOff>
    </xdr:to>
    <xdr:sp macro="" textlink="">
      <xdr:nvSpPr>
        <xdr:cNvPr id="731" name="円/楕円 730"/>
        <xdr:cNvSpPr/>
      </xdr:nvSpPr>
      <xdr:spPr>
        <a:xfrm>
          <a:off x="21272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69804</xdr:rowOff>
    </xdr:from>
    <xdr:ext cx="378565" cy="259045"/>
    <xdr:sp macro="" textlink="">
      <xdr:nvSpPr>
        <xdr:cNvPr id="732" name="テキスト ボックス 731"/>
        <xdr:cNvSpPr txBox="1"/>
      </xdr:nvSpPr>
      <xdr:spPr>
        <a:xfrm>
          <a:off x="2113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149403</xdr:rowOff>
    </xdr:from>
    <xdr:to>
      <xdr:col>29</xdr:col>
      <xdr:colOff>568325</xdr:colOff>
      <xdr:row>39</xdr:row>
      <xdr:rowOff>79553</xdr:rowOff>
    </xdr:to>
    <xdr:sp macro="" textlink="">
      <xdr:nvSpPr>
        <xdr:cNvPr id="733" name="円/楕円 732"/>
        <xdr:cNvSpPr/>
      </xdr:nvSpPr>
      <xdr:spPr>
        <a:xfrm>
          <a:off x="20383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70680</xdr:rowOff>
    </xdr:from>
    <xdr:ext cx="378565" cy="259045"/>
    <xdr:sp macro="" textlink="">
      <xdr:nvSpPr>
        <xdr:cNvPr id="734" name="テキスト ボックス 733"/>
        <xdr:cNvSpPr txBox="1"/>
      </xdr:nvSpPr>
      <xdr:spPr>
        <a:xfrm>
          <a:off x="20245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81928</xdr:rowOff>
    </xdr:from>
    <xdr:to>
      <xdr:col>28</xdr:col>
      <xdr:colOff>365125</xdr:colOff>
      <xdr:row>39</xdr:row>
      <xdr:rowOff>12078</xdr:rowOff>
    </xdr:to>
    <xdr:sp macro="" textlink="">
      <xdr:nvSpPr>
        <xdr:cNvPr id="735" name="円/楕円 734"/>
        <xdr:cNvSpPr/>
      </xdr:nvSpPr>
      <xdr:spPr>
        <a:xfrm>
          <a:off x="194945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3205</xdr:rowOff>
    </xdr:from>
    <xdr:ext cx="469744" cy="259045"/>
    <xdr:sp macro="" textlink="">
      <xdr:nvSpPr>
        <xdr:cNvPr id="736" name="テキスト ボックス 735"/>
        <xdr:cNvSpPr txBox="1"/>
      </xdr:nvSpPr>
      <xdr:spPr>
        <a:xfrm>
          <a:off x="19310427" y="668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150926</xdr:rowOff>
    </xdr:from>
    <xdr:to>
      <xdr:col>27</xdr:col>
      <xdr:colOff>161925</xdr:colOff>
      <xdr:row>39</xdr:row>
      <xdr:rowOff>81076</xdr:rowOff>
    </xdr:to>
    <xdr:sp macro="" textlink="">
      <xdr:nvSpPr>
        <xdr:cNvPr id="737" name="円/楕円 736"/>
        <xdr:cNvSpPr/>
      </xdr:nvSpPr>
      <xdr:spPr>
        <a:xfrm>
          <a:off x="18605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72203</xdr:rowOff>
    </xdr:from>
    <xdr:ext cx="378565" cy="259045"/>
    <xdr:sp macro="" textlink="">
      <xdr:nvSpPr>
        <xdr:cNvPr id="738" name="テキスト ボックス 737"/>
        <xdr:cNvSpPr txBox="1"/>
      </xdr:nvSpPr>
      <xdr:spPr>
        <a:xfrm>
          <a:off x="18467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2" name="直線コネクタ 761"/>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5"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6" name="直線コネクタ 765"/>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68"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69" name="フローチャート : 判断 768"/>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1" name="フローチャート : 判断 770"/>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2" name="テキスト ボックス 771"/>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4" name="フローチャート : 判断 773"/>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5" name="テキスト ボックス 774"/>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161120</xdr:rowOff>
    </xdr:from>
    <xdr:to>
      <xdr:col>28</xdr:col>
      <xdr:colOff>314325</xdr:colOff>
      <xdr:row>59</xdr:row>
      <xdr:rowOff>44450</xdr:rowOff>
    </xdr:to>
    <xdr:cxnSp macro="">
      <xdr:nvCxnSpPr>
        <xdr:cNvPr id="776" name="直線コネクタ 775"/>
        <xdr:cNvCxnSpPr/>
      </xdr:nvCxnSpPr>
      <xdr:spPr>
        <a:xfrm>
          <a:off x="18656300" y="10105220"/>
          <a:ext cx="889000" cy="5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7" name="フローチャート : 判断 776"/>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78" name="テキスト ボックス 777"/>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79" name="フローチャート : 判断 778"/>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0" name="テキスト ボックス 779"/>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110320</xdr:rowOff>
    </xdr:from>
    <xdr:to>
      <xdr:col>27</xdr:col>
      <xdr:colOff>161925</xdr:colOff>
      <xdr:row>59</xdr:row>
      <xdr:rowOff>40470</xdr:rowOff>
    </xdr:to>
    <xdr:sp macro="" textlink="">
      <xdr:nvSpPr>
        <xdr:cNvPr id="794" name="円/楕円 793"/>
        <xdr:cNvSpPr/>
      </xdr:nvSpPr>
      <xdr:spPr>
        <a:xfrm>
          <a:off x="18605500" y="10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31597</xdr:rowOff>
    </xdr:from>
    <xdr:ext cx="469744" cy="259045"/>
    <xdr:sp macro="" textlink="">
      <xdr:nvSpPr>
        <xdr:cNvPr id="795" name="テキスト ボックス 794"/>
        <xdr:cNvSpPr txBox="1"/>
      </xdr:nvSpPr>
      <xdr:spPr>
        <a:xfrm>
          <a:off x="18421427" y="101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7" name="テキスト ボックス 80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9" name="テキスト ボックス 80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1" name="テキスト ボックス 81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3" name="テキスト ボックス 81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19" name="直線コネクタ 818"/>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0"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1" name="直線コネクタ 820"/>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2"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3" name="直線コネクタ 822"/>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5524</xdr:rowOff>
    </xdr:from>
    <xdr:to>
      <xdr:col>32</xdr:col>
      <xdr:colOff>187325</xdr:colOff>
      <xdr:row>77</xdr:row>
      <xdr:rowOff>9908</xdr:rowOff>
    </xdr:to>
    <xdr:cxnSp macro="">
      <xdr:nvCxnSpPr>
        <xdr:cNvPr id="824" name="直線コネクタ 823"/>
        <xdr:cNvCxnSpPr/>
      </xdr:nvCxnSpPr>
      <xdr:spPr>
        <a:xfrm flipV="1">
          <a:off x="21323300" y="13207174"/>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5"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6" name="フローチャート : 判断 825"/>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162899</xdr:rowOff>
    </xdr:from>
    <xdr:to>
      <xdr:col>31</xdr:col>
      <xdr:colOff>34925</xdr:colOff>
      <xdr:row>77</xdr:row>
      <xdr:rowOff>9908</xdr:rowOff>
    </xdr:to>
    <xdr:cxnSp macro="">
      <xdr:nvCxnSpPr>
        <xdr:cNvPr id="827" name="直線コネクタ 826"/>
        <xdr:cNvCxnSpPr/>
      </xdr:nvCxnSpPr>
      <xdr:spPr>
        <a:xfrm>
          <a:off x="20434300" y="13193099"/>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28" name="フローチャート : 判断 827"/>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29" name="テキスト ボックス 828"/>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145053</xdr:rowOff>
    </xdr:from>
    <xdr:to>
      <xdr:col>29</xdr:col>
      <xdr:colOff>517525</xdr:colOff>
      <xdr:row>76</xdr:row>
      <xdr:rowOff>162899</xdr:rowOff>
    </xdr:to>
    <xdr:cxnSp macro="">
      <xdr:nvCxnSpPr>
        <xdr:cNvPr id="830" name="直線コネクタ 829"/>
        <xdr:cNvCxnSpPr/>
      </xdr:nvCxnSpPr>
      <xdr:spPr>
        <a:xfrm>
          <a:off x="19545300" y="13175253"/>
          <a:ext cx="889000" cy="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1" name="フローチャート : 判断 830"/>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2" name="テキスト ボックス 831"/>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89195</xdr:rowOff>
    </xdr:from>
    <xdr:to>
      <xdr:col>28</xdr:col>
      <xdr:colOff>314325</xdr:colOff>
      <xdr:row>76</xdr:row>
      <xdr:rowOff>145053</xdr:rowOff>
    </xdr:to>
    <xdr:cxnSp macro="">
      <xdr:nvCxnSpPr>
        <xdr:cNvPr id="833" name="直線コネクタ 832"/>
        <xdr:cNvCxnSpPr/>
      </xdr:nvCxnSpPr>
      <xdr:spPr>
        <a:xfrm>
          <a:off x="18656300" y="13119395"/>
          <a:ext cx="889000" cy="5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4" name="フローチャート : 判断 833"/>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5" name="テキスト ボックス 834"/>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6" name="フローチャート : 判断 835"/>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37" name="テキスト ボックス 836"/>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126174</xdr:rowOff>
    </xdr:from>
    <xdr:to>
      <xdr:col>32</xdr:col>
      <xdr:colOff>238125</xdr:colOff>
      <xdr:row>77</xdr:row>
      <xdr:rowOff>56324</xdr:rowOff>
    </xdr:to>
    <xdr:sp macro="" textlink="">
      <xdr:nvSpPr>
        <xdr:cNvPr id="843" name="円/楕円 842"/>
        <xdr:cNvSpPr/>
      </xdr:nvSpPr>
      <xdr:spPr>
        <a:xfrm>
          <a:off x="22110700" y="131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104601</xdr:rowOff>
    </xdr:from>
    <xdr:ext cx="599010" cy="259045"/>
    <xdr:sp macro="" textlink="">
      <xdr:nvSpPr>
        <xdr:cNvPr id="844" name="繰出金該当値テキスト"/>
        <xdr:cNvSpPr txBox="1"/>
      </xdr:nvSpPr>
      <xdr:spPr>
        <a:xfrm>
          <a:off x="22212300" y="1313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130558</xdr:rowOff>
    </xdr:from>
    <xdr:to>
      <xdr:col>31</xdr:col>
      <xdr:colOff>85725</xdr:colOff>
      <xdr:row>77</xdr:row>
      <xdr:rowOff>60708</xdr:rowOff>
    </xdr:to>
    <xdr:sp macro="" textlink="">
      <xdr:nvSpPr>
        <xdr:cNvPr id="845" name="円/楕円 844"/>
        <xdr:cNvSpPr/>
      </xdr:nvSpPr>
      <xdr:spPr>
        <a:xfrm>
          <a:off x="21272500" y="131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51835</xdr:rowOff>
    </xdr:from>
    <xdr:ext cx="534377" cy="259045"/>
    <xdr:sp macro="" textlink="">
      <xdr:nvSpPr>
        <xdr:cNvPr id="846" name="テキスト ボックス 845"/>
        <xdr:cNvSpPr txBox="1"/>
      </xdr:nvSpPr>
      <xdr:spPr>
        <a:xfrm>
          <a:off x="21056111" y="1325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112099</xdr:rowOff>
    </xdr:from>
    <xdr:to>
      <xdr:col>29</xdr:col>
      <xdr:colOff>568325</xdr:colOff>
      <xdr:row>77</xdr:row>
      <xdr:rowOff>42249</xdr:rowOff>
    </xdr:to>
    <xdr:sp macro="" textlink="">
      <xdr:nvSpPr>
        <xdr:cNvPr id="847" name="円/楕円 846"/>
        <xdr:cNvSpPr/>
      </xdr:nvSpPr>
      <xdr:spPr>
        <a:xfrm>
          <a:off x="20383500" y="131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58776</xdr:rowOff>
    </xdr:from>
    <xdr:ext cx="599010" cy="259045"/>
    <xdr:sp macro="" textlink="">
      <xdr:nvSpPr>
        <xdr:cNvPr id="848" name="テキスト ボックス 847"/>
        <xdr:cNvSpPr txBox="1"/>
      </xdr:nvSpPr>
      <xdr:spPr>
        <a:xfrm>
          <a:off x="20134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94253</xdr:rowOff>
    </xdr:from>
    <xdr:to>
      <xdr:col>28</xdr:col>
      <xdr:colOff>365125</xdr:colOff>
      <xdr:row>77</xdr:row>
      <xdr:rowOff>24403</xdr:rowOff>
    </xdr:to>
    <xdr:sp macro="" textlink="">
      <xdr:nvSpPr>
        <xdr:cNvPr id="849" name="円/楕円 848"/>
        <xdr:cNvSpPr/>
      </xdr:nvSpPr>
      <xdr:spPr>
        <a:xfrm>
          <a:off x="19494500" y="131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40930</xdr:rowOff>
    </xdr:from>
    <xdr:ext cx="599010" cy="259045"/>
    <xdr:sp macro="" textlink="">
      <xdr:nvSpPr>
        <xdr:cNvPr id="850" name="テキスト ボックス 849"/>
        <xdr:cNvSpPr txBox="1"/>
      </xdr:nvSpPr>
      <xdr:spPr>
        <a:xfrm>
          <a:off x="19245794" y="1289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38395</xdr:rowOff>
    </xdr:from>
    <xdr:to>
      <xdr:col>27</xdr:col>
      <xdr:colOff>161925</xdr:colOff>
      <xdr:row>76</xdr:row>
      <xdr:rowOff>139995</xdr:rowOff>
    </xdr:to>
    <xdr:sp macro="" textlink="">
      <xdr:nvSpPr>
        <xdr:cNvPr id="851" name="円/楕円 850"/>
        <xdr:cNvSpPr/>
      </xdr:nvSpPr>
      <xdr:spPr>
        <a:xfrm>
          <a:off x="18605500" y="130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156522</xdr:rowOff>
    </xdr:from>
    <xdr:ext cx="599010" cy="259045"/>
    <xdr:sp macro="" textlink="">
      <xdr:nvSpPr>
        <xdr:cNvPr id="852" name="テキスト ボックス 851"/>
        <xdr:cNvSpPr txBox="1"/>
      </xdr:nvSpPr>
      <xdr:spPr>
        <a:xfrm>
          <a:off x="18356794" y="1284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3" name="直線コネクタ 86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4" name="テキスト ボックス 86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5" name="直線コネクタ 86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6" name="テキスト ボックス 86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7" name="直線コネクタ 86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68" name="テキスト ボックス 867"/>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9" name="直線コネクタ 86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0" name="テキスト ボックス 869"/>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2" name="テキスト ボックス 871"/>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4" name="直線コネクタ 87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6" name="直線コネクタ 87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9" name="直線コネクタ 87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1" name="フローチャート : 判断 88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2" name="直線コネクタ 88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3" name="フローチャート : 判断 88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4" name="テキスト ボックス 88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5" name="直線コネクタ 88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6" name="フローチャート : 判断 88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7" name="テキスト ボックス 886"/>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8" name="直線コネクタ 88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9" name="フローチャート : 判断 88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0" name="テキスト ボックス 88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1" name="フローチャート : 判断 890"/>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2" name="テキスト ボックス 891"/>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8" name="円/楕円 89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0" name="円/楕円 89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1" name="テキスト ボックス 90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2" name="円/楕円 90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3" name="テキスト ボックス 902"/>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4" name="円/楕円 90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5" name="テキスト ボックス 904"/>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6" name="円/楕円 90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7" name="テキスト ボックス 90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件費増、扶助費減、公債費減などにより義務的経費が総体的には減少しております。投資的経費としては、突出して大きいのが普通建設事業費であり、復旧復興事業に係る公共施設等（災害公営住宅、村民プール、商業施設、工業団地整備等）の整備が主なものとなっております。また、除染対策事業経費において公共施設等の除染は災害復旧事業費に計上し、公共施設等以外の除染は物件費に計上してあることから、災害復旧事業費は減少しているものの物件費が増加しており、除染対策事業費全体では増加してお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2,763
2,727
197.35
9,731,180
8,951,624
60,868
1,892,739
2,174,445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54694</xdr:rowOff>
    </xdr:from>
    <xdr:to>
      <xdr:col>6</xdr:col>
      <xdr:colOff>511175</xdr:colOff>
      <xdr:row>37</xdr:row>
      <xdr:rowOff>101197</xdr:rowOff>
    </xdr:to>
    <xdr:cxnSp macro="">
      <xdr:nvCxnSpPr>
        <xdr:cNvPr id="62" name="直線コネクタ 61"/>
        <xdr:cNvCxnSpPr/>
      </xdr:nvCxnSpPr>
      <xdr:spPr>
        <a:xfrm flipV="1">
          <a:off x="3797300" y="6398344"/>
          <a:ext cx="838200" cy="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101197</xdr:rowOff>
    </xdr:from>
    <xdr:to>
      <xdr:col>5</xdr:col>
      <xdr:colOff>358775</xdr:colOff>
      <xdr:row>37</xdr:row>
      <xdr:rowOff>103646</xdr:rowOff>
    </xdr:to>
    <xdr:cxnSp macro="">
      <xdr:nvCxnSpPr>
        <xdr:cNvPr id="65" name="直線コネクタ 64"/>
        <xdr:cNvCxnSpPr/>
      </xdr:nvCxnSpPr>
      <xdr:spPr>
        <a:xfrm flipV="1">
          <a:off x="2908300" y="6444847"/>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103091</xdr:rowOff>
    </xdr:from>
    <xdr:to>
      <xdr:col>4</xdr:col>
      <xdr:colOff>155575</xdr:colOff>
      <xdr:row>37</xdr:row>
      <xdr:rowOff>103646</xdr:rowOff>
    </xdr:to>
    <xdr:cxnSp macro="">
      <xdr:nvCxnSpPr>
        <xdr:cNvPr id="68" name="直線コネクタ 67"/>
        <xdr:cNvCxnSpPr/>
      </xdr:nvCxnSpPr>
      <xdr:spPr>
        <a:xfrm>
          <a:off x="2019300" y="644674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170528</xdr:rowOff>
    </xdr:from>
    <xdr:to>
      <xdr:col>2</xdr:col>
      <xdr:colOff>638175</xdr:colOff>
      <xdr:row>37</xdr:row>
      <xdr:rowOff>103091</xdr:rowOff>
    </xdr:to>
    <xdr:cxnSp macro="">
      <xdr:nvCxnSpPr>
        <xdr:cNvPr id="71" name="直線コネクタ 70"/>
        <xdr:cNvCxnSpPr/>
      </xdr:nvCxnSpPr>
      <xdr:spPr>
        <a:xfrm>
          <a:off x="1130300" y="6342728"/>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3894</xdr:rowOff>
    </xdr:from>
    <xdr:to>
      <xdr:col>6</xdr:col>
      <xdr:colOff>561975</xdr:colOff>
      <xdr:row>37</xdr:row>
      <xdr:rowOff>105494</xdr:rowOff>
    </xdr:to>
    <xdr:sp macro="" textlink="">
      <xdr:nvSpPr>
        <xdr:cNvPr id="81" name="円/楕円 80"/>
        <xdr:cNvSpPr/>
      </xdr:nvSpPr>
      <xdr:spPr>
        <a:xfrm>
          <a:off x="4584700" y="63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26771</xdr:rowOff>
    </xdr:from>
    <xdr:ext cx="534377" cy="259045"/>
    <xdr:sp macro="" textlink="">
      <xdr:nvSpPr>
        <xdr:cNvPr id="82" name="議会費該当値テキスト"/>
        <xdr:cNvSpPr txBox="1"/>
      </xdr:nvSpPr>
      <xdr:spPr>
        <a:xfrm>
          <a:off x="4686300" y="61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50397</xdr:rowOff>
    </xdr:from>
    <xdr:to>
      <xdr:col>5</xdr:col>
      <xdr:colOff>409575</xdr:colOff>
      <xdr:row>37</xdr:row>
      <xdr:rowOff>151997</xdr:rowOff>
    </xdr:to>
    <xdr:sp macro="" textlink="">
      <xdr:nvSpPr>
        <xdr:cNvPr id="83" name="円/楕円 82"/>
        <xdr:cNvSpPr/>
      </xdr:nvSpPr>
      <xdr:spPr>
        <a:xfrm>
          <a:off x="3746500" y="63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168524</xdr:rowOff>
    </xdr:from>
    <xdr:ext cx="534377" cy="259045"/>
    <xdr:sp macro="" textlink="">
      <xdr:nvSpPr>
        <xdr:cNvPr id="84" name="テキスト ボックス 83"/>
        <xdr:cNvSpPr txBox="1"/>
      </xdr:nvSpPr>
      <xdr:spPr>
        <a:xfrm>
          <a:off x="3530111" y="616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52846</xdr:rowOff>
    </xdr:from>
    <xdr:to>
      <xdr:col>4</xdr:col>
      <xdr:colOff>206375</xdr:colOff>
      <xdr:row>37</xdr:row>
      <xdr:rowOff>154446</xdr:rowOff>
    </xdr:to>
    <xdr:sp macro="" textlink="">
      <xdr:nvSpPr>
        <xdr:cNvPr id="85" name="円/楕円 84"/>
        <xdr:cNvSpPr/>
      </xdr:nvSpPr>
      <xdr:spPr>
        <a:xfrm>
          <a:off x="2857500" y="63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170973</xdr:rowOff>
    </xdr:from>
    <xdr:ext cx="534377" cy="259045"/>
    <xdr:sp macro="" textlink="">
      <xdr:nvSpPr>
        <xdr:cNvPr id="86" name="テキスト ボックス 85"/>
        <xdr:cNvSpPr txBox="1"/>
      </xdr:nvSpPr>
      <xdr:spPr>
        <a:xfrm>
          <a:off x="2641111" y="61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52291</xdr:rowOff>
    </xdr:from>
    <xdr:to>
      <xdr:col>3</xdr:col>
      <xdr:colOff>3175</xdr:colOff>
      <xdr:row>37</xdr:row>
      <xdr:rowOff>153891</xdr:rowOff>
    </xdr:to>
    <xdr:sp macro="" textlink="">
      <xdr:nvSpPr>
        <xdr:cNvPr id="87" name="円/楕円 86"/>
        <xdr:cNvSpPr/>
      </xdr:nvSpPr>
      <xdr:spPr>
        <a:xfrm>
          <a:off x="1968500" y="63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170418</xdr:rowOff>
    </xdr:from>
    <xdr:ext cx="534377" cy="259045"/>
    <xdr:sp macro="" textlink="">
      <xdr:nvSpPr>
        <xdr:cNvPr id="88" name="テキスト ボックス 87"/>
        <xdr:cNvSpPr txBox="1"/>
      </xdr:nvSpPr>
      <xdr:spPr>
        <a:xfrm>
          <a:off x="1752111" y="61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119728</xdr:rowOff>
    </xdr:from>
    <xdr:to>
      <xdr:col>1</xdr:col>
      <xdr:colOff>485775</xdr:colOff>
      <xdr:row>37</xdr:row>
      <xdr:rowOff>49878</xdr:rowOff>
    </xdr:to>
    <xdr:sp macro="" textlink="">
      <xdr:nvSpPr>
        <xdr:cNvPr id="89" name="円/楕円 88"/>
        <xdr:cNvSpPr/>
      </xdr:nvSpPr>
      <xdr:spPr>
        <a:xfrm>
          <a:off x="1079500" y="62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66405</xdr:rowOff>
    </xdr:from>
    <xdr:ext cx="534377" cy="259045"/>
    <xdr:sp macro="" textlink="">
      <xdr:nvSpPr>
        <xdr:cNvPr id="90" name="テキスト ボックス 89"/>
        <xdr:cNvSpPr txBox="1"/>
      </xdr:nvSpPr>
      <xdr:spPr>
        <a:xfrm>
          <a:off x="863111" y="60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111063</xdr:rowOff>
    </xdr:from>
    <xdr:to>
      <xdr:col>6</xdr:col>
      <xdr:colOff>511175</xdr:colOff>
      <xdr:row>57</xdr:row>
      <xdr:rowOff>152655</xdr:rowOff>
    </xdr:to>
    <xdr:cxnSp macro="">
      <xdr:nvCxnSpPr>
        <xdr:cNvPr id="121" name="直線コネクタ 120"/>
        <xdr:cNvCxnSpPr/>
      </xdr:nvCxnSpPr>
      <xdr:spPr>
        <a:xfrm flipV="1">
          <a:off x="3797300" y="9883713"/>
          <a:ext cx="838200" cy="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152655</xdr:rowOff>
    </xdr:from>
    <xdr:to>
      <xdr:col>5</xdr:col>
      <xdr:colOff>358775</xdr:colOff>
      <xdr:row>58</xdr:row>
      <xdr:rowOff>15997</xdr:rowOff>
    </xdr:to>
    <xdr:cxnSp macro="">
      <xdr:nvCxnSpPr>
        <xdr:cNvPr id="124" name="直線コネクタ 123"/>
        <xdr:cNvCxnSpPr/>
      </xdr:nvCxnSpPr>
      <xdr:spPr>
        <a:xfrm flipV="1">
          <a:off x="2908300" y="9925305"/>
          <a:ext cx="889000" cy="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40014</xdr:rowOff>
    </xdr:from>
    <xdr:to>
      <xdr:col>4</xdr:col>
      <xdr:colOff>155575</xdr:colOff>
      <xdr:row>58</xdr:row>
      <xdr:rowOff>15997</xdr:rowOff>
    </xdr:to>
    <xdr:cxnSp macro="">
      <xdr:nvCxnSpPr>
        <xdr:cNvPr id="127" name="直線コネクタ 126"/>
        <xdr:cNvCxnSpPr/>
      </xdr:nvCxnSpPr>
      <xdr:spPr>
        <a:xfrm>
          <a:off x="2019300" y="9812664"/>
          <a:ext cx="889000" cy="14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50887</xdr:rowOff>
    </xdr:from>
    <xdr:to>
      <xdr:col>2</xdr:col>
      <xdr:colOff>638175</xdr:colOff>
      <xdr:row>57</xdr:row>
      <xdr:rowOff>40014</xdr:rowOff>
    </xdr:to>
    <xdr:cxnSp macro="">
      <xdr:nvCxnSpPr>
        <xdr:cNvPr id="130" name="直線コネクタ 129"/>
        <xdr:cNvCxnSpPr/>
      </xdr:nvCxnSpPr>
      <xdr:spPr>
        <a:xfrm>
          <a:off x="1130300" y="9480637"/>
          <a:ext cx="889000" cy="3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60263</xdr:rowOff>
    </xdr:from>
    <xdr:to>
      <xdr:col>6</xdr:col>
      <xdr:colOff>561975</xdr:colOff>
      <xdr:row>57</xdr:row>
      <xdr:rowOff>161863</xdr:rowOff>
    </xdr:to>
    <xdr:sp macro="" textlink="">
      <xdr:nvSpPr>
        <xdr:cNvPr id="140" name="円/楕円 139"/>
        <xdr:cNvSpPr/>
      </xdr:nvSpPr>
      <xdr:spPr>
        <a:xfrm>
          <a:off x="4584700" y="98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83140</xdr:rowOff>
    </xdr:from>
    <xdr:ext cx="599010" cy="259045"/>
    <xdr:sp macro="" textlink="">
      <xdr:nvSpPr>
        <xdr:cNvPr id="141" name="総務費該当値テキスト"/>
        <xdr:cNvSpPr txBox="1"/>
      </xdr:nvSpPr>
      <xdr:spPr>
        <a:xfrm>
          <a:off x="4686300" y="968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101855</xdr:rowOff>
    </xdr:from>
    <xdr:to>
      <xdr:col>5</xdr:col>
      <xdr:colOff>409575</xdr:colOff>
      <xdr:row>58</xdr:row>
      <xdr:rowOff>32005</xdr:rowOff>
    </xdr:to>
    <xdr:sp macro="" textlink="">
      <xdr:nvSpPr>
        <xdr:cNvPr id="142" name="円/楕円 141"/>
        <xdr:cNvSpPr/>
      </xdr:nvSpPr>
      <xdr:spPr>
        <a:xfrm>
          <a:off x="3746500" y="98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48532</xdr:rowOff>
    </xdr:from>
    <xdr:ext cx="599010" cy="259045"/>
    <xdr:sp macro="" textlink="">
      <xdr:nvSpPr>
        <xdr:cNvPr id="143" name="テキスト ボックス 142"/>
        <xdr:cNvSpPr txBox="1"/>
      </xdr:nvSpPr>
      <xdr:spPr>
        <a:xfrm>
          <a:off x="3497794" y="964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136647</xdr:rowOff>
    </xdr:from>
    <xdr:to>
      <xdr:col>4</xdr:col>
      <xdr:colOff>206375</xdr:colOff>
      <xdr:row>58</xdr:row>
      <xdr:rowOff>66797</xdr:rowOff>
    </xdr:to>
    <xdr:sp macro="" textlink="">
      <xdr:nvSpPr>
        <xdr:cNvPr id="144" name="円/楕円 143"/>
        <xdr:cNvSpPr/>
      </xdr:nvSpPr>
      <xdr:spPr>
        <a:xfrm>
          <a:off x="2857500" y="99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57924</xdr:rowOff>
    </xdr:from>
    <xdr:ext cx="599010" cy="259045"/>
    <xdr:sp macro="" textlink="">
      <xdr:nvSpPr>
        <xdr:cNvPr id="145" name="テキスト ボックス 144"/>
        <xdr:cNvSpPr txBox="1"/>
      </xdr:nvSpPr>
      <xdr:spPr>
        <a:xfrm>
          <a:off x="2608794" y="1000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160664</xdr:rowOff>
    </xdr:from>
    <xdr:to>
      <xdr:col>3</xdr:col>
      <xdr:colOff>3175</xdr:colOff>
      <xdr:row>57</xdr:row>
      <xdr:rowOff>90814</xdr:rowOff>
    </xdr:to>
    <xdr:sp macro="" textlink="">
      <xdr:nvSpPr>
        <xdr:cNvPr id="146" name="円/楕円 145"/>
        <xdr:cNvSpPr/>
      </xdr:nvSpPr>
      <xdr:spPr>
        <a:xfrm>
          <a:off x="1968500" y="97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107341</xdr:rowOff>
    </xdr:from>
    <xdr:ext cx="599010" cy="259045"/>
    <xdr:sp macro="" textlink="">
      <xdr:nvSpPr>
        <xdr:cNvPr id="147" name="テキスト ボックス 146"/>
        <xdr:cNvSpPr txBox="1"/>
      </xdr:nvSpPr>
      <xdr:spPr>
        <a:xfrm>
          <a:off x="1719794" y="953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87</xdr:rowOff>
    </xdr:from>
    <xdr:to>
      <xdr:col>1</xdr:col>
      <xdr:colOff>485775</xdr:colOff>
      <xdr:row>55</xdr:row>
      <xdr:rowOff>101687</xdr:rowOff>
    </xdr:to>
    <xdr:sp macro="" textlink="">
      <xdr:nvSpPr>
        <xdr:cNvPr id="148" name="円/楕円 147"/>
        <xdr:cNvSpPr/>
      </xdr:nvSpPr>
      <xdr:spPr>
        <a:xfrm>
          <a:off x="1079500" y="94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118214</xdr:rowOff>
    </xdr:from>
    <xdr:ext cx="599010" cy="259045"/>
    <xdr:sp macro="" textlink="">
      <xdr:nvSpPr>
        <xdr:cNvPr id="149" name="テキスト ボックス 148"/>
        <xdr:cNvSpPr txBox="1"/>
      </xdr:nvSpPr>
      <xdr:spPr>
        <a:xfrm>
          <a:off x="830794" y="920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75</xdr:row>
      <xdr:rowOff>54627</xdr:rowOff>
    </xdr:from>
    <xdr:ext cx="685572" cy="259045"/>
    <xdr:sp macro="" textlink="">
      <xdr:nvSpPr>
        <xdr:cNvPr id="163" name="テキスト ボックス 162"/>
        <xdr:cNvSpPr txBox="1"/>
      </xdr:nvSpPr>
      <xdr:spPr>
        <a:xfrm>
          <a:off x="76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111777</xdr:rowOff>
    </xdr:from>
    <xdr:ext cx="685572" cy="259045"/>
    <xdr:sp macro="" textlink="">
      <xdr:nvSpPr>
        <xdr:cNvPr id="165" name="テキスト ボックス 164"/>
        <xdr:cNvSpPr txBox="1"/>
      </xdr:nvSpPr>
      <xdr:spPr>
        <a:xfrm>
          <a:off x="76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168927</xdr:rowOff>
    </xdr:from>
    <xdr:ext cx="685572" cy="259045"/>
    <xdr:sp macro="" textlink="">
      <xdr:nvSpPr>
        <xdr:cNvPr id="167" name="テキスト ボックス 166"/>
        <xdr:cNvSpPr txBox="1"/>
      </xdr:nvSpPr>
      <xdr:spPr>
        <a:xfrm>
          <a:off x="76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130563</xdr:rowOff>
    </xdr:from>
    <xdr:to>
      <xdr:col>6</xdr:col>
      <xdr:colOff>510540</xdr:colOff>
      <xdr:row>78</xdr:row>
      <xdr:rowOff>83012</xdr:rowOff>
    </xdr:to>
    <xdr:cxnSp macro="">
      <xdr:nvCxnSpPr>
        <xdr:cNvPr id="171" name="直線コネクタ 170"/>
        <xdr:cNvCxnSpPr/>
      </xdr:nvCxnSpPr>
      <xdr:spPr>
        <a:xfrm flipV="1">
          <a:off x="4633595" y="12989313"/>
          <a:ext cx="1270" cy="4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99492</xdr:rowOff>
    </xdr:from>
    <xdr:ext cx="599010" cy="259045"/>
    <xdr:sp macro="" textlink="">
      <xdr:nvSpPr>
        <xdr:cNvPr id="172" name="民生費最小値テキスト"/>
        <xdr:cNvSpPr txBox="1"/>
      </xdr:nvSpPr>
      <xdr:spPr>
        <a:xfrm>
          <a:off x="4686300" y="1347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83012</xdr:rowOff>
    </xdr:from>
    <xdr:to>
      <xdr:col>6</xdr:col>
      <xdr:colOff>600075</xdr:colOff>
      <xdr:row>78</xdr:row>
      <xdr:rowOff>83012</xdr:rowOff>
    </xdr:to>
    <xdr:cxnSp macro="">
      <xdr:nvCxnSpPr>
        <xdr:cNvPr id="173" name="直線コネクタ 172"/>
        <xdr:cNvCxnSpPr/>
      </xdr:nvCxnSpPr>
      <xdr:spPr>
        <a:xfrm>
          <a:off x="4546600" y="1345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77240</xdr:rowOff>
    </xdr:from>
    <xdr:ext cx="690189" cy="259045"/>
    <xdr:sp macro="" textlink="">
      <xdr:nvSpPr>
        <xdr:cNvPr id="174" name="民生費最大値テキスト"/>
        <xdr:cNvSpPr txBox="1"/>
      </xdr:nvSpPr>
      <xdr:spPr>
        <a:xfrm>
          <a:off x="4686300" y="12764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75</xdr:row>
      <xdr:rowOff>130563</xdr:rowOff>
    </xdr:from>
    <xdr:to>
      <xdr:col>6</xdr:col>
      <xdr:colOff>600075</xdr:colOff>
      <xdr:row>75</xdr:row>
      <xdr:rowOff>130563</xdr:rowOff>
    </xdr:to>
    <xdr:cxnSp macro="">
      <xdr:nvCxnSpPr>
        <xdr:cNvPr id="175" name="直線コネクタ 174"/>
        <xdr:cNvCxnSpPr/>
      </xdr:nvCxnSpPr>
      <xdr:spPr>
        <a:xfrm>
          <a:off x="4546600" y="12989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160427</xdr:rowOff>
    </xdr:from>
    <xdr:to>
      <xdr:col>6</xdr:col>
      <xdr:colOff>511175</xdr:colOff>
      <xdr:row>76</xdr:row>
      <xdr:rowOff>156384</xdr:rowOff>
    </xdr:to>
    <xdr:cxnSp macro="">
      <xdr:nvCxnSpPr>
        <xdr:cNvPr id="176" name="直線コネクタ 175"/>
        <xdr:cNvCxnSpPr/>
      </xdr:nvCxnSpPr>
      <xdr:spPr>
        <a:xfrm flipV="1">
          <a:off x="3797300" y="13019177"/>
          <a:ext cx="838200" cy="16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7"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78" name="フローチャート : 判断 177"/>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55466</xdr:rowOff>
    </xdr:from>
    <xdr:to>
      <xdr:col>5</xdr:col>
      <xdr:colOff>358775</xdr:colOff>
      <xdr:row>76</xdr:row>
      <xdr:rowOff>156384</xdr:rowOff>
    </xdr:to>
    <xdr:cxnSp macro="">
      <xdr:nvCxnSpPr>
        <xdr:cNvPr id="179" name="直線コネクタ 178"/>
        <xdr:cNvCxnSpPr/>
      </xdr:nvCxnSpPr>
      <xdr:spPr>
        <a:xfrm>
          <a:off x="2908300" y="13085666"/>
          <a:ext cx="889000" cy="1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166222</xdr:rowOff>
    </xdr:from>
    <xdr:to>
      <xdr:col>5</xdr:col>
      <xdr:colOff>409575</xdr:colOff>
      <xdr:row>78</xdr:row>
      <xdr:rowOff>96372</xdr:rowOff>
    </xdr:to>
    <xdr:sp macro="" textlink="">
      <xdr:nvSpPr>
        <xdr:cNvPr id="180" name="フローチャート : 判断 179"/>
        <xdr:cNvSpPr/>
      </xdr:nvSpPr>
      <xdr:spPr>
        <a:xfrm>
          <a:off x="3746500" y="1336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87499</xdr:rowOff>
    </xdr:from>
    <xdr:ext cx="599010" cy="259045"/>
    <xdr:sp macro="" textlink="">
      <xdr:nvSpPr>
        <xdr:cNvPr id="181" name="テキスト ボックス 180"/>
        <xdr:cNvSpPr txBox="1"/>
      </xdr:nvSpPr>
      <xdr:spPr>
        <a:xfrm>
          <a:off x="3497794" y="1346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57766</xdr:rowOff>
    </xdr:from>
    <xdr:to>
      <xdr:col>4</xdr:col>
      <xdr:colOff>155575</xdr:colOff>
      <xdr:row>76</xdr:row>
      <xdr:rowOff>55466</xdr:rowOff>
    </xdr:to>
    <xdr:cxnSp macro="">
      <xdr:nvCxnSpPr>
        <xdr:cNvPr id="182" name="直線コネクタ 181"/>
        <xdr:cNvCxnSpPr/>
      </xdr:nvCxnSpPr>
      <xdr:spPr>
        <a:xfrm>
          <a:off x="2019300" y="12402166"/>
          <a:ext cx="889000" cy="6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1332</xdr:rowOff>
    </xdr:from>
    <xdr:to>
      <xdr:col>4</xdr:col>
      <xdr:colOff>206375</xdr:colOff>
      <xdr:row>78</xdr:row>
      <xdr:rowOff>102932</xdr:rowOff>
    </xdr:to>
    <xdr:sp macro="" textlink="">
      <xdr:nvSpPr>
        <xdr:cNvPr id="183" name="フローチャート : 判断 182"/>
        <xdr:cNvSpPr/>
      </xdr:nvSpPr>
      <xdr:spPr>
        <a:xfrm>
          <a:off x="2857500" y="133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94059</xdr:rowOff>
    </xdr:from>
    <xdr:ext cx="599010" cy="259045"/>
    <xdr:sp macro="" textlink="">
      <xdr:nvSpPr>
        <xdr:cNvPr id="184" name="テキスト ボックス 183"/>
        <xdr:cNvSpPr txBox="1"/>
      </xdr:nvSpPr>
      <xdr:spPr>
        <a:xfrm>
          <a:off x="2608794" y="1346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57766</xdr:rowOff>
    </xdr:from>
    <xdr:to>
      <xdr:col>2</xdr:col>
      <xdr:colOff>638175</xdr:colOff>
      <xdr:row>78</xdr:row>
      <xdr:rowOff>2400</xdr:rowOff>
    </xdr:to>
    <xdr:cxnSp macro="">
      <xdr:nvCxnSpPr>
        <xdr:cNvPr id="185" name="直線コネクタ 184"/>
        <xdr:cNvCxnSpPr/>
      </xdr:nvCxnSpPr>
      <xdr:spPr>
        <a:xfrm flipV="1">
          <a:off x="1130300" y="12402166"/>
          <a:ext cx="889000" cy="97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168884</xdr:rowOff>
    </xdr:from>
    <xdr:to>
      <xdr:col>3</xdr:col>
      <xdr:colOff>3175</xdr:colOff>
      <xdr:row>78</xdr:row>
      <xdr:rowOff>99034</xdr:rowOff>
    </xdr:to>
    <xdr:sp macro="" textlink="">
      <xdr:nvSpPr>
        <xdr:cNvPr id="186" name="フローチャート : 判断 185"/>
        <xdr:cNvSpPr/>
      </xdr:nvSpPr>
      <xdr:spPr>
        <a:xfrm>
          <a:off x="1968500" y="133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90161</xdr:rowOff>
    </xdr:from>
    <xdr:ext cx="599010" cy="259045"/>
    <xdr:sp macro="" textlink="">
      <xdr:nvSpPr>
        <xdr:cNvPr id="187" name="テキスト ボックス 186"/>
        <xdr:cNvSpPr txBox="1"/>
      </xdr:nvSpPr>
      <xdr:spPr>
        <a:xfrm>
          <a:off x="1719794" y="134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5094</xdr:rowOff>
    </xdr:from>
    <xdr:to>
      <xdr:col>1</xdr:col>
      <xdr:colOff>485775</xdr:colOff>
      <xdr:row>78</xdr:row>
      <xdr:rowOff>106694</xdr:rowOff>
    </xdr:to>
    <xdr:sp macro="" textlink="">
      <xdr:nvSpPr>
        <xdr:cNvPr id="188" name="フローチャート : 判断 187"/>
        <xdr:cNvSpPr/>
      </xdr:nvSpPr>
      <xdr:spPr>
        <a:xfrm>
          <a:off x="1079500" y="13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97821</xdr:rowOff>
    </xdr:from>
    <xdr:ext cx="599010" cy="259045"/>
    <xdr:sp macro="" textlink="">
      <xdr:nvSpPr>
        <xdr:cNvPr id="189" name="テキスト ボックス 188"/>
        <xdr:cNvSpPr txBox="1"/>
      </xdr:nvSpPr>
      <xdr:spPr>
        <a:xfrm>
          <a:off x="830794" y="1347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109628</xdr:rowOff>
    </xdr:from>
    <xdr:to>
      <xdr:col>6</xdr:col>
      <xdr:colOff>561975</xdr:colOff>
      <xdr:row>76</xdr:row>
      <xdr:rowOff>39777</xdr:rowOff>
    </xdr:to>
    <xdr:sp macro="" textlink="">
      <xdr:nvSpPr>
        <xdr:cNvPr id="195" name="円/楕円 194"/>
        <xdr:cNvSpPr/>
      </xdr:nvSpPr>
      <xdr:spPr>
        <a:xfrm>
          <a:off x="4584700" y="12968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32790</xdr:rowOff>
    </xdr:from>
    <xdr:ext cx="690189" cy="259045"/>
    <xdr:sp macro="" textlink="">
      <xdr:nvSpPr>
        <xdr:cNvPr id="196" name="民生費該当値テキスト"/>
        <xdr:cNvSpPr txBox="1"/>
      </xdr:nvSpPr>
      <xdr:spPr>
        <a:xfrm>
          <a:off x="4686300" y="12891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1,079,663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105584</xdr:rowOff>
    </xdr:from>
    <xdr:to>
      <xdr:col>5</xdr:col>
      <xdr:colOff>409575</xdr:colOff>
      <xdr:row>77</xdr:row>
      <xdr:rowOff>35734</xdr:rowOff>
    </xdr:to>
    <xdr:sp macro="" textlink="">
      <xdr:nvSpPr>
        <xdr:cNvPr id="197" name="円/楕円 196"/>
        <xdr:cNvSpPr/>
      </xdr:nvSpPr>
      <xdr:spPr>
        <a:xfrm>
          <a:off x="3746500" y="131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52260</xdr:rowOff>
    </xdr:from>
    <xdr:ext cx="599010" cy="259045"/>
    <xdr:sp macro="" textlink="">
      <xdr:nvSpPr>
        <xdr:cNvPr id="198" name="テキスト ボックス 197"/>
        <xdr:cNvSpPr txBox="1"/>
      </xdr:nvSpPr>
      <xdr:spPr>
        <a:xfrm>
          <a:off x="3497794" y="12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4666</xdr:rowOff>
    </xdr:from>
    <xdr:to>
      <xdr:col>4</xdr:col>
      <xdr:colOff>206375</xdr:colOff>
      <xdr:row>76</xdr:row>
      <xdr:rowOff>106266</xdr:rowOff>
    </xdr:to>
    <xdr:sp macro="" textlink="">
      <xdr:nvSpPr>
        <xdr:cNvPr id="199" name="円/楕円 198"/>
        <xdr:cNvSpPr/>
      </xdr:nvSpPr>
      <xdr:spPr>
        <a:xfrm>
          <a:off x="2857500" y="130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122793</xdr:rowOff>
    </xdr:from>
    <xdr:ext cx="599010" cy="259045"/>
    <xdr:sp macro="" textlink="">
      <xdr:nvSpPr>
        <xdr:cNvPr id="200" name="テキスト ボックス 199"/>
        <xdr:cNvSpPr txBox="1"/>
      </xdr:nvSpPr>
      <xdr:spPr>
        <a:xfrm>
          <a:off x="2608794" y="1281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934,238</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6966</xdr:rowOff>
    </xdr:from>
    <xdr:to>
      <xdr:col>3</xdr:col>
      <xdr:colOff>3175</xdr:colOff>
      <xdr:row>72</xdr:row>
      <xdr:rowOff>108566</xdr:rowOff>
    </xdr:to>
    <xdr:sp macro="" textlink="">
      <xdr:nvSpPr>
        <xdr:cNvPr id="201" name="円/楕円 200"/>
        <xdr:cNvSpPr/>
      </xdr:nvSpPr>
      <xdr:spPr>
        <a:xfrm>
          <a:off x="1968500" y="123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70</xdr:row>
      <xdr:rowOff>125093</xdr:rowOff>
    </xdr:from>
    <xdr:ext cx="690189" cy="259045"/>
    <xdr:sp macro="" textlink="">
      <xdr:nvSpPr>
        <xdr:cNvPr id="202" name="テキスト ボックス 201"/>
        <xdr:cNvSpPr txBox="1"/>
      </xdr:nvSpPr>
      <xdr:spPr>
        <a:xfrm>
          <a:off x="1674204" y="12126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2,429,208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123050</xdr:rowOff>
    </xdr:from>
    <xdr:to>
      <xdr:col>1</xdr:col>
      <xdr:colOff>485775</xdr:colOff>
      <xdr:row>78</xdr:row>
      <xdr:rowOff>53200</xdr:rowOff>
    </xdr:to>
    <xdr:sp macro="" textlink="">
      <xdr:nvSpPr>
        <xdr:cNvPr id="203" name="円/楕円 202"/>
        <xdr:cNvSpPr/>
      </xdr:nvSpPr>
      <xdr:spPr>
        <a:xfrm>
          <a:off x="1079500" y="133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69727</xdr:rowOff>
    </xdr:from>
    <xdr:ext cx="599010" cy="259045"/>
    <xdr:sp macro="" textlink="">
      <xdr:nvSpPr>
        <xdr:cNvPr id="204" name="テキスト ボックス 203"/>
        <xdr:cNvSpPr txBox="1"/>
      </xdr:nvSpPr>
      <xdr:spPr>
        <a:xfrm>
          <a:off x="830794" y="1309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28" name="直線コネクタ 227"/>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29"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0" name="直線コネクタ 229"/>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1"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2" name="直線コネクタ 231"/>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28905</xdr:rowOff>
    </xdr:from>
    <xdr:to>
      <xdr:col>6</xdr:col>
      <xdr:colOff>511175</xdr:colOff>
      <xdr:row>98</xdr:row>
      <xdr:rowOff>74588</xdr:rowOff>
    </xdr:to>
    <xdr:cxnSp macro="">
      <xdr:nvCxnSpPr>
        <xdr:cNvPr id="233" name="直線コネクタ 232"/>
        <xdr:cNvCxnSpPr/>
      </xdr:nvCxnSpPr>
      <xdr:spPr>
        <a:xfrm>
          <a:off x="3797300" y="16831005"/>
          <a:ext cx="8382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4"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5" name="フローチャート : 判断 234"/>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28905</xdr:rowOff>
    </xdr:from>
    <xdr:to>
      <xdr:col>5</xdr:col>
      <xdr:colOff>358775</xdr:colOff>
      <xdr:row>98</xdr:row>
      <xdr:rowOff>78873</xdr:rowOff>
    </xdr:to>
    <xdr:cxnSp macro="">
      <xdr:nvCxnSpPr>
        <xdr:cNvPr id="236" name="直線コネクタ 235"/>
        <xdr:cNvCxnSpPr/>
      </xdr:nvCxnSpPr>
      <xdr:spPr>
        <a:xfrm flipV="1">
          <a:off x="2908300" y="16831005"/>
          <a:ext cx="8890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7" name="フローチャート : 判断 236"/>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38" name="テキスト ボックス 237"/>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78873</xdr:rowOff>
    </xdr:from>
    <xdr:to>
      <xdr:col>4</xdr:col>
      <xdr:colOff>155575</xdr:colOff>
      <xdr:row>98</xdr:row>
      <xdr:rowOff>104020</xdr:rowOff>
    </xdr:to>
    <xdr:cxnSp macro="">
      <xdr:nvCxnSpPr>
        <xdr:cNvPr id="239" name="直線コネクタ 238"/>
        <xdr:cNvCxnSpPr/>
      </xdr:nvCxnSpPr>
      <xdr:spPr>
        <a:xfrm flipV="1">
          <a:off x="2019300" y="16880973"/>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0" name="フローチャート : 判断 239"/>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1" name="テキスト ボックス 240"/>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8587</xdr:rowOff>
    </xdr:from>
    <xdr:to>
      <xdr:col>2</xdr:col>
      <xdr:colOff>638175</xdr:colOff>
      <xdr:row>98</xdr:row>
      <xdr:rowOff>104020</xdr:rowOff>
    </xdr:to>
    <xdr:cxnSp macro="">
      <xdr:nvCxnSpPr>
        <xdr:cNvPr id="242" name="直線コネクタ 241"/>
        <xdr:cNvCxnSpPr/>
      </xdr:nvCxnSpPr>
      <xdr:spPr>
        <a:xfrm>
          <a:off x="1130300" y="16810687"/>
          <a:ext cx="889000" cy="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3" name="フローチャート : 判断 242"/>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4" name="テキスト ボックス 243"/>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5" name="フローチャート : 判断 244"/>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6" name="テキスト ボックス 245"/>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23788</xdr:rowOff>
    </xdr:from>
    <xdr:to>
      <xdr:col>6</xdr:col>
      <xdr:colOff>561975</xdr:colOff>
      <xdr:row>98</xdr:row>
      <xdr:rowOff>125388</xdr:rowOff>
    </xdr:to>
    <xdr:sp macro="" textlink="">
      <xdr:nvSpPr>
        <xdr:cNvPr id="252" name="円/楕円 251"/>
        <xdr:cNvSpPr/>
      </xdr:nvSpPr>
      <xdr:spPr>
        <a:xfrm>
          <a:off x="4584700" y="168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110165</xdr:rowOff>
    </xdr:from>
    <xdr:ext cx="534377" cy="259045"/>
    <xdr:sp macro="" textlink="">
      <xdr:nvSpPr>
        <xdr:cNvPr id="253" name="衛生費該当値テキスト"/>
        <xdr:cNvSpPr txBox="1"/>
      </xdr:nvSpPr>
      <xdr:spPr>
        <a:xfrm>
          <a:off x="4686300" y="167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149555</xdr:rowOff>
    </xdr:from>
    <xdr:to>
      <xdr:col>5</xdr:col>
      <xdr:colOff>409575</xdr:colOff>
      <xdr:row>98</xdr:row>
      <xdr:rowOff>79705</xdr:rowOff>
    </xdr:to>
    <xdr:sp macro="" textlink="">
      <xdr:nvSpPr>
        <xdr:cNvPr id="254" name="円/楕円 253"/>
        <xdr:cNvSpPr/>
      </xdr:nvSpPr>
      <xdr:spPr>
        <a:xfrm>
          <a:off x="3746500" y="167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70832</xdr:rowOff>
    </xdr:from>
    <xdr:ext cx="534377" cy="259045"/>
    <xdr:sp macro="" textlink="">
      <xdr:nvSpPr>
        <xdr:cNvPr id="255" name="テキスト ボックス 254"/>
        <xdr:cNvSpPr txBox="1"/>
      </xdr:nvSpPr>
      <xdr:spPr>
        <a:xfrm>
          <a:off x="3530111" y="168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28073</xdr:rowOff>
    </xdr:from>
    <xdr:to>
      <xdr:col>4</xdr:col>
      <xdr:colOff>206375</xdr:colOff>
      <xdr:row>98</xdr:row>
      <xdr:rowOff>129673</xdr:rowOff>
    </xdr:to>
    <xdr:sp macro="" textlink="">
      <xdr:nvSpPr>
        <xdr:cNvPr id="256" name="円/楕円 255"/>
        <xdr:cNvSpPr/>
      </xdr:nvSpPr>
      <xdr:spPr>
        <a:xfrm>
          <a:off x="2857500" y="16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120800</xdr:rowOff>
    </xdr:from>
    <xdr:ext cx="534377" cy="259045"/>
    <xdr:sp macro="" textlink="">
      <xdr:nvSpPr>
        <xdr:cNvPr id="257" name="テキスト ボックス 256"/>
        <xdr:cNvSpPr txBox="1"/>
      </xdr:nvSpPr>
      <xdr:spPr>
        <a:xfrm>
          <a:off x="2641111" y="1692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53220</xdr:rowOff>
    </xdr:from>
    <xdr:to>
      <xdr:col>3</xdr:col>
      <xdr:colOff>3175</xdr:colOff>
      <xdr:row>98</xdr:row>
      <xdr:rowOff>154820</xdr:rowOff>
    </xdr:to>
    <xdr:sp macro="" textlink="">
      <xdr:nvSpPr>
        <xdr:cNvPr id="258" name="円/楕円 257"/>
        <xdr:cNvSpPr/>
      </xdr:nvSpPr>
      <xdr:spPr>
        <a:xfrm>
          <a:off x="1968500" y="168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145947</xdr:rowOff>
    </xdr:from>
    <xdr:ext cx="534377" cy="259045"/>
    <xdr:sp macro="" textlink="">
      <xdr:nvSpPr>
        <xdr:cNvPr id="259" name="テキスト ボックス 258"/>
        <xdr:cNvSpPr txBox="1"/>
      </xdr:nvSpPr>
      <xdr:spPr>
        <a:xfrm>
          <a:off x="1752111" y="1694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129237</xdr:rowOff>
    </xdr:from>
    <xdr:to>
      <xdr:col>1</xdr:col>
      <xdr:colOff>485775</xdr:colOff>
      <xdr:row>98</xdr:row>
      <xdr:rowOff>59387</xdr:rowOff>
    </xdr:to>
    <xdr:sp macro="" textlink="">
      <xdr:nvSpPr>
        <xdr:cNvPr id="260" name="円/楕円 259"/>
        <xdr:cNvSpPr/>
      </xdr:nvSpPr>
      <xdr:spPr>
        <a:xfrm>
          <a:off x="1079500" y="167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50514</xdr:rowOff>
    </xdr:from>
    <xdr:ext cx="534377" cy="259045"/>
    <xdr:sp macro="" textlink="">
      <xdr:nvSpPr>
        <xdr:cNvPr id="261" name="テキスト ボックス 260"/>
        <xdr:cNvSpPr txBox="1"/>
      </xdr:nvSpPr>
      <xdr:spPr>
        <a:xfrm>
          <a:off x="863111" y="168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7" name="直線コネクタ 286"/>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88"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0"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1" name="直線コネクタ 290"/>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164960</xdr:rowOff>
    </xdr:from>
    <xdr:to>
      <xdr:col>15</xdr:col>
      <xdr:colOff>180975</xdr:colOff>
      <xdr:row>35</xdr:row>
      <xdr:rowOff>9496</xdr:rowOff>
    </xdr:to>
    <xdr:cxnSp macro="">
      <xdr:nvCxnSpPr>
        <xdr:cNvPr id="292" name="直線コネクタ 291"/>
        <xdr:cNvCxnSpPr/>
      </xdr:nvCxnSpPr>
      <xdr:spPr>
        <a:xfrm flipV="1">
          <a:off x="9639300" y="5994260"/>
          <a:ext cx="8382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3"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4" name="フローチャート : 判断 293"/>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9496</xdr:rowOff>
    </xdr:from>
    <xdr:to>
      <xdr:col>14</xdr:col>
      <xdr:colOff>28575</xdr:colOff>
      <xdr:row>35</xdr:row>
      <xdr:rowOff>18656</xdr:rowOff>
    </xdr:to>
    <xdr:cxnSp macro="">
      <xdr:nvCxnSpPr>
        <xdr:cNvPr id="295" name="直線コネクタ 294"/>
        <xdr:cNvCxnSpPr/>
      </xdr:nvCxnSpPr>
      <xdr:spPr>
        <a:xfrm flipV="1">
          <a:off x="8750300" y="6010246"/>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6" name="フローチャート : 判断 295"/>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7" name="テキスト ボックス 296"/>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18656</xdr:rowOff>
    </xdr:from>
    <xdr:to>
      <xdr:col>12</xdr:col>
      <xdr:colOff>511175</xdr:colOff>
      <xdr:row>35</xdr:row>
      <xdr:rowOff>108659</xdr:rowOff>
    </xdr:to>
    <xdr:cxnSp macro="">
      <xdr:nvCxnSpPr>
        <xdr:cNvPr id="298" name="直線コネクタ 297"/>
        <xdr:cNvCxnSpPr/>
      </xdr:nvCxnSpPr>
      <xdr:spPr>
        <a:xfrm flipV="1">
          <a:off x="7861300" y="6019406"/>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299" name="フローチャート : 判断 298"/>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0" name="テキスト ボックス 299"/>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108659</xdr:rowOff>
    </xdr:from>
    <xdr:to>
      <xdr:col>11</xdr:col>
      <xdr:colOff>307975</xdr:colOff>
      <xdr:row>39</xdr:row>
      <xdr:rowOff>98878</xdr:rowOff>
    </xdr:to>
    <xdr:cxnSp macro="">
      <xdr:nvCxnSpPr>
        <xdr:cNvPr id="301" name="直線コネクタ 300"/>
        <xdr:cNvCxnSpPr/>
      </xdr:nvCxnSpPr>
      <xdr:spPr>
        <a:xfrm flipV="1">
          <a:off x="6972300" y="6109409"/>
          <a:ext cx="889000" cy="67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2" name="フローチャート : 判断 301"/>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3" name="テキスト ボックス 302"/>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4" name="フローチャート : 判断 303"/>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5" name="テキスト ボックス 304"/>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114160</xdr:rowOff>
    </xdr:from>
    <xdr:to>
      <xdr:col>15</xdr:col>
      <xdr:colOff>231775</xdr:colOff>
      <xdr:row>35</xdr:row>
      <xdr:rowOff>44310</xdr:rowOff>
    </xdr:to>
    <xdr:sp macro="" textlink="">
      <xdr:nvSpPr>
        <xdr:cNvPr id="311" name="円/楕円 310"/>
        <xdr:cNvSpPr/>
      </xdr:nvSpPr>
      <xdr:spPr>
        <a:xfrm>
          <a:off x="10426700" y="5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137037</xdr:rowOff>
    </xdr:from>
    <xdr:ext cx="534377" cy="259045"/>
    <xdr:sp macro="" textlink="">
      <xdr:nvSpPr>
        <xdr:cNvPr id="312" name="労働費該当値テキスト"/>
        <xdr:cNvSpPr txBox="1"/>
      </xdr:nvSpPr>
      <xdr:spPr>
        <a:xfrm>
          <a:off x="10528300" y="57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130146</xdr:rowOff>
    </xdr:from>
    <xdr:to>
      <xdr:col>14</xdr:col>
      <xdr:colOff>79375</xdr:colOff>
      <xdr:row>35</xdr:row>
      <xdr:rowOff>60296</xdr:rowOff>
    </xdr:to>
    <xdr:sp macro="" textlink="">
      <xdr:nvSpPr>
        <xdr:cNvPr id="313" name="円/楕円 312"/>
        <xdr:cNvSpPr/>
      </xdr:nvSpPr>
      <xdr:spPr>
        <a:xfrm>
          <a:off x="9588500" y="59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76823</xdr:rowOff>
    </xdr:from>
    <xdr:ext cx="534377" cy="259045"/>
    <xdr:sp macro="" textlink="">
      <xdr:nvSpPr>
        <xdr:cNvPr id="314" name="テキスト ボックス 313"/>
        <xdr:cNvSpPr txBox="1"/>
      </xdr:nvSpPr>
      <xdr:spPr>
        <a:xfrm>
          <a:off x="9372111" y="57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139306</xdr:rowOff>
    </xdr:from>
    <xdr:to>
      <xdr:col>12</xdr:col>
      <xdr:colOff>561975</xdr:colOff>
      <xdr:row>35</xdr:row>
      <xdr:rowOff>69456</xdr:rowOff>
    </xdr:to>
    <xdr:sp macro="" textlink="">
      <xdr:nvSpPr>
        <xdr:cNvPr id="315" name="円/楕円 314"/>
        <xdr:cNvSpPr/>
      </xdr:nvSpPr>
      <xdr:spPr>
        <a:xfrm>
          <a:off x="8699500" y="59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85983</xdr:rowOff>
    </xdr:from>
    <xdr:ext cx="534377" cy="259045"/>
    <xdr:sp macro="" textlink="">
      <xdr:nvSpPr>
        <xdr:cNvPr id="316" name="テキスト ボックス 315"/>
        <xdr:cNvSpPr txBox="1"/>
      </xdr:nvSpPr>
      <xdr:spPr>
        <a:xfrm>
          <a:off x="8483111" y="57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57859</xdr:rowOff>
    </xdr:from>
    <xdr:to>
      <xdr:col>11</xdr:col>
      <xdr:colOff>358775</xdr:colOff>
      <xdr:row>35</xdr:row>
      <xdr:rowOff>159459</xdr:rowOff>
    </xdr:to>
    <xdr:sp macro="" textlink="">
      <xdr:nvSpPr>
        <xdr:cNvPr id="317" name="円/楕円 316"/>
        <xdr:cNvSpPr/>
      </xdr:nvSpPr>
      <xdr:spPr>
        <a:xfrm>
          <a:off x="7810500" y="6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4536</xdr:rowOff>
    </xdr:from>
    <xdr:ext cx="534377" cy="259045"/>
    <xdr:sp macro="" textlink="">
      <xdr:nvSpPr>
        <xdr:cNvPr id="318" name="テキスト ボックス 317"/>
        <xdr:cNvSpPr txBox="1"/>
      </xdr:nvSpPr>
      <xdr:spPr>
        <a:xfrm>
          <a:off x="7594111" y="58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9" name="円/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0" name="テキスト ボックス 319"/>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6" name="直線コネクタ 345"/>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7"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48" name="直線コネクタ 347"/>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49"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0" name="直線コネクタ 349"/>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137875</xdr:rowOff>
    </xdr:from>
    <xdr:to>
      <xdr:col>15</xdr:col>
      <xdr:colOff>180975</xdr:colOff>
      <xdr:row>57</xdr:row>
      <xdr:rowOff>167408</xdr:rowOff>
    </xdr:to>
    <xdr:cxnSp macro="">
      <xdr:nvCxnSpPr>
        <xdr:cNvPr id="351" name="直線コネクタ 350"/>
        <xdr:cNvCxnSpPr/>
      </xdr:nvCxnSpPr>
      <xdr:spPr>
        <a:xfrm flipV="1">
          <a:off x="9639300" y="9910525"/>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2"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3" name="フローチャート : 判断 352"/>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167408</xdr:rowOff>
    </xdr:from>
    <xdr:to>
      <xdr:col>14</xdr:col>
      <xdr:colOff>28575</xdr:colOff>
      <xdr:row>58</xdr:row>
      <xdr:rowOff>72901</xdr:rowOff>
    </xdr:to>
    <xdr:cxnSp macro="">
      <xdr:nvCxnSpPr>
        <xdr:cNvPr id="354" name="直線コネクタ 353"/>
        <xdr:cNvCxnSpPr/>
      </xdr:nvCxnSpPr>
      <xdr:spPr>
        <a:xfrm flipV="1">
          <a:off x="8750300" y="9940058"/>
          <a:ext cx="889000" cy="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5" name="フローチャート : 判断 354"/>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6" name="テキスト ボックス 355"/>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72481</xdr:rowOff>
    </xdr:from>
    <xdr:to>
      <xdr:col>12</xdr:col>
      <xdr:colOff>511175</xdr:colOff>
      <xdr:row>58</xdr:row>
      <xdr:rowOff>72901</xdr:rowOff>
    </xdr:to>
    <xdr:cxnSp macro="">
      <xdr:nvCxnSpPr>
        <xdr:cNvPr id="357" name="直線コネクタ 356"/>
        <xdr:cNvCxnSpPr/>
      </xdr:nvCxnSpPr>
      <xdr:spPr>
        <a:xfrm>
          <a:off x="7861300" y="9845131"/>
          <a:ext cx="889000" cy="1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58" name="フローチャート : 判断 357"/>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59" name="テキスト ボックス 358"/>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72481</xdr:rowOff>
    </xdr:from>
    <xdr:to>
      <xdr:col>11</xdr:col>
      <xdr:colOff>307975</xdr:colOff>
      <xdr:row>58</xdr:row>
      <xdr:rowOff>148466</xdr:rowOff>
    </xdr:to>
    <xdr:cxnSp macro="">
      <xdr:nvCxnSpPr>
        <xdr:cNvPr id="360" name="直線コネクタ 359"/>
        <xdr:cNvCxnSpPr/>
      </xdr:nvCxnSpPr>
      <xdr:spPr>
        <a:xfrm flipV="1">
          <a:off x="6972300" y="9845131"/>
          <a:ext cx="889000" cy="2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1" name="フローチャート : 判断 360"/>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2" name="テキスト ボックス 361"/>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3" name="フローチャート : 判断 362"/>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4" name="テキスト ボックス 363"/>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87075</xdr:rowOff>
    </xdr:from>
    <xdr:to>
      <xdr:col>15</xdr:col>
      <xdr:colOff>231775</xdr:colOff>
      <xdr:row>58</xdr:row>
      <xdr:rowOff>17225</xdr:rowOff>
    </xdr:to>
    <xdr:sp macro="" textlink="">
      <xdr:nvSpPr>
        <xdr:cNvPr id="370" name="円/楕円 369"/>
        <xdr:cNvSpPr/>
      </xdr:nvSpPr>
      <xdr:spPr>
        <a:xfrm>
          <a:off x="10426700" y="98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109952</xdr:rowOff>
    </xdr:from>
    <xdr:ext cx="599010" cy="259045"/>
    <xdr:sp macro="" textlink="">
      <xdr:nvSpPr>
        <xdr:cNvPr id="371" name="農林水産業費該当値テキスト"/>
        <xdr:cNvSpPr txBox="1"/>
      </xdr:nvSpPr>
      <xdr:spPr>
        <a:xfrm>
          <a:off x="10528300" y="971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116608</xdr:rowOff>
    </xdr:from>
    <xdr:to>
      <xdr:col>14</xdr:col>
      <xdr:colOff>79375</xdr:colOff>
      <xdr:row>58</xdr:row>
      <xdr:rowOff>46758</xdr:rowOff>
    </xdr:to>
    <xdr:sp macro="" textlink="">
      <xdr:nvSpPr>
        <xdr:cNvPr id="372" name="円/楕円 371"/>
        <xdr:cNvSpPr/>
      </xdr:nvSpPr>
      <xdr:spPr>
        <a:xfrm>
          <a:off x="9588500" y="98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63285</xdr:rowOff>
    </xdr:from>
    <xdr:ext cx="599010" cy="259045"/>
    <xdr:sp macro="" textlink="">
      <xdr:nvSpPr>
        <xdr:cNvPr id="373" name="テキスト ボックス 372"/>
        <xdr:cNvSpPr txBox="1"/>
      </xdr:nvSpPr>
      <xdr:spPr>
        <a:xfrm>
          <a:off x="9339794" y="96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22101</xdr:rowOff>
    </xdr:from>
    <xdr:to>
      <xdr:col>12</xdr:col>
      <xdr:colOff>561975</xdr:colOff>
      <xdr:row>58</xdr:row>
      <xdr:rowOff>123701</xdr:rowOff>
    </xdr:to>
    <xdr:sp macro="" textlink="">
      <xdr:nvSpPr>
        <xdr:cNvPr id="374" name="円/楕円 373"/>
        <xdr:cNvSpPr/>
      </xdr:nvSpPr>
      <xdr:spPr>
        <a:xfrm>
          <a:off x="8699500" y="99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140228</xdr:rowOff>
    </xdr:from>
    <xdr:ext cx="599010" cy="259045"/>
    <xdr:sp macro="" textlink="">
      <xdr:nvSpPr>
        <xdr:cNvPr id="375" name="テキスト ボックス 374"/>
        <xdr:cNvSpPr txBox="1"/>
      </xdr:nvSpPr>
      <xdr:spPr>
        <a:xfrm>
          <a:off x="8450794" y="974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21681</xdr:rowOff>
    </xdr:from>
    <xdr:to>
      <xdr:col>11</xdr:col>
      <xdr:colOff>358775</xdr:colOff>
      <xdr:row>57</xdr:row>
      <xdr:rowOff>123281</xdr:rowOff>
    </xdr:to>
    <xdr:sp macro="" textlink="">
      <xdr:nvSpPr>
        <xdr:cNvPr id="376" name="円/楕円 375"/>
        <xdr:cNvSpPr/>
      </xdr:nvSpPr>
      <xdr:spPr>
        <a:xfrm>
          <a:off x="7810500" y="97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139808</xdr:rowOff>
    </xdr:from>
    <xdr:ext cx="599010" cy="259045"/>
    <xdr:sp macro="" textlink="">
      <xdr:nvSpPr>
        <xdr:cNvPr id="377" name="テキスト ボックス 376"/>
        <xdr:cNvSpPr txBox="1"/>
      </xdr:nvSpPr>
      <xdr:spPr>
        <a:xfrm>
          <a:off x="7561794" y="956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97666</xdr:rowOff>
    </xdr:from>
    <xdr:to>
      <xdr:col>10</xdr:col>
      <xdr:colOff>155575</xdr:colOff>
      <xdr:row>59</xdr:row>
      <xdr:rowOff>27816</xdr:rowOff>
    </xdr:to>
    <xdr:sp macro="" textlink="">
      <xdr:nvSpPr>
        <xdr:cNvPr id="378" name="円/楕円 377"/>
        <xdr:cNvSpPr/>
      </xdr:nvSpPr>
      <xdr:spPr>
        <a:xfrm>
          <a:off x="6921500" y="100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18943</xdr:rowOff>
    </xdr:from>
    <xdr:ext cx="599010" cy="259045"/>
    <xdr:sp macro="" textlink="">
      <xdr:nvSpPr>
        <xdr:cNvPr id="379" name="テキスト ボックス 378"/>
        <xdr:cNvSpPr txBox="1"/>
      </xdr:nvSpPr>
      <xdr:spPr>
        <a:xfrm>
          <a:off x="6672794" y="1013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3" name="直線コネクタ 402"/>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4"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5" name="直線コネクタ 404"/>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6"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7" name="直線コネクタ 406"/>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144817</xdr:rowOff>
    </xdr:from>
    <xdr:to>
      <xdr:col>15</xdr:col>
      <xdr:colOff>180975</xdr:colOff>
      <xdr:row>76</xdr:row>
      <xdr:rowOff>152155</xdr:rowOff>
    </xdr:to>
    <xdr:cxnSp macro="">
      <xdr:nvCxnSpPr>
        <xdr:cNvPr id="408" name="直線コネクタ 407"/>
        <xdr:cNvCxnSpPr/>
      </xdr:nvCxnSpPr>
      <xdr:spPr>
        <a:xfrm flipV="1">
          <a:off x="9639300" y="12660667"/>
          <a:ext cx="838200" cy="5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09"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0" name="フローチャート : 判断 409"/>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108809</xdr:rowOff>
    </xdr:from>
    <xdr:to>
      <xdr:col>14</xdr:col>
      <xdr:colOff>28575</xdr:colOff>
      <xdr:row>76</xdr:row>
      <xdr:rowOff>152155</xdr:rowOff>
    </xdr:to>
    <xdr:cxnSp macro="">
      <xdr:nvCxnSpPr>
        <xdr:cNvPr id="411" name="直線コネクタ 410"/>
        <xdr:cNvCxnSpPr/>
      </xdr:nvCxnSpPr>
      <xdr:spPr>
        <a:xfrm>
          <a:off x="8750300" y="12453209"/>
          <a:ext cx="889000" cy="7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2" name="フローチャート : 判断 411"/>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3" name="テキスト ボックス 412"/>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108809</xdr:rowOff>
    </xdr:from>
    <xdr:to>
      <xdr:col>12</xdr:col>
      <xdr:colOff>511175</xdr:colOff>
      <xdr:row>77</xdr:row>
      <xdr:rowOff>106232</xdr:rowOff>
    </xdr:to>
    <xdr:cxnSp macro="">
      <xdr:nvCxnSpPr>
        <xdr:cNvPr id="414" name="直線コネクタ 413"/>
        <xdr:cNvCxnSpPr/>
      </xdr:nvCxnSpPr>
      <xdr:spPr>
        <a:xfrm flipV="1">
          <a:off x="7861300" y="12453209"/>
          <a:ext cx="889000" cy="8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5" name="フローチャート : 判断 414"/>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6" name="テキスト ボックス 415"/>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106232</xdr:rowOff>
    </xdr:from>
    <xdr:to>
      <xdr:col>11</xdr:col>
      <xdr:colOff>307975</xdr:colOff>
      <xdr:row>78</xdr:row>
      <xdr:rowOff>89126</xdr:rowOff>
    </xdr:to>
    <xdr:cxnSp macro="">
      <xdr:nvCxnSpPr>
        <xdr:cNvPr id="417" name="直線コネクタ 416"/>
        <xdr:cNvCxnSpPr/>
      </xdr:nvCxnSpPr>
      <xdr:spPr>
        <a:xfrm flipV="1">
          <a:off x="6972300" y="13307882"/>
          <a:ext cx="889000" cy="15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18" name="フローチャート : 判断 417"/>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19" name="テキスト ボックス 418"/>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0" name="フローチャート : 判断 419"/>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1" name="テキスト ボックス 420"/>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94017</xdr:rowOff>
    </xdr:from>
    <xdr:to>
      <xdr:col>15</xdr:col>
      <xdr:colOff>231775</xdr:colOff>
      <xdr:row>74</xdr:row>
      <xdr:rowOff>24167</xdr:rowOff>
    </xdr:to>
    <xdr:sp macro="" textlink="">
      <xdr:nvSpPr>
        <xdr:cNvPr id="427" name="円/楕円 426"/>
        <xdr:cNvSpPr/>
      </xdr:nvSpPr>
      <xdr:spPr>
        <a:xfrm>
          <a:off x="10426700" y="12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116894</xdr:rowOff>
    </xdr:from>
    <xdr:ext cx="599010" cy="259045"/>
    <xdr:sp macro="" textlink="">
      <xdr:nvSpPr>
        <xdr:cNvPr id="428" name="商工費該当値テキスト"/>
        <xdr:cNvSpPr txBox="1"/>
      </xdr:nvSpPr>
      <xdr:spPr>
        <a:xfrm>
          <a:off x="10528300" y="124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243,657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101355</xdr:rowOff>
    </xdr:from>
    <xdr:to>
      <xdr:col>14</xdr:col>
      <xdr:colOff>79375</xdr:colOff>
      <xdr:row>77</xdr:row>
      <xdr:rowOff>31505</xdr:rowOff>
    </xdr:to>
    <xdr:sp macro="" textlink="">
      <xdr:nvSpPr>
        <xdr:cNvPr id="429" name="円/楕円 428"/>
        <xdr:cNvSpPr/>
      </xdr:nvSpPr>
      <xdr:spPr>
        <a:xfrm>
          <a:off x="9588500" y="131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48032</xdr:rowOff>
    </xdr:from>
    <xdr:ext cx="599010" cy="259045"/>
    <xdr:sp macro="" textlink="">
      <xdr:nvSpPr>
        <xdr:cNvPr id="430" name="テキスト ボックス 429"/>
        <xdr:cNvSpPr txBox="1"/>
      </xdr:nvSpPr>
      <xdr:spPr>
        <a:xfrm>
          <a:off x="9339794" y="1290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58009</xdr:rowOff>
    </xdr:from>
    <xdr:to>
      <xdr:col>12</xdr:col>
      <xdr:colOff>561975</xdr:colOff>
      <xdr:row>72</xdr:row>
      <xdr:rowOff>159609</xdr:rowOff>
    </xdr:to>
    <xdr:sp macro="" textlink="">
      <xdr:nvSpPr>
        <xdr:cNvPr id="431" name="円/楕円 430"/>
        <xdr:cNvSpPr/>
      </xdr:nvSpPr>
      <xdr:spPr>
        <a:xfrm>
          <a:off x="8699500" y="124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4686</xdr:rowOff>
    </xdr:from>
    <xdr:ext cx="599010" cy="259045"/>
    <xdr:sp macro="" textlink="">
      <xdr:nvSpPr>
        <xdr:cNvPr id="432" name="テキスト ボックス 431"/>
        <xdr:cNvSpPr txBox="1"/>
      </xdr:nvSpPr>
      <xdr:spPr>
        <a:xfrm>
          <a:off x="8450794" y="1217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298,108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55432</xdr:rowOff>
    </xdr:from>
    <xdr:to>
      <xdr:col>11</xdr:col>
      <xdr:colOff>358775</xdr:colOff>
      <xdr:row>77</xdr:row>
      <xdr:rowOff>157032</xdr:rowOff>
    </xdr:to>
    <xdr:sp macro="" textlink="">
      <xdr:nvSpPr>
        <xdr:cNvPr id="433" name="円/楕円 432"/>
        <xdr:cNvSpPr/>
      </xdr:nvSpPr>
      <xdr:spPr>
        <a:xfrm>
          <a:off x="7810500" y="13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2109</xdr:rowOff>
    </xdr:from>
    <xdr:ext cx="534377" cy="259045"/>
    <xdr:sp macro="" textlink="">
      <xdr:nvSpPr>
        <xdr:cNvPr id="434" name="テキスト ボックス 433"/>
        <xdr:cNvSpPr txBox="1"/>
      </xdr:nvSpPr>
      <xdr:spPr>
        <a:xfrm>
          <a:off x="7594111" y="130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38326</xdr:rowOff>
    </xdr:from>
    <xdr:to>
      <xdr:col>10</xdr:col>
      <xdr:colOff>155575</xdr:colOff>
      <xdr:row>78</xdr:row>
      <xdr:rowOff>139926</xdr:rowOff>
    </xdr:to>
    <xdr:sp macro="" textlink="">
      <xdr:nvSpPr>
        <xdr:cNvPr id="435" name="円/楕円 434"/>
        <xdr:cNvSpPr/>
      </xdr:nvSpPr>
      <xdr:spPr>
        <a:xfrm>
          <a:off x="6921500" y="134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156453</xdr:rowOff>
    </xdr:from>
    <xdr:ext cx="534377" cy="259045"/>
    <xdr:sp macro="" textlink="">
      <xdr:nvSpPr>
        <xdr:cNvPr id="436" name="テキスト ボックス 435"/>
        <xdr:cNvSpPr txBox="1"/>
      </xdr:nvSpPr>
      <xdr:spPr>
        <a:xfrm>
          <a:off x="6705111" y="131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0" name="直線コネクタ 459"/>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1"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2" name="直線コネクタ 461"/>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3"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4" name="直線コネクタ 463"/>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83437</xdr:rowOff>
    </xdr:from>
    <xdr:to>
      <xdr:col>15</xdr:col>
      <xdr:colOff>180975</xdr:colOff>
      <xdr:row>98</xdr:row>
      <xdr:rowOff>21597</xdr:rowOff>
    </xdr:to>
    <xdr:cxnSp macro="">
      <xdr:nvCxnSpPr>
        <xdr:cNvPr id="465" name="直線コネクタ 464"/>
        <xdr:cNvCxnSpPr/>
      </xdr:nvCxnSpPr>
      <xdr:spPr>
        <a:xfrm flipV="1">
          <a:off x="9639300" y="16714087"/>
          <a:ext cx="838200" cy="1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6"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7" name="フローチャート : 判断 466"/>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21597</xdr:rowOff>
    </xdr:from>
    <xdr:to>
      <xdr:col>14</xdr:col>
      <xdr:colOff>28575</xdr:colOff>
      <xdr:row>98</xdr:row>
      <xdr:rowOff>85336</xdr:rowOff>
    </xdr:to>
    <xdr:cxnSp macro="">
      <xdr:nvCxnSpPr>
        <xdr:cNvPr id="468" name="直線コネクタ 467"/>
        <xdr:cNvCxnSpPr/>
      </xdr:nvCxnSpPr>
      <xdr:spPr>
        <a:xfrm flipV="1">
          <a:off x="8750300" y="16823697"/>
          <a:ext cx="889000" cy="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69" name="フローチャート : 判断 468"/>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0" name="テキスト ボックス 469"/>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85336</xdr:rowOff>
    </xdr:from>
    <xdr:to>
      <xdr:col>12</xdr:col>
      <xdr:colOff>511175</xdr:colOff>
      <xdr:row>98</xdr:row>
      <xdr:rowOff>131735</xdr:rowOff>
    </xdr:to>
    <xdr:cxnSp macro="">
      <xdr:nvCxnSpPr>
        <xdr:cNvPr id="471" name="直線コネクタ 470"/>
        <xdr:cNvCxnSpPr/>
      </xdr:nvCxnSpPr>
      <xdr:spPr>
        <a:xfrm flipV="1">
          <a:off x="7861300" y="16887436"/>
          <a:ext cx="889000" cy="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2" name="フローチャート : 判断 471"/>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3" name="テキスト ボックス 472"/>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131735</xdr:rowOff>
    </xdr:from>
    <xdr:to>
      <xdr:col>11</xdr:col>
      <xdr:colOff>307975</xdr:colOff>
      <xdr:row>99</xdr:row>
      <xdr:rowOff>25420</xdr:rowOff>
    </xdr:to>
    <xdr:cxnSp macro="">
      <xdr:nvCxnSpPr>
        <xdr:cNvPr id="474" name="直線コネクタ 473"/>
        <xdr:cNvCxnSpPr/>
      </xdr:nvCxnSpPr>
      <xdr:spPr>
        <a:xfrm flipV="1">
          <a:off x="6972300" y="16933835"/>
          <a:ext cx="889000" cy="6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5" name="フローチャート : 判断 474"/>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6" name="テキスト ボックス 475"/>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7" name="フローチャート : 判断 476"/>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78" name="テキスト ボックス 477"/>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32637</xdr:rowOff>
    </xdr:from>
    <xdr:to>
      <xdr:col>15</xdr:col>
      <xdr:colOff>231775</xdr:colOff>
      <xdr:row>97</xdr:row>
      <xdr:rowOff>134237</xdr:rowOff>
    </xdr:to>
    <xdr:sp macro="" textlink="">
      <xdr:nvSpPr>
        <xdr:cNvPr id="484" name="円/楕円 483"/>
        <xdr:cNvSpPr/>
      </xdr:nvSpPr>
      <xdr:spPr>
        <a:xfrm>
          <a:off x="10426700" y="166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55514</xdr:rowOff>
    </xdr:from>
    <xdr:ext cx="599010" cy="259045"/>
    <xdr:sp macro="" textlink="">
      <xdr:nvSpPr>
        <xdr:cNvPr id="485" name="土木費該当値テキスト"/>
        <xdr:cNvSpPr txBox="1"/>
      </xdr:nvSpPr>
      <xdr:spPr>
        <a:xfrm>
          <a:off x="10528300" y="1651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398,837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142247</xdr:rowOff>
    </xdr:from>
    <xdr:to>
      <xdr:col>14</xdr:col>
      <xdr:colOff>79375</xdr:colOff>
      <xdr:row>98</xdr:row>
      <xdr:rowOff>72397</xdr:rowOff>
    </xdr:to>
    <xdr:sp macro="" textlink="">
      <xdr:nvSpPr>
        <xdr:cNvPr id="486" name="円/楕円 485"/>
        <xdr:cNvSpPr/>
      </xdr:nvSpPr>
      <xdr:spPr>
        <a:xfrm>
          <a:off x="9588500" y="167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88924</xdr:rowOff>
    </xdr:from>
    <xdr:ext cx="599010" cy="259045"/>
    <xdr:sp macro="" textlink="">
      <xdr:nvSpPr>
        <xdr:cNvPr id="487" name="テキスト ボックス 486"/>
        <xdr:cNvSpPr txBox="1"/>
      </xdr:nvSpPr>
      <xdr:spPr>
        <a:xfrm>
          <a:off x="9339794" y="165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34536</xdr:rowOff>
    </xdr:from>
    <xdr:to>
      <xdr:col>12</xdr:col>
      <xdr:colOff>561975</xdr:colOff>
      <xdr:row>98</xdr:row>
      <xdr:rowOff>136136</xdr:rowOff>
    </xdr:to>
    <xdr:sp macro="" textlink="">
      <xdr:nvSpPr>
        <xdr:cNvPr id="488" name="円/楕円 487"/>
        <xdr:cNvSpPr/>
      </xdr:nvSpPr>
      <xdr:spPr>
        <a:xfrm>
          <a:off x="8699500" y="168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152663</xdr:rowOff>
    </xdr:from>
    <xdr:ext cx="599010" cy="259045"/>
    <xdr:sp macro="" textlink="">
      <xdr:nvSpPr>
        <xdr:cNvPr id="489" name="テキスト ボックス 488"/>
        <xdr:cNvSpPr txBox="1"/>
      </xdr:nvSpPr>
      <xdr:spPr>
        <a:xfrm>
          <a:off x="8450794" y="1661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80935</xdr:rowOff>
    </xdr:from>
    <xdr:to>
      <xdr:col>11</xdr:col>
      <xdr:colOff>358775</xdr:colOff>
      <xdr:row>99</xdr:row>
      <xdr:rowOff>11085</xdr:rowOff>
    </xdr:to>
    <xdr:sp macro="" textlink="">
      <xdr:nvSpPr>
        <xdr:cNvPr id="490" name="円/楕円 489"/>
        <xdr:cNvSpPr/>
      </xdr:nvSpPr>
      <xdr:spPr>
        <a:xfrm>
          <a:off x="7810500" y="168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2212</xdr:rowOff>
    </xdr:from>
    <xdr:ext cx="599010" cy="259045"/>
    <xdr:sp macro="" textlink="">
      <xdr:nvSpPr>
        <xdr:cNvPr id="491" name="テキスト ボックス 490"/>
        <xdr:cNvSpPr txBox="1"/>
      </xdr:nvSpPr>
      <xdr:spPr>
        <a:xfrm>
          <a:off x="7561794" y="169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146070</xdr:rowOff>
    </xdr:from>
    <xdr:to>
      <xdr:col>10</xdr:col>
      <xdr:colOff>155575</xdr:colOff>
      <xdr:row>99</xdr:row>
      <xdr:rowOff>76220</xdr:rowOff>
    </xdr:to>
    <xdr:sp macro="" textlink="">
      <xdr:nvSpPr>
        <xdr:cNvPr id="492" name="円/楕円 491"/>
        <xdr:cNvSpPr/>
      </xdr:nvSpPr>
      <xdr:spPr>
        <a:xfrm>
          <a:off x="6921500" y="1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67347</xdr:rowOff>
    </xdr:from>
    <xdr:ext cx="534377" cy="259045"/>
    <xdr:sp macro="" textlink="">
      <xdr:nvSpPr>
        <xdr:cNvPr id="493" name="テキスト ボックス 492"/>
        <xdr:cNvSpPr txBox="1"/>
      </xdr:nvSpPr>
      <xdr:spPr>
        <a:xfrm>
          <a:off x="6705111" y="170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5" name="直線コネクタ 514"/>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6"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7" name="直線コネクタ 516"/>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18"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19" name="直線コネクタ 518"/>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156262</xdr:rowOff>
    </xdr:from>
    <xdr:to>
      <xdr:col>23</xdr:col>
      <xdr:colOff>517525</xdr:colOff>
      <xdr:row>38</xdr:row>
      <xdr:rowOff>35444</xdr:rowOff>
    </xdr:to>
    <xdr:cxnSp macro="">
      <xdr:nvCxnSpPr>
        <xdr:cNvPr id="520" name="直線コネクタ 519"/>
        <xdr:cNvCxnSpPr/>
      </xdr:nvCxnSpPr>
      <xdr:spPr>
        <a:xfrm>
          <a:off x="15481300" y="6499912"/>
          <a:ext cx="838200" cy="5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1"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2" name="フローチャート : 判断 521"/>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156262</xdr:rowOff>
    </xdr:from>
    <xdr:to>
      <xdr:col>22</xdr:col>
      <xdr:colOff>365125</xdr:colOff>
      <xdr:row>38</xdr:row>
      <xdr:rowOff>47313</xdr:rowOff>
    </xdr:to>
    <xdr:cxnSp macro="">
      <xdr:nvCxnSpPr>
        <xdr:cNvPr id="523" name="直線コネクタ 522"/>
        <xdr:cNvCxnSpPr/>
      </xdr:nvCxnSpPr>
      <xdr:spPr>
        <a:xfrm flipV="1">
          <a:off x="14592300" y="6499912"/>
          <a:ext cx="889000" cy="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4" name="フローチャート : 判断 523"/>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5" name="テキスト ボックス 524"/>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38462</xdr:rowOff>
    </xdr:from>
    <xdr:to>
      <xdr:col>21</xdr:col>
      <xdr:colOff>161925</xdr:colOff>
      <xdr:row>38</xdr:row>
      <xdr:rowOff>47313</xdr:rowOff>
    </xdr:to>
    <xdr:cxnSp macro="">
      <xdr:nvCxnSpPr>
        <xdr:cNvPr id="526" name="直線コネクタ 525"/>
        <xdr:cNvCxnSpPr/>
      </xdr:nvCxnSpPr>
      <xdr:spPr>
        <a:xfrm>
          <a:off x="13703300" y="655356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7" name="フローチャート : 判断 526"/>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28" name="テキスト ボックス 527"/>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38462</xdr:rowOff>
    </xdr:from>
    <xdr:to>
      <xdr:col>19</xdr:col>
      <xdr:colOff>644525</xdr:colOff>
      <xdr:row>38</xdr:row>
      <xdr:rowOff>70356</xdr:rowOff>
    </xdr:to>
    <xdr:cxnSp macro="">
      <xdr:nvCxnSpPr>
        <xdr:cNvPr id="529" name="直線コネクタ 528"/>
        <xdr:cNvCxnSpPr/>
      </xdr:nvCxnSpPr>
      <xdr:spPr>
        <a:xfrm flipV="1">
          <a:off x="12814300" y="6553562"/>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0" name="フローチャート : 判断 529"/>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1" name="テキスト ボックス 530"/>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2" name="フローチャート : 判断 531"/>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3" name="テキスト ボックス 532"/>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156095</xdr:rowOff>
    </xdr:from>
    <xdr:to>
      <xdr:col>23</xdr:col>
      <xdr:colOff>568325</xdr:colOff>
      <xdr:row>38</xdr:row>
      <xdr:rowOff>86244</xdr:rowOff>
    </xdr:to>
    <xdr:sp macro="" textlink="">
      <xdr:nvSpPr>
        <xdr:cNvPr id="539" name="円/楕円 538"/>
        <xdr:cNvSpPr/>
      </xdr:nvSpPr>
      <xdr:spPr>
        <a:xfrm>
          <a:off x="16268700" y="6499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0"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105462</xdr:rowOff>
    </xdr:from>
    <xdr:to>
      <xdr:col>22</xdr:col>
      <xdr:colOff>415925</xdr:colOff>
      <xdr:row>38</xdr:row>
      <xdr:rowOff>35612</xdr:rowOff>
    </xdr:to>
    <xdr:sp macro="" textlink="">
      <xdr:nvSpPr>
        <xdr:cNvPr id="541" name="円/楕円 540"/>
        <xdr:cNvSpPr/>
      </xdr:nvSpPr>
      <xdr:spPr>
        <a:xfrm>
          <a:off x="15430500" y="64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52139</xdr:rowOff>
    </xdr:from>
    <xdr:ext cx="534377" cy="259045"/>
    <xdr:sp macro="" textlink="">
      <xdr:nvSpPr>
        <xdr:cNvPr id="542" name="テキスト ボックス 541"/>
        <xdr:cNvSpPr txBox="1"/>
      </xdr:nvSpPr>
      <xdr:spPr>
        <a:xfrm>
          <a:off x="15214111" y="62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167963</xdr:rowOff>
    </xdr:from>
    <xdr:to>
      <xdr:col>21</xdr:col>
      <xdr:colOff>212725</xdr:colOff>
      <xdr:row>38</xdr:row>
      <xdr:rowOff>98113</xdr:rowOff>
    </xdr:to>
    <xdr:sp macro="" textlink="">
      <xdr:nvSpPr>
        <xdr:cNvPr id="543" name="円/楕円 542"/>
        <xdr:cNvSpPr/>
      </xdr:nvSpPr>
      <xdr:spPr>
        <a:xfrm>
          <a:off x="14541500" y="65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89240</xdr:rowOff>
    </xdr:from>
    <xdr:ext cx="534377" cy="259045"/>
    <xdr:sp macro="" textlink="">
      <xdr:nvSpPr>
        <xdr:cNvPr id="544" name="テキスト ボックス 543"/>
        <xdr:cNvSpPr txBox="1"/>
      </xdr:nvSpPr>
      <xdr:spPr>
        <a:xfrm>
          <a:off x="14325111" y="66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159112</xdr:rowOff>
    </xdr:from>
    <xdr:to>
      <xdr:col>20</xdr:col>
      <xdr:colOff>9525</xdr:colOff>
      <xdr:row>38</xdr:row>
      <xdr:rowOff>89262</xdr:rowOff>
    </xdr:to>
    <xdr:sp macro="" textlink="">
      <xdr:nvSpPr>
        <xdr:cNvPr id="545" name="円/楕円 544"/>
        <xdr:cNvSpPr/>
      </xdr:nvSpPr>
      <xdr:spPr>
        <a:xfrm>
          <a:off x="13652500" y="6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80389</xdr:rowOff>
    </xdr:from>
    <xdr:ext cx="534377" cy="259045"/>
    <xdr:sp macro="" textlink="">
      <xdr:nvSpPr>
        <xdr:cNvPr id="546" name="テキスト ボックス 545"/>
        <xdr:cNvSpPr txBox="1"/>
      </xdr:nvSpPr>
      <xdr:spPr>
        <a:xfrm>
          <a:off x="13436111" y="65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19556</xdr:rowOff>
    </xdr:from>
    <xdr:to>
      <xdr:col>18</xdr:col>
      <xdr:colOff>492125</xdr:colOff>
      <xdr:row>38</xdr:row>
      <xdr:rowOff>121156</xdr:rowOff>
    </xdr:to>
    <xdr:sp macro="" textlink="">
      <xdr:nvSpPr>
        <xdr:cNvPr id="547" name="円/楕円 546"/>
        <xdr:cNvSpPr/>
      </xdr:nvSpPr>
      <xdr:spPr>
        <a:xfrm>
          <a:off x="12763500" y="6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112283</xdr:rowOff>
    </xdr:from>
    <xdr:ext cx="534377" cy="259045"/>
    <xdr:sp macro="" textlink="">
      <xdr:nvSpPr>
        <xdr:cNvPr id="548" name="テキスト ボックス 547"/>
        <xdr:cNvSpPr txBox="1"/>
      </xdr:nvSpPr>
      <xdr:spPr>
        <a:xfrm>
          <a:off x="12547111" y="66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2" name="直線コネクタ 571"/>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3"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4" name="直線コネクタ 573"/>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5"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6" name="直線コネクタ 575"/>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143893</xdr:rowOff>
    </xdr:from>
    <xdr:to>
      <xdr:col>23</xdr:col>
      <xdr:colOff>517525</xdr:colOff>
      <xdr:row>58</xdr:row>
      <xdr:rowOff>29530</xdr:rowOff>
    </xdr:to>
    <xdr:cxnSp macro="">
      <xdr:nvCxnSpPr>
        <xdr:cNvPr id="577" name="直線コネクタ 576"/>
        <xdr:cNvCxnSpPr/>
      </xdr:nvCxnSpPr>
      <xdr:spPr>
        <a:xfrm flipV="1">
          <a:off x="15481300" y="9402193"/>
          <a:ext cx="838200" cy="5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78"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79" name="フローチャート : 判断 578"/>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29530</xdr:rowOff>
    </xdr:from>
    <xdr:to>
      <xdr:col>22</xdr:col>
      <xdr:colOff>365125</xdr:colOff>
      <xdr:row>58</xdr:row>
      <xdr:rowOff>105999</xdr:rowOff>
    </xdr:to>
    <xdr:cxnSp macro="">
      <xdr:nvCxnSpPr>
        <xdr:cNvPr id="580" name="直線コネクタ 579"/>
        <xdr:cNvCxnSpPr/>
      </xdr:nvCxnSpPr>
      <xdr:spPr>
        <a:xfrm flipV="1">
          <a:off x="14592300" y="9973630"/>
          <a:ext cx="889000" cy="7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1" name="フローチャート : 判断 580"/>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2" name="テキスト ボックス 581"/>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96253</xdr:rowOff>
    </xdr:from>
    <xdr:to>
      <xdr:col>21</xdr:col>
      <xdr:colOff>161925</xdr:colOff>
      <xdr:row>58</xdr:row>
      <xdr:rowOff>105999</xdr:rowOff>
    </xdr:to>
    <xdr:cxnSp macro="">
      <xdr:nvCxnSpPr>
        <xdr:cNvPr id="583" name="直線コネクタ 582"/>
        <xdr:cNvCxnSpPr/>
      </xdr:nvCxnSpPr>
      <xdr:spPr>
        <a:xfrm>
          <a:off x="13703300" y="10040353"/>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4" name="フローチャート : 判断 583"/>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5" name="テキスト ボックス 584"/>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96253</xdr:rowOff>
    </xdr:from>
    <xdr:to>
      <xdr:col>19</xdr:col>
      <xdr:colOff>644525</xdr:colOff>
      <xdr:row>58</xdr:row>
      <xdr:rowOff>123869</xdr:rowOff>
    </xdr:to>
    <xdr:cxnSp macro="">
      <xdr:nvCxnSpPr>
        <xdr:cNvPr id="586" name="直線コネクタ 585"/>
        <xdr:cNvCxnSpPr/>
      </xdr:nvCxnSpPr>
      <xdr:spPr>
        <a:xfrm flipV="1">
          <a:off x="12814300" y="10040353"/>
          <a:ext cx="8890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7" name="フローチャート : 判断 586"/>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88" name="テキスト ボックス 587"/>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89" name="フローチャート : 判断 588"/>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0" name="テキスト ボックス 589"/>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93093</xdr:rowOff>
    </xdr:from>
    <xdr:to>
      <xdr:col>23</xdr:col>
      <xdr:colOff>568325</xdr:colOff>
      <xdr:row>55</xdr:row>
      <xdr:rowOff>23243</xdr:rowOff>
    </xdr:to>
    <xdr:sp macro="" textlink="">
      <xdr:nvSpPr>
        <xdr:cNvPr id="596" name="円/楕円 595"/>
        <xdr:cNvSpPr/>
      </xdr:nvSpPr>
      <xdr:spPr>
        <a:xfrm>
          <a:off x="16268700" y="9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115970</xdr:rowOff>
    </xdr:from>
    <xdr:ext cx="599010" cy="259045"/>
    <xdr:sp macro="" textlink="">
      <xdr:nvSpPr>
        <xdr:cNvPr id="597" name="教育費該当値テキスト"/>
        <xdr:cNvSpPr txBox="1"/>
      </xdr:nvSpPr>
      <xdr:spPr>
        <a:xfrm>
          <a:off x="16370300" y="92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397,799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150180</xdr:rowOff>
    </xdr:from>
    <xdr:to>
      <xdr:col>22</xdr:col>
      <xdr:colOff>415925</xdr:colOff>
      <xdr:row>58</xdr:row>
      <xdr:rowOff>80330</xdr:rowOff>
    </xdr:to>
    <xdr:sp macro="" textlink="">
      <xdr:nvSpPr>
        <xdr:cNvPr id="598" name="円/楕円 597"/>
        <xdr:cNvSpPr/>
      </xdr:nvSpPr>
      <xdr:spPr>
        <a:xfrm>
          <a:off x="15430500" y="99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71457</xdr:rowOff>
    </xdr:from>
    <xdr:ext cx="534377" cy="259045"/>
    <xdr:sp macro="" textlink="">
      <xdr:nvSpPr>
        <xdr:cNvPr id="599" name="テキスト ボックス 598"/>
        <xdr:cNvSpPr txBox="1"/>
      </xdr:nvSpPr>
      <xdr:spPr>
        <a:xfrm>
          <a:off x="15214111" y="100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55199</xdr:rowOff>
    </xdr:from>
    <xdr:to>
      <xdr:col>21</xdr:col>
      <xdr:colOff>212725</xdr:colOff>
      <xdr:row>58</xdr:row>
      <xdr:rowOff>156799</xdr:rowOff>
    </xdr:to>
    <xdr:sp macro="" textlink="">
      <xdr:nvSpPr>
        <xdr:cNvPr id="600" name="円/楕円 599"/>
        <xdr:cNvSpPr/>
      </xdr:nvSpPr>
      <xdr:spPr>
        <a:xfrm>
          <a:off x="14541500" y="99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147926</xdr:rowOff>
    </xdr:from>
    <xdr:ext cx="534377" cy="259045"/>
    <xdr:sp macro="" textlink="">
      <xdr:nvSpPr>
        <xdr:cNvPr id="601" name="テキスト ボックス 600"/>
        <xdr:cNvSpPr txBox="1"/>
      </xdr:nvSpPr>
      <xdr:spPr>
        <a:xfrm>
          <a:off x="14325111" y="100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45453</xdr:rowOff>
    </xdr:from>
    <xdr:to>
      <xdr:col>20</xdr:col>
      <xdr:colOff>9525</xdr:colOff>
      <xdr:row>58</xdr:row>
      <xdr:rowOff>147053</xdr:rowOff>
    </xdr:to>
    <xdr:sp macro="" textlink="">
      <xdr:nvSpPr>
        <xdr:cNvPr id="602" name="円/楕円 601"/>
        <xdr:cNvSpPr/>
      </xdr:nvSpPr>
      <xdr:spPr>
        <a:xfrm>
          <a:off x="13652500" y="99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138180</xdr:rowOff>
    </xdr:from>
    <xdr:ext cx="534377" cy="259045"/>
    <xdr:sp macro="" textlink="">
      <xdr:nvSpPr>
        <xdr:cNvPr id="603" name="テキスト ボックス 602"/>
        <xdr:cNvSpPr txBox="1"/>
      </xdr:nvSpPr>
      <xdr:spPr>
        <a:xfrm>
          <a:off x="13436111"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73069</xdr:rowOff>
    </xdr:from>
    <xdr:to>
      <xdr:col>18</xdr:col>
      <xdr:colOff>492125</xdr:colOff>
      <xdr:row>59</xdr:row>
      <xdr:rowOff>3219</xdr:rowOff>
    </xdr:to>
    <xdr:sp macro="" textlink="">
      <xdr:nvSpPr>
        <xdr:cNvPr id="604" name="円/楕円 603"/>
        <xdr:cNvSpPr/>
      </xdr:nvSpPr>
      <xdr:spPr>
        <a:xfrm>
          <a:off x="12763500" y="10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165796</xdr:rowOff>
    </xdr:from>
    <xdr:ext cx="534377" cy="259045"/>
    <xdr:sp macro="" textlink="">
      <xdr:nvSpPr>
        <xdr:cNvPr id="605" name="テキスト ボックス 604"/>
        <xdr:cNvSpPr txBox="1"/>
      </xdr:nvSpPr>
      <xdr:spPr>
        <a:xfrm>
          <a:off x="12547111" y="101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7" name="直線コネクタ 626"/>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28"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0"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1" name="直線コネクタ 630"/>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2389</xdr:rowOff>
    </xdr:from>
    <xdr:to>
      <xdr:col>23</xdr:col>
      <xdr:colOff>517525</xdr:colOff>
      <xdr:row>75</xdr:row>
      <xdr:rowOff>16501</xdr:rowOff>
    </xdr:to>
    <xdr:cxnSp macro="">
      <xdr:nvCxnSpPr>
        <xdr:cNvPr id="632" name="直線コネクタ 631"/>
        <xdr:cNvCxnSpPr/>
      </xdr:nvCxnSpPr>
      <xdr:spPr>
        <a:xfrm>
          <a:off x="15481300" y="12689689"/>
          <a:ext cx="838200" cy="1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3"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4" name="フローチャート : 判断 633"/>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2389</xdr:rowOff>
    </xdr:from>
    <xdr:to>
      <xdr:col>22</xdr:col>
      <xdr:colOff>365125</xdr:colOff>
      <xdr:row>74</xdr:row>
      <xdr:rowOff>39994</xdr:rowOff>
    </xdr:to>
    <xdr:cxnSp macro="">
      <xdr:nvCxnSpPr>
        <xdr:cNvPr id="635" name="直線コネクタ 634"/>
        <xdr:cNvCxnSpPr/>
      </xdr:nvCxnSpPr>
      <xdr:spPr>
        <a:xfrm flipV="1">
          <a:off x="14592300" y="12689689"/>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6" name="フローチャート : 判断 635"/>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7" name="テキスト ボックス 636"/>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39994</xdr:rowOff>
    </xdr:from>
    <xdr:to>
      <xdr:col>21</xdr:col>
      <xdr:colOff>161925</xdr:colOff>
      <xdr:row>77</xdr:row>
      <xdr:rowOff>4586</xdr:rowOff>
    </xdr:to>
    <xdr:cxnSp macro="">
      <xdr:nvCxnSpPr>
        <xdr:cNvPr id="638" name="直線コネクタ 637"/>
        <xdr:cNvCxnSpPr/>
      </xdr:nvCxnSpPr>
      <xdr:spPr>
        <a:xfrm flipV="1">
          <a:off x="13703300" y="12727294"/>
          <a:ext cx="889000" cy="47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39" name="フローチャート : 判断 638"/>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0" name="テキスト ボックス 639"/>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51705</xdr:rowOff>
    </xdr:from>
    <xdr:to>
      <xdr:col>19</xdr:col>
      <xdr:colOff>644525</xdr:colOff>
      <xdr:row>77</xdr:row>
      <xdr:rowOff>4586</xdr:rowOff>
    </xdr:to>
    <xdr:cxnSp macro="">
      <xdr:nvCxnSpPr>
        <xdr:cNvPr id="641" name="直線コネクタ 640"/>
        <xdr:cNvCxnSpPr/>
      </xdr:nvCxnSpPr>
      <xdr:spPr>
        <a:xfrm>
          <a:off x="12814300" y="12224655"/>
          <a:ext cx="889000" cy="9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2" name="フローチャート : 判断 641"/>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3" name="テキスト ボックス 642"/>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4" name="フローチャート : 判断 643"/>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5" name="テキスト ボックス 644"/>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137151</xdr:rowOff>
    </xdr:from>
    <xdr:to>
      <xdr:col>23</xdr:col>
      <xdr:colOff>568325</xdr:colOff>
      <xdr:row>75</xdr:row>
      <xdr:rowOff>67301</xdr:rowOff>
    </xdr:to>
    <xdr:sp macro="" textlink="">
      <xdr:nvSpPr>
        <xdr:cNvPr id="651" name="円/楕円 650"/>
        <xdr:cNvSpPr/>
      </xdr:nvSpPr>
      <xdr:spPr>
        <a:xfrm>
          <a:off x="16268700" y="12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160028</xdr:rowOff>
    </xdr:from>
    <xdr:ext cx="599010" cy="259045"/>
    <xdr:sp macro="" textlink="">
      <xdr:nvSpPr>
        <xdr:cNvPr id="652" name="災害復旧費該当値テキスト"/>
        <xdr:cNvSpPr txBox="1"/>
      </xdr:nvSpPr>
      <xdr:spPr>
        <a:xfrm>
          <a:off x="16370300" y="1267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278,893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123039</xdr:rowOff>
    </xdr:from>
    <xdr:to>
      <xdr:col>22</xdr:col>
      <xdr:colOff>415925</xdr:colOff>
      <xdr:row>74</xdr:row>
      <xdr:rowOff>53189</xdr:rowOff>
    </xdr:to>
    <xdr:sp macro="" textlink="">
      <xdr:nvSpPr>
        <xdr:cNvPr id="653" name="円/楕円 652"/>
        <xdr:cNvSpPr/>
      </xdr:nvSpPr>
      <xdr:spPr>
        <a:xfrm>
          <a:off x="15430500" y="126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69716</xdr:rowOff>
    </xdr:from>
    <xdr:ext cx="599010" cy="259045"/>
    <xdr:sp macro="" textlink="">
      <xdr:nvSpPr>
        <xdr:cNvPr id="654" name="テキスト ボックス 653"/>
        <xdr:cNvSpPr txBox="1"/>
      </xdr:nvSpPr>
      <xdr:spPr>
        <a:xfrm>
          <a:off x="15181794" y="1241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160644</xdr:rowOff>
    </xdr:from>
    <xdr:to>
      <xdr:col>21</xdr:col>
      <xdr:colOff>212725</xdr:colOff>
      <xdr:row>74</xdr:row>
      <xdr:rowOff>90794</xdr:rowOff>
    </xdr:to>
    <xdr:sp macro="" textlink="">
      <xdr:nvSpPr>
        <xdr:cNvPr id="655" name="円/楕円 654"/>
        <xdr:cNvSpPr/>
      </xdr:nvSpPr>
      <xdr:spPr>
        <a:xfrm>
          <a:off x="14541500" y="126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107321</xdr:rowOff>
    </xdr:from>
    <xdr:ext cx="599010" cy="259045"/>
    <xdr:sp macro="" textlink="">
      <xdr:nvSpPr>
        <xdr:cNvPr id="656" name="テキスト ボックス 655"/>
        <xdr:cNvSpPr txBox="1"/>
      </xdr:nvSpPr>
      <xdr:spPr>
        <a:xfrm>
          <a:off x="14292794" y="124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125236</xdr:rowOff>
    </xdr:from>
    <xdr:to>
      <xdr:col>20</xdr:col>
      <xdr:colOff>9525</xdr:colOff>
      <xdr:row>77</xdr:row>
      <xdr:rowOff>55386</xdr:rowOff>
    </xdr:to>
    <xdr:sp macro="" textlink="">
      <xdr:nvSpPr>
        <xdr:cNvPr id="657" name="円/楕円 656"/>
        <xdr:cNvSpPr/>
      </xdr:nvSpPr>
      <xdr:spPr>
        <a:xfrm>
          <a:off x="13652500" y="131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71913</xdr:rowOff>
    </xdr:from>
    <xdr:ext cx="599010" cy="259045"/>
    <xdr:sp macro="" textlink="">
      <xdr:nvSpPr>
        <xdr:cNvPr id="658" name="テキスト ボックス 657"/>
        <xdr:cNvSpPr txBox="1"/>
      </xdr:nvSpPr>
      <xdr:spPr>
        <a:xfrm>
          <a:off x="13403794" y="129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905</xdr:rowOff>
    </xdr:from>
    <xdr:to>
      <xdr:col>18</xdr:col>
      <xdr:colOff>492125</xdr:colOff>
      <xdr:row>71</xdr:row>
      <xdr:rowOff>102505</xdr:rowOff>
    </xdr:to>
    <xdr:sp macro="" textlink="">
      <xdr:nvSpPr>
        <xdr:cNvPr id="659" name="円/楕円 658"/>
        <xdr:cNvSpPr/>
      </xdr:nvSpPr>
      <xdr:spPr>
        <a:xfrm>
          <a:off x="12763500" y="121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119032</xdr:rowOff>
    </xdr:from>
    <xdr:ext cx="599010" cy="259045"/>
    <xdr:sp macro="" textlink="">
      <xdr:nvSpPr>
        <xdr:cNvPr id="660" name="テキスト ボックス 659"/>
        <xdr:cNvSpPr txBox="1"/>
      </xdr:nvSpPr>
      <xdr:spPr>
        <a:xfrm>
          <a:off x="12514794" y="1194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4" name="直線コネクタ 683"/>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5"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6" name="直線コネクタ 685"/>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7"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88" name="直線コネクタ 687"/>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1640</xdr:rowOff>
    </xdr:from>
    <xdr:to>
      <xdr:col>23</xdr:col>
      <xdr:colOff>517525</xdr:colOff>
      <xdr:row>98</xdr:row>
      <xdr:rowOff>19428</xdr:rowOff>
    </xdr:to>
    <xdr:cxnSp macro="">
      <xdr:nvCxnSpPr>
        <xdr:cNvPr id="689" name="直線コネクタ 688"/>
        <xdr:cNvCxnSpPr/>
      </xdr:nvCxnSpPr>
      <xdr:spPr>
        <a:xfrm>
          <a:off x="15481300" y="16803740"/>
          <a:ext cx="8382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0"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1" name="フローチャート : 判断 690"/>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168342</xdr:rowOff>
    </xdr:from>
    <xdr:to>
      <xdr:col>22</xdr:col>
      <xdr:colOff>365125</xdr:colOff>
      <xdr:row>98</xdr:row>
      <xdr:rowOff>1640</xdr:rowOff>
    </xdr:to>
    <xdr:cxnSp macro="">
      <xdr:nvCxnSpPr>
        <xdr:cNvPr id="692" name="直線コネクタ 691"/>
        <xdr:cNvCxnSpPr/>
      </xdr:nvCxnSpPr>
      <xdr:spPr>
        <a:xfrm>
          <a:off x="14592300" y="16798992"/>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3" name="フローチャート : 判断 692"/>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4" name="テキスト ボックス 693"/>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168342</xdr:rowOff>
    </xdr:from>
    <xdr:to>
      <xdr:col>21</xdr:col>
      <xdr:colOff>161925</xdr:colOff>
      <xdr:row>98</xdr:row>
      <xdr:rowOff>11373</xdr:rowOff>
    </xdr:to>
    <xdr:cxnSp macro="">
      <xdr:nvCxnSpPr>
        <xdr:cNvPr id="695" name="直線コネクタ 694"/>
        <xdr:cNvCxnSpPr/>
      </xdr:nvCxnSpPr>
      <xdr:spPr>
        <a:xfrm flipV="1">
          <a:off x="13703300" y="16798992"/>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6" name="フローチャート : 判断 695"/>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7" name="テキスト ボックス 696"/>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165187</xdr:rowOff>
    </xdr:from>
    <xdr:to>
      <xdr:col>19</xdr:col>
      <xdr:colOff>644525</xdr:colOff>
      <xdr:row>98</xdr:row>
      <xdr:rowOff>11373</xdr:rowOff>
    </xdr:to>
    <xdr:cxnSp macro="">
      <xdr:nvCxnSpPr>
        <xdr:cNvPr id="698" name="直線コネクタ 697"/>
        <xdr:cNvCxnSpPr/>
      </xdr:nvCxnSpPr>
      <xdr:spPr>
        <a:xfrm>
          <a:off x="12814300" y="16795837"/>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699" name="フローチャート : 判断 698"/>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0" name="テキスト ボックス 699"/>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1" name="フローチャート : 判断 700"/>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2" name="テキスト ボックス 701"/>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140078</xdr:rowOff>
    </xdr:from>
    <xdr:to>
      <xdr:col>23</xdr:col>
      <xdr:colOff>568325</xdr:colOff>
      <xdr:row>98</xdr:row>
      <xdr:rowOff>70228</xdr:rowOff>
    </xdr:to>
    <xdr:sp macro="" textlink="">
      <xdr:nvSpPr>
        <xdr:cNvPr id="708" name="円/楕円 707"/>
        <xdr:cNvSpPr/>
      </xdr:nvSpPr>
      <xdr:spPr>
        <a:xfrm>
          <a:off x="16268700" y="167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55005</xdr:rowOff>
    </xdr:from>
    <xdr:ext cx="599010" cy="259045"/>
    <xdr:sp macro="" textlink="">
      <xdr:nvSpPr>
        <xdr:cNvPr id="709" name="公債費該当値テキスト"/>
        <xdr:cNvSpPr txBox="1"/>
      </xdr:nvSpPr>
      <xdr:spPr>
        <a:xfrm>
          <a:off x="16370300" y="1668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122290</xdr:rowOff>
    </xdr:from>
    <xdr:to>
      <xdr:col>22</xdr:col>
      <xdr:colOff>415925</xdr:colOff>
      <xdr:row>98</xdr:row>
      <xdr:rowOff>52440</xdr:rowOff>
    </xdr:to>
    <xdr:sp macro="" textlink="">
      <xdr:nvSpPr>
        <xdr:cNvPr id="710" name="円/楕円 709"/>
        <xdr:cNvSpPr/>
      </xdr:nvSpPr>
      <xdr:spPr>
        <a:xfrm>
          <a:off x="15430500" y="167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43567</xdr:rowOff>
    </xdr:from>
    <xdr:ext cx="599010" cy="259045"/>
    <xdr:sp macro="" textlink="">
      <xdr:nvSpPr>
        <xdr:cNvPr id="711" name="テキスト ボックス 710"/>
        <xdr:cNvSpPr txBox="1"/>
      </xdr:nvSpPr>
      <xdr:spPr>
        <a:xfrm>
          <a:off x="15181794" y="1684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117542</xdr:rowOff>
    </xdr:from>
    <xdr:to>
      <xdr:col>21</xdr:col>
      <xdr:colOff>212725</xdr:colOff>
      <xdr:row>98</xdr:row>
      <xdr:rowOff>47692</xdr:rowOff>
    </xdr:to>
    <xdr:sp macro="" textlink="">
      <xdr:nvSpPr>
        <xdr:cNvPr id="712" name="円/楕円 711"/>
        <xdr:cNvSpPr/>
      </xdr:nvSpPr>
      <xdr:spPr>
        <a:xfrm>
          <a:off x="14541500" y="1674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38819</xdr:rowOff>
    </xdr:from>
    <xdr:ext cx="599010" cy="259045"/>
    <xdr:sp macro="" textlink="">
      <xdr:nvSpPr>
        <xdr:cNvPr id="713" name="テキスト ボックス 712"/>
        <xdr:cNvSpPr txBox="1"/>
      </xdr:nvSpPr>
      <xdr:spPr>
        <a:xfrm>
          <a:off x="14292794" y="1684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132023</xdr:rowOff>
    </xdr:from>
    <xdr:to>
      <xdr:col>20</xdr:col>
      <xdr:colOff>9525</xdr:colOff>
      <xdr:row>98</xdr:row>
      <xdr:rowOff>62173</xdr:rowOff>
    </xdr:to>
    <xdr:sp macro="" textlink="">
      <xdr:nvSpPr>
        <xdr:cNvPr id="714" name="円/楕円 713"/>
        <xdr:cNvSpPr/>
      </xdr:nvSpPr>
      <xdr:spPr>
        <a:xfrm>
          <a:off x="13652500" y="167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53300</xdr:rowOff>
    </xdr:from>
    <xdr:ext cx="599010" cy="259045"/>
    <xdr:sp macro="" textlink="">
      <xdr:nvSpPr>
        <xdr:cNvPr id="715" name="テキスト ボックス 714"/>
        <xdr:cNvSpPr txBox="1"/>
      </xdr:nvSpPr>
      <xdr:spPr>
        <a:xfrm>
          <a:off x="13403794" y="1685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114387</xdr:rowOff>
    </xdr:from>
    <xdr:to>
      <xdr:col>18</xdr:col>
      <xdr:colOff>492125</xdr:colOff>
      <xdr:row>98</xdr:row>
      <xdr:rowOff>44537</xdr:rowOff>
    </xdr:to>
    <xdr:sp macro="" textlink="">
      <xdr:nvSpPr>
        <xdr:cNvPr id="716" name="円/楕円 715"/>
        <xdr:cNvSpPr/>
      </xdr:nvSpPr>
      <xdr:spPr>
        <a:xfrm>
          <a:off x="12763500" y="167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35664</xdr:rowOff>
    </xdr:from>
    <xdr:ext cx="599010" cy="259045"/>
    <xdr:sp macro="" textlink="">
      <xdr:nvSpPr>
        <xdr:cNvPr id="717" name="テキスト ボックス 716"/>
        <xdr:cNvSpPr txBox="1"/>
      </xdr:nvSpPr>
      <xdr:spPr>
        <a:xfrm>
          <a:off x="12514794" y="1683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39" name="直線コネクタ 738"/>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0"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2"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3" name="直線コネクタ 742"/>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5"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6" name="フローチャート : 判断 745"/>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48" name="フローチャート : 判断 747"/>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49" name="テキスト ボックス 748"/>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1" name="フローチャート : 判断 750"/>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2" name="テキスト ボックス 751"/>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4" name="フローチャート : 判断 753"/>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5" name="テキスト ボックス 754"/>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6" name="フローチャート : 判断 755"/>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7" name="テキスト ボックス 756"/>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4"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8" name="テキスト ボックス 787"/>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0" name="テキスト ボックス 789"/>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2" name="テキスト ボックス 79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9" name="フローチャート :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1" name="フローチャート : 判断 810"/>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2" name="テキスト ボックス 811"/>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5" name="テキスト ボックス 824"/>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では、除染対策事業に係る物件費の増加となります。商工費では、商業施設の建設や工業団地の整備などによる普通建設事業費の増加となります。土木費は、災害公営住宅の建設などにより増加しております。教育費では、村民プールの建設などにより増加してお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a:t>
          </a:r>
          <a:r>
            <a:rPr lang="en-US"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復旧復興事業関連経費として、財源不足分に</a:t>
          </a:r>
          <a:r>
            <a:rPr lang="en-US" altLang="ja-JP" sz="1100" b="0" i="0" baseline="0">
              <a:solidFill>
                <a:schemeClr val="dk1"/>
              </a:solidFill>
              <a:effectLst/>
              <a:latin typeface="+mn-lt"/>
              <a:ea typeface="+mn-ea"/>
              <a:cs typeface="+mn-cs"/>
            </a:rPr>
            <a:t>350,000</a:t>
          </a:r>
          <a:r>
            <a:rPr lang="ja-JP" altLang="en-US" sz="1100" b="0" i="0" baseline="0">
              <a:solidFill>
                <a:schemeClr val="dk1"/>
              </a:solidFill>
              <a:effectLst/>
              <a:latin typeface="+mn-lt"/>
              <a:ea typeface="+mn-ea"/>
              <a:cs typeface="+mn-cs"/>
            </a:rPr>
            <a:t>千円の財政調整基金を充当したことから、財政調整基金残高は減少したものの、依然として標準財政規模比は</a:t>
          </a:r>
          <a:r>
            <a:rPr lang="en-US" altLang="ja-JP" sz="1100" b="0" i="0" baseline="0">
              <a:solidFill>
                <a:schemeClr val="dk1"/>
              </a:solidFill>
              <a:effectLst/>
              <a:latin typeface="+mn-lt"/>
              <a:ea typeface="+mn-ea"/>
              <a:cs typeface="+mn-cs"/>
            </a:rPr>
            <a:t>50</a:t>
          </a:r>
          <a:r>
            <a:rPr lang="ja-JP" altLang="en-US" sz="1100" b="0" i="0" baseline="0">
              <a:solidFill>
                <a:schemeClr val="dk1"/>
              </a:solidFill>
              <a:effectLst/>
              <a:latin typeface="+mn-lt"/>
              <a:ea typeface="+mn-ea"/>
              <a:cs typeface="+mn-cs"/>
            </a:rPr>
            <a:t>％を超えております。しかし、決算規模からみると基金残高はそれほど高くなく、今後の復旧復興事業でさらに財政調整基金の財源充当が予想される状況であります。</a:t>
          </a: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実質収支及び実質単年度収支</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前年度と比べ実質収支比率は</a:t>
          </a:r>
          <a:r>
            <a:rPr lang="en-US" altLang="ja-JP" sz="1100" b="0" i="0" baseline="0">
              <a:solidFill>
                <a:schemeClr val="dk1"/>
              </a:solidFill>
              <a:effectLst/>
              <a:latin typeface="+mn-lt"/>
              <a:ea typeface="+mn-ea"/>
              <a:cs typeface="+mn-cs"/>
            </a:rPr>
            <a:t>8.47</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、震災前の状況に戻りつつあります。また、</a:t>
          </a:r>
          <a:r>
            <a:rPr lang="ja-JP" altLang="ja-JP" sz="1100" b="0" i="0" baseline="0">
              <a:solidFill>
                <a:schemeClr val="dk1"/>
              </a:solidFill>
              <a:effectLst/>
              <a:latin typeface="+mn-lt"/>
              <a:ea typeface="+mn-ea"/>
              <a:cs typeface="+mn-cs"/>
            </a:rPr>
            <a:t>実質単年度収支比率では</a:t>
          </a:r>
          <a:r>
            <a:rPr lang="en-US" altLang="ja-JP" sz="1100" b="0" i="0" baseline="0">
              <a:solidFill>
                <a:schemeClr val="dk1"/>
              </a:solidFill>
              <a:effectLst/>
              <a:latin typeface="+mn-lt"/>
              <a:ea typeface="+mn-ea"/>
              <a:cs typeface="+mn-cs"/>
            </a:rPr>
            <a:t>26.44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財政調整基金の取り崩し</a:t>
          </a:r>
          <a:r>
            <a:rPr lang="ja-JP" altLang="en-US" sz="1100" b="0" i="0" baseline="0">
              <a:solidFill>
                <a:schemeClr val="dk1"/>
              </a:solidFill>
              <a:effectLst/>
              <a:latin typeface="+mn-lt"/>
              <a:ea typeface="+mn-ea"/>
              <a:cs typeface="+mn-cs"/>
            </a:rPr>
            <a:t>を要したことから、今後の財政運営において、特定財源の確保と歳出の抑制を行う必要があります。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全会計ともに黒字となり、実質赤字比率も連結実質赤字比率も</a:t>
          </a:r>
          <a:r>
            <a:rPr lang="en-US" altLang="ja-JP" sz="1400" b="0" i="0" baseline="0">
              <a:solidFill>
                <a:schemeClr val="dk1"/>
              </a:solidFill>
              <a:effectLst/>
              <a:latin typeface="+mn-lt"/>
              <a:ea typeface="+mn-ea"/>
              <a:cs typeface="+mn-cs"/>
            </a:rPr>
            <a:t>0</a:t>
          </a:r>
          <a:r>
            <a:rPr lang="ja-JP" altLang="ja-JP" sz="1400" b="0" i="0" baseline="0">
              <a:solidFill>
                <a:schemeClr val="dk1"/>
              </a:solidFill>
              <a:effectLst/>
              <a:latin typeface="+mn-lt"/>
              <a:ea typeface="+mn-ea"/>
              <a:cs typeface="+mn-cs"/>
            </a:rPr>
            <a:t>％である。震災以降、一般会計における実質収支比率が上昇しておりま</a:t>
          </a:r>
          <a:r>
            <a:rPr lang="ja-JP" altLang="en-US" sz="1400" b="0" i="0" baseline="0">
              <a:solidFill>
                <a:schemeClr val="dk1"/>
              </a:solidFill>
              <a:effectLst/>
              <a:latin typeface="+mn-lt"/>
              <a:ea typeface="+mn-ea"/>
              <a:cs typeface="+mn-cs"/>
            </a:rPr>
            <a:t>したが、</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は震災以前の数値に戻っております。</a:t>
          </a:r>
          <a:endParaRPr lang="ja-JP" altLang="ja-JP" sz="1400">
            <a:effectLst/>
          </a:endParaRPr>
        </a:p>
        <a:p>
          <a:pPr rtl="0"/>
          <a:r>
            <a:rPr lang="ja-JP" altLang="ja-JP" sz="1400" b="0" i="0" baseline="0">
              <a:solidFill>
                <a:schemeClr val="dk1"/>
              </a:solidFill>
              <a:effectLst/>
              <a:latin typeface="+mn-lt"/>
              <a:ea typeface="+mn-ea"/>
              <a:cs typeface="+mn-cs"/>
            </a:rPr>
            <a:t>特別会計においては、一般会計からの繰入金があるため、赤字にはなっていない。国民健康保険事業勘定特別会の標準財政規模比が</a:t>
          </a:r>
          <a:r>
            <a:rPr lang="ja-JP" altLang="en-US" sz="1400" b="0" i="0" baseline="0">
              <a:solidFill>
                <a:schemeClr val="dk1"/>
              </a:solidFill>
              <a:effectLst/>
              <a:latin typeface="+mn-lt"/>
              <a:ea typeface="+mn-ea"/>
              <a:cs typeface="+mn-cs"/>
            </a:rPr>
            <a:t>若干高めであるが</a:t>
          </a:r>
          <a:r>
            <a:rPr lang="ja-JP" altLang="ja-JP" sz="1400" b="0" i="0" baseline="0">
              <a:solidFill>
                <a:schemeClr val="dk1"/>
              </a:solidFill>
              <a:effectLst/>
              <a:latin typeface="+mn-lt"/>
              <a:ea typeface="+mn-ea"/>
              <a:cs typeface="+mn-cs"/>
            </a:rPr>
            <a:t>、他の特別会計は</a:t>
          </a:r>
          <a:r>
            <a:rPr lang="ja-JP" altLang="en-US" sz="1400" b="0" i="0" baseline="0">
              <a:solidFill>
                <a:schemeClr val="dk1"/>
              </a:solidFill>
              <a:effectLst/>
              <a:latin typeface="+mn-lt"/>
              <a:ea typeface="+mn-ea"/>
              <a:cs typeface="+mn-cs"/>
            </a:rPr>
            <a:t>低い数値となっている。</a:t>
          </a:r>
          <a:r>
            <a:rPr lang="ja-JP" altLang="ja-JP" sz="1400" b="0" i="0" baseline="0">
              <a:solidFill>
                <a:schemeClr val="dk1"/>
              </a:solidFill>
              <a:effectLst/>
              <a:latin typeface="+mn-lt"/>
              <a:ea typeface="+mn-ea"/>
              <a:cs typeface="+mn-cs"/>
            </a:rPr>
            <a:t>国民健康保険直営診療施設勘定特別会計や農業集落排水事業特別会計は、なるべく一般会計からの繰入を抑え、収益の増加を図っていく必要がある。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9731180</v>
      </c>
      <c r="BO4" s="409"/>
      <c r="BP4" s="409"/>
      <c r="BQ4" s="409"/>
      <c r="BR4" s="409"/>
      <c r="BS4" s="409"/>
      <c r="BT4" s="409"/>
      <c r="BU4" s="410"/>
      <c r="BV4" s="408">
        <v>7566630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11.7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8951624</v>
      </c>
      <c r="BO5" s="414"/>
      <c r="BP5" s="414"/>
      <c r="BQ5" s="414"/>
      <c r="BR5" s="414"/>
      <c r="BS5" s="414"/>
      <c r="BT5" s="414"/>
      <c r="BU5" s="415"/>
      <c r="BV5" s="413">
        <v>6432298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90.6</v>
      </c>
      <c r="CU5" s="384"/>
      <c r="CV5" s="384"/>
      <c r="CW5" s="384"/>
      <c r="CX5" s="384"/>
      <c r="CY5" s="384"/>
      <c r="CZ5" s="384"/>
      <c r="DA5" s="385"/>
      <c r="DB5" s="383">
        <v>91.6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779556</v>
      </c>
      <c r="BO6" s="414"/>
      <c r="BP6" s="414"/>
      <c r="BQ6" s="414"/>
      <c r="BR6" s="414"/>
      <c r="BS6" s="414"/>
      <c r="BT6" s="414"/>
      <c r="BU6" s="415"/>
      <c r="BV6" s="413">
        <v>1134332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95.7</v>
      </c>
      <c r="CU6" s="560"/>
      <c r="CV6" s="560"/>
      <c r="CW6" s="560"/>
      <c r="CX6" s="560"/>
      <c r="CY6" s="560"/>
      <c r="CZ6" s="560"/>
      <c r="DA6" s="561"/>
      <c r="DB6" s="559">
        <v>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718688</v>
      </c>
      <c r="BO7" s="414"/>
      <c r="BP7" s="414"/>
      <c r="BQ7" s="414"/>
      <c r="BR7" s="414"/>
      <c r="BS7" s="414"/>
      <c r="BT7" s="414"/>
      <c r="BU7" s="415"/>
      <c r="BV7" s="413">
        <v>919203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1892739</v>
      </c>
      <c r="CU7" s="414"/>
      <c r="CV7" s="414"/>
      <c r="CW7" s="414"/>
      <c r="CX7" s="414"/>
      <c r="CY7" s="414"/>
      <c r="CZ7" s="414"/>
      <c r="DA7" s="415"/>
      <c r="DB7" s="413">
        <v>1839586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60868</v>
      </c>
      <c r="BO8" s="414"/>
      <c r="BP8" s="414"/>
      <c r="BQ8" s="414"/>
      <c r="BR8" s="414"/>
      <c r="BS8" s="414"/>
      <c r="BT8" s="414"/>
      <c r="BU8" s="415"/>
      <c r="BV8" s="413">
        <v>215129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2021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-154261</v>
      </c>
      <c r="BO9" s="414"/>
      <c r="BP9" s="414"/>
      <c r="BQ9" s="414"/>
      <c r="BR9" s="414"/>
      <c r="BS9" s="414"/>
      <c r="BT9" s="414"/>
      <c r="BU9" s="415"/>
      <c r="BV9" s="413">
        <v>-4447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8.3000000000000007</v>
      </c>
      <c r="CU9" s="384"/>
      <c r="CV9" s="384"/>
      <c r="CW9" s="384"/>
      <c r="CX9" s="384"/>
      <c r="CY9" s="384"/>
      <c r="CZ9" s="384"/>
      <c r="DA9" s="385"/>
      <c r="DB9" s="383">
        <v>9.6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2820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t="s">
        <v>103</v>
      </c>
      <c r="BO10" s="414"/>
      <c r="BP10" s="414"/>
      <c r="BQ10" s="414"/>
      <c r="BR10" s="414"/>
      <c r="BS10" s="414"/>
      <c r="BT10" s="414"/>
      <c r="BU10" s="415"/>
      <c r="BV10" s="413">
        <v>704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101</v>
      </c>
      <c r="AV11" s="471"/>
      <c r="AW11" s="471"/>
      <c r="AX11" s="471"/>
      <c r="AY11" s="393" t="s">
        <v>108</v>
      </c>
      <c r="AZ11" s="394"/>
      <c r="BA11" s="394"/>
      <c r="BB11" s="394"/>
      <c r="BC11" s="394"/>
      <c r="BD11" s="394"/>
      <c r="BE11" s="394"/>
      <c r="BF11" s="394"/>
      <c r="BG11" s="394"/>
      <c r="BH11" s="394"/>
      <c r="BI11" s="394"/>
      <c r="BJ11" s="394"/>
      <c r="BK11" s="394"/>
      <c r="BL11" s="394"/>
      <c r="BM11" s="395"/>
      <c r="BN11" s="413" t="s">
        <v>103</v>
      </c>
      <c r="BO11" s="414"/>
      <c r="BP11" s="414"/>
      <c r="BQ11" s="414"/>
      <c r="BR11" s="414"/>
      <c r="BS11" s="414"/>
      <c r="BT11" s="414"/>
      <c r="BU11" s="415"/>
      <c r="BV11" s="413" t="s">
        <v>103</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2763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350000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2727</v>
      </c>
      <c r="S13" s="515"/>
      <c r="T13" s="515"/>
      <c r="U13" s="515"/>
      <c r="V13" s="516"/>
      <c r="W13" s="502" t="s">
        <v>120</v>
      </c>
      <c r="X13" s="426"/>
      <c r="Y13" s="426"/>
      <c r="Z13" s="426"/>
      <c r="AA13" s="426"/>
      <c r="AB13" s="427"/>
      <c r="AC13" s="389">
        <v>250</v>
      </c>
      <c r="AD13" s="390"/>
      <c r="AE13" s="390"/>
      <c r="AF13" s="390"/>
      <c r="AG13" s="391"/>
      <c r="AH13" s="389">
        <v>320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-504261</v>
      </c>
      <c r="BO13" s="414"/>
      <c r="BP13" s="414"/>
      <c r="BQ13" s="414"/>
      <c r="BR13" s="414"/>
      <c r="BS13" s="414"/>
      <c r="BT13" s="414"/>
      <c r="BU13" s="415"/>
      <c r="BV13" s="413">
        <v>-3743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5.8</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2739</v>
      </c>
      <c r="S14" s="515"/>
      <c r="T14" s="515"/>
      <c r="U14" s="515"/>
      <c r="V14" s="516"/>
      <c r="W14" s="517"/>
      <c r="X14" s="429"/>
      <c r="Y14" s="429"/>
      <c r="Z14" s="429"/>
      <c r="AA14" s="429"/>
      <c r="AB14" s="430"/>
      <c r="AC14" s="507">
        <v>19.7</v>
      </c>
      <c r="AD14" s="508"/>
      <c r="AE14" s="508"/>
      <c r="AF14" s="508"/>
      <c r="AG14" s="509"/>
      <c r="AH14" s="507">
        <v>21.9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2706</v>
      </c>
      <c r="S15" s="515"/>
      <c r="T15" s="515"/>
      <c r="U15" s="515"/>
      <c r="V15" s="516"/>
      <c r="W15" s="502" t="s">
        <v>126</v>
      </c>
      <c r="X15" s="426"/>
      <c r="Y15" s="426"/>
      <c r="Z15" s="426"/>
      <c r="AA15" s="426"/>
      <c r="AB15" s="427"/>
      <c r="AC15" s="389">
        <v>387</v>
      </c>
      <c r="AD15" s="390"/>
      <c r="AE15" s="390"/>
      <c r="AF15" s="390"/>
      <c r="AG15" s="391"/>
      <c r="AH15" s="389">
        <v>462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486174</v>
      </c>
      <c r="BO15" s="409"/>
      <c r="BP15" s="409"/>
      <c r="BQ15" s="409"/>
      <c r="BR15" s="409"/>
      <c r="BS15" s="409"/>
      <c r="BT15" s="409"/>
      <c r="BU15" s="410"/>
      <c r="BV15" s="408">
        <v>464411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30.6</v>
      </c>
      <c r="AD16" s="508"/>
      <c r="AE16" s="508"/>
      <c r="AF16" s="508"/>
      <c r="AG16" s="509"/>
      <c r="AH16" s="507">
        <v>31.7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1652098</v>
      </c>
      <c r="BO16" s="414"/>
      <c r="BP16" s="414"/>
      <c r="BQ16" s="414"/>
      <c r="BR16" s="414"/>
      <c r="BS16" s="414"/>
      <c r="BT16" s="414"/>
      <c r="BU16" s="415"/>
      <c r="BV16" s="413">
        <v>1607727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629</v>
      </c>
      <c r="AD17" s="390"/>
      <c r="AE17" s="390"/>
      <c r="AF17" s="390"/>
      <c r="AG17" s="391"/>
      <c r="AH17" s="389">
        <v>675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628829</v>
      </c>
      <c r="BO17" s="414"/>
      <c r="BP17" s="414"/>
      <c r="BQ17" s="414"/>
      <c r="BR17" s="414"/>
      <c r="BS17" s="414"/>
      <c r="BT17" s="414"/>
      <c r="BU17" s="415"/>
      <c r="BV17" s="413">
        <v>611351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197.35</v>
      </c>
      <c r="M18" s="478"/>
      <c r="N18" s="478"/>
      <c r="O18" s="478"/>
      <c r="P18" s="478"/>
      <c r="Q18" s="478"/>
      <c r="R18" s="479"/>
      <c r="S18" s="479"/>
      <c r="T18" s="479"/>
      <c r="U18" s="479"/>
      <c r="V18" s="480"/>
      <c r="W18" s="494"/>
      <c r="X18" s="495"/>
      <c r="Y18" s="495"/>
      <c r="Z18" s="495"/>
      <c r="AA18" s="495"/>
      <c r="AB18" s="503"/>
      <c r="AC18" s="377">
        <v>49.7</v>
      </c>
      <c r="AD18" s="378"/>
      <c r="AE18" s="378"/>
      <c r="AF18" s="378"/>
      <c r="AG18" s="481"/>
      <c r="AH18" s="377">
        <v>46.3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1643900</v>
      </c>
      <c r="BO18" s="414"/>
      <c r="BP18" s="414"/>
      <c r="BQ18" s="414"/>
      <c r="BR18" s="414"/>
      <c r="BS18" s="414"/>
      <c r="BT18" s="414"/>
      <c r="BU18" s="415"/>
      <c r="BV18" s="413">
        <v>1614118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3421117</v>
      </c>
      <c r="BO19" s="414"/>
      <c r="BP19" s="414"/>
      <c r="BQ19" s="414"/>
      <c r="BR19" s="414"/>
      <c r="BS19" s="414"/>
      <c r="BT19" s="414"/>
      <c r="BU19" s="415"/>
      <c r="BV19" s="413">
        <v>3203749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1082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2174445</v>
      </c>
      <c r="BO23" s="414"/>
      <c r="BP23" s="414"/>
      <c r="BQ23" s="414"/>
      <c r="BR23" s="414"/>
      <c r="BS23" s="414"/>
      <c r="BT23" s="414"/>
      <c r="BU23" s="415"/>
      <c r="BV23" s="413">
        <v>2245025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7030</v>
      </c>
      <c r="R24" s="390"/>
      <c r="S24" s="390"/>
      <c r="T24" s="390"/>
      <c r="U24" s="390"/>
      <c r="V24" s="391"/>
      <c r="W24" s="455"/>
      <c r="X24" s="446"/>
      <c r="Y24" s="447"/>
      <c r="Z24" s="386" t="s">
        <v>150</v>
      </c>
      <c r="AA24" s="387"/>
      <c r="AB24" s="387"/>
      <c r="AC24" s="387"/>
      <c r="AD24" s="387"/>
      <c r="AE24" s="387"/>
      <c r="AF24" s="387"/>
      <c r="AG24" s="388"/>
      <c r="AH24" s="389">
        <v>56</v>
      </c>
      <c r="AI24" s="390"/>
      <c r="AJ24" s="390"/>
      <c r="AK24" s="390"/>
      <c r="AL24" s="391"/>
      <c r="AM24" s="389">
        <v>171528</v>
      </c>
      <c r="AN24" s="390"/>
      <c r="AO24" s="390"/>
      <c r="AP24" s="390"/>
      <c r="AQ24" s="390"/>
      <c r="AR24" s="391"/>
      <c r="AS24" s="389">
        <v>3063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1905804</v>
      </c>
      <c r="BO24" s="414"/>
      <c r="BP24" s="414"/>
      <c r="BQ24" s="414"/>
      <c r="BR24" s="414"/>
      <c r="BS24" s="414"/>
      <c r="BT24" s="414"/>
      <c r="BU24" s="415"/>
      <c r="BV24" s="413">
        <v>2021143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5620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5080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2700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60000</v>
      </c>
      <c r="BO27" s="417"/>
      <c r="BP27" s="417"/>
      <c r="BQ27" s="417"/>
      <c r="BR27" s="417"/>
      <c r="BS27" s="417"/>
      <c r="BT27" s="417"/>
      <c r="BU27" s="418"/>
      <c r="BV27" s="416">
        <v>60000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2320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1052520</v>
      </c>
      <c r="BO28" s="409"/>
      <c r="BP28" s="409"/>
      <c r="BQ28" s="409"/>
      <c r="BR28" s="409"/>
      <c r="BS28" s="409"/>
      <c r="BT28" s="409"/>
      <c r="BU28" s="410"/>
      <c r="BV28" s="408">
        <v>1292520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8</v>
      </c>
      <c r="M29" s="390"/>
      <c r="N29" s="390"/>
      <c r="O29" s="390"/>
      <c r="P29" s="391"/>
      <c r="Q29" s="389">
        <v>2180</v>
      </c>
      <c r="R29" s="390"/>
      <c r="S29" s="390"/>
      <c r="T29" s="390"/>
      <c r="U29" s="390"/>
      <c r="V29" s="391"/>
      <c r="W29" s="456"/>
      <c r="X29" s="457"/>
      <c r="Y29" s="458"/>
      <c r="Z29" s="386" t="s">
        <v>166</v>
      </c>
      <c r="AA29" s="387"/>
      <c r="AB29" s="387"/>
      <c r="AC29" s="387"/>
      <c r="AD29" s="387"/>
      <c r="AE29" s="387"/>
      <c r="AF29" s="387"/>
      <c r="AG29" s="388"/>
      <c r="AH29" s="389">
        <v>56</v>
      </c>
      <c r="AI29" s="390"/>
      <c r="AJ29" s="390"/>
      <c r="AK29" s="390"/>
      <c r="AL29" s="391"/>
      <c r="AM29" s="389">
        <v>171528</v>
      </c>
      <c r="AN29" s="390"/>
      <c r="AO29" s="390"/>
      <c r="AP29" s="390"/>
      <c r="AQ29" s="390"/>
      <c r="AR29" s="391"/>
      <c r="AS29" s="389">
        <v>3063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9146</v>
      </c>
      <c r="BO29" s="414"/>
      <c r="BP29" s="414"/>
      <c r="BQ29" s="414"/>
      <c r="BR29" s="414"/>
      <c r="BS29" s="414"/>
      <c r="BT29" s="414"/>
      <c r="BU29" s="415"/>
      <c r="BV29" s="413">
        <v>9146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1980161</v>
      </c>
      <c r="BO30" s="417"/>
      <c r="BP30" s="417"/>
      <c r="BQ30" s="417"/>
      <c r="BR30" s="417"/>
      <c r="BS30" s="417"/>
      <c r="BT30" s="417"/>
      <c r="BU30" s="418"/>
      <c r="BV30" s="416">
        <v>2323376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双葉地方広域市町村圏組合一般会計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国民健康保険直営診療施設勘定特別会計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公立小野町地方綜合病院企業団</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介護保険事業勘定特別会計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福島県後期高齢者医療広域連合一般会計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介護サービス事業勘定特別会計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福島県後期高齢者医療広域連合後期高齢者医療特別会計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福島県市町村事務組合一般会計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福島県市町村事務組合消防補償等特別会計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福島県市町村事務組合消防賞じゅつ金特別会計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福島県市町村事務組合非常勤職員公務災害補償特別会計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福島県市町村事務組合自治会館管理特別会計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526</v>
      </c>
      <c r="D34" s="1181"/>
      <c r="E34" s="1182"/>
      <c r="F34" s="32">
        <v>2.44</v>
      </c>
      <c r="G34" s="33">
        <v>3.53</v>
      </c>
      <c r="H34" s="33">
        <v>7.43</v>
      </c>
      <c r="I34" s="33">
        <v>9.9700000000000006</v>
      </c>
      <c r="J34" s="34">
        <v>8.25</v>
      </c>
      <c r="K34" s="22"/>
      <c r="L34" s="22"/>
      <c r="M34" s="22"/>
      <c r="N34" s="22"/>
      <c r="O34" s="22"/>
      <c r="P34" s="22"/>
    </row>
    <row r="35" spans="1:16" ht="39" customHeight="1">
      <c r="A35" s="22"/>
      <c r="B35" s="35"/>
      <c r="C35" s="1175" t="s">
        <v>527</v>
      </c>
      <c r="D35" s="1176"/>
      <c r="E35" s="1177"/>
      <c r="F35" s="36">
        <v>14.15</v>
      </c>
      <c r="G35" s="37">
        <v>15.21</v>
      </c>
      <c r="H35" s="37">
        <v>11.77</v>
      </c>
      <c r="I35" s="37">
        <v>11.69</v>
      </c>
      <c r="J35" s="38">
        <v>3.21</v>
      </c>
      <c r="K35" s="22"/>
      <c r="L35" s="22"/>
      <c r="M35" s="22"/>
      <c r="N35" s="22"/>
      <c r="O35" s="22"/>
      <c r="P35" s="22"/>
    </row>
    <row r="36" spans="1:16" ht="39" customHeight="1">
      <c r="A36" s="22"/>
      <c r="B36" s="35"/>
      <c r="C36" s="1175" t="s">
        <v>528</v>
      </c>
      <c r="D36" s="1176"/>
      <c r="E36" s="1177"/>
      <c r="F36" s="36">
        <v>3.1</v>
      </c>
      <c r="G36" s="37">
        <v>0.84</v>
      </c>
      <c r="H36" s="37">
        <v>2.17</v>
      </c>
      <c r="I36" s="37">
        <v>0.28999999999999998</v>
      </c>
      <c r="J36" s="38">
        <v>1.41</v>
      </c>
      <c r="K36" s="22"/>
      <c r="L36" s="22"/>
      <c r="M36" s="22"/>
      <c r="N36" s="22"/>
      <c r="O36" s="22"/>
      <c r="P36" s="22"/>
    </row>
    <row r="37" spans="1:16" ht="39" customHeight="1">
      <c r="A37" s="22"/>
      <c r="B37" s="35"/>
      <c r="C37" s="1175" t="s">
        <v>529</v>
      </c>
      <c r="D37" s="1176"/>
      <c r="E37" s="1177"/>
      <c r="F37" s="36">
        <v>0.63</v>
      </c>
      <c r="G37" s="37">
        <v>1.01</v>
      </c>
      <c r="H37" s="37">
        <v>0.96</v>
      </c>
      <c r="I37" s="37">
        <v>0.28000000000000003</v>
      </c>
      <c r="J37" s="38">
        <v>0.41</v>
      </c>
      <c r="K37" s="22"/>
      <c r="L37" s="22"/>
      <c r="M37" s="22"/>
      <c r="N37" s="22"/>
      <c r="O37" s="22"/>
      <c r="P37" s="22"/>
    </row>
    <row r="38" spans="1:16" ht="39" customHeight="1">
      <c r="A38" s="22"/>
      <c r="B38" s="35"/>
      <c r="C38" s="1175" t="s">
        <v>530</v>
      </c>
      <c r="D38" s="1176"/>
      <c r="E38" s="1177"/>
      <c r="F38" s="36">
        <v>0.41</v>
      </c>
      <c r="G38" s="37">
        <v>0.48</v>
      </c>
      <c r="H38" s="37">
        <v>0.02</v>
      </c>
      <c r="I38" s="37">
        <v>0.05</v>
      </c>
      <c r="J38" s="38">
        <v>0.01</v>
      </c>
      <c r="K38" s="22"/>
      <c r="L38" s="22"/>
      <c r="M38" s="22"/>
      <c r="N38" s="22"/>
      <c r="O38" s="22"/>
      <c r="P38" s="22"/>
    </row>
    <row r="39" spans="1:16" ht="39" customHeight="1">
      <c r="A39" s="22"/>
      <c r="B39" s="35"/>
      <c r="C39" s="1175" t="s">
        <v>531</v>
      </c>
      <c r="D39" s="1176"/>
      <c r="E39" s="1177"/>
      <c r="F39" s="36">
        <v>0.03</v>
      </c>
      <c r="G39" s="37">
        <v>0.03</v>
      </c>
      <c r="H39" s="37">
        <v>0</v>
      </c>
      <c r="I39" s="37">
        <v>0</v>
      </c>
      <c r="J39" s="38">
        <v>0</v>
      </c>
      <c r="K39" s="22"/>
      <c r="L39" s="22"/>
      <c r="M39" s="22"/>
      <c r="N39" s="22"/>
      <c r="O39" s="22"/>
      <c r="P39" s="22"/>
    </row>
    <row r="40" spans="1:16" ht="39" customHeight="1">
      <c r="A40" s="22"/>
      <c r="B40" s="35"/>
      <c r="C40" s="1175" t="s">
        <v>532</v>
      </c>
      <c r="D40" s="1176"/>
      <c r="E40" s="1177"/>
      <c r="F40" s="36">
        <v>0</v>
      </c>
      <c r="G40" s="37">
        <v>0.6</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534</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330</v>
      </c>
      <c r="L45" s="60">
        <v>301</v>
      </c>
      <c r="M45" s="60">
        <v>318</v>
      </c>
      <c r="N45" s="60">
        <v>308</v>
      </c>
      <c r="O45" s="61">
        <v>285</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63</v>
      </c>
      <c r="L48" s="64">
        <v>63</v>
      </c>
      <c r="M48" s="64">
        <v>63</v>
      </c>
      <c r="N48" s="64">
        <v>63</v>
      </c>
      <c r="O48" s="65">
        <v>63</v>
      </c>
      <c r="P48" s="48"/>
      <c r="Q48" s="48"/>
      <c r="R48" s="48"/>
      <c r="S48" s="48"/>
      <c r="T48" s="48"/>
      <c r="U48" s="48"/>
    </row>
    <row r="49" spans="1:21" ht="30.75" customHeight="1">
      <c r="A49" s="48"/>
      <c r="B49" s="1193"/>
      <c r="C49" s="1194"/>
      <c r="D49" s="62"/>
      <c r="E49" s="1185" t="s">
        <v>15</v>
      </c>
      <c r="F49" s="1185"/>
      <c r="G49" s="1185"/>
      <c r="H49" s="1185"/>
      <c r="I49" s="1185"/>
      <c r="J49" s="1186"/>
      <c r="K49" s="63">
        <v>9</v>
      </c>
      <c r="L49" s="64">
        <v>8</v>
      </c>
      <c r="M49" s="64">
        <v>6</v>
      </c>
      <c r="N49" s="64">
        <v>10</v>
      </c>
      <c r="O49" s="65">
        <v>8</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312</v>
      </c>
      <c r="L52" s="64">
        <v>274</v>
      </c>
      <c r="M52" s="64">
        <v>284</v>
      </c>
      <c r="N52" s="64">
        <v>288</v>
      </c>
      <c r="O52" s="65">
        <v>274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90</v>
      </c>
      <c r="L53" s="69">
        <v>98</v>
      </c>
      <c r="M53" s="69">
        <v>103</v>
      </c>
      <c r="N53" s="69">
        <v>93</v>
      </c>
      <c r="O53" s="70">
        <v>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2521</v>
      </c>
      <c r="J41" s="83">
        <v>2250</v>
      </c>
      <c r="K41" s="83">
        <v>2277</v>
      </c>
      <c r="L41" s="83">
        <v>2205</v>
      </c>
      <c r="M41" s="84">
        <v>2158</v>
      </c>
    </row>
    <row r="42" spans="2:13" ht="27.75" customHeight="1">
      <c r="B42" s="1201"/>
      <c r="C42" s="1202"/>
      <c r="D42" s="85"/>
      <c r="E42" s="1205" t="s">
        <v>25</v>
      </c>
      <c r="F42" s="1205"/>
      <c r="G42" s="1205"/>
      <c r="H42" s="1206"/>
      <c r="I42" s="86">
        <v>1</v>
      </c>
      <c r="J42" s="87">
        <v>0</v>
      </c>
      <c r="K42" s="87">
        <v>0</v>
      </c>
      <c r="L42" s="87" t="s">
        <v>477</v>
      </c>
      <c r="M42" s="88" t="s">
        <v>477</v>
      </c>
    </row>
    <row r="43" spans="2:13" ht="27.75" customHeight="1">
      <c r="B43" s="1201"/>
      <c r="C43" s="1202"/>
      <c r="D43" s="85"/>
      <c r="E43" s="1205" t="s">
        <v>26</v>
      </c>
      <c r="F43" s="1205"/>
      <c r="G43" s="1205"/>
      <c r="H43" s="1206"/>
      <c r="I43" s="86">
        <v>888</v>
      </c>
      <c r="J43" s="87">
        <v>855</v>
      </c>
      <c r="K43" s="87">
        <v>815</v>
      </c>
      <c r="L43" s="87">
        <v>768</v>
      </c>
      <c r="M43" s="88">
        <v>721</v>
      </c>
    </row>
    <row r="44" spans="2:13" ht="27.75" customHeight="1">
      <c r="B44" s="1201"/>
      <c r="C44" s="1202"/>
      <c r="D44" s="85"/>
      <c r="E44" s="1205" t="s">
        <v>27</v>
      </c>
      <c r="F44" s="1205"/>
      <c r="G44" s="1205"/>
      <c r="H44" s="1206"/>
      <c r="I44" s="86">
        <v>88</v>
      </c>
      <c r="J44" s="87">
        <v>77</v>
      </c>
      <c r="K44" s="87">
        <v>71</v>
      </c>
      <c r="L44" s="87">
        <v>70</v>
      </c>
      <c r="M44" s="88">
        <v>62</v>
      </c>
    </row>
    <row r="45" spans="2:13" ht="27.75" customHeight="1">
      <c r="B45" s="1201"/>
      <c r="C45" s="1202"/>
      <c r="D45" s="85"/>
      <c r="E45" s="1205" t="s">
        <v>28</v>
      </c>
      <c r="F45" s="1205"/>
      <c r="G45" s="1205"/>
      <c r="H45" s="1206"/>
      <c r="I45" s="86">
        <v>600</v>
      </c>
      <c r="J45" s="87">
        <v>420</v>
      </c>
      <c r="K45" s="87">
        <v>461</v>
      </c>
      <c r="L45" s="87">
        <v>425</v>
      </c>
      <c r="M45" s="88">
        <v>388</v>
      </c>
    </row>
    <row r="46" spans="2:13" ht="27.75" customHeight="1">
      <c r="B46" s="1201"/>
      <c r="C46" s="1202"/>
      <c r="D46" s="85"/>
      <c r="E46" s="1205" t="s">
        <v>29</v>
      </c>
      <c r="F46" s="1205"/>
      <c r="G46" s="1205"/>
      <c r="H46" s="1206"/>
      <c r="I46" s="86" t="s">
        <v>477</v>
      </c>
      <c r="J46" s="87" t="s">
        <v>477</v>
      </c>
      <c r="K46" s="87" t="s">
        <v>477</v>
      </c>
      <c r="L46" s="87" t="s">
        <v>477</v>
      </c>
      <c r="M46" s="88" t="s">
        <v>477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3712</v>
      </c>
      <c r="J49" s="87">
        <v>3424</v>
      </c>
      <c r="K49" s="87">
        <v>1744</v>
      </c>
      <c r="L49" s="87">
        <v>1854</v>
      </c>
      <c r="M49" s="88">
        <v>2360</v>
      </c>
    </row>
    <row r="50" spans="2:13" ht="27.75" customHeight="1">
      <c r="B50" s="1201"/>
      <c r="C50" s="1202"/>
      <c r="D50" s="85"/>
      <c r="E50" s="1205" t="s">
        <v>34</v>
      </c>
      <c r="F50" s="1205"/>
      <c r="G50" s="1205"/>
      <c r="H50" s="1206"/>
      <c r="I50" s="86" t="s">
        <v>477</v>
      </c>
      <c r="J50" s="87" t="s">
        <v>477</v>
      </c>
      <c r="K50" s="87" t="s">
        <v>477</v>
      </c>
      <c r="L50" s="87" t="s">
        <v>477</v>
      </c>
      <c r="M50" s="88" t="s">
        <v>477</v>
      </c>
    </row>
    <row r="51" spans="2:13" ht="27.75" customHeight="1">
      <c r="B51" s="1203"/>
      <c r="C51" s="1204"/>
      <c r="D51" s="85"/>
      <c r="E51" s="1205" t="s">
        <v>35</v>
      </c>
      <c r="F51" s="1205"/>
      <c r="G51" s="1205"/>
      <c r="H51" s="1206"/>
      <c r="I51" s="86">
        <v>2517</v>
      </c>
      <c r="J51" s="87">
        <v>2605</v>
      </c>
      <c r="K51" s="87">
        <v>2509</v>
      </c>
      <c r="L51" s="87">
        <v>2439</v>
      </c>
      <c r="M51" s="88">
        <v>2370</v>
      </c>
    </row>
    <row r="52" spans="2:13" ht="27.75" customHeight="1" thickBot="1">
      <c r="B52" s="1207" t="s">
        <v>36</v>
      </c>
      <c r="C52" s="1208"/>
      <c r="D52" s="90"/>
      <c r="E52" s="1209" t="s">
        <v>37</v>
      </c>
      <c r="F52" s="1209"/>
      <c r="G52" s="1209"/>
      <c r="H52" s="1210"/>
      <c r="I52" s="91">
        <v>-2132</v>
      </c>
      <c r="J52" s="92">
        <v>-2426</v>
      </c>
      <c r="K52" s="92">
        <v>-628</v>
      </c>
      <c r="L52" s="92">
        <v>-826</v>
      </c>
      <c r="M52" s="93">
        <v>-1402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553</v>
      </c>
      <c r="H73" s="1228"/>
      <c r="I73" s="1233" t="s">
        <v>554</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6.9</v>
      </c>
      <c r="L75" s="1249">
        <v>6.3</v>
      </c>
      <c r="M75" s="1249">
        <v>6.2</v>
      </c>
      <c r="N75" s="1249">
        <v>6.2</v>
      </c>
      <c r="O75" s="1249">
        <v>5.8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7" sqref="A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65372</v>
      </c>
      <c r="E3" s="116"/>
      <c r="F3" s="117">
        <v>216155</v>
      </c>
      <c r="G3" s="118"/>
      <c r="H3" s="119"/>
    </row>
    <row r="4" spans="1:8">
      <c r="A4" s="120"/>
      <c r="B4" s="121"/>
      <c r="C4" s="122"/>
      <c r="D4" s="123">
        <v>42450</v>
      </c>
      <c r="E4" s="124"/>
      <c r="F4" s="125">
        <v>108827</v>
      </c>
      <c r="G4" s="126"/>
      <c r="H4" s="127"/>
    </row>
    <row r="5" spans="1:8">
      <c r="A5" s="108" t="s">
        <v>511</v>
      </c>
      <c r="B5" s="113"/>
      <c r="C5" s="114"/>
      <c r="D5" s="115">
        <v>351747</v>
      </c>
      <c r="E5" s="116"/>
      <c r="F5" s="117">
        <v>228305</v>
      </c>
      <c r="G5" s="118"/>
      <c r="H5" s="119"/>
    </row>
    <row r="6" spans="1:8">
      <c r="A6" s="120"/>
      <c r="B6" s="121"/>
      <c r="C6" s="122"/>
      <c r="D6" s="123">
        <v>92948</v>
      </c>
      <c r="E6" s="124"/>
      <c r="F6" s="125">
        <v>86611</v>
      </c>
      <c r="G6" s="126"/>
      <c r="H6" s="127"/>
    </row>
    <row r="7" spans="1:8">
      <c r="A7" s="108" t="s">
        <v>512</v>
      </c>
      <c r="B7" s="113"/>
      <c r="C7" s="114"/>
      <c r="D7" s="115">
        <v>1000296</v>
      </c>
      <c r="E7" s="116"/>
      <c r="F7" s="117">
        <v>316331</v>
      </c>
      <c r="G7" s="118"/>
      <c r="H7" s="119"/>
    </row>
    <row r="8" spans="1:8">
      <c r="A8" s="120"/>
      <c r="B8" s="121"/>
      <c r="C8" s="122"/>
      <c r="D8" s="123">
        <v>181098</v>
      </c>
      <c r="E8" s="124"/>
      <c r="F8" s="125">
        <v>106387</v>
      </c>
      <c r="G8" s="126"/>
      <c r="H8" s="127"/>
    </row>
    <row r="9" spans="1:8">
      <c r="A9" s="108" t="s">
        <v>513</v>
      </c>
      <c r="B9" s="113"/>
      <c r="C9" s="114"/>
      <c r="D9" s="115">
        <v>523764</v>
      </c>
      <c r="E9" s="116"/>
      <c r="F9" s="117">
        <v>333013</v>
      </c>
      <c r="G9" s="118"/>
      <c r="H9" s="119"/>
    </row>
    <row r="10" spans="1:8">
      <c r="A10" s="120"/>
      <c r="B10" s="121"/>
      <c r="C10" s="122"/>
      <c r="D10" s="123">
        <v>83281</v>
      </c>
      <c r="E10" s="124"/>
      <c r="F10" s="125">
        <v>126732</v>
      </c>
      <c r="G10" s="126"/>
      <c r="H10" s="127"/>
    </row>
    <row r="11" spans="1:8">
      <c r="A11" s="108" t="s">
        <v>514</v>
      </c>
      <c r="B11" s="113"/>
      <c r="C11" s="114"/>
      <c r="D11" s="115">
        <v>1279481</v>
      </c>
      <c r="E11" s="116"/>
      <c r="F11" s="117">
        <v>280458</v>
      </c>
      <c r="G11" s="118"/>
      <c r="H11" s="119"/>
    </row>
    <row r="12" spans="1:8">
      <c r="A12" s="120"/>
      <c r="B12" s="121"/>
      <c r="C12" s="128"/>
      <c r="D12" s="123">
        <v>86802</v>
      </c>
      <c r="E12" s="124"/>
      <c r="F12" s="125">
        <v>127286</v>
      </c>
      <c r="G12" s="126"/>
      <c r="H12" s="127"/>
    </row>
    <row r="13" spans="1:8">
      <c r="A13" s="108"/>
      <c r="B13" s="113"/>
      <c r="C13" s="129"/>
      <c r="D13" s="130">
        <v>644132</v>
      </c>
      <c r="E13" s="131"/>
      <c r="F13" s="132">
        <v>274852</v>
      </c>
      <c r="G13" s="133"/>
      <c r="H13" s="119"/>
    </row>
    <row r="14" spans="1:8">
      <c r="A14" s="120"/>
      <c r="B14" s="121"/>
      <c r="C14" s="122"/>
      <c r="D14" s="123">
        <v>97316</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14.15</v>
      </c>
      <c r="C19" s="134">
        <f>ROUND(VALUE(SUBSTITUTE(実質収支比率等に係る経年分析!G$48,"▲","-")),2)</f>
        <v>15.22</v>
      </c>
      <c r="D19" s="134">
        <f>ROUND(VALUE(SUBSTITUTE(実質収支比率等に係る経年分析!H$48,"▲","-")),2)</f>
        <v>11.78</v>
      </c>
      <c r="E19" s="134">
        <f>ROUND(VALUE(SUBSTITUTE(実質収支比率等に係る経年分析!I$48,"▲","-")),2)</f>
        <v>11.69</v>
      </c>
      <c r="F19" s="134">
        <f>ROUND(VALUE(SUBSTITUTE(実質収支比率等に係る経年分析!J$48,"▲","-")),2)</f>
        <v>3.22</v>
      </c>
    </row>
    <row r="20" spans="1:11">
      <c r="A20" s="134" t="s">
        <v>42</v>
      </c>
      <c r="B20" s="134">
        <f>ROUND(VALUE(SUBSTITUTE(実質収支比率等に係る経年分析!F$47,"▲","-")),2)</f>
        <v>61.51</v>
      </c>
      <c r="C20" s="134">
        <f>ROUND(VALUE(SUBSTITUTE(実質収支比率等に係る経年分析!G$47,"▲","-")),2)</f>
        <v>59.18</v>
      </c>
      <c r="D20" s="134">
        <f>ROUND(VALUE(SUBSTITUTE(実質収支比率等に係る経年分析!H$47,"▲","-")),2)</f>
        <v>66.61</v>
      </c>
      <c r="E20" s="134">
        <f>ROUND(VALUE(SUBSTITUTE(実質収支比率等に係る経年分析!I$47,"▲","-")),2)</f>
        <v>70.260000000000005</v>
      </c>
      <c r="F20" s="134">
        <f>ROUND(VALUE(SUBSTITUTE(実質収支比率等に係る経年分析!J$47,"▲","-")),2)</f>
        <v>55.61</v>
      </c>
    </row>
    <row r="21" spans="1:11">
      <c r="A21" s="134" t="s">
        <v>43</v>
      </c>
      <c r="B21" s="134">
        <f>IF(ISNUMBER(VALUE(SUBSTITUTE(実質収支比率等に係る経年分析!F$49,"▲","-"))),ROUND(VALUE(SUBSTITUTE(実質収支比率等に係る経年分析!F$49,"▲","-")),2),NA())</f>
        <v>9.69</v>
      </c>
      <c r="C21" s="134">
        <f>IF(ISNUMBER(VALUE(SUBSTITUTE(実質収支比率等に係る経年分析!G$49,"▲","-"))),ROUND(VALUE(SUBSTITUTE(実質収支比率等に係る経年分析!G$49,"▲","-")),2),NA())</f>
        <v>-5.63</v>
      </c>
      <c r="D21" s="134">
        <f>IF(ISNUMBER(VALUE(SUBSTITUTE(実質収支比率等に係る経年分析!H$49,"▲","-"))),ROUND(VALUE(SUBSTITUTE(実質収支比率等に係る経年分析!H$49,"▲","-")),2),NA())</f>
        <v>-3.34</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-26.64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3.21</v>
      </c>
    </row>
    <row r="36" spans="1:16">
      <c r="A36" s="135" t="str">
        <f>IF(連結実質赤字比率に係る赤字・黒字の構成分析!C$34="",NA(),連結実質赤字比率に係る赤字・黒字の構成分析!C$34)</f>
        <v>国民健康保険事業勘定特別会計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9.9700000000000006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312</v>
      </c>
      <c r="E42" s="136"/>
      <c r="F42" s="136"/>
      <c r="G42" s="136">
        <f>'実質公債費比率（分子）の構造'!L$52</f>
        <v>274</v>
      </c>
      <c r="H42" s="136"/>
      <c r="I42" s="136"/>
      <c r="J42" s="136">
        <f>'実質公債費比率（分子）の構造'!M$52</f>
        <v>284</v>
      </c>
      <c r="K42" s="136"/>
      <c r="L42" s="136"/>
      <c r="M42" s="136">
        <f>'実質公債費比率（分子）の構造'!N$52</f>
        <v>288</v>
      </c>
      <c r="N42" s="136"/>
      <c r="O42" s="136"/>
      <c r="P42" s="136">
        <f>'実質公債費比率（分子）の構造'!O$52</f>
        <v>274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v>
      </c>
      <c r="C45" s="136"/>
      <c r="D45" s="136"/>
      <c r="E45" s="136">
        <f>'実質公債費比率（分子）の構造'!L$49</f>
        <v>8</v>
      </c>
      <c r="F45" s="136"/>
      <c r="G45" s="136"/>
      <c r="H45" s="136">
        <f>'実質公債費比率（分子）の構造'!M$49</f>
        <v>6</v>
      </c>
      <c r="I45" s="136"/>
      <c r="J45" s="136"/>
      <c r="K45" s="136">
        <f>'実質公債費比率（分子）の構造'!N$49</f>
        <v>10</v>
      </c>
      <c r="L45" s="136"/>
      <c r="M45" s="136"/>
      <c r="N45" s="136">
        <f>'実質公債費比率（分子）の構造'!O$49</f>
        <v>8</v>
      </c>
      <c r="O45" s="136"/>
      <c r="P45" s="136"/>
    </row>
    <row r="46" spans="1:16">
      <c r="A46" s="136" t="s">
        <v>54</v>
      </c>
      <c r="B46" s="136">
        <f>'実質公債費比率（分子）の構造'!K$48</f>
        <v>63</v>
      </c>
      <c r="C46" s="136"/>
      <c r="D46" s="136"/>
      <c r="E46" s="136">
        <f>'実質公債費比率（分子）の構造'!L$48</f>
        <v>63</v>
      </c>
      <c r="F46" s="136"/>
      <c r="G46" s="136"/>
      <c r="H46" s="136">
        <f>'実質公債費比率（分子）の構造'!M$48</f>
        <v>63</v>
      </c>
      <c r="I46" s="136"/>
      <c r="J46" s="136"/>
      <c r="K46" s="136">
        <f>'実質公債費比率（分子）の構造'!N$48</f>
        <v>63</v>
      </c>
      <c r="L46" s="136"/>
      <c r="M46" s="136"/>
      <c r="N46" s="136">
        <f>'実質公債費比率（分子）の構造'!O$48</f>
        <v>63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v>
      </c>
      <c r="C49" s="136"/>
      <c r="D49" s="136"/>
      <c r="E49" s="136">
        <f>'実質公債費比率（分子）の構造'!L$45</f>
        <v>301</v>
      </c>
      <c r="F49" s="136"/>
      <c r="G49" s="136"/>
      <c r="H49" s="136">
        <f>'実質公債費比率（分子）の構造'!M$45</f>
        <v>318</v>
      </c>
      <c r="I49" s="136"/>
      <c r="J49" s="136"/>
      <c r="K49" s="136">
        <f>'実質公債費比率（分子）の構造'!N$45</f>
        <v>308</v>
      </c>
      <c r="L49" s="136"/>
      <c r="M49" s="136"/>
      <c r="N49" s="136">
        <f>'実質公債費比率（分子）の構造'!O$45</f>
        <v>285</v>
      </c>
      <c r="O49" s="136"/>
      <c r="P49" s="136"/>
    </row>
    <row r="50" spans="1:16">
      <c r="A50" s="136" t="s">
        <v>58</v>
      </c>
      <c r="B50" s="136" t="e">
        <f>NA()</f>
        <v>#N/A</v>
      </c>
      <c r="C50" s="136">
        <f>IF(ISNUMBER('実質公債費比率（分子）の構造'!K$53),'実質公債費比率（分子）の構造'!K$53,NA())</f>
        <v>90</v>
      </c>
      <c r="D50" s="136" t="e">
        <f>NA()</f>
        <v>#N/A</v>
      </c>
      <c r="E50" s="136" t="e">
        <f>NA()</f>
        <v>#N/A</v>
      </c>
      <c r="F50" s="136">
        <f>IF(ISNUMBER('実質公債費比率（分子）の構造'!L$53),'実質公債費比率（分子）の構造'!L$53,NA())</f>
        <v>98</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93</v>
      </c>
      <c r="M50" s="136" t="e">
        <f>NA()</f>
        <v>#N/A</v>
      </c>
      <c r="N50" s="136" t="e">
        <f>NA()</f>
        <v>#N/A</v>
      </c>
      <c r="O50" s="136">
        <f>IF(ISNUMBER('実質公債費比率（分子）の構造'!O$53),'実質公債費比率（分子）の構造'!O$53,NA())</f>
        <v>82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2517</v>
      </c>
      <c r="E56" s="135"/>
      <c r="F56" s="135"/>
      <c r="G56" s="135">
        <f>'将来負担比率（分子）の構造'!J$51</f>
        <v>2605</v>
      </c>
      <c r="H56" s="135"/>
      <c r="I56" s="135"/>
      <c r="J56" s="135">
        <f>'将来負担比率（分子）の構造'!K$51</f>
        <v>2509</v>
      </c>
      <c r="K56" s="135"/>
      <c r="L56" s="135"/>
      <c r="M56" s="135">
        <f>'将来負担比率（分子）の構造'!L$51</f>
        <v>2439</v>
      </c>
      <c r="N56" s="135"/>
      <c r="O56" s="135"/>
      <c r="P56" s="135">
        <f>'将来負担比率（分子）の構造'!M$51</f>
        <v>2370</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3712</v>
      </c>
      <c r="E58" s="135"/>
      <c r="F58" s="135"/>
      <c r="G58" s="135">
        <f>'将来負担比率（分子）の構造'!J$49</f>
        <v>3424</v>
      </c>
      <c r="H58" s="135"/>
      <c r="I58" s="135"/>
      <c r="J58" s="135">
        <f>'将来負担比率（分子）の構造'!K$49</f>
        <v>1744</v>
      </c>
      <c r="K58" s="135"/>
      <c r="L58" s="135"/>
      <c r="M58" s="135">
        <f>'将来負担比率（分子）の構造'!L$49</f>
        <v>1854</v>
      </c>
      <c r="N58" s="135"/>
      <c r="O58" s="135"/>
      <c r="P58" s="135">
        <f>'将来負担比率（分子）の構造'!M$49</f>
        <v>2360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600</v>
      </c>
      <c r="C62" s="135"/>
      <c r="D62" s="135"/>
      <c r="E62" s="135">
        <f>'将来負担比率（分子）の構造'!J$45</f>
        <v>420</v>
      </c>
      <c r="F62" s="135"/>
      <c r="G62" s="135"/>
      <c r="H62" s="135">
        <f>'将来負担比率（分子）の構造'!K$45</f>
        <v>461</v>
      </c>
      <c r="I62" s="135"/>
      <c r="J62" s="135"/>
      <c r="K62" s="135">
        <f>'将来負担比率（分子）の構造'!L$45</f>
        <v>425</v>
      </c>
      <c r="L62" s="135"/>
      <c r="M62" s="135"/>
      <c r="N62" s="135">
        <f>'将来負担比率（分子）の構造'!M$45</f>
        <v>388</v>
      </c>
      <c r="O62" s="135"/>
      <c r="P62" s="135"/>
    </row>
    <row r="63" spans="1:16">
      <c r="A63" s="135" t="s">
        <v>27</v>
      </c>
      <c r="B63" s="135">
        <f>'将来負担比率（分子）の構造'!I$44</f>
        <v>88</v>
      </c>
      <c r="C63" s="135"/>
      <c r="D63" s="135"/>
      <c r="E63" s="135">
        <f>'将来負担比率（分子）の構造'!J$44</f>
        <v>77</v>
      </c>
      <c r="F63" s="135"/>
      <c r="G63" s="135"/>
      <c r="H63" s="135">
        <f>'将来負担比率（分子）の構造'!K$44</f>
        <v>71</v>
      </c>
      <c r="I63" s="135"/>
      <c r="J63" s="135"/>
      <c r="K63" s="135">
        <f>'将来負担比率（分子）の構造'!L$44</f>
        <v>70</v>
      </c>
      <c r="L63" s="135"/>
      <c r="M63" s="135"/>
      <c r="N63" s="135">
        <f>'将来負担比率（分子）の構造'!M$44</f>
        <v>62</v>
      </c>
      <c r="O63" s="135"/>
      <c r="P63" s="135"/>
    </row>
    <row r="64" spans="1:16">
      <c r="A64" s="135" t="s">
        <v>26</v>
      </c>
      <c r="B64" s="135">
        <f>'将来負担比率（分子）の構造'!I$43</f>
        <v>888</v>
      </c>
      <c r="C64" s="135"/>
      <c r="D64" s="135"/>
      <c r="E64" s="135">
        <f>'将来負担比率（分子）の構造'!J$43</f>
        <v>855</v>
      </c>
      <c r="F64" s="135"/>
      <c r="G64" s="135"/>
      <c r="H64" s="135">
        <f>'将来負担比率（分子）の構造'!K$43</f>
        <v>815</v>
      </c>
      <c r="I64" s="135"/>
      <c r="J64" s="135"/>
      <c r="K64" s="135">
        <f>'将来負担比率（分子）の構造'!L$43</f>
        <v>768</v>
      </c>
      <c r="L64" s="135"/>
      <c r="M64" s="135"/>
      <c r="N64" s="135">
        <f>'将来負担比率（分子）の構造'!M$43</f>
        <v>721</v>
      </c>
      <c r="O64" s="135"/>
      <c r="P64" s="135"/>
    </row>
    <row r="65" spans="1:16">
      <c r="A65" s="135" t="s">
        <v>25</v>
      </c>
      <c r="B65" s="135">
        <f>'将来負担比率（分子）の構造'!I$42</f>
        <v>1</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2521</v>
      </c>
      <c r="C66" s="135"/>
      <c r="D66" s="135"/>
      <c r="E66" s="135">
        <f>'将来負担比率（分子）の構造'!J$41</f>
        <v>2250</v>
      </c>
      <c r="F66" s="135"/>
      <c r="G66" s="135"/>
      <c r="H66" s="135">
        <f>'将来負担比率（分子）の構造'!K$41</f>
        <v>2277</v>
      </c>
      <c r="I66" s="135"/>
      <c r="J66" s="135"/>
      <c r="K66" s="135">
        <f>'将来負担比率（分子）の構造'!L$41</f>
        <v>2205</v>
      </c>
      <c r="L66" s="135"/>
      <c r="M66" s="135"/>
      <c r="N66" s="135">
        <f>'将来負担比率（分子）の構造'!M$41</f>
        <v>2158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423149</v>
      </c>
      <c r="S5" s="669"/>
      <c r="T5" s="669"/>
      <c r="U5" s="669"/>
      <c r="V5" s="669"/>
      <c r="W5" s="669"/>
      <c r="X5" s="669"/>
      <c r="Y5" s="716"/>
      <c r="Z5" s="729">
        <v>4.3</v>
      </c>
      <c r="AA5" s="729"/>
      <c r="AB5" s="729"/>
      <c r="AC5" s="729"/>
      <c r="AD5" s="730">
        <v>423149</v>
      </c>
      <c r="AE5" s="730"/>
      <c r="AF5" s="730"/>
      <c r="AG5" s="730"/>
      <c r="AH5" s="730"/>
      <c r="AI5" s="730"/>
      <c r="AJ5" s="730"/>
      <c r="AK5" s="730"/>
      <c r="AL5" s="717">
        <v>24.6</v>
      </c>
      <c r="AM5" s="686"/>
      <c r="AN5" s="686"/>
      <c r="AO5" s="718"/>
      <c r="AP5" s="705" t="s">
        <v>205</v>
      </c>
      <c r="AQ5" s="706"/>
      <c r="AR5" s="706"/>
      <c r="AS5" s="706"/>
      <c r="AT5" s="706"/>
      <c r="AU5" s="706"/>
      <c r="AV5" s="706"/>
      <c r="AW5" s="706"/>
      <c r="AX5" s="706"/>
      <c r="AY5" s="706"/>
      <c r="AZ5" s="706"/>
      <c r="BA5" s="706"/>
      <c r="BB5" s="706"/>
      <c r="BC5" s="706"/>
      <c r="BD5" s="706"/>
      <c r="BE5" s="706"/>
      <c r="BF5" s="707"/>
      <c r="BG5" s="618">
        <v>423149</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30239</v>
      </c>
      <c r="S6" s="619"/>
      <c r="T6" s="619"/>
      <c r="U6" s="619"/>
      <c r="V6" s="619"/>
      <c r="W6" s="619"/>
      <c r="X6" s="619"/>
      <c r="Y6" s="620"/>
      <c r="Z6" s="671">
        <v>0.3</v>
      </c>
      <c r="AA6" s="671"/>
      <c r="AB6" s="671"/>
      <c r="AC6" s="671"/>
      <c r="AD6" s="672">
        <v>30239</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423149</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65501</v>
      </c>
      <c r="CS6" s="619"/>
      <c r="CT6" s="619"/>
      <c r="CU6" s="619"/>
      <c r="CV6" s="619"/>
      <c r="CW6" s="619"/>
      <c r="CX6" s="619"/>
      <c r="CY6" s="620"/>
      <c r="CZ6" s="671">
        <v>0.7</v>
      </c>
      <c r="DA6" s="671"/>
      <c r="DB6" s="671"/>
      <c r="DC6" s="671"/>
      <c r="DD6" s="624" t="s">
        <v>206</v>
      </c>
      <c r="DE6" s="619"/>
      <c r="DF6" s="619"/>
      <c r="DG6" s="619"/>
      <c r="DH6" s="619"/>
      <c r="DI6" s="619"/>
      <c r="DJ6" s="619"/>
      <c r="DK6" s="619"/>
      <c r="DL6" s="619"/>
      <c r="DM6" s="619"/>
      <c r="DN6" s="619"/>
      <c r="DO6" s="619"/>
      <c r="DP6" s="620"/>
      <c r="DQ6" s="624">
        <v>65501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107</v>
      </c>
      <c r="S7" s="619"/>
      <c r="T7" s="619"/>
      <c r="U7" s="619"/>
      <c r="V7" s="619"/>
      <c r="W7" s="619"/>
      <c r="X7" s="619"/>
      <c r="Y7" s="620"/>
      <c r="Z7" s="671">
        <v>0</v>
      </c>
      <c r="AA7" s="671"/>
      <c r="AB7" s="671"/>
      <c r="AC7" s="671"/>
      <c r="AD7" s="672">
        <v>107</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77785</v>
      </c>
      <c r="BH7" s="619"/>
      <c r="BI7" s="619"/>
      <c r="BJ7" s="619"/>
      <c r="BK7" s="619"/>
      <c r="BL7" s="619"/>
      <c r="BM7" s="619"/>
      <c r="BN7" s="620"/>
      <c r="BO7" s="671">
        <v>18.399999999999999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839419</v>
      </c>
      <c r="CS7" s="619"/>
      <c r="CT7" s="619"/>
      <c r="CU7" s="619"/>
      <c r="CV7" s="619"/>
      <c r="CW7" s="619"/>
      <c r="CX7" s="619"/>
      <c r="CY7" s="620"/>
      <c r="CZ7" s="671">
        <v>9.4</v>
      </c>
      <c r="DA7" s="671"/>
      <c r="DB7" s="671"/>
      <c r="DC7" s="671"/>
      <c r="DD7" s="624">
        <v>138066</v>
      </c>
      <c r="DE7" s="619"/>
      <c r="DF7" s="619"/>
      <c r="DG7" s="619"/>
      <c r="DH7" s="619"/>
      <c r="DI7" s="619"/>
      <c r="DJ7" s="619"/>
      <c r="DK7" s="619"/>
      <c r="DL7" s="619"/>
      <c r="DM7" s="619"/>
      <c r="DN7" s="619"/>
      <c r="DO7" s="619"/>
      <c r="DP7" s="620"/>
      <c r="DQ7" s="624">
        <v>474195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275</v>
      </c>
      <c r="S8" s="619"/>
      <c r="T8" s="619"/>
      <c r="U8" s="619"/>
      <c r="V8" s="619"/>
      <c r="W8" s="619"/>
      <c r="X8" s="619"/>
      <c r="Y8" s="620"/>
      <c r="Z8" s="671">
        <v>0</v>
      </c>
      <c r="AA8" s="671"/>
      <c r="AB8" s="671"/>
      <c r="AC8" s="671"/>
      <c r="AD8" s="672">
        <v>275</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897</v>
      </c>
      <c r="BH8" s="619"/>
      <c r="BI8" s="619"/>
      <c r="BJ8" s="619"/>
      <c r="BK8" s="619"/>
      <c r="BL8" s="619"/>
      <c r="BM8" s="619"/>
      <c r="BN8" s="620"/>
      <c r="BO8" s="671">
        <v>0.2</v>
      </c>
      <c r="BP8" s="671"/>
      <c r="BQ8" s="671"/>
      <c r="BR8" s="671"/>
      <c r="BS8" s="624" t="s">
        <v>103</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2983108</v>
      </c>
      <c r="CS8" s="619"/>
      <c r="CT8" s="619"/>
      <c r="CU8" s="619"/>
      <c r="CV8" s="619"/>
      <c r="CW8" s="619"/>
      <c r="CX8" s="619"/>
      <c r="CY8" s="620"/>
      <c r="CZ8" s="671">
        <v>33.299999999999997</v>
      </c>
      <c r="DA8" s="671"/>
      <c r="DB8" s="671"/>
      <c r="DC8" s="671"/>
      <c r="DD8" s="624">
        <v>714944</v>
      </c>
      <c r="DE8" s="619"/>
      <c r="DF8" s="619"/>
      <c r="DG8" s="619"/>
      <c r="DH8" s="619"/>
      <c r="DI8" s="619"/>
      <c r="DJ8" s="619"/>
      <c r="DK8" s="619"/>
      <c r="DL8" s="619"/>
      <c r="DM8" s="619"/>
      <c r="DN8" s="619"/>
      <c r="DO8" s="619"/>
      <c r="DP8" s="620"/>
      <c r="DQ8" s="624">
        <v>359149</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227</v>
      </c>
      <c r="S9" s="619"/>
      <c r="T9" s="619"/>
      <c r="U9" s="619"/>
      <c r="V9" s="619"/>
      <c r="W9" s="619"/>
      <c r="X9" s="619"/>
      <c r="Y9" s="620"/>
      <c r="Z9" s="671">
        <v>0</v>
      </c>
      <c r="AA9" s="671"/>
      <c r="AB9" s="671"/>
      <c r="AC9" s="671"/>
      <c r="AD9" s="672">
        <v>227</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43986</v>
      </c>
      <c r="BH9" s="619"/>
      <c r="BI9" s="619"/>
      <c r="BJ9" s="619"/>
      <c r="BK9" s="619"/>
      <c r="BL9" s="619"/>
      <c r="BM9" s="619"/>
      <c r="BN9" s="620"/>
      <c r="BO9" s="671">
        <v>10.4</v>
      </c>
      <c r="BP9" s="671"/>
      <c r="BQ9" s="671"/>
      <c r="BR9" s="671"/>
      <c r="BS9" s="624" t="s">
        <v>103</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102479</v>
      </c>
      <c r="CS9" s="619"/>
      <c r="CT9" s="619"/>
      <c r="CU9" s="619"/>
      <c r="CV9" s="619"/>
      <c r="CW9" s="619"/>
      <c r="CX9" s="619"/>
      <c r="CY9" s="620"/>
      <c r="CZ9" s="671">
        <v>1.1000000000000001</v>
      </c>
      <c r="DA9" s="671"/>
      <c r="DB9" s="671"/>
      <c r="DC9" s="671"/>
      <c r="DD9" s="624">
        <v>7269</v>
      </c>
      <c r="DE9" s="619"/>
      <c r="DF9" s="619"/>
      <c r="DG9" s="619"/>
      <c r="DH9" s="619"/>
      <c r="DI9" s="619"/>
      <c r="DJ9" s="619"/>
      <c r="DK9" s="619"/>
      <c r="DL9" s="619"/>
      <c r="DM9" s="619"/>
      <c r="DN9" s="619"/>
      <c r="DO9" s="619"/>
      <c r="DP9" s="620"/>
      <c r="DQ9" s="624">
        <v>97971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47701</v>
      </c>
      <c r="S10" s="619"/>
      <c r="T10" s="619"/>
      <c r="U10" s="619"/>
      <c r="V10" s="619"/>
      <c r="W10" s="619"/>
      <c r="X10" s="619"/>
      <c r="Y10" s="620"/>
      <c r="Z10" s="671">
        <v>0.5</v>
      </c>
      <c r="AA10" s="671"/>
      <c r="AB10" s="671"/>
      <c r="AC10" s="671"/>
      <c r="AD10" s="672">
        <v>47701</v>
      </c>
      <c r="AE10" s="672"/>
      <c r="AF10" s="672"/>
      <c r="AG10" s="672"/>
      <c r="AH10" s="672"/>
      <c r="AI10" s="672"/>
      <c r="AJ10" s="672"/>
      <c r="AK10" s="672"/>
      <c r="AL10" s="641">
        <v>2.8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8749</v>
      </c>
      <c r="BH10" s="619"/>
      <c r="BI10" s="619"/>
      <c r="BJ10" s="619"/>
      <c r="BK10" s="619"/>
      <c r="BL10" s="619"/>
      <c r="BM10" s="619"/>
      <c r="BN10" s="620"/>
      <c r="BO10" s="671">
        <v>2.1</v>
      </c>
      <c r="BP10" s="671"/>
      <c r="BQ10" s="671"/>
      <c r="BR10" s="671"/>
      <c r="BS10" s="624" t="s">
        <v>103</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133875</v>
      </c>
      <c r="CS10" s="619"/>
      <c r="CT10" s="619"/>
      <c r="CU10" s="619"/>
      <c r="CV10" s="619"/>
      <c r="CW10" s="619"/>
      <c r="CX10" s="619"/>
      <c r="CY10" s="620"/>
      <c r="CZ10" s="671">
        <v>1.5</v>
      </c>
      <c r="DA10" s="671"/>
      <c r="DB10" s="671"/>
      <c r="DC10" s="671"/>
      <c r="DD10" s="624" t="s">
        <v>103</v>
      </c>
      <c r="DE10" s="619"/>
      <c r="DF10" s="619"/>
      <c r="DG10" s="619"/>
      <c r="DH10" s="619"/>
      <c r="DI10" s="619"/>
      <c r="DJ10" s="619"/>
      <c r="DK10" s="619"/>
      <c r="DL10" s="619"/>
      <c r="DM10" s="619"/>
      <c r="DN10" s="619"/>
      <c r="DO10" s="619"/>
      <c r="DP10" s="620"/>
      <c r="DQ10" s="624">
        <v>284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103</v>
      </c>
      <c r="S11" s="619"/>
      <c r="T11" s="619"/>
      <c r="U11" s="619"/>
      <c r="V11" s="619"/>
      <c r="W11" s="619"/>
      <c r="X11" s="619"/>
      <c r="Y11" s="620"/>
      <c r="Z11" s="671" t="s">
        <v>103</v>
      </c>
      <c r="AA11" s="671"/>
      <c r="AB11" s="671"/>
      <c r="AC11" s="671"/>
      <c r="AD11" s="672" t="s">
        <v>103</v>
      </c>
      <c r="AE11" s="672"/>
      <c r="AF11" s="672"/>
      <c r="AG11" s="672"/>
      <c r="AH11" s="672"/>
      <c r="AI11" s="672"/>
      <c r="AJ11" s="672"/>
      <c r="AK11" s="672"/>
      <c r="AL11" s="641" t="s">
        <v>103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24153</v>
      </c>
      <c r="BH11" s="619"/>
      <c r="BI11" s="619"/>
      <c r="BJ11" s="619"/>
      <c r="BK11" s="619"/>
      <c r="BL11" s="619"/>
      <c r="BM11" s="619"/>
      <c r="BN11" s="620"/>
      <c r="BO11" s="671">
        <v>5.7</v>
      </c>
      <c r="BP11" s="671"/>
      <c r="BQ11" s="671"/>
      <c r="BR11" s="671"/>
      <c r="BS11" s="624" t="s">
        <v>103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771362</v>
      </c>
      <c r="CS11" s="619"/>
      <c r="CT11" s="619"/>
      <c r="CU11" s="619"/>
      <c r="CV11" s="619"/>
      <c r="CW11" s="619"/>
      <c r="CX11" s="619"/>
      <c r="CY11" s="620"/>
      <c r="CZ11" s="671">
        <v>8.6</v>
      </c>
      <c r="DA11" s="671"/>
      <c r="DB11" s="671"/>
      <c r="DC11" s="671"/>
      <c r="DD11" s="624">
        <v>224880</v>
      </c>
      <c r="DE11" s="619"/>
      <c r="DF11" s="619"/>
      <c r="DG11" s="619"/>
      <c r="DH11" s="619"/>
      <c r="DI11" s="619"/>
      <c r="DJ11" s="619"/>
      <c r="DK11" s="619"/>
      <c r="DL11" s="619"/>
      <c r="DM11" s="619"/>
      <c r="DN11" s="619"/>
      <c r="DO11" s="619"/>
      <c r="DP11" s="620"/>
      <c r="DQ11" s="624">
        <v>313525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317100</v>
      </c>
      <c r="BH12" s="619"/>
      <c r="BI12" s="619"/>
      <c r="BJ12" s="619"/>
      <c r="BK12" s="619"/>
      <c r="BL12" s="619"/>
      <c r="BM12" s="619"/>
      <c r="BN12" s="620"/>
      <c r="BO12" s="671">
        <v>74.900000000000006</v>
      </c>
      <c r="BP12" s="671"/>
      <c r="BQ12" s="671"/>
      <c r="BR12" s="671"/>
      <c r="BS12" s="624" t="s">
        <v>103</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673223</v>
      </c>
      <c r="CS12" s="619"/>
      <c r="CT12" s="619"/>
      <c r="CU12" s="619"/>
      <c r="CV12" s="619"/>
      <c r="CW12" s="619"/>
      <c r="CX12" s="619"/>
      <c r="CY12" s="620"/>
      <c r="CZ12" s="671">
        <v>7.5</v>
      </c>
      <c r="DA12" s="671"/>
      <c r="DB12" s="671"/>
      <c r="DC12" s="671"/>
      <c r="DD12" s="624">
        <v>554903</v>
      </c>
      <c r="DE12" s="619"/>
      <c r="DF12" s="619"/>
      <c r="DG12" s="619"/>
      <c r="DH12" s="619"/>
      <c r="DI12" s="619"/>
      <c r="DJ12" s="619"/>
      <c r="DK12" s="619"/>
      <c r="DL12" s="619"/>
      <c r="DM12" s="619"/>
      <c r="DN12" s="619"/>
      <c r="DO12" s="619"/>
      <c r="DP12" s="620"/>
      <c r="DQ12" s="624">
        <v>631583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5515</v>
      </c>
      <c r="S13" s="619"/>
      <c r="T13" s="619"/>
      <c r="U13" s="619"/>
      <c r="V13" s="619"/>
      <c r="W13" s="619"/>
      <c r="X13" s="619"/>
      <c r="Y13" s="620"/>
      <c r="Z13" s="671">
        <v>0.1</v>
      </c>
      <c r="AA13" s="671"/>
      <c r="AB13" s="671"/>
      <c r="AC13" s="671"/>
      <c r="AD13" s="672">
        <v>5515</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307112</v>
      </c>
      <c r="BH13" s="619"/>
      <c r="BI13" s="619"/>
      <c r="BJ13" s="619"/>
      <c r="BK13" s="619"/>
      <c r="BL13" s="619"/>
      <c r="BM13" s="619"/>
      <c r="BN13" s="620"/>
      <c r="BO13" s="671">
        <v>72.599999999999994</v>
      </c>
      <c r="BP13" s="671"/>
      <c r="BQ13" s="671"/>
      <c r="BR13" s="671"/>
      <c r="BS13" s="624" t="s">
        <v>103</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1101986</v>
      </c>
      <c r="CS13" s="619"/>
      <c r="CT13" s="619"/>
      <c r="CU13" s="619"/>
      <c r="CV13" s="619"/>
      <c r="CW13" s="619"/>
      <c r="CX13" s="619"/>
      <c r="CY13" s="620"/>
      <c r="CZ13" s="671">
        <v>12.3</v>
      </c>
      <c r="DA13" s="671"/>
      <c r="DB13" s="671"/>
      <c r="DC13" s="671"/>
      <c r="DD13" s="624">
        <v>945330</v>
      </c>
      <c r="DE13" s="619"/>
      <c r="DF13" s="619"/>
      <c r="DG13" s="619"/>
      <c r="DH13" s="619"/>
      <c r="DI13" s="619"/>
      <c r="DJ13" s="619"/>
      <c r="DK13" s="619"/>
      <c r="DL13" s="619"/>
      <c r="DM13" s="619"/>
      <c r="DN13" s="619"/>
      <c r="DO13" s="619"/>
      <c r="DP13" s="620"/>
      <c r="DQ13" s="624">
        <v>125583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7143</v>
      </c>
      <c r="BH14" s="619"/>
      <c r="BI14" s="619"/>
      <c r="BJ14" s="619"/>
      <c r="BK14" s="619"/>
      <c r="BL14" s="619"/>
      <c r="BM14" s="619"/>
      <c r="BN14" s="620"/>
      <c r="BO14" s="671">
        <v>1.7</v>
      </c>
      <c r="BP14" s="671"/>
      <c r="BQ14" s="671"/>
      <c r="BR14" s="671"/>
      <c r="BS14" s="624" t="s">
        <v>103</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126008</v>
      </c>
      <c r="CS14" s="619"/>
      <c r="CT14" s="619"/>
      <c r="CU14" s="619"/>
      <c r="CV14" s="619"/>
      <c r="CW14" s="619"/>
      <c r="CX14" s="619"/>
      <c r="CY14" s="620"/>
      <c r="CZ14" s="671">
        <v>1.4</v>
      </c>
      <c r="DA14" s="671"/>
      <c r="DB14" s="671"/>
      <c r="DC14" s="671"/>
      <c r="DD14" s="624">
        <v>22736</v>
      </c>
      <c r="DE14" s="619"/>
      <c r="DF14" s="619"/>
      <c r="DG14" s="619"/>
      <c r="DH14" s="619"/>
      <c r="DI14" s="619"/>
      <c r="DJ14" s="619"/>
      <c r="DK14" s="619"/>
      <c r="DL14" s="619"/>
      <c r="DM14" s="619"/>
      <c r="DN14" s="619"/>
      <c r="DO14" s="619"/>
      <c r="DP14" s="620"/>
      <c r="DQ14" s="624">
        <v>106803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238</v>
      </c>
      <c r="S15" s="619"/>
      <c r="T15" s="619"/>
      <c r="U15" s="619"/>
      <c r="V15" s="619"/>
      <c r="W15" s="619"/>
      <c r="X15" s="619"/>
      <c r="Y15" s="620"/>
      <c r="Z15" s="671">
        <v>0</v>
      </c>
      <c r="AA15" s="671"/>
      <c r="AB15" s="671"/>
      <c r="AC15" s="671"/>
      <c r="AD15" s="672">
        <v>238</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21121</v>
      </c>
      <c r="BH15" s="619"/>
      <c r="BI15" s="619"/>
      <c r="BJ15" s="619"/>
      <c r="BK15" s="619"/>
      <c r="BL15" s="619"/>
      <c r="BM15" s="619"/>
      <c r="BN15" s="620"/>
      <c r="BO15" s="671">
        <v>5</v>
      </c>
      <c r="BP15" s="671"/>
      <c r="BQ15" s="671"/>
      <c r="BR15" s="671"/>
      <c r="BS15" s="624" t="s">
        <v>103</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1099120</v>
      </c>
      <c r="CS15" s="619"/>
      <c r="CT15" s="619"/>
      <c r="CU15" s="619"/>
      <c r="CV15" s="619"/>
      <c r="CW15" s="619"/>
      <c r="CX15" s="619"/>
      <c r="CY15" s="620"/>
      <c r="CZ15" s="671">
        <v>12.3</v>
      </c>
      <c r="DA15" s="671"/>
      <c r="DB15" s="671"/>
      <c r="DC15" s="671"/>
      <c r="DD15" s="624">
        <v>927079</v>
      </c>
      <c r="DE15" s="619"/>
      <c r="DF15" s="619"/>
      <c r="DG15" s="619"/>
      <c r="DH15" s="619"/>
      <c r="DI15" s="619"/>
      <c r="DJ15" s="619"/>
      <c r="DK15" s="619"/>
      <c r="DL15" s="619"/>
      <c r="DM15" s="619"/>
      <c r="DN15" s="619"/>
      <c r="DO15" s="619"/>
      <c r="DP15" s="620"/>
      <c r="DQ15" s="624">
        <v>174259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2071177</v>
      </c>
      <c r="S16" s="619"/>
      <c r="T16" s="619"/>
      <c r="U16" s="619"/>
      <c r="V16" s="619"/>
      <c r="W16" s="619"/>
      <c r="X16" s="619"/>
      <c r="Y16" s="620"/>
      <c r="Z16" s="671">
        <v>21.3</v>
      </c>
      <c r="AA16" s="671"/>
      <c r="AB16" s="671"/>
      <c r="AC16" s="671"/>
      <c r="AD16" s="672">
        <v>1165924</v>
      </c>
      <c r="AE16" s="672"/>
      <c r="AF16" s="672"/>
      <c r="AG16" s="672"/>
      <c r="AH16" s="672"/>
      <c r="AI16" s="672"/>
      <c r="AJ16" s="672"/>
      <c r="AK16" s="672"/>
      <c r="AL16" s="641">
        <v>67.900000000000006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103</v>
      </c>
      <c r="BH16" s="619"/>
      <c r="BI16" s="619"/>
      <c r="BJ16" s="619"/>
      <c r="BK16" s="619"/>
      <c r="BL16" s="619"/>
      <c r="BM16" s="619"/>
      <c r="BN16" s="620"/>
      <c r="BO16" s="671" t="s">
        <v>103</v>
      </c>
      <c r="BP16" s="671"/>
      <c r="BQ16" s="671"/>
      <c r="BR16" s="671"/>
      <c r="BS16" s="624" t="s">
        <v>103</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770581</v>
      </c>
      <c r="CS16" s="619"/>
      <c r="CT16" s="619"/>
      <c r="CU16" s="619"/>
      <c r="CV16" s="619"/>
      <c r="CW16" s="619"/>
      <c r="CX16" s="619"/>
      <c r="CY16" s="620"/>
      <c r="CZ16" s="671">
        <v>8.6</v>
      </c>
      <c r="DA16" s="671"/>
      <c r="DB16" s="671"/>
      <c r="DC16" s="671"/>
      <c r="DD16" s="624" t="s">
        <v>103</v>
      </c>
      <c r="DE16" s="619"/>
      <c r="DF16" s="619"/>
      <c r="DG16" s="619"/>
      <c r="DH16" s="619"/>
      <c r="DI16" s="619"/>
      <c r="DJ16" s="619"/>
      <c r="DK16" s="619"/>
      <c r="DL16" s="619"/>
      <c r="DM16" s="619"/>
      <c r="DN16" s="619"/>
      <c r="DO16" s="619"/>
      <c r="DP16" s="620"/>
      <c r="DQ16" s="624">
        <v>7746</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1165924</v>
      </c>
      <c r="S17" s="619"/>
      <c r="T17" s="619"/>
      <c r="U17" s="619"/>
      <c r="V17" s="619"/>
      <c r="W17" s="619"/>
      <c r="X17" s="619"/>
      <c r="Y17" s="620"/>
      <c r="Z17" s="671">
        <v>12</v>
      </c>
      <c r="AA17" s="671"/>
      <c r="AB17" s="671"/>
      <c r="AC17" s="671"/>
      <c r="AD17" s="672">
        <v>1165924</v>
      </c>
      <c r="AE17" s="672"/>
      <c r="AF17" s="672"/>
      <c r="AG17" s="672"/>
      <c r="AH17" s="672"/>
      <c r="AI17" s="672"/>
      <c r="AJ17" s="672"/>
      <c r="AK17" s="672"/>
      <c r="AL17" s="641">
        <v>67.900000000000006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284962</v>
      </c>
      <c r="CS17" s="619"/>
      <c r="CT17" s="619"/>
      <c r="CU17" s="619"/>
      <c r="CV17" s="619"/>
      <c r="CW17" s="619"/>
      <c r="CX17" s="619"/>
      <c r="CY17" s="620"/>
      <c r="CZ17" s="671">
        <v>3.2</v>
      </c>
      <c r="DA17" s="671"/>
      <c r="DB17" s="671"/>
      <c r="DC17" s="671"/>
      <c r="DD17" s="624" t="s">
        <v>103</v>
      </c>
      <c r="DE17" s="619"/>
      <c r="DF17" s="619"/>
      <c r="DG17" s="619"/>
      <c r="DH17" s="619"/>
      <c r="DI17" s="619"/>
      <c r="DJ17" s="619"/>
      <c r="DK17" s="619"/>
      <c r="DL17" s="619"/>
      <c r="DM17" s="619"/>
      <c r="DN17" s="619"/>
      <c r="DO17" s="619"/>
      <c r="DP17" s="620"/>
      <c r="DQ17" s="624">
        <v>284962</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165797</v>
      </c>
      <c r="S18" s="619"/>
      <c r="T18" s="619"/>
      <c r="U18" s="619"/>
      <c r="V18" s="619"/>
      <c r="W18" s="619"/>
      <c r="X18" s="619"/>
      <c r="Y18" s="620"/>
      <c r="Z18" s="671">
        <v>1.7</v>
      </c>
      <c r="AA18" s="671"/>
      <c r="AB18" s="671"/>
      <c r="AC18" s="671"/>
      <c r="AD18" s="672" t="s">
        <v>103</v>
      </c>
      <c r="AE18" s="672"/>
      <c r="AF18" s="672"/>
      <c r="AG18" s="672"/>
      <c r="AH18" s="672"/>
      <c r="AI18" s="672"/>
      <c r="AJ18" s="672"/>
      <c r="AK18" s="672"/>
      <c r="AL18" s="641" t="s">
        <v>103</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739456</v>
      </c>
      <c r="S19" s="619"/>
      <c r="T19" s="619"/>
      <c r="U19" s="619"/>
      <c r="V19" s="619"/>
      <c r="W19" s="619"/>
      <c r="X19" s="619"/>
      <c r="Y19" s="620"/>
      <c r="Z19" s="671">
        <v>7.6</v>
      </c>
      <c r="AA19" s="671"/>
      <c r="AB19" s="671"/>
      <c r="AC19" s="671"/>
      <c r="AD19" s="672" t="s">
        <v>103</v>
      </c>
      <c r="AE19" s="672"/>
      <c r="AF19" s="672"/>
      <c r="AG19" s="672"/>
      <c r="AH19" s="672"/>
      <c r="AI19" s="672"/>
      <c r="AJ19" s="672"/>
      <c r="AK19" s="672"/>
      <c r="AL19" s="641" t="s">
        <v>103</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103</v>
      </c>
      <c r="BH19" s="619"/>
      <c r="BI19" s="619"/>
      <c r="BJ19" s="619"/>
      <c r="BK19" s="619"/>
      <c r="BL19" s="619"/>
      <c r="BM19" s="619"/>
      <c r="BN19" s="620"/>
      <c r="BO19" s="671" t="s">
        <v>103</v>
      </c>
      <c r="BP19" s="671"/>
      <c r="BQ19" s="671"/>
      <c r="BR19" s="671"/>
      <c r="BS19" s="624" t="s">
        <v>103</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2578628</v>
      </c>
      <c r="S20" s="619"/>
      <c r="T20" s="619"/>
      <c r="U20" s="619"/>
      <c r="V20" s="619"/>
      <c r="W20" s="619"/>
      <c r="X20" s="619"/>
      <c r="Y20" s="620"/>
      <c r="Z20" s="671">
        <v>26.5</v>
      </c>
      <c r="AA20" s="671"/>
      <c r="AB20" s="671"/>
      <c r="AC20" s="671"/>
      <c r="AD20" s="672">
        <v>1673375</v>
      </c>
      <c r="AE20" s="672"/>
      <c r="AF20" s="672"/>
      <c r="AG20" s="672"/>
      <c r="AH20" s="672"/>
      <c r="AI20" s="672"/>
      <c r="AJ20" s="672"/>
      <c r="AK20" s="672"/>
      <c r="AL20" s="641">
        <v>97.4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103</v>
      </c>
      <c r="BH20" s="619"/>
      <c r="BI20" s="619"/>
      <c r="BJ20" s="619"/>
      <c r="BK20" s="619"/>
      <c r="BL20" s="619"/>
      <c r="BM20" s="619"/>
      <c r="BN20" s="620"/>
      <c r="BO20" s="671" t="s">
        <v>103</v>
      </c>
      <c r="BP20" s="671"/>
      <c r="BQ20" s="671"/>
      <c r="BR20" s="671"/>
      <c r="BS20" s="624" t="s">
        <v>103</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8951624</v>
      </c>
      <c r="CS20" s="619"/>
      <c r="CT20" s="619"/>
      <c r="CU20" s="619"/>
      <c r="CV20" s="619"/>
      <c r="CW20" s="619"/>
      <c r="CX20" s="619"/>
      <c r="CY20" s="620"/>
      <c r="CZ20" s="671">
        <v>100</v>
      </c>
      <c r="DA20" s="671"/>
      <c r="DB20" s="671"/>
      <c r="DC20" s="671"/>
      <c r="DD20" s="624">
        <v>3535207</v>
      </c>
      <c r="DE20" s="619"/>
      <c r="DF20" s="619"/>
      <c r="DG20" s="619"/>
      <c r="DH20" s="619"/>
      <c r="DI20" s="619"/>
      <c r="DJ20" s="619"/>
      <c r="DK20" s="619"/>
      <c r="DL20" s="619"/>
      <c r="DM20" s="619"/>
      <c r="DN20" s="619"/>
      <c r="DO20" s="619"/>
      <c r="DP20" s="620"/>
      <c r="DQ20" s="624">
        <v>2641561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t="s">
        <v>103</v>
      </c>
      <c r="S21" s="619"/>
      <c r="T21" s="619"/>
      <c r="U21" s="619"/>
      <c r="V21" s="619"/>
      <c r="W21" s="619"/>
      <c r="X21" s="619"/>
      <c r="Y21" s="620"/>
      <c r="Z21" s="671" t="s">
        <v>103</v>
      </c>
      <c r="AA21" s="671"/>
      <c r="AB21" s="671"/>
      <c r="AC21" s="671"/>
      <c r="AD21" s="672" t="s">
        <v>103</v>
      </c>
      <c r="AE21" s="672"/>
      <c r="AF21" s="672"/>
      <c r="AG21" s="672"/>
      <c r="AH21" s="672"/>
      <c r="AI21" s="672"/>
      <c r="AJ21" s="672"/>
      <c r="AK21" s="672"/>
      <c r="AL21" s="641" t="s">
        <v>103</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103</v>
      </c>
      <c r="BH21" s="619"/>
      <c r="BI21" s="619"/>
      <c r="BJ21" s="619"/>
      <c r="BK21" s="619"/>
      <c r="BL21" s="619"/>
      <c r="BM21" s="619"/>
      <c r="BN21" s="620"/>
      <c r="BO21" s="671" t="s">
        <v>103</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2415</v>
      </c>
      <c r="S22" s="619"/>
      <c r="T22" s="619"/>
      <c r="U22" s="619"/>
      <c r="V22" s="619"/>
      <c r="W22" s="619"/>
      <c r="X22" s="619"/>
      <c r="Y22" s="620"/>
      <c r="Z22" s="671">
        <v>0</v>
      </c>
      <c r="AA22" s="671"/>
      <c r="AB22" s="671"/>
      <c r="AC22" s="671"/>
      <c r="AD22" s="672" t="s">
        <v>103</v>
      </c>
      <c r="AE22" s="672"/>
      <c r="AF22" s="672"/>
      <c r="AG22" s="672"/>
      <c r="AH22" s="672"/>
      <c r="AI22" s="672"/>
      <c r="AJ22" s="672"/>
      <c r="AK22" s="672"/>
      <c r="AL22" s="641" t="s">
        <v>103</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22110</v>
      </c>
      <c r="S23" s="619"/>
      <c r="T23" s="619"/>
      <c r="U23" s="619"/>
      <c r="V23" s="619"/>
      <c r="W23" s="619"/>
      <c r="X23" s="619"/>
      <c r="Y23" s="620"/>
      <c r="Z23" s="671">
        <v>0.2</v>
      </c>
      <c r="AA23" s="671"/>
      <c r="AB23" s="671"/>
      <c r="AC23" s="671"/>
      <c r="AD23" s="672">
        <v>6568</v>
      </c>
      <c r="AE23" s="672"/>
      <c r="AF23" s="672"/>
      <c r="AG23" s="672"/>
      <c r="AH23" s="672"/>
      <c r="AI23" s="672"/>
      <c r="AJ23" s="672"/>
      <c r="AK23" s="672"/>
      <c r="AL23" s="641">
        <v>0.4</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103</v>
      </c>
      <c r="BH23" s="619"/>
      <c r="BI23" s="619"/>
      <c r="BJ23" s="619"/>
      <c r="BK23" s="619"/>
      <c r="BL23" s="619"/>
      <c r="BM23" s="619"/>
      <c r="BN23" s="620"/>
      <c r="BO23" s="671" t="s">
        <v>103</v>
      </c>
      <c r="BP23" s="671"/>
      <c r="BQ23" s="671"/>
      <c r="BR23" s="671"/>
      <c r="BS23" s="624" t="s">
        <v>103</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3413</v>
      </c>
      <c r="S24" s="619"/>
      <c r="T24" s="619"/>
      <c r="U24" s="619"/>
      <c r="V24" s="619"/>
      <c r="W24" s="619"/>
      <c r="X24" s="619"/>
      <c r="Y24" s="620"/>
      <c r="Z24" s="671">
        <v>0</v>
      </c>
      <c r="AA24" s="671"/>
      <c r="AB24" s="671"/>
      <c r="AC24" s="671"/>
      <c r="AD24" s="672" t="s">
        <v>103</v>
      </c>
      <c r="AE24" s="672"/>
      <c r="AF24" s="672"/>
      <c r="AG24" s="672"/>
      <c r="AH24" s="672"/>
      <c r="AI24" s="672"/>
      <c r="AJ24" s="672"/>
      <c r="AK24" s="672"/>
      <c r="AL24" s="641" t="s">
        <v>103</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935102</v>
      </c>
      <c r="CS24" s="669"/>
      <c r="CT24" s="669"/>
      <c r="CU24" s="669"/>
      <c r="CV24" s="669"/>
      <c r="CW24" s="669"/>
      <c r="CX24" s="669"/>
      <c r="CY24" s="716"/>
      <c r="CZ24" s="720">
        <v>10.4</v>
      </c>
      <c r="DA24" s="721"/>
      <c r="DB24" s="721"/>
      <c r="DC24" s="722"/>
      <c r="DD24" s="715">
        <v>826054</v>
      </c>
      <c r="DE24" s="669"/>
      <c r="DF24" s="669"/>
      <c r="DG24" s="669"/>
      <c r="DH24" s="669"/>
      <c r="DI24" s="669"/>
      <c r="DJ24" s="669"/>
      <c r="DK24" s="716"/>
      <c r="DL24" s="715">
        <v>814305</v>
      </c>
      <c r="DM24" s="669"/>
      <c r="DN24" s="669"/>
      <c r="DO24" s="669"/>
      <c r="DP24" s="669"/>
      <c r="DQ24" s="669"/>
      <c r="DR24" s="669"/>
      <c r="DS24" s="669"/>
      <c r="DT24" s="669"/>
      <c r="DU24" s="669"/>
      <c r="DV24" s="716"/>
      <c r="DW24" s="717">
        <v>44.9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1681710</v>
      </c>
      <c r="S25" s="619"/>
      <c r="T25" s="619"/>
      <c r="U25" s="619"/>
      <c r="V25" s="619"/>
      <c r="W25" s="619"/>
      <c r="X25" s="619"/>
      <c r="Y25" s="620"/>
      <c r="Z25" s="671">
        <v>17.3</v>
      </c>
      <c r="AA25" s="671"/>
      <c r="AB25" s="671"/>
      <c r="AC25" s="671"/>
      <c r="AD25" s="672" t="s">
        <v>103</v>
      </c>
      <c r="AE25" s="672"/>
      <c r="AF25" s="672"/>
      <c r="AG25" s="672"/>
      <c r="AH25" s="672"/>
      <c r="AI25" s="672"/>
      <c r="AJ25" s="672"/>
      <c r="AK25" s="672"/>
      <c r="AL25" s="641" t="s">
        <v>103</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507705</v>
      </c>
      <c r="CS25" s="637"/>
      <c r="CT25" s="637"/>
      <c r="CU25" s="637"/>
      <c r="CV25" s="637"/>
      <c r="CW25" s="637"/>
      <c r="CX25" s="637"/>
      <c r="CY25" s="638"/>
      <c r="CZ25" s="621">
        <v>5.7</v>
      </c>
      <c r="DA25" s="639"/>
      <c r="DB25" s="639"/>
      <c r="DC25" s="640"/>
      <c r="DD25" s="624">
        <v>498017</v>
      </c>
      <c r="DE25" s="637"/>
      <c r="DF25" s="637"/>
      <c r="DG25" s="637"/>
      <c r="DH25" s="637"/>
      <c r="DI25" s="637"/>
      <c r="DJ25" s="637"/>
      <c r="DK25" s="638"/>
      <c r="DL25" s="624">
        <v>488180</v>
      </c>
      <c r="DM25" s="637"/>
      <c r="DN25" s="637"/>
      <c r="DO25" s="637"/>
      <c r="DP25" s="637"/>
      <c r="DQ25" s="637"/>
      <c r="DR25" s="637"/>
      <c r="DS25" s="637"/>
      <c r="DT25" s="637"/>
      <c r="DU25" s="637"/>
      <c r="DV25" s="638"/>
      <c r="DW25" s="641">
        <v>26.9</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v>10550</v>
      </c>
      <c r="S26" s="619"/>
      <c r="T26" s="619"/>
      <c r="U26" s="619"/>
      <c r="V26" s="619"/>
      <c r="W26" s="619"/>
      <c r="X26" s="619"/>
      <c r="Y26" s="620"/>
      <c r="Z26" s="671">
        <v>0.1</v>
      </c>
      <c r="AA26" s="671"/>
      <c r="AB26" s="671"/>
      <c r="AC26" s="671"/>
      <c r="AD26" s="672">
        <v>10550</v>
      </c>
      <c r="AE26" s="672"/>
      <c r="AF26" s="672"/>
      <c r="AG26" s="672"/>
      <c r="AH26" s="672"/>
      <c r="AI26" s="672"/>
      <c r="AJ26" s="672"/>
      <c r="AK26" s="672"/>
      <c r="AL26" s="641">
        <v>0.6</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272430</v>
      </c>
      <c r="CS26" s="619"/>
      <c r="CT26" s="619"/>
      <c r="CU26" s="619"/>
      <c r="CV26" s="619"/>
      <c r="CW26" s="619"/>
      <c r="CX26" s="619"/>
      <c r="CY26" s="620"/>
      <c r="CZ26" s="621">
        <v>3</v>
      </c>
      <c r="DA26" s="639"/>
      <c r="DB26" s="639"/>
      <c r="DC26" s="640"/>
      <c r="DD26" s="624">
        <v>268037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3296054</v>
      </c>
      <c r="S27" s="619"/>
      <c r="T27" s="619"/>
      <c r="U27" s="619"/>
      <c r="V27" s="619"/>
      <c r="W27" s="619"/>
      <c r="X27" s="619"/>
      <c r="Y27" s="620"/>
      <c r="Z27" s="671">
        <v>33.9</v>
      </c>
      <c r="AA27" s="671"/>
      <c r="AB27" s="671"/>
      <c r="AC27" s="671"/>
      <c r="AD27" s="672" t="s">
        <v>103</v>
      </c>
      <c r="AE27" s="672"/>
      <c r="AF27" s="672"/>
      <c r="AG27" s="672"/>
      <c r="AH27" s="672"/>
      <c r="AI27" s="672"/>
      <c r="AJ27" s="672"/>
      <c r="AK27" s="672"/>
      <c r="AL27" s="641" t="s">
        <v>103</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423149</v>
      </c>
      <c r="BH27" s="619"/>
      <c r="BI27" s="619"/>
      <c r="BJ27" s="619"/>
      <c r="BK27" s="619"/>
      <c r="BL27" s="619"/>
      <c r="BM27" s="619"/>
      <c r="BN27" s="620"/>
      <c r="BO27" s="671">
        <v>100</v>
      </c>
      <c r="BP27" s="671"/>
      <c r="BQ27" s="671"/>
      <c r="BR27" s="671"/>
      <c r="BS27" s="624" t="s">
        <v>103</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142435</v>
      </c>
      <c r="CS27" s="637"/>
      <c r="CT27" s="637"/>
      <c r="CU27" s="637"/>
      <c r="CV27" s="637"/>
      <c r="CW27" s="637"/>
      <c r="CX27" s="637"/>
      <c r="CY27" s="638"/>
      <c r="CZ27" s="621">
        <v>1.6</v>
      </c>
      <c r="DA27" s="639"/>
      <c r="DB27" s="639"/>
      <c r="DC27" s="640"/>
      <c r="DD27" s="624">
        <v>43075</v>
      </c>
      <c r="DE27" s="637"/>
      <c r="DF27" s="637"/>
      <c r="DG27" s="637"/>
      <c r="DH27" s="637"/>
      <c r="DI27" s="637"/>
      <c r="DJ27" s="637"/>
      <c r="DK27" s="638"/>
      <c r="DL27" s="624">
        <v>41163</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32197</v>
      </c>
      <c r="S28" s="619"/>
      <c r="T28" s="619"/>
      <c r="U28" s="619"/>
      <c r="V28" s="619"/>
      <c r="W28" s="619"/>
      <c r="X28" s="619"/>
      <c r="Y28" s="620"/>
      <c r="Z28" s="671">
        <v>0.3</v>
      </c>
      <c r="AA28" s="671"/>
      <c r="AB28" s="671"/>
      <c r="AC28" s="671"/>
      <c r="AD28" s="672">
        <v>26713</v>
      </c>
      <c r="AE28" s="672"/>
      <c r="AF28" s="672"/>
      <c r="AG28" s="672"/>
      <c r="AH28" s="672"/>
      <c r="AI28" s="672"/>
      <c r="AJ28" s="672"/>
      <c r="AK28" s="672"/>
      <c r="AL28" s="641">
        <v>1.6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284962</v>
      </c>
      <c r="CS28" s="619"/>
      <c r="CT28" s="619"/>
      <c r="CU28" s="619"/>
      <c r="CV28" s="619"/>
      <c r="CW28" s="619"/>
      <c r="CX28" s="619"/>
      <c r="CY28" s="620"/>
      <c r="CZ28" s="621">
        <v>3.2</v>
      </c>
      <c r="DA28" s="639"/>
      <c r="DB28" s="639"/>
      <c r="DC28" s="640"/>
      <c r="DD28" s="624">
        <v>284962</v>
      </c>
      <c r="DE28" s="619"/>
      <c r="DF28" s="619"/>
      <c r="DG28" s="619"/>
      <c r="DH28" s="619"/>
      <c r="DI28" s="619"/>
      <c r="DJ28" s="619"/>
      <c r="DK28" s="620"/>
      <c r="DL28" s="624">
        <v>284962</v>
      </c>
      <c r="DM28" s="619"/>
      <c r="DN28" s="619"/>
      <c r="DO28" s="619"/>
      <c r="DP28" s="619"/>
      <c r="DQ28" s="619"/>
      <c r="DR28" s="619"/>
      <c r="DS28" s="619"/>
      <c r="DT28" s="619"/>
      <c r="DU28" s="619"/>
      <c r="DV28" s="620"/>
      <c r="DW28" s="641">
        <v>15.7</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16060</v>
      </c>
      <c r="S29" s="619"/>
      <c r="T29" s="619"/>
      <c r="U29" s="619"/>
      <c r="V29" s="619"/>
      <c r="W29" s="619"/>
      <c r="X29" s="619"/>
      <c r="Y29" s="620"/>
      <c r="Z29" s="671">
        <v>0.2</v>
      </c>
      <c r="AA29" s="671"/>
      <c r="AB29" s="671"/>
      <c r="AC29" s="671"/>
      <c r="AD29" s="672" t="s">
        <v>103</v>
      </c>
      <c r="AE29" s="672"/>
      <c r="AF29" s="672"/>
      <c r="AG29" s="672"/>
      <c r="AH29" s="672"/>
      <c r="AI29" s="672"/>
      <c r="AJ29" s="672"/>
      <c r="AK29" s="672"/>
      <c r="AL29" s="641" t="s">
        <v>103</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284917</v>
      </c>
      <c r="CS29" s="637"/>
      <c r="CT29" s="637"/>
      <c r="CU29" s="637"/>
      <c r="CV29" s="637"/>
      <c r="CW29" s="637"/>
      <c r="CX29" s="637"/>
      <c r="CY29" s="638"/>
      <c r="CZ29" s="621">
        <v>3.2</v>
      </c>
      <c r="DA29" s="639"/>
      <c r="DB29" s="639"/>
      <c r="DC29" s="640"/>
      <c r="DD29" s="624">
        <v>284917</v>
      </c>
      <c r="DE29" s="637"/>
      <c r="DF29" s="637"/>
      <c r="DG29" s="637"/>
      <c r="DH29" s="637"/>
      <c r="DI29" s="637"/>
      <c r="DJ29" s="637"/>
      <c r="DK29" s="638"/>
      <c r="DL29" s="624">
        <v>284917</v>
      </c>
      <c r="DM29" s="637"/>
      <c r="DN29" s="637"/>
      <c r="DO29" s="637"/>
      <c r="DP29" s="637"/>
      <c r="DQ29" s="637"/>
      <c r="DR29" s="637"/>
      <c r="DS29" s="637"/>
      <c r="DT29" s="637"/>
      <c r="DU29" s="637"/>
      <c r="DV29" s="638"/>
      <c r="DW29" s="641">
        <v>15.7</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802720</v>
      </c>
      <c r="S30" s="619"/>
      <c r="T30" s="619"/>
      <c r="U30" s="619"/>
      <c r="V30" s="619"/>
      <c r="W30" s="619"/>
      <c r="X30" s="619"/>
      <c r="Y30" s="620"/>
      <c r="Z30" s="671">
        <v>8.1999999999999993</v>
      </c>
      <c r="AA30" s="671"/>
      <c r="AB30" s="671"/>
      <c r="AC30" s="671"/>
      <c r="AD30" s="672" t="s">
        <v>103</v>
      </c>
      <c r="AE30" s="672"/>
      <c r="AF30" s="672"/>
      <c r="AG30" s="672"/>
      <c r="AH30" s="672"/>
      <c r="AI30" s="672"/>
      <c r="AJ30" s="672"/>
      <c r="AK30" s="672"/>
      <c r="AL30" s="641" t="s">
        <v>103</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99.7</v>
      </c>
      <c r="BH30" s="685"/>
      <c r="BI30" s="685"/>
      <c r="BJ30" s="685"/>
      <c r="BK30" s="685"/>
      <c r="BL30" s="685"/>
      <c r="BM30" s="686">
        <v>97</v>
      </c>
      <c r="BN30" s="685"/>
      <c r="BO30" s="685"/>
      <c r="BP30" s="685"/>
      <c r="BQ30" s="687"/>
      <c r="BR30" s="684">
        <v>99.8</v>
      </c>
      <c r="BS30" s="685"/>
      <c r="BT30" s="685"/>
      <c r="BU30" s="685"/>
      <c r="BV30" s="685"/>
      <c r="BW30" s="685"/>
      <c r="BX30" s="686">
        <v>97.4</v>
      </c>
      <c r="BY30" s="685"/>
      <c r="BZ30" s="685"/>
      <c r="CA30" s="685"/>
      <c r="CB30" s="687"/>
      <c r="CD30" s="690"/>
      <c r="CE30" s="691"/>
      <c r="CF30" s="655" t="s">
        <v>289</v>
      </c>
      <c r="CG30" s="652"/>
      <c r="CH30" s="652"/>
      <c r="CI30" s="652"/>
      <c r="CJ30" s="652"/>
      <c r="CK30" s="652"/>
      <c r="CL30" s="652"/>
      <c r="CM30" s="652"/>
      <c r="CN30" s="652"/>
      <c r="CO30" s="652"/>
      <c r="CP30" s="652"/>
      <c r="CQ30" s="653"/>
      <c r="CR30" s="618">
        <v>268966</v>
      </c>
      <c r="CS30" s="619"/>
      <c r="CT30" s="619"/>
      <c r="CU30" s="619"/>
      <c r="CV30" s="619"/>
      <c r="CW30" s="619"/>
      <c r="CX30" s="619"/>
      <c r="CY30" s="620"/>
      <c r="CZ30" s="621">
        <v>3</v>
      </c>
      <c r="DA30" s="639"/>
      <c r="DB30" s="639"/>
      <c r="DC30" s="640"/>
      <c r="DD30" s="624">
        <v>268966</v>
      </c>
      <c r="DE30" s="619"/>
      <c r="DF30" s="619"/>
      <c r="DG30" s="619"/>
      <c r="DH30" s="619"/>
      <c r="DI30" s="619"/>
      <c r="DJ30" s="619"/>
      <c r="DK30" s="620"/>
      <c r="DL30" s="624">
        <v>268966</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1024332</v>
      </c>
      <c r="S31" s="619"/>
      <c r="T31" s="619"/>
      <c r="U31" s="619"/>
      <c r="V31" s="619"/>
      <c r="W31" s="619"/>
      <c r="X31" s="619"/>
      <c r="Y31" s="620"/>
      <c r="Z31" s="671">
        <v>10.5</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90.7</v>
      </c>
      <c r="BN31" s="683"/>
      <c r="BO31" s="683"/>
      <c r="BP31" s="683"/>
      <c r="BQ31" s="647"/>
      <c r="BR31" s="682">
        <v>99.4</v>
      </c>
      <c r="BS31" s="637"/>
      <c r="BT31" s="637"/>
      <c r="BU31" s="637"/>
      <c r="BV31" s="637"/>
      <c r="BW31" s="637"/>
      <c r="BX31" s="673">
        <v>93.2</v>
      </c>
      <c r="BY31" s="683"/>
      <c r="BZ31" s="683"/>
      <c r="CA31" s="683"/>
      <c r="CB31" s="647"/>
      <c r="CD31" s="690"/>
      <c r="CE31" s="691"/>
      <c r="CF31" s="655" t="s">
        <v>293</v>
      </c>
      <c r="CG31" s="652"/>
      <c r="CH31" s="652"/>
      <c r="CI31" s="652"/>
      <c r="CJ31" s="652"/>
      <c r="CK31" s="652"/>
      <c r="CL31" s="652"/>
      <c r="CM31" s="652"/>
      <c r="CN31" s="652"/>
      <c r="CO31" s="652"/>
      <c r="CP31" s="652"/>
      <c r="CQ31" s="653"/>
      <c r="CR31" s="618">
        <v>15951</v>
      </c>
      <c r="CS31" s="637"/>
      <c r="CT31" s="637"/>
      <c r="CU31" s="637"/>
      <c r="CV31" s="637"/>
      <c r="CW31" s="637"/>
      <c r="CX31" s="637"/>
      <c r="CY31" s="638"/>
      <c r="CZ31" s="621">
        <v>0.2</v>
      </c>
      <c r="DA31" s="639"/>
      <c r="DB31" s="639"/>
      <c r="DC31" s="640"/>
      <c r="DD31" s="624">
        <v>15951</v>
      </c>
      <c r="DE31" s="637"/>
      <c r="DF31" s="637"/>
      <c r="DG31" s="637"/>
      <c r="DH31" s="637"/>
      <c r="DI31" s="637"/>
      <c r="DJ31" s="637"/>
      <c r="DK31" s="638"/>
      <c r="DL31" s="624">
        <v>15951</v>
      </c>
      <c r="DM31" s="637"/>
      <c r="DN31" s="637"/>
      <c r="DO31" s="637"/>
      <c r="DP31" s="637"/>
      <c r="DQ31" s="637"/>
      <c r="DR31" s="637"/>
      <c r="DS31" s="637"/>
      <c r="DT31" s="637"/>
      <c r="DU31" s="637"/>
      <c r="DV31" s="638"/>
      <c r="DW31" s="641">
        <v>0.9</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62605</v>
      </c>
      <c r="S32" s="619"/>
      <c r="T32" s="619"/>
      <c r="U32" s="619"/>
      <c r="V32" s="619"/>
      <c r="W32" s="619"/>
      <c r="X32" s="619"/>
      <c r="Y32" s="620"/>
      <c r="Z32" s="671">
        <v>0.6</v>
      </c>
      <c r="AA32" s="671"/>
      <c r="AB32" s="671"/>
      <c r="AC32" s="671"/>
      <c r="AD32" s="672" t="s">
        <v>103</v>
      </c>
      <c r="AE32" s="672"/>
      <c r="AF32" s="672"/>
      <c r="AG32" s="672"/>
      <c r="AH32" s="672"/>
      <c r="AI32" s="672"/>
      <c r="AJ32" s="672"/>
      <c r="AK32" s="672"/>
      <c r="AL32" s="641" t="s">
        <v>103</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99.9</v>
      </c>
      <c r="BH32" s="603"/>
      <c r="BI32" s="603"/>
      <c r="BJ32" s="603"/>
      <c r="BK32" s="603"/>
      <c r="BL32" s="603"/>
      <c r="BM32" s="666">
        <v>98.5</v>
      </c>
      <c r="BN32" s="603"/>
      <c r="BO32" s="603"/>
      <c r="BP32" s="603"/>
      <c r="BQ32" s="660"/>
      <c r="BR32" s="681">
        <v>99.9</v>
      </c>
      <c r="BS32" s="603"/>
      <c r="BT32" s="603"/>
      <c r="BU32" s="603"/>
      <c r="BV32" s="603"/>
      <c r="BW32" s="603"/>
      <c r="BX32" s="666">
        <v>98.4</v>
      </c>
      <c r="BY32" s="603"/>
      <c r="BZ32" s="603"/>
      <c r="CA32" s="603"/>
      <c r="CB32" s="660"/>
      <c r="CD32" s="692"/>
      <c r="CE32" s="693"/>
      <c r="CF32" s="655" t="s">
        <v>296</v>
      </c>
      <c r="CG32" s="652"/>
      <c r="CH32" s="652"/>
      <c r="CI32" s="652"/>
      <c r="CJ32" s="652"/>
      <c r="CK32" s="652"/>
      <c r="CL32" s="652"/>
      <c r="CM32" s="652"/>
      <c r="CN32" s="652"/>
      <c r="CO32" s="652"/>
      <c r="CP32" s="652"/>
      <c r="CQ32" s="653"/>
      <c r="CR32" s="618">
        <v>45</v>
      </c>
      <c r="CS32" s="619"/>
      <c r="CT32" s="619"/>
      <c r="CU32" s="619"/>
      <c r="CV32" s="619"/>
      <c r="CW32" s="619"/>
      <c r="CX32" s="619"/>
      <c r="CY32" s="620"/>
      <c r="CZ32" s="621">
        <v>0</v>
      </c>
      <c r="DA32" s="639"/>
      <c r="DB32" s="639"/>
      <c r="DC32" s="640"/>
      <c r="DD32" s="624">
        <v>45</v>
      </c>
      <c r="DE32" s="619"/>
      <c r="DF32" s="619"/>
      <c r="DG32" s="619"/>
      <c r="DH32" s="619"/>
      <c r="DI32" s="619"/>
      <c r="DJ32" s="619"/>
      <c r="DK32" s="620"/>
      <c r="DL32" s="624">
        <v>45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198386</v>
      </c>
      <c r="S33" s="619"/>
      <c r="T33" s="619"/>
      <c r="U33" s="619"/>
      <c r="V33" s="619"/>
      <c r="W33" s="619"/>
      <c r="X33" s="619"/>
      <c r="Y33" s="620"/>
      <c r="Z33" s="671">
        <v>2</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3710734</v>
      </c>
      <c r="CS33" s="637"/>
      <c r="CT33" s="637"/>
      <c r="CU33" s="637"/>
      <c r="CV33" s="637"/>
      <c r="CW33" s="637"/>
      <c r="CX33" s="637"/>
      <c r="CY33" s="638"/>
      <c r="CZ33" s="621">
        <v>41.5</v>
      </c>
      <c r="DA33" s="639"/>
      <c r="DB33" s="639"/>
      <c r="DC33" s="640"/>
      <c r="DD33" s="624">
        <v>1006819</v>
      </c>
      <c r="DE33" s="637"/>
      <c r="DF33" s="637"/>
      <c r="DG33" s="637"/>
      <c r="DH33" s="637"/>
      <c r="DI33" s="637"/>
      <c r="DJ33" s="637"/>
      <c r="DK33" s="638"/>
      <c r="DL33" s="624">
        <v>829595</v>
      </c>
      <c r="DM33" s="637"/>
      <c r="DN33" s="637"/>
      <c r="DO33" s="637"/>
      <c r="DP33" s="637"/>
      <c r="DQ33" s="637"/>
      <c r="DR33" s="637"/>
      <c r="DS33" s="637"/>
      <c r="DT33" s="637"/>
      <c r="DU33" s="637"/>
      <c r="DV33" s="638"/>
      <c r="DW33" s="641">
        <v>45.7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2493717</v>
      </c>
      <c r="CS34" s="619"/>
      <c r="CT34" s="619"/>
      <c r="CU34" s="619"/>
      <c r="CV34" s="619"/>
      <c r="CW34" s="619"/>
      <c r="CX34" s="619"/>
      <c r="CY34" s="620"/>
      <c r="CZ34" s="621">
        <v>27.9</v>
      </c>
      <c r="DA34" s="639"/>
      <c r="DB34" s="639"/>
      <c r="DC34" s="640"/>
      <c r="DD34" s="624">
        <v>437908</v>
      </c>
      <c r="DE34" s="619"/>
      <c r="DF34" s="619"/>
      <c r="DG34" s="619"/>
      <c r="DH34" s="619"/>
      <c r="DI34" s="619"/>
      <c r="DJ34" s="619"/>
      <c r="DK34" s="620"/>
      <c r="DL34" s="624">
        <v>356400</v>
      </c>
      <c r="DM34" s="619"/>
      <c r="DN34" s="619"/>
      <c r="DO34" s="619"/>
      <c r="DP34" s="619"/>
      <c r="DQ34" s="619"/>
      <c r="DR34" s="619"/>
      <c r="DS34" s="619"/>
      <c r="DT34" s="619"/>
      <c r="DU34" s="619"/>
      <c r="DV34" s="620"/>
      <c r="DW34" s="641">
        <v>19.600000000000001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97986</v>
      </c>
      <c r="S35" s="619"/>
      <c r="T35" s="619"/>
      <c r="U35" s="619"/>
      <c r="V35" s="619"/>
      <c r="W35" s="619"/>
      <c r="X35" s="619"/>
      <c r="Y35" s="620"/>
      <c r="Z35" s="671">
        <v>1</v>
      </c>
      <c r="AA35" s="671"/>
      <c r="AB35" s="671"/>
      <c r="AC35" s="671"/>
      <c r="AD35" s="672" t="s">
        <v>103</v>
      </c>
      <c r="AE35" s="672"/>
      <c r="AF35" s="672"/>
      <c r="AG35" s="672"/>
      <c r="AH35" s="672"/>
      <c r="AI35" s="672"/>
      <c r="AJ35" s="672"/>
      <c r="AK35" s="672"/>
      <c r="AL35" s="641" t="s">
        <v>103</v>
      </c>
      <c r="AM35" s="673"/>
      <c r="AN35" s="673"/>
      <c r="AO35" s="674"/>
      <c r="AP35" s="186"/>
      <c r="AQ35" s="675" t="s">
        <v>304</v>
      </c>
      <c r="AR35" s="676"/>
      <c r="AS35" s="676"/>
      <c r="AT35" s="676"/>
      <c r="AU35" s="676"/>
      <c r="AV35" s="676"/>
      <c r="AW35" s="676"/>
      <c r="AX35" s="676"/>
      <c r="AY35" s="677"/>
      <c r="AZ35" s="668">
        <v>279915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156286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47165</v>
      </c>
      <c r="CS35" s="637"/>
      <c r="CT35" s="637"/>
      <c r="CU35" s="637"/>
      <c r="CV35" s="637"/>
      <c r="CW35" s="637"/>
      <c r="CX35" s="637"/>
      <c r="CY35" s="638"/>
      <c r="CZ35" s="621">
        <v>0.5</v>
      </c>
      <c r="DA35" s="639"/>
      <c r="DB35" s="639"/>
      <c r="DC35" s="640"/>
      <c r="DD35" s="624">
        <v>31621</v>
      </c>
      <c r="DE35" s="637"/>
      <c r="DF35" s="637"/>
      <c r="DG35" s="637"/>
      <c r="DH35" s="637"/>
      <c r="DI35" s="637"/>
      <c r="DJ35" s="637"/>
      <c r="DK35" s="638"/>
      <c r="DL35" s="624">
        <v>12425</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9731180</v>
      </c>
      <c r="S36" s="659"/>
      <c r="T36" s="659"/>
      <c r="U36" s="659"/>
      <c r="V36" s="659"/>
      <c r="W36" s="659"/>
      <c r="X36" s="659"/>
      <c r="Y36" s="662"/>
      <c r="Z36" s="663">
        <v>100</v>
      </c>
      <c r="AA36" s="663"/>
      <c r="AB36" s="663"/>
      <c r="AC36" s="663"/>
      <c r="AD36" s="664">
        <v>1717206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75601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109787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788457</v>
      </c>
      <c r="CS36" s="619"/>
      <c r="CT36" s="619"/>
      <c r="CU36" s="619"/>
      <c r="CV36" s="619"/>
      <c r="CW36" s="619"/>
      <c r="CX36" s="619"/>
      <c r="CY36" s="620"/>
      <c r="CZ36" s="621">
        <v>8.8000000000000007</v>
      </c>
      <c r="DA36" s="639"/>
      <c r="DB36" s="639"/>
      <c r="DC36" s="640"/>
      <c r="DD36" s="624">
        <v>283259</v>
      </c>
      <c r="DE36" s="619"/>
      <c r="DF36" s="619"/>
      <c r="DG36" s="619"/>
      <c r="DH36" s="619"/>
      <c r="DI36" s="619"/>
      <c r="DJ36" s="619"/>
      <c r="DK36" s="620"/>
      <c r="DL36" s="624">
        <v>207954</v>
      </c>
      <c r="DM36" s="619"/>
      <c r="DN36" s="619"/>
      <c r="DO36" s="619"/>
      <c r="DP36" s="619"/>
      <c r="DQ36" s="619"/>
      <c r="DR36" s="619"/>
      <c r="DS36" s="619"/>
      <c r="DT36" s="619"/>
      <c r="DU36" s="619"/>
      <c r="DV36" s="620"/>
      <c r="DW36" s="641">
        <v>11.5</v>
      </c>
      <c r="DX36" s="642"/>
      <c r="DY36" s="642"/>
      <c r="DZ36" s="642"/>
      <c r="EA36" s="642"/>
      <c r="EB36" s="642"/>
      <c r="EC36" s="643"/>
    </row>
    <row r="37" spans="2:133" ht="11.25" customHeight="1">
      <c r="AQ37" s="644" t="s">
        <v>311</v>
      </c>
      <c r="AR37" s="645"/>
      <c r="AS37" s="645"/>
      <c r="AT37" s="645"/>
      <c r="AU37" s="645"/>
      <c r="AV37" s="645"/>
      <c r="AW37" s="645"/>
      <c r="AX37" s="645"/>
      <c r="AY37" s="646"/>
      <c r="AZ37" s="618">
        <v>3015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564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104976</v>
      </c>
      <c r="CS37" s="637"/>
      <c r="CT37" s="637"/>
      <c r="CU37" s="637"/>
      <c r="CV37" s="637"/>
      <c r="CW37" s="637"/>
      <c r="CX37" s="637"/>
      <c r="CY37" s="638"/>
      <c r="CZ37" s="621">
        <v>1.2</v>
      </c>
      <c r="DA37" s="639"/>
      <c r="DB37" s="639"/>
      <c r="DC37" s="640"/>
      <c r="DD37" s="624">
        <v>104976</v>
      </c>
      <c r="DE37" s="637"/>
      <c r="DF37" s="637"/>
      <c r="DG37" s="637"/>
      <c r="DH37" s="637"/>
      <c r="DI37" s="637"/>
      <c r="DJ37" s="637"/>
      <c r="DK37" s="638"/>
      <c r="DL37" s="624">
        <v>104976</v>
      </c>
      <c r="DM37" s="637"/>
      <c r="DN37" s="637"/>
      <c r="DO37" s="637"/>
      <c r="DP37" s="637"/>
      <c r="DQ37" s="637"/>
      <c r="DR37" s="637"/>
      <c r="DS37" s="637"/>
      <c r="DT37" s="637"/>
      <c r="DU37" s="637"/>
      <c r="DV37" s="638"/>
      <c r="DW37" s="641">
        <v>5.8</v>
      </c>
      <c r="DX37" s="642"/>
      <c r="DY37" s="642"/>
      <c r="DZ37" s="642"/>
      <c r="EA37" s="642"/>
      <c r="EB37" s="642"/>
      <c r="EC37" s="643"/>
    </row>
    <row r="38" spans="2:133" ht="11.25" customHeight="1">
      <c r="AQ38" s="644" t="s">
        <v>314</v>
      </c>
      <c r="AR38" s="645"/>
      <c r="AS38" s="645"/>
      <c r="AT38" s="645"/>
      <c r="AU38" s="645"/>
      <c r="AV38" s="645"/>
      <c r="AW38" s="645"/>
      <c r="AX38" s="645"/>
      <c r="AY38" s="646"/>
      <c r="AZ38" s="618" t="s">
        <v>103</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911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276900</v>
      </c>
      <c r="CS38" s="619"/>
      <c r="CT38" s="619"/>
      <c r="CU38" s="619"/>
      <c r="CV38" s="619"/>
      <c r="CW38" s="619"/>
      <c r="CX38" s="619"/>
      <c r="CY38" s="620"/>
      <c r="CZ38" s="621">
        <v>3.1</v>
      </c>
      <c r="DA38" s="639"/>
      <c r="DB38" s="639"/>
      <c r="DC38" s="640"/>
      <c r="DD38" s="624">
        <v>252816</v>
      </c>
      <c r="DE38" s="619"/>
      <c r="DF38" s="619"/>
      <c r="DG38" s="619"/>
      <c r="DH38" s="619"/>
      <c r="DI38" s="619"/>
      <c r="DJ38" s="619"/>
      <c r="DK38" s="620"/>
      <c r="DL38" s="624">
        <v>252816</v>
      </c>
      <c r="DM38" s="619"/>
      <c r="DN38" s="619"/>
      <c r="DO38" s="619"/>
      <c r="DP38" s="619"/>
      <c r="DQ38" s="619"/>
      <c r="DR38" s="619"/>
      <c r="DS38" s="619"/>
      <c r="DT38" s="619"/>
      <c r="DU38" s="619"/>
      <c r="DV38" s="620"/>
      <c r="DW38" s="641">
        <v>13.9</v>
      </c>
      <c r="DX38" s="642"/>
      <c r="DY38" s="642"/>
      <c r="DZ38" s="642"/>
      <c r="EA38" s="642"/>
      <c r="EB38" s="642"/>
      <c r="EC38" s="643"/>
    </row>
    <row r="39" spans="2:133" ht="11.25" customHeight="1">
      <c r="AQ39" s="644" t="s">
        <v>317</v>
      </c>
      <c r="AR39" s="645"/>
      <c r="AS39" s="645"/>
      <c r="AT39" s="645"/>
      <c r="AU39" s="645"/>
      <c r="AV39" s="645"/>
      <c r="AW39" s="645"/>
      <c r="AX39" s="645"/>
      <c r="AY39" s="646"/>
      <c r="AZ39" s="618" t="s">
        <v>103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103286</v>
      </c>
      <c r="CS39" s="637"/>
      <c r="CT39" s="637"/>
      <c r="CU39" s="637"/>
      <c r="CV39" s="637"/>
      <c r="CW39" s="637"/>
      <c r="CX39" s="637"/>
      <c r="CY39" s="638"/>
      <c r="CZ39" s="621">
        <v>1.2</v>
      </c>
      <c r="DA39" s="639"/>
      <c r="DB39" s="639"/>
      <c r="DC39" s="640"/>
      <c r="DD39" s="624">
        <v>6</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61190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424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1209</v>
      </c>
      <c r="CS40" s="619"/>
      <c r="CT40" s="619"/>
      <c r="CU40" s="619"/>
      <c r="CV40" s="619"/>
      <c r="CW40" s="619"/>
      <c r="CX40" s="619"/>
      <c r="CY40" s="620"/>
      <c r="CZ40" s="621">
        <v>0</v>
      </c>
      <c r="DA40" s="639"/>
      <c r="DB40" s="639"/>
      <c r="DC40" s="640"/>
      <c r="DD40" s="624">
        <v>1209</v>
      </c>
      <c r="DE40" s="619"/>
      <c r="DF40" s="619"/>
      <c r="DG40" s="619"/>
      <c r="DH40" s="619"/>
      <c r="DI40" s="619"/>
      <c r="DJ40" s="619"/>
      <c r="DK40" s="620"/>
      <c r="DL40" s="624" t="s">
        <v>103</v>
      </c>
      <c r="DM40" s="619"/>
      <c r="DN40" s="619"/>
      <c r="DO40" s="619"/>
      <c r="DP40" s="619"/>
      <c r="DQ40" s="619"/>
      <c r="DR40" s="619"/>
      <c r="DS40" s="619"/>
      <c r="DT40" s="619"/>
      <c r="DU40" s="619"/>
      <c r="DV40" s="620"/>
      <c r="DW40" s="641" t="s">
        <v>103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140109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444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4305788</v>
      </c>
      <c r="CS42" s="619"/>
      <c r="CT42" s="619"/>
      <c r="CU42" s="619"/>
      <c r="CV42" s="619"/>
      <c r="CW42" s="619"/>
      <c r="CX42" s="619"/>
      <c r="CY42" s="620"/>
      <c r="CZ42" s="621">
        <v>48.1</v>
      </c>
      <c r="DA42" s="622"/>
      <c r="DB42" s="622"/>
      <c r="DC42" s="623"/>
      <c r="DD42" s="624">
        <v>808688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30572</v>
      </c>
      <c r="CS43" s="637"/>
      <c r="CT43" s="637"/>
      <c r="CU43" s="637"/>
      <c r="CV43" s="637"/>
      <c r="CW43" s="637"/>
      <c r="CX43" s="637"/>
      <c r="CY43" s="638"/>
      <c r="CZ43" s="621">
        <v>0.3</v>
      </c>
      <c r="DA43" s="639"/>
      <c r="DB43" s="639"/>
      <c r="DC43" s="640"/>
      <c r="DD43" s="624">
        <v>30572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3535207</v>
      </c>
      <c r="CS44" s="619"/>
      <c r="CT44" s="619"/>
      <c r="CU44" s="619"/>
      <c r="CV44" s="619"/>
      <c r="CW44" s="619"/>
      <c r="CX44" s="619"/>
      <c r="CY44" s="620"/>
      <c r="CZ44" s="621">
        <v>39.5</v>
      </c>
      <c r="DA44" s="622"/>
      <c r="DB44" s="622"/>
      <c r="DC44" s="623"/>
      <c r="DD44" s="624">
        <v>800942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3278623</v>
      </c>
      <c r="CS45" s="637"/>
      <c r="CT45" s="637"/>
      <c r="CU45" s="637"/>
      <c r="CV45" s="637"/>
      <c r="CW45" s="637"/>
      <c r="CX45" s="637"/>
      <c r="CY45" s="638"/>
      <c r="CZ45" s="621">
        <v>36.6</v>
      </c>
      <c r="DA45" s="639"/>
      <c r="DB45" s="639"/>
      <c r="DC45" s="640"/>
      <c r="DD45" s="624">
        <v>668849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239835</v>
      </c>
      <c r="CS46" s="619"/>
      <c r="CT46" s="619"/>
      <c r="CU46" s="619"/>
      <c r="CV46" s="619"/>
      <c r="CW46" s="619"/>
      <c r="CX46" s="619"/>
      <c r="CY46" s="620"/>
      <c r="CZ46" s="621">
        <v>2.7</v>
      </c>
      <c r="DA46" s="622"/>
      <c r="DB46" s="622"/>
      <c r="DC46" s="623"/>
      <c r="DD46" s="624">
        <v>125344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770581</v>
      </c>
      <c r="CS47" s="637"/>
      <c r="CT47" s="637"/>
      <c r="CU47" s="637"/>
      <c r="CV47" s="637"/>
      <c r="CW47" s="637"/>
      <c r="CX47" s="637"/>
      <c r="CY47" s="638"/>
      <c r="CZ47" s="621">
        <v>8.6</v>
      </c>
      <c r="DA47" s="639"/>
      <c r="DB47" s="639"/>
      <c r="DC47" s="640"/>
      <c r="DD47" s="624">
        <v>7746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8951624</v>
      </c>
      <c r="CS49" s="603"/>
      <c r="CT49" s="603"/>
      <c r="CU49" s="603"/>
      <c r="CV49" s="603"/>
      <c r="CW49" s="603"/>
      <c r="CX49" s="603"/>
      <c r="CY49" s="604"/>
      <c r="CZ49" s="605">
        <v>100</v>
      </c>
      <c r="DA49" s="606"/>
      <c r="DB49" s="606"/>
      <c r="DC49" s="607"/>
      <c r="DD49" s="608">
        <v>2641561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9731</v>
      </c>
      <c r="R7" s="1131"/>
      <c r="S7" s="1131"/>
      <c r="T7" s="1131"/>
      <c r="U7" s="1131"/>
      <c r="V7" s="1131">
        <v>8952</v>
      </c>
      <c r="W7" s="1131"/>
      <c r="X7" s="1131"/>
      <c r="Y7" s="1131"/>
      <c r="Z7" s="1131"/>
      <c r="AA7" s="1131">
        <f>Q7-V7</f>
        <v>779</v>
      </c>
      <c r="AB7" s="1131"/>
      <c r="AC7" s="1131"/>
      <c r="AD7" s="1131"/>
      <c r="AE7" s="1132"/>
      <c r="AF7" s="1133">
        <v>61</v>
      </c>
      <c r="AG7" s="1134"/>
      <c r="AH7" s="1134"/>
      <c r="AI7" s="1134"/>
      <c r="AJ7" s="1135"/>
      <c r="AK7" s="1117">
        <v>803</v>
      </c>
      <c r="AL7" s="1118"/>
      <c r="AM7" s="1118"/>
      <c r="AN7" s="1118"/>
      <c r="AO7" s="1118"/>
      <c r="AP7" s="1118">
        <v>2156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61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869</v>
      </c>
      <c r="R28" s="1080"/>
      <c r="S28" s="1080"/>
      <c r="T28" s="1080"/>
      <c r="U28" s="1080"/>
      <c r="V28" s="1080">
        <v>713</v>
      </c>
      <c r="W28" s="1080"/>
      <c r="X28" s="1080"/>
      <c r="Y28" s="1080"/>
      <c r="Z28" s="1080"/>
      <c r="AA28" s="1080">
        <f>Q28-V28</f>
        <v>156</v>
      </c>
      <c r="AB28" s="1080"/>
      <c r="AC28" s="1080"/>
      <c r="AD28" s="1080"/>
      <c r="AE28" s="1081"/>
      <c r="AF28" s="1082">
        <v>156</v>
      </c>
      <c r="AG28" s="1080"/>
      <c r="AH28" s="1080"/>
      <c r="AI28" s="1080"/>
      <c r="AJ28" s="1083"/>
      <c r="AK28" s="1084">
        <v>35</v>
      </c>
      <c r="AL28" s="1072"/>
      <c r="AM28" s="1072"/>
      <c r="AN28" s="1072"/>
      <c r="AO28" s="1072"/>
      <c r="AP28" s="1072">
        <v>0</v>
      </c>
      <c r="AQ28" s="1072"/>
      <c r="AR28" s="1072"/>
      <c r="AS28" s="1072"/>
      <c r="AT28" s="1072"/>
      <c r="AU28" s="1072">
        <v>0</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375</v>
      </c>
      <c r="C29" s="1058"/>
      <c r="D29" s="1058"/>
      <c r="E29" s="1058"/>
      <c r="F29" s="1058"/>
      <c r="G29" s="1058"/>
      <c r="H29" s="1058"/>
      <c r="I29" s="1058"/>
      <c r="J29" s="1058"/>
      <c r="K29" s="1058"/>
      <c r="L29" s="1058"/>
      <c r="M29" s="1058"/>
      <c r="N29" s="1058"/>
      <c r="O29" s="1058"/>
      <c r="P29" s="1059"/>
      <c r="Q29" s="1069">
        <v>156</v>
      </c>
      <c r="R29" s="1070"/>
      <c r="S29" s="1070"/>
      <c r="T29" s="1070"/>
      <c r="U29" s="1070"/>
      <c r="V29" s="1070">
        <v>155</v>
      </c>
      <c r="W29" s="1070"/>
      <c r="X29" s="1070"/>
      <c r="Y29" s="1070"/>
      <c r="Z29" s="1070"/>
      <c r="AA29" s="1070">
        <f t="shared" ref="AA29:AA33" si="0">Q29-V29</f>
        <v>1</v>
      </c>
      <c r="AB29" s="1070"/>
      <c r="AC29" s="1070"/>
      <c r="AD29" s="1070"/>
      <c r="AE29" s="1071"/>
      <c r="AF29" s="1063">
        <v>0</v>
      </c>
      <c r="AG29" s="1064"/>
      <c r="AH29" s="1064"/>
      <c r="AI29" s="1064"/>
      <c r="AJ29" s="1065"/>
      <c r="AK29" s="1006">
        <v>26</v>
      </c>
      <c r="AL29" s="997"/>
      <c r="AM29" s="997"/>
      <c r="AN29" s="997"/>
      <c r="AO29" s="997"/>
      <c r="AP29" s="997">
        <v>0</v>
      </c>
      <c r="AQ29" s="997"/>
      <c r="AR29" s="997"/>
      <c r="AS29" s="997"/>
      <c r="AT29" s="997"/>
      <c r="AU29" s="997">
        <v>0</v>
      </c>
      <c r="AV29" s="997"/>
      <c r="AW29" s="997"/>
      <c r="AX29" s="997"/>
      <c r="AY29" s="997"/>
      <c r="AZ29" s="1068" t="s">
        <v>536</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376</v>
      </c>
      <c r="C30" s="1058"/>
      <c r="D30" s="1058"/>
      <c r="E30" s="1058"/>
      <c r="F30" s="1058"/>
      <c r="G30" s="1058"/>
      <c r="H30" s="1058"/>
      <c r="I30" s="1058"/>
      <c r="J30" s="1058"/>
      <c r="K30" s="1058"/>
      <c r="L30" s="1058"/>
      <c r="M30" s="1058"/>
      <c r="N30" s="1058"/>
      <c r="O30" s="1058"/>
      <c r="P30" s="1059"/>
      <c r="Q30" s="1069">
        <v>467</v>
      </c>
      <c r="R30" s="1070"/>
      <c r="S30" s="1070"/>
      <c r="T30" s="1070"/>
      <c r="U30" s="1070"/>
      <c r="V30" s="1070">
        <v>440</v>
      </c>
      <c r="W30" s="1070"/>
      <c r="X30" s="1070"/>
      <c r="Y30" s="1070"/>
      <c r="Z30" s="1070"/>
      <c r="AA30" s="1070">
        <f t="shared" si="0"/>
        <v>27</v>
      </c>
      <c r="AB30" s="1070"/>
      <c r="AC30" s="1070"/>
      <c r="AD30" s="1070"/>
      <c r="AE30" s="1071"/>
      <c r="AF30" s="1063">
        <v>27</v>
      </c>
      <c r="AG30" s="1064"/>
      <c r="AH30" s="1064"/>
      <c r="AI30" s="1064"/>
      <c r="AJ30" s="1065"/>
      <c r="AK30" s="1006">
        <v>71</v>
      </c>
      <c r="AL30" s="997"/>
      <c r="AM30" s="997"/>
      <c r="AN30" s="997"/>
      <c r="AO30" s="997"/>
      <c r="AP30" s="997">
        <v>0</v>
      </c>
      <c r="AQ30" s="997"/>
      <c r="AR30" s="997"/>
      <c r="AS30" s="997"/>
      <c r="AT30" s="997"/>
      <c r="AU30" s="997">
        <v>0</v>
      </c>
      <c r="AV30" s="997"/>
      <c r="AW30" s="997"/>
      <c r="AX30" s="997"/>
      <c r="AY30" s="997"/>
      <c r="AZ30" s="1068" t="s">
        <v>537</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377</v>
      </c>
      <c r="C31" s="1058"/>
      <c r="D31" s="1058"/>
      <c r="E31" s="1058"/>
      <c r="F31" s="1058"/>
      <c r="G31" s="1058"/>
      <c r="H31" s="1058"/>
      <c r="I31" s="1058"/>
      <c r="J31" s="1058"/>
      <c r="K31" s="1058"/>
      <c r="L31" s="1058"/>
      <c r="M31" s="1058"/>
      <c r="N31" s="1058"/>
      <c r="O31" s="1058"/>
      <c r="P31" s="1059"/>
      <c r="Q31" s="1069">
        <v>1</v>
      </c>
      <c r="R31" s="1070"/>
      <c r="S31" s="1070"/>
      <c r="T31" s="1070"/>
      <c r="U31" s="1070"/>
      <c r="V31" s="1070">
        <v>1</v>
      </c>
      <c r="W31" s="1070"/>
      <c r="X31" s="1070"/>
      <c r="Y31" s="1070"/>
      <c r="Z31" s="1070"/>
      <c r="AA31" s="1070">
        <f t="shared" si="0"/>
        <v>0</v>
      </c>
      <c r="AB31" s="1070"/>
      <c r="AC31" s="1070"/>
      <c r="AD31" s="1070"/>
      <c r="AE31" s="1071"/>
      <c r="AF31" s="1063" t="s">
        <v>103</v>
      </c>
      <c r="AG31" s="1064"/>
      <c r="AH31" s="1064"/>
      <c r="AI31" s="1064"/>
      <c r="AJ31" s="1065"/>
      <c r="AK31" s="1006">
        <v>0</v>
      </c>
      <c r="AL31" s="997"/>
      <c r="AM31" s="997"/>
      <c r="AN31" s="997"/>
      <c r="AO31" s="997"/>
      <c r="AP31" s="997">
        <v>0</v>
      </c>
      <c r="AQ31" s="997"/>
      <c r="AR31" s="997"/>
      <c r="AS31" s="997"/>
      <c r="AT31" s="997"/>
      <c r="AU31" s="997">
        <v>0</v>
      </c>
      <c r="AV31" s="997"/>
      <c r="AW31" s="997"/>
      <c r="AX31" s="997"/>
      <c r="AY31" s="997"/>
      <c r="AZ31" s="1068" t="s">
        <v>538</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378</v>
      </c>
      <c r="C32" s="1058"/>
      <c r="D32" s="1058"/>
      <c r="E32" s="1058"/>
      <c r="F32" s="1058"/>
      <c r="G32" s="1058"/>
      <c r="H32" s="1058"/>
      <c r="I32" s="1058"/>
      <c r="J32" s="1058"/>
      <c r="K32" s="1058"/>
      <c r="L32" s="1058"/>
      <c r="M32" s="1058"/>
      <c r="N32" s="1058"/>
      <c r="O32" s="1058"/>
      <c r="P32" s="1059"/>
      <c r="Q32" s="1069">
        <v>72</v>
      </c>
      <c r="R32" s="1070"/>
      <c r="S32" s="1070"/>
      <c r="T32" s="1070"/>
      <c r="U32" s="1070"/>
      <c r="V32" s="1070">
        <v>72</v>
      </c>
      <c r="W32" s="1070"/>
      <c r="X32" s="1070"/>
      <c r="Y32" s="1070"/>
      <c r="Z32" s="1070"/>
      <c r="AA32" s="1070">
        <f t="shared" si="0"/>
        <v>0</v>
      </c>
      <c r="AB32" s="1070"/>
      <c r="AC32" s="1070"/>
      <c r="AD32" s="1070"/>
      <c r="AE32" s="1071"/>
      <c r="AF32" s="1063">
        <v>0</v>
      </c>
      <c r="AG32" s="1064"/>
      <c r="AH32" s="1064"/>
      <c r="AI32" s="1064"/>
      <c r="AJ32" s="1065"/>
      <c r="AK32" s="1006">
        <v>70</v>
      </c>
      <c r="AL32" s="997"/>
      <c r="AM32" s="997"/>
      <c r="AN32" s="997"/>
      <c r="AO32" s="997"/>
      <c r="AP32" s="997">
        <v>0</v>
      </c>
      <c r="AQ32" s="997"/>
      <c r="AR32" s="997"/>
      <c r="AS32" s="997"/>
      <c r="AT32" s="997"/>
      <c r="AU32" s="997">
        <v>0</v>
      </c>
      <c r="AV32" s="997"/>
      <c r="AW32" s="997"/>
      <c r="AX32" s="997"/>
      <c r="AY32" s="997"/>
      <c r="AZ32" s="1068" t="s">
        <v>536</v>
      </c>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379</v>
      </c>
      <c r="C33" s="1058"/>
      <c r="D33" s="1058"/>
      <c r="E33" s="1058"/>
      <c r="F33" s="1058"/>
      <c r="G33" s="1058"/>
      <c r="H33" s="1058"/>
      <c r="I33" s="1058"/>
      <c r="J33" s="1058"/>
      <c r="K33" s="1058"/>
      <c r="L33" s="1058"/>
      <c r="M33" s="1058"/>
      <c r="N33" s="1058"/>
      <c r="O33" s="1058"/>
      <c r="P33" s="1059"/>
      <c r="Q33" s="1069">
        <v>102</v>
      </c>
      <c r="R33" s="1070"/>
      <c r="S33" s="1070"/>
      <c r="T33" s="1070"/>
      <c r="U33" s="1070"/>
      <c r="V33" s="1070">
        <v>94</v>
      </c>
      <c r="W33" s="1070"/>
      <c r="X33" s="1070"/>
      <c r="Y33" s="1070"/>
      <c r="Z33" s="1070"/>
      <c r="AA33" s="1070">
        <f t="shared" si="0"/>
        <v>8</v>
      </c>
      <c r="AB33" s="1070"/>
      <c r="AC33" s="1070"/>
      <c r="AD33" s="1070"/>
      <c r="AE33" s="1071"/>
      <c r="AF33" s="1063">
        <v>8</v>
      </c>
      <c r="AG33" s="1064"/>
      <c r="AH33" s="1064"/>
      <c r="AI33" s="1064"/>
      <c r="AJ33" s="1065"/>
      <c r="AK33" s="1006">
        <v>76</v>
      </c>
      <c r="AL33" s="997"/>
      <c r="AM33" s="997"/>
      <c r="AN33" s="997"/>
      <c r="AO33" s="997"/>
      <c r="AP33" s="997">
        <v>721</v>
      </c>
      <c r="AQ33" s="997"/>
      <c r="AR33" s="997"/>
      <c r="AS33" s="997"/>
      <c r="AT33" s="997"/>
      <c r="AU33" s="997">
        <v>721</v>
      </c>
      <c r="AV33" s="997"/>
      <c r="AW33" s="997"/>
      <c r="AX33" s="997"/>
      <c r="AY33" s="997"/>
      <c r="AZ33" s="1068" t="s">
        <v>537</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191</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103</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6866</v>
      </c>
      <c r="R68" s="1008"/>
      <c r="S68" s="1008"/>
      <c r="T68" s="1008"/>
      <c r="U68" s="1008"/>
      <c r="V68" s="1008">
        <v>6473</v>
      </c>
      <c r="W68" s="1008"/>
      <c r="X68" s="1008"/>
      <c r="Y68" s="1008"/>
      <c r="Z68" s="1008"/>
      <c r="AA68" s="1008">
        <v>393</v>
      </c>
      <c r="AB68" s="1008"/>
      <c r="AC68" s="1008"/>
      <c r="AD68" s="1008"/>
      <c r="AE68" s="1008"/>
      <c r="AF68" s="1008">
        <v>393</v>
      </c>
      <c r="AG68" s="1008"/>
      <c r="AH68" s="1008"/>
      <c r="AI68" s="1008"/>
      <c r="AJ68" s="1008"/>
      <c r="AK68" s="1008">
        <v>0</v>
      </c>
      <c r="AL68" s="1008"/>
      <c r="AM68" s="1008"/>
      <c r="AN68" s="1008"/>
      <c r="AO68" s="1008"/>
      <c r="AP68" s="1008">
        <v>986</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2292</v>
      </c>
      <c r="R69" s="997"/>
      <c r="S69" s="997"/>
      <c r="T69" s="997"/>
      <c r="U69" s="997"/>
      <c r="V69" s="997">
        <v>2279</v>
      </c>
      <c r="W69" s="997"/>
      <c r="X69" s="997"/>
      <c r="Y69" s="997"/>
      <c r="Z69" s="997"/>
      <c r="AA69" s="997">
        <v>13</v>
      </c>
      <c r="AB69" s="997"/>
      <c r="AC69" s="997"/>
      <c r="AD69" s="997"/>
      <c r="AE69" s="997"/>
      <c r="AF69" s="997">
        <v>371</v>
      </c>
      <c r="AG69" s="997"/>
      <c r="AH69" s="997"/>
      <c r="AI69" s="997"/>
      <c r="AJ69" s="997"/>
      <c r="AK69" s="997"/>
      <c r="AL69" s="997"/>
      <c r="AM69" s="997"/>
      <c r="AN69" s="997"/>
      <c r="AO69" s="997"/>
      <c r="AP69" s="997">
        <v>744</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v>0</v>
      </c>
      <c r="AL70" s="997"/>
      <c r="AM70" s="997"/>
      <c r="AN70" s="997"/>
      <c r="AO70" s="997"/>
      <c r="AP70" s="997" t="s">
        <v>548</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t="s">
        <v>536</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318110</v>
      </c>
      <c r="AB110" s="903"/>
      <c r="AC110" s="903"/>
      <c r="AD110" s="903"/>
      <c r="AE110" s="904"/>
      <c r="AF110" s="905">
        <v>308060</v>
      </c>
      <c r="AG110" s="903"/>
      <c r="AH110" s="903"/>
      <c r="AI110" s="903"/>
      <c r="AJ110" s="904"/>
      <c r="AK110" s="905">
        <v>284962</v>
      </c>
      <c r="AL110" s="903"/>
      <c r="AM110" s="903"/>
      <c r="AN110" s="903"/>
      <c r="AO110" s="904"/>
      <c r="AP110" s="906">
        <v>17.600000000000001</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2277053</v>
      </c>
      <c r="BR110" s="830"/>
      <c r="BS110" s="830"/>
      <c r="BT110" s="830"/>
      <c r="BU110" s="830"/>
      <c r="BV110" s="830">
        <v>2205025</v>
      </c>
      <c r="BW110" s="830"/>
      <c r="BX110" s="830"/>
      <c r="BY110" s="830"/>
      <c r="BZ110" s="830"/>
      <c r="CA110" s="830">
        <v>2157777</v>
      </c>
      <c r="CB110" s="830"/>
      <c r="CC110" s="830"/>
      <c r="CD110" s="830"/>
      <c r="CE110" s="830"/>
      <c r="CF110" s="891">
        <v>133.30000000000001</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103</v>
      </c>
      <c r="DH110" s="830"/>
      <c r="DI110" s="830"/>
      <c r="DJ110" s="830"/>
      <c r="DK110" s="830"/>
      <c r="DL110" s="830" t="s">
        <v>103</v>
      </c>
      <c r="DM110" s="830"/>
      <c r="DN110" s="830"/>
      <c r="DO110" s="830"/>
      <c r="DP110" s="830"/>
      <c r="DQ110" s="830" t="s">
        <v>103</v>
      </c>
      <c r="DR110" s="830"/>
      <c r="DS110" s="830"/>
      <c r="DT110" s="830"/>
      <c r="DU110" s="830"/>
      <c r="DV110" s="831" t="s">
        <v>103</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103</v>
      </c>
      <c r="AB111" s="939"/>
      <c r="AC111" s="939"/>
      <c r="AD111" s="939"/>
      <c r="AE111" s="940"/>
      <c r="AF111" s="941" t="s">
        <v>103</v>
      </c>
      <c r="AG111" s="939"/>
      <c r="AH111" s="939"/>
      <c r="AI111" s="939"/>
      <c r="AJ111" s="940"/>
      <c r="AK111" s="941" t="s">
        <v>103</v>
      </c>
      <c r="AL111" s="939"/>
      <c r="AM111" s="939"/>
      <c r="AN111" s="939"/>
      <c r="AO111" s="940"/>
      <c r="AP111" s="942" t="s">
        <v>103</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63</v>
      </c>
      <c r="BR111" s="801"/>
      <c r="BS111" s="801"/>
      <c r="BT111" s="801"/>
      <c r="BU111" s="801"/>
      <c r="BV111" s="801" t="s">
        <v>404</v>
      </c>
      <c r="BW111" s="801"/>
      <c r="BX111" s="801"/>
      <c r="BY111" s="801"/>
      <c r="BZ111" s="801"/>
      <c r="CA111" s="801" t="s">
        <v>404</v>
      </c>
      <c r="CB111" s="801"/>
      <c r="CC111" s="801"/>
      <c r="CD111" s="801"/>
      <c r="CE111" s="801"/>
      <c r="CF111" s="878" t="s">
        <v>404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814878</v>
      </c>
      <c r="BR112" s="801"/>
      <c r="BS112" s="801"/>
      <c r="BT112" s="801"/>
      <c r="BU112" s="801"/>
      <c r="BV112" s="801">
        <v>768275</v>
      </c>
      <c r="BW112" s="801"/>
      <c r="BX112" s="801"/>
      <c r="BY112" s="801"/>
      <c r="BZ112" s="801"/>
      <c r="CA112" s="801">
        <v>720693</v>
      </c>
      <c r="CB112" s="801"/>
      <c r="CC112" s="801"/>
      <c r="CD112" s="801"/>
      <c r="CE112" s="801"/>
      <c r="CF112" s="878">
        <v>44.5</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62754</v>
      </c>
      <c r="AB113" s="939"/>
      <c r="AC113" s="939"/>
      <c r="AD113" s="939"/>
      <c r="AE113" s="940"/>
      <c r="AF113" s="941">
        <v>62754</v>
      </c>
      <c r="AG113" s="939"/>
      <c r="AH113" s="939"/>
      <c r="AI113" s="939"/>
      <c r="AJ113" s="940"/>
      <c r="AK113" s="941">
        <v>62754</v>
      </c>
      <c r="AL113" s="939"/>
      <c r="AM113" s="939"/>
      <c r="AN113" s="939"/>
      <c r="AO113" s="940"/>
      <c r="AP113" s="942">
        <v>3.9</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71386</v>
      </c>
      <c r="BR113" s="801"/>
      <c r="BS113" s="801"/>
      <c r="BT113" s="801"/>
      <c r="BU113" s="801"/>
      <c r="BV113" s="801">
        <v>69950</v>
      </c>
      <c r="BW113" s="801"/>
      <c r="BX113" s="801"/>
      <c r="BY113" s="801"/>
      <c r="BZ113" s="801"/>
      <c r="CA113" s="801">
        <v>62400</v>
      </c>
      <c r="CB113" s="801"/>
      <c r="CC113" s="801"/>
      <c r="CD113" s="801"/>
      <c r="CE113" s="801"/>
      <c r="CF113" s="878">
        <v>3.9</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5818</v>
      </c>
      <c r="AB114" s="814"/>
      <c r="AC114" s="814"/>
      <c r="AD114" s="814"/>
      <c r="AE114" s="815"/>
      <c r="AF114" s="816">
        <v>9785</v>
      </c>
      <c r="AG114" s="814"/>
      <c r="AH114" s="814"/>
      <c r="AI114" s="814"/>
      <c r="AJ114" s="815"/>
      <c r="AK114" s="816">
        <v>7854</v>
      </c>
      <c r="AL114" s="814"/>
      <c r="AM114" s="814"/>
      <c r="AN114" s="814"/>
      <c r="AO114" s="815"/>
      <c r="AP114" s="784">
        <v>0.5</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460645</v>
      </c>
      <c r="BR114" s="801"/>
      <c r="BS114" s="801"/>
      <c r="BT114" s="801"/>
      <c r="BU114" s="801"/>
      <c r="BV114" s="801">
        <v>424871</v>
      </c>
      <c r="BW114" s="801"/>
      <c r="BX114" s="801"/>
      <c r="BY114" s="801"/>
      <c r="BZ114" s="801"/>
      <c r="CA114" s="801">
        <v>388073</v>
      </c>
      <c r="CB114" s="801"/>
      <c r="CC114" s="801"/>
      <c r="CD114" s="801"/>
      <c r="CE114" s="801"/>
      <c r="CF114" s="878">
        <v>24</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404</v>
      </c>
      <c r="AB115" s="939"/>
      <c r="AC115" s="939"/>
      <c r="AD115" s="939"/>
      <c r="AE115" s="940"/>
      <c r="AF115" s="941" t="s">
        <v>404</v>
      </c>
      <c r="AG115" s="939"/>
      <c r="AH115" s="939"/>
      <c r="AI115" s="939"/>
      <c r="AJ115" s="940"/>
      <c r="AK115" s="941" t="s">
        <v>404</v>
      </c>
      <c r="AL115" s="939"/>
      <c r="AM115" s="939"/>
      <c r="AN115" s="939"/>
      <c r="AO115" s="940"/>
      <c r="AP115" s="942" t="s">
        <v>404</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404</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386682</v>
      </c>
      <c r="AB117" s="925"/>
      <c r="AC117" s="925"/>
      <c r="AD117" s="925"/>
      <c r="AE117" s="926"/>
      <c r="AF117" s="928">
        <v>380599</v>
      </c>
      <c r="AG117" s="925"/>
      <c r="AH117" s="925"/>
      <c r="AI117" s="925"/>
      <c r="AJ117" s="926"/>
      <c r="AK117" s="928">
        <v>355570</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103</v>
      </c>
      <c r="BR117" s="888"/>
      <c r="BS117" s="888"/>
      <c r="BT117" s="888"/>
      <c r="BU117" s="888"/>
      <c r="BV117" s="888" t="s">
        <v>103</v>
      </c>
      <c r="BW117" s="888"/>
      <c r="BX117" s="888"/>
      <c r="BY117" s="888"/>
      <c r="BZ117" s="888"/>
      <c r="CA117" s="888" t="s">
        <v>103</v>
      </c>
      <c r="CB117" s="888"/>
      <c r="CC117" s="888"/>
      <c r="CD117" s="888"/>
      <c r="CE117" s="888"/>
      <c r="CF117" s="878" t="s">
        <v>103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103</v>
      </c>
      <c r="DH117" s="814"/>
      <c r="DI117" s="814"/>
      <c r="DJ117" s="814"/>
      <c r="DK117" s="815"/>
      <c r="DL117" s="816" t="s">
        <v>103</v>
      </c>
      <c r="DM117" s="814"/>
      <c r="DN117" s="814"/>
      <c r="DO117" s="814"/>
      <c r="DP117" s="815"/>
      <c r="DQ117" s="816" t="s">
        <v>103</v>
      </c>
      <c r="DR117" s="814"/>
      <c r="DS117" s="814"/>
      <c r="DT117" s="814"/>
      <c r="DU117" s="815"/>
      <c r="DV117" s="784" t="s">
        <v>103</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425</v>
      </c>
      <c r="BP118" s="868"/>
      <c r="BQ118" s="887">
        <v>3624025</v>
      </c>
      <c r="BR118" s="888"/>
      <c r="BS118" s="888"/>
      <c r="BT118" s="888"/>
      <c r="BU118" s="888"/>
      <c r="BV118" s="888">
        <v>3468121</v>
      </c>
      <c r="BW118" s="888"/>
      <c r="BX118" s="888"/>
      <c r="BY118" s="888"/>
      <c r="BZ118" s="888"/>
      <c r="CA118" s="888">
        <v>3328943</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t="s">
        <v>427</v>
      </c>
      <c r="DR118" s="814"/>
      <c r="DS118" s="814"/>
      <c r="DT118" s="814"/>
      <c r="DU118" s="815"/>
      <c r="DV118" s="784" t="s">
        <v>427</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t="s">
        <v>427</v>
      </c>
      <c r="AL119" s="903"/>
      <c r="AM119" s="903"/>
      <c r="AN119" s="903"/>
      <c r="AO119" s="904"/>
      <c r="AP119" s="906" t="s">
        <v>427</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1743721</v>
      </c>
      <c r="BR119" s="830"/>
      <c r="BS119" s="830"/>
      <c r="BT119" s="830"/>
      <c r="BU119" s="830"/>
      <c r="BV119" s="830">
        <v>1854349</v>
      </c>
      <c r="BW119" s="830"/>
      <c r="BX119" s="830"/>
      <c r="BY119" s="830"/>
      <c r="BZ119" s="830"/>
      <c r="CA119" s="830">
        <v>2360272</v>
      </c>
      <c r="CB119" s="830"/>
      <c r="CC119" s="830"/>
      <c r="CD119" s="830"/>
      <c r="CE119" s="830"/>
      <c r="CF119" s="891">
        <v>145.9</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63</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t="s">
        <v>427</v>
      </c>
      <c r="BR120" s="801"/>
      <c r="BS120" s="801"/>
      <c r="BT120" s="801"/>
      <c r="BU120" s="801"/>
      <c r="BV120" s="801" t="s">
        <v>427</v>
      </c>
      <c r="BW120" s="801"/>
      <c r="BX120" s="801"/>
      <c r="BY120" s="801"/>
      <c r="BZ120" s="801"/>
      <c r="CA120" s="801" t="s">
        <v>427</v>
      </c>
      <c r="CB120" s="801"/>
      <c r="CC120" s="801"/>
      <c r="CD120" s="801"/>
      <c r="CE120" s="801"/>
      <c r="CF120" s="878" t="s">
        <v>427</v>
      </c>
      <c r="CG120" s="879"/>
      <c r="CH120" s="879"/>
      <c r="CI120" s="879"/>
      <c r="CJ120" s="879"/>
      <c r="CK120" s="880" t="s">
        <v>432</v>
      </c>
      <c r="CL120" s="840"/>
      <c r="CM120" s="840"/>
      <c r="CN120" s="840"/>
      <c r="CO120" s="841"/>
      <c r="CP120" s="884" t="s">
        <v>433</v>
      </c>
      <c r="CQ120" s="885"/>
      <c r="CR120" s="885"/>
      <c r="CS120" s="885"/>
      <c r="CT120" s="885"/>
      <c r="CU120" s="885"/>
      <c r="CV120" s="885"/>
      <c r="CW120" s="885"/>
      <c r="CX120" s="885"/>
      <c r="CY120" s="885"/>
      <c r="CZ120" s="885"/>
      <c r="DA120" s="885"/>
      <c r="DB120" s="885"/>
      <c r="DC120" s="885"/>
      <c r="DD120" s="885"/>
      <c r="DE120" s="885"/>
      <c r="DF120" s="886"/>
      <c r="DG120" s="829">
        <v>814878</v>
      </c>
      <c r="DH120" s="830"/>
      <c r="DI120" s="830"/>
      <c r="DJ120" s="830"/>
      <c r="DK120" s="830"/>
      <c r="DL120" s="830">
        <v>768275</v>
      </c>
      <c r="DM120" s="830"/>
      <c r="DN120" s="830"/>
      <c r="DO120" s="830"/>
      <c r="DP120" s="830"/>
      <c r="DQ120" s="830">
        <v>720693</v>
      </c>
      <c r="DR120" s="830"/>
      <c r="DS120" s="830"/>
      <c r="DT120" s="830"/>
      <c r="DU120" s="830"/>
      <c r="DV120" s="831">
        <v>44.5</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427</v>
      </c>
      <c r="AB121" s="814"/>
      <c r="AC121" s="814"/>
      <c r="AD121" s="814"/>
      <c r="AE121" s="815"/>
      <c r="AF121" s="816" t="s">
        <v>427</v>
      </c>
      <c r="AG121" s="814"/>
      <c r="AH121" s="814"/>
      <c r="AI121" s="814"/>
      <c r="AJ121" s="815"/>
      <c r="AK121" s="816" t="s">
        <v>427</v>
      </c>
      <c r="AL121" s="814"/>
      <c r="AM121" s="814"/>
      <c r="AN121" s="814"/>
      <c r="AO121" s="815"/>
      <c r="AP121" s="784" t="s">
        <v>427</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2508515</v>
      </c>
      <c r="BR121" s="888"/>
      <c r="BS121" s="888"/>
      <c r="BT121" s="888"/>
      <c r="BU121" s="888"/>
      <c r="BV121" s="888">
        <v>2439427</v>
      </c>
      <c r="BW121" s="888"/>
      <c r="BX121" s="888"/>
      <c r="BY121" s="888"/>
      <c r="BZ121" s="888"/>
      <c r="CA121" s="888">
        <v>2370323</v>
      </c>
      <c r="CB121" s="888"/>
      <c r="CC121" s="888"/>
      <c r="CD121" s="888"/>
      <c r="CE121" s="888"/>
      <c r="CF121" s="889">
        <v>146.5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103</v>
      </c>
      <c r="DH121" s="801"/>
      <c r="DI121" s="801"/>
      <c r="DJ121" s="801"/>
      <c r="DK121" s="801"/>
      <c r="DL121" s="801" t="s">
        <v>103</v>
      </c>
      <c r="DM121" s="801"/>
      <c r="DN121" s="801"/>
      <c r="DO121" s="801"/>
      <c r="DP121" s="801"/>
      <c r="DQ121" s="801" t="s">
        <v>103</v>
      </c>
      <c r="DR121" s="801"/>
      <c r="DS121" s="801"/>
      <c r="DT121" s="801"/>
      <c r="DU121" s="801"/>
      <c r="DV121" s="853" t="s">
        <v>103</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103</v>
      </c>
      <c r="AB122" s="814"/>
      <c r="AC122" s="814"/>
      <c r="AD122" s="814"/>
      <c r="AE122" s="815"/>
      <c r="AF122" s="816" t="s">
        <v>103</v>
      </c>
      <c r="AG122" s="814"/>
      <c r="AH122" s="814"/>
      <c r="AI122" s="814"/>
      <c r="AJ122" s="815"/>
      <c r="AK122" s="816" t="s">
        <v>103</v>
      </c>
      <c r="AL122" s="814"/>
      <c r="AM122" s="814"/>
      <c r="AN122" s="814"/>
      <c r="AO122" s="815"/>
      <c r="AP122" s="784" t="s">
        <v>103</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4252236</v>
      </c>
      <c r="BR122" s="870"/>
      <c r="BS122" s="870"/>
      <c r="BT122" s="870"/>
      <c r="BU122" s="870"/>
      <c r="BV122" s="870">
        <v>4293776</v>
      </c>
      <c r="BW122" s="870"/>
      <c r="BX122" s="870"/>
      <c r="BY122" s="870"/>
      <c r="BZ122" s="870"/>
      <c r="CA122" s="870">
        <v>4730595</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103</v>
      </c>
      <c r="DM127" s="850"/>
      <c r="DN127" s="850"/>
      <c r="DO127" s="850"/>
      <c r="DP127" s="850"/>
      <c r="DQ127" s="850" t="s">
        <v>103</v>
      </c>
      <c r="DR127" s="850"/>
      <c r="DS127" s="850"/>
      <c r="DT127" s="850"/>
      <c r="DU127" s="850"/>
      <c r="DV127" s="851" t="s">
        <v>103</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1864318</v>
      </c>
      <c r="AB129" s="814"/>
      <c r="AC129" s="814"/>
      <c r="AD129" s="814"/>
      <c r="AE129" s="815"/>
      <c r="AF129" s="816">
        <v>1839586</v>
      </c>
      <c r="AG129" s="814"/>
      <c r="AH129" s="814"/>
      <c r="AI129" s="814"/>
      <c r="AJ129" s="815"/>
      <c r="AK129" s="816">
        <v>1892739</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5.8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284522</v>
      </c>
      <c r="AB130" s="814"/>
      <c r="AC130" s="814"/>
      <c r="AD130" s="814"/>
      <c r="AE130" s="815"/>
      <c r="AF130" s="816">
        <v>287584</v>
      </c>
      <c r="AG130" s="814"/>
      <c r="AH130" s="814"/>
      <c r="AI130" s="814"/>
      <c r="AJ130" s="815"/>
      <c r="AK130" s="816">
        <v>274469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427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1579796</v>
      </c>
      <c r="AB131" s="747"/>
      <c r="AC131" s="747"/>
      <c r="AD131" s="747"/>
      <c r="AE131" s="748"/>
      <c r="AF131" s="749">
        <v>1552002</v>
      </c>
      <c r="AG131" s="747"/>
      <c r="AH131" s="747"/>
      <c r="AI131" s="747"/>
      <c r="AJ131" s="748"/>
      <c r="AK131" s="749">
        <v>1618270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6.4666577199999997</v>
      </c>
      <c r="AB132" s="770"/>
      <c r="AC132" s="770"/>
      <c r="AD132" s="770"/>
      <c r="AE132" s="771"/>
      <c r="AF132" s="772">
        <v>5.9932268129999997</v>
      </c>
      <c r="AG132" s="770"/>
      <c r="AH132" s="770"/>
      <c r="AI132" s="770"/>
      <c r="AJ132" s="771"/>
      <c r="AK132" s="772">
        <v>5.011586447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6.2</v>
      </c>
      <c r="AB133" s="779"/>
      <c r="AC133" s="779"/>
      <c r="AD133" s="779"/>
      <c r="AE133" s="780"/>
      <c r="AF133" s="778">
        <v>6.2</v>
      </c>
      <c r="AG133" s="779"/>
      <c r="AH133" s="779"/>
      <c r="AI133" s="779"/>
      <c r="AJ133" s="780"/>
      <c r="AK133" s="778">
        <v>5.8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507705</v>
      </c>
      <c r="L9" s="264">
        <v>183751</v>
      </c>
      <c r="M9" s="265">
        <v>187155</v>
      </c>
      <c r="N9" s="266">
        <v>-1.8</v>
      </c>
    </row>
    <row r="10" spans="1:16">
      <c r="A10" s="248"/>
      <c r="B10" s="244"/>
      <c r="C10" s="244"/>
      <c r="D10" s="244"/>
      <c r="E10" s="244"/>
      <c r="F10" s="244"/>
      <c r="G10" s="1163" t="s">
        <v>474</v>
      </c>
      <c r="H10" s="1164"/>
      <c r="I10" s="1164"/>
      <c r="J10" s="1165"/>
      <c r="K10" s="267">
        <v>24001</v>
      </c>
      <c r="L10" s="268">
        <v>8687</v>
      </c>
      <c r="M10" s="269">
        <v>20525</v>
      </c>
      <c r="N10" s="270">
        <v>-57.7</v>
      </c>
    </row>
    <row r="11" spans="1:16" ht="13.5" customHeight="1">
      <c r="A11" s="248"/>
      <c r="B11" s="244"/>
      <c r="C11" s="244"/>
      <c r="D11" s="244"/>
      <c r="E11" s="244"/>
      <c r="F11" s="244"/>
      <c r="G11" s="1163" t="s">
        <v>475</v>
      </c>
      <c r="H11" s="1164"/>
      <c r="I11" s="1164"/>
      <c r="J11" s="1165"/>
      <c r="K11" s="267">
        <v>52213</v>
      </c>
      <c r="L11" s="268">
        <v>18897</v>
      </c>
      <c r="M11" s="269">
        <v>27959</v>
      </c>
      <c r="N11" s="270">
        <v>-32.4</v>
      </c>
    </row>
    <row r="12" spans="1:16" ht="13.5" customHeight="1">
      <c r="A12" s="248"/>
      <c r="B12" s="244"/>
      <c r="C12" s="244"/>
      <c r="D12" s="244"/>
      <c r="E12" s="244"/>
      <c r="F12" s="244"/>
      <c r="G12" s="1163" t="s">
        <v>476</v>
      </c>
      <c r="H12" s="1164"/>
      <c r="I12" s="1164"/>
      <c r="J12" s="1165"/>
      <c r="K12" s="267" t="s">
        <v>477</v>
      </c>
      <c r="L12" s="268" t="s">
        <v>477</v>
      </c>
      <c r="M12" s="269">
        <v>2910</v>
      </c>
      <c r="N12" s="270" t="s">
        <v>477</v>
      </c>
    </row>
    <row r="13" spans="1:16" ht="13.5" customHeight="1">
      <c r="A13" s="248"/>
      <c r="B13" s="244"/>
      <c r="C13" s="244"/>
      <c r="D13" s="244"/>
      <c r="E13" s="244"/>
      <c r="F13" s="244"/>
      <c r="G13" s="1163" t="s">
        <v>478</v>
      </c>
      <c r="H13" s="1164"/>
      <c r="I13" s="1164"/>
      <c r="J13" s="1165"/>
      <c r="K13" s="267" t="s">
        <v>477</v>
      </c>
      <c r="L13" s="268" t="s">
        <v>477</v>
      </c>
      <c r="M13" s="269" t="s">
        <v>477</v>
      </c>
      <c r="N13" s="270" t="s">
        <v>477</v>
      </c>
    </row>
    <row r="14" spans="1:16" ht="13.5" customHeight="1">
      <c r="A14" s="248"/>
      <c r="B14" s="244"/>
      <c r="C14" s="244"/>
      <c r="D14" s="244"/>
      <c r="E14" s="244"/>
      <c r="F14" s="244"/>
      <c r="G14" s="1163" t="s">
        <v>479</v>
      </c>
      <c r="H14" s="1164"/>
      <c r="I14" s="1164"/>
      <c r="J14" s="1165"/>
      <c r="K14" s="267" t="s">
        <v>477</v>
      </c>
      <c r="L14" s="268" t="s">
        <v>477</v>
      </c>
      <c r="M14" s="269">
        <v>9160</v>
      </c>
      <c r="N14" s="270" t="s">
        <v>477</v>
      </c>
    </row>
    <row r="15" spans="1:16" ht="13.5" customHeight="1">
      <c r="A15" s="248"/>
      <c r="B15" s="244"/>
      <c r="C15" s="244"/>
      <c r="D15" s="244"/>
      <c r="E15" s="244"/>
      <c r="F15" s="244"/>
      <c r="G15" s="1163" t="s">
        <v>480</v>
      </c>
      <c r="H15" s="1164"/>
      <c r="I15" s="1164"/>
      <c r="J15" s="1165"/>
      <c r="K15" s="267">
        <v>30572</v>
      </c>
      <c r="L15" s="268">
        <v>11065</v>
      </c>
      <c r="M15" s="269">
        <v>4580</v>
      </c>
      <c r="N15" s="270">
        <v>141.6</v>
      </c>
    </row>
    <row r="16" spans="1:16">
      <c r="A16" s="248"/>
      <c r="B16" s="244"/>
      <c r="C16" s="244"/>
      <c r="D16" s="244"/>
      <c r="E16" s="244"/>
      <c r="F16" s="244"/>
      <c r="G16" s="1166" t="s">
        <v>481</v>
      </c>
      <c r="H16" s="1167"/>
      <c r="I16" s="1167"/>
      <c r="J16" s="1168"/>
      <c r="K16" s="268">
        <v>-49185</v>
      </c>
      <c r="L16" s="268">
        <v>-17801</v>
      </c>
      <c r="M16" s="269">
        <v>-19254</v>
      </c>
      <c r="N16" s="270">
        <v>-7.5</v>
      </c>
    </row>
    <row r="17" spans="1:16">
      <c r="A17" s="248"/>
      <c r="B17" s="244"/>
      <c r="C17" s="244"/>
      <c r="D17" s="244"/>
      <c r="E17" s="244"/>
      <c r="F17" s="244"/>
      <c r="G17" s="1166" t="s">
        <v>166</v>
      </c>
      <c r="H17" s="1167"/>
      <c r="I17" s="1167"/>
      <c r="J17" s="1168"/>
      <c r="K17" s="268">
        <v>565306</v>
      </c>
      <c r="L17" s="268">
        <v>204599</v>
      </c>
      <c r="M17" s="269">
        <v>233033</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20.27</v>
      </c>
      <c r="L21" s="281">
        <v>21.21</v>
      </c>
      <c r="M21" s="282">
        <v>-0.94</v>
      </c>
      <c r="N21" s="249"/>
      <c r="O21" s="283"/>
      <c r="P21" s="279"/>
    </row>
    <row r="22" spans="1:16" s="284" customFormat="1">
      <c r="A22" s="279"/>
      <c r="B22" s="249"/>
      <c r="C22" s="249"/>
      <c r="D22" s="249"/>
      <c r="E22" s="249"/>
      <c r="F22" s="249"/>
      <c r="G22" s="1160" t="s">
        <v>487</v>
      </c>
      <c r="H22" s="1161"/>
      <c r="I22" s="1161"/>
      <c r="J22" s="1162"/>
      <c r="K22" s="285">
        <v>98.5</v>
      </c>
      <c r="L22" s="286">
        <v>95.4</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284962</v>
      </c>
      <c r="L32" s="294">
        <v>103135</v>
      </c>
      <c r="M32" s="295">
        <v>137219</v>
      </c>
      <c r="N32" s="296">
        <v>-24.8</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v>4</v>
      </c>
      <c r="N34" s="296" t="s">
        <v>477</v>
      </c>
    </row>
    <row r="35" spans="1:16" ht="27" customHeight="1">
      <c r="A35" s="248"/>
      <c r="B35" s="244"/>
      <c r="C35" s="244"/>
      <c r="D35" s="244"/>
      <c r="E35" s="244"/>
      <c r="F35" s="244"/>
      <c r="G35" s="1151" t="s">
        <v>494</v>
      </c>
      <c r="H35" s="1152"/>
      <c r="I35" s="1152"/>
      <c r="J35" s="1153"/>
      <c r="K35" s="294">
        <v>62754</v>
      </c>
      <c r="L35" s="294">
        <v>22712</v>
      </c>
      <c r="M35" s="295">
        <v>30414</v>
      </c>
      <c r="N35" s="296">
        <v>-25.3</v>
      </c>
    </row>
    <row r="36" spans="1:16" ht="27" customHeight="1">
      <c r="A36" s="248"/>
      <c r="B36" s="244"/>
      <c r="C36" s="244"/>
      <c r="D36" s="244"/>
      <c r="E36" s="244"/>
      <c r="F36" s="244"/>
      <c r="G36" s="1151" t="s">
        <v>495</v>
      </c>
      <c r="H36" s="1152"/>
      <c r="I36" s="1152"/>
      <c r="J36" s="1153"/>
      <c r="K36" s="294">
        <v>7854</v>
      </c>
      <c r="L36" s="294">
        <v>2843</v>
      </c>
      <c r="M36" s="295">
        <v>5195</v>
      </c>
      <c r="N36" s="296">
        <v>-45.3</v>
      </c>
    </row>
    <row r="37" spans="1:16" ht="13.5" customHeight="1">
      <c r="A37" s="248"/>
      <c r="B37" s="244"/>
      <c r="C37" s="244"/>
      <c r="D37" s="244"/>
      <c r="E37" s="244"/>
      <c r="F37" s="244"/>
      <c r="G37" s="1151" t="s">
        <v>496</v>
      </c>
      <c r="H37" s="1152"/>
      <c r="I37" s="1152"/>
      <c r="J37" s="1153"/>
      <c r="K37" s="294" t="s">
        <v>477</v>
      </c>
      <c r="L37" s="294" t="s">
        <v>477</v>
      </c>
      <c r="M37" s="295">
        <v>2257</v>
      </c>
      <c r="N37" s="296" t="s">
        <v>477</v>
      </c>
    </row>
    <row r="38" spans="1:16" ht="27" customHeight="1">
      <c r="A38" s="248"/>
      <c r="B38" s="244"/>
      <c r="C38" s="244"/>
      <c r="D38" s="244"/>
      <c r="E38" s="244"/>
      <c r="F38" s="244"/>
      <c r="G38" s="1154" t="s">
        <v>497</v>
      </c>
      <c r="H38" s="1155"/>
      <c r="I38" s="1155"/>
      <c r="J38" s="1156"/>
      <c r="K38" s="297" t="s">
        <v>477</v>
      </c>
      <c r="L38" s="297" t="s">
        <v>477</v>
      </c>
      <c r="M38" s="298">
        <v>40</v>
      </c>
      <c r="N38" s="299" t="s">
        <v>477</v>
      </c>
      <c r="O38" s="293"/>
    </row>
    <row r="39" spans="1:16">
      <c r="A39" s="248"/>
      <c r="B39" s="244"/>
      <c r="C39" s="244"/>
      <c r="D39" s="244"/>
      <c r="E39" s="244"/>
      <c r="F39" s="244"/>
      <c r="G39" s="1154" t="s">
        <v>498</v>
      </c>
      <c r="H39" s="1155"/>
      <c r="I39" s="1155"/>
      <c r="J39" s="1156"/>
      <c r="K39" s="300" t="s">
        <v>477</v>
      </c>
      <c r="L39" s="300" t="s">
        <v>477</v>
      </c>
      <c r="M39" s="301">
        <v>-7960</v>
      </c>
      <c r="N39" s="302" t="s">
        <v>477</v>
      </c>
      <c r="O39" s="293"/>
    </row>
    <row r="40" spans="1:16" ht="27" customHeight="1">
      <c r="A40" s="248"/>
      <c r="B40" s="244"/>
      <c r="C40" s="244"/>
      <c r="D40" s="244"/>
      <c r="E40" s="244"/>
      <c r="F40" s="244"/>
      <c r="G40" s="1151" t="s">
        <v>499</v>
      </c>
      <c r="H40" s="1152"/>
      <c r="I40" s="1152"/>
      <c r="J40" s="1153"/>
      <c r="K40" s="300">
        <v>-274469</v>
      </c>
      <c r="L40" s="300">
        <v>-99337</v>
      </c>
      <c r="M40" s="301">
        <v>-124831</v>
      </c>
      <c r="N40" s="302">
        <v>-20.399999999999999</v>
      </c>
      <c r="O40" s="293"/>
    </row>
    <row r="41" spans="1:16">
      <c r="A41" s="248"/>
      <c r="B41" s="244"/>
      <c r="C41" s="244"/>
      <c r="D41" s="244"/>
      <c r="E41" s="244"/>
      <c r="F41" s="244"/>
      <c r="G41" s="1157" t="s">
        <v>277</v>
      </c>
      <c r="H41" s="1158"/>
      <c r="I41" s="1158"/>
      <c r="J41" s="1159"/>
      <c r="K41" s="294">
        <v>81101</v>
      </c>
      <c r="L41" s="300">
        <v>29353</v>
      </c>
      <c r="M41" s="301">
        <v>42339</v>
      </c>
      <c r="N41" s="302">
        <v>-30.7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184740</v>
      </c>
      <c r="J51" s="320">
        <v>65372</v>
      </c>
      <c r="K51" s="321">
        <v>-78.5</v>
      </c>
      <c r="L51" s="322">
        <v>216155</v>
      </c>
      <c r="M51" s="323">
        <v>-35.299999999999997</v>
      </c>
      <c r="N51" s="324">
        <v>-43.2</v>
      </c>
    </row>
    <row r="52" spans="1:14">
      <c r="A52" s="248"/>
      <c r="B52" s="244"/>
      <c r="C52" s="244"/>
      <c r="D52" s="244"/>
      <c r="E52" s="244"/>
      <c r="F52" s="244"/>
      <c r="G52" s="325"/>
      <c r="H52" s="326" t="s">
        <v>510</v>
      </c>
      <c r="I52" s="327">
        <v>119965</v>
      </c>
      <c r="J52" s="328">
        <v>42450</v>
      </c>
      <c r="K52" s="329">
        <v>-84.6</v>
      </c>
      <c r="L52" s="330">
        <v>108827</v>
      </c>
      <c r="M52" s="331">
        <v>-19.600000000000001</v>
      </c>
      <c r="N52" s="332">
        <v>-65</v>
      </c>
    </row>
    <row r="53" spans="1:14">
      <c r="A53" s="248"/>
      <c r="B53" s="244"/>
      <c r="C53" s="244"/>
      <c r="D53" s="244"/>
      <c r="E53" s="244"/>
      <c r="F53" s="244"/>
      <c r="G53" s="310" t="s">
        <v>511</v>
      </c>
      <c r="H53" s="311"/>
      <c r="I53" s="319">
        <v>985596</v>
      </c>
      <c r="J53" s="320">
        <v>351747</v>
      </c>
      <c r="K53" s="321">
        <v>438.1</v>
      </c>
      <c r="L53" s="322">
        <v>228305</v>
      </c>
      <c r="M53" s="323">
        <v>5.6</v>
      </c>
      <c r="N53" s="324">
        <v>432.5</v>
      </c>
    </row>
    <row r="54" spans="1:14">
      <c r="A54" s="248"/>
      <c r="B54" s="244"/>
      <c r="C54" s="244"/>
      <c r="D54" s="244"/>
      <c r="E54" s="244"/>
      <c r="F54" s="244"/>
      <c r="G54" s="325"/>
      <c r="H54" s="326" t="s">
        <v>510</v>
      </c>
      <c r="I54" s="327">
        <v>260440</v>
      </c>
      <c r="J54" s="328">
        <v>92948</v>
      </c>
      <c r="K54" s="329">
        <v>119</v>
      </c>
      <c r="L54" s="330">
        <v>86611</v>
      </c>
      <c r="M54" s="331">
        <v>-20.399999999999999</v>
      </c>
      <c r="N54" s="332">
        <v>139.4</v>
      </c>
    </row>
    <row r="55" spans="1:14">
      <c r="A55" s="248"/>
      <c r="B55" s="244"/>
      <c r="C55" s="244"/>
      <c r="D55" s="244"/>
      <c r="E55" s="244"/>
      <c r="F55" s="244"/>
      <c r="G55" s="310" t="s">
        <v>512</v>
      </c>
      <c r="H55" s="311"/>
      <c r="I55" s="319">
        <v>2767818</v>
      </c>
      <c r="J55" s="320">
        <v>1000296</v>
      </c>
      <c r="K55" s="321">
        <v>184.4</v>
      </c>
      <c r="L55" s="322">
        <v>316331</v>
      </c>
      <c r="M55" s="323">
        <v>38.6</v>
      </c>
      <c r="N55" s="324">
        <v>145.80000000000001</v>
      </c>
    </row>
    <row r="56" spans="1:14">
      <c r="A56" s="248"/>
      <c r="B56" s="244"/>
      <c r="C56" s="244"/>
      <c r="D56" s="244"/>
      <c r="E56" s="244"/>
      <c r="F56" s="244"/>
      <c r="G56" s="325"/>
      <c r="H56" s="326" t="s">
        <v>510</v>
      </c>
      <c r="I56" s="327">
        <v>501097</v>
      </c>
      <c r="J56" s="328">
        <v>181098</v>
      </c>
      <c r="K56" s="329">
        <v>94.8</v>
      </c>
      <c r="L56" s="330">
        <v>106387</v>
      </c>
      <c r="M56" s="331">
        <v>22.8</v>
      </c>
      <c r="N56" s="332">
        <v>72</v>
      </c>
    </row>
    <row r="57" spans="1:14">
      <c r="A57" s="248"/>
      <c r="B57" s="244"/>
      <c r="C57" s="244"/>
      <c r="D57" s="244"/>
      <c r="E57" s="244"/>
      <c r="F57" s="244"/>
      <c r="G57" s="310" t="s">
        <v>513</v>
      </c>
      <c r="H57" s="311"/>
      <c r="I57" s="319">
        <v>1434590</v>
      </c>
      <c r="J57" s="320">
        <v>523764</v>
      </c>
      <c r="K57" s="321">
        <v>-47.6</v>
      </c>
      <c r="L57" s="322">
        <v>333013</v>
      </c>
      <c r="M57" s="323">
        <v>5.3</v>
      </c>
      <c r="N57" s="324">
        <v>-52.9</v>
      </c>
    </row>
    <row r="58" spans="1:14">
      <c r="A58" s="248"/>
      <c r="B58" s="244"/>
      <c r="C58" s="244"/>
      <c r="D58" s="244"/>
      <c r="E58" s="244"/>
      <c r="F58" s="244"/>
      <c r="G58" s="325"/>
      <c r="H58" s="326" t="s">
        <v>510</v>
      </c>
      <c r="I58" s="327">
        <v>228108</v>
      </c>
      <c r="J58" s="328">
        <v>83281</v>
      </c>
      <c r="K58" s="329">
        <v>-54</v>
      </c>
      <c r="L58" s="330">
        <v>126732</v>
      </c>
      <c r="M58" s="331">
        <v>19.100000000000001</v>
      </c>
      <c r="N58" s="332">
        <v>-73.099999999999994</v>
      </c>
    </row>
    <row r="59" spans="1:14">
      <c r="A59" s="248"/>
      <c r="B59" s="244"/>
      <c r="C59" s="244"/>
      <c r="D59" s="244"/>
      <c r="E59" s="244"/>
      <c r="F59" s="244"/>
      <c r="G59" s="310" t="s">
        <v>514</v>
      </c>
      <c r="H59" s="311"/>
      <c r="I59" s="319">
        <v>3535207</v>
      </c>
      <c r="J59" s="320">
        <v>1279481</v>
      </c>
      <c r="K59" s="321">
        <v>144.30000000000001</v>
      </c>
      <c r="L59" s="322">
        <v>280458</v>
      </c>
      <c r="M59" s="323">
        <v>-15.8</v>
      </c>
      <c r="N59" s="324">
        <v>160.1</v>
      </c>
    </row>
    <row r="60" spans="1:14">
      <c r="A60" s="248"/>
      <c r="B60" s="244"/>
      <c r="C60" s="244"/>
      <c r="D60" s="244"/>
      <c r="E60" s="244"/>
      <c r="F60" s="244"/>
      <c r="G60" s="325"/>
      <c r="H60" s="326" t="s">
        <v>510</v>
      </c>
      <c r="I60" s="333">
        <v>239835</v>
      </c>
      <c r="J60" s="328">
        <v>86802</v>
      </c>
      <c r="K60" s="329">
        <v>4.2</v>
      </c>
      <c r="L60" s="330">
        <v>127286</v>
      </c>
      <c r="M60" s="331">
        <v>0.4</v>
      </c>
      <c r="N60" s="332">
        <v>3.8</v>
      </c>
    </row>
    <row r="61" spans="1:14">
      <c r="A61" s="248"/>
      <c r="B61" s="244"/>
      <c r="C61" s="244"/>
      <c r="D61" s="244"/>
      <c r="E61" s="244"/>
      <c r="F61" s="244"/>
      <c r="G61" s="310" t="s">
        <v>515</v>
      </c>
      <c r="H61" s="334"/>
      <c r="I61" s="335">
        <v>1781590</v>
      </c>
      <c r="J61" s="336">
        <v>644132</v>
      </c>
      <c r="K61" s="337">
        <v>128.1</v>
      </c>
      <c r="L61" s="338">
        <v>274852</v>
      </c>
      <c r="M61" s="339">
        <v>-0.3</v>
      </c>
      <c r="N61" s="324">
        <v>128.4</v>
      </c>
    </row>
    <row r="62" spans="1:14">
      <c r="A62" s="248"/>
      <c r="B62" s="244"/>
      <c r="C62" s="244"/>
      <c r="D62" s="244"/>
      <c r="E62" s="244"/>
      <c r="F62" s="244"/>
      <c r="G62" s="325"/>
      <c r="H62" s="326" t="s">
        <v>510</v>
      </c>
      <c r="I62" s="327">
        <v>269889</v>
      </c>
      <c r="J62" s="328">
        <v>97316</v>
      </c>
      <c r="K62" s="329">
        <v>15.9</v>
      </c>
      <c r="L62" s="330">
        <v>111169</v>
      </c>
      <c r="M62" s="331">
        <v>0.5</v>
      </c>
      <c r="N62" s="332">
        <v>15.4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61.51</v>
      </c>
      <c r="G47" s="12">
        <v>59.18</v>
      </c>
      <c r="H47" s="12">
        <v>66.61</v>
      </c>
      <c r="I47" s="12">
        <v>70.260000000000005</v>
      </c>
      <c r="J47" s="13">
        <v>55.61</v>
      </c>
    </row>
    <row r="48" spans="2:10" ht="57.75" customHeight="1">
      <c r="B48" s="14"/>
      <c r="C48" s="1171" t="s">
        <v>4</v>
      </c>
      <c r="D48" s="1171"/>
      <c r="E48" s="1172"/>
      <c r="F48" s="15">
        <v>14.15</v>
      </c>
      <c r="G48" s="16">
        <v>15.22</v>
      </c>
      <c r="H48" s="16">
        <v>11.78</v>
      </c>
      <c r="I48" s="16">
        <v>11.69</v>
      </c>
      <c r="J48" s="17">
        <v>3.22</v>
      </c>
    </row>
    <row r="49" spans="2:10" ht="57.75" customHeight="1" thickBot="1">
      <c r="B49" s="18"/>
      <c r="C49" s="1173" t="s">
        <v>5</v>
      </c>
      <c r="D49" s="1173"/>
      <c r="E49" s="1174"/>
      <c r="F49" s="19">
        <v>9.69</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鹿股 仁</cp:lastModifiedBy>
  <dcterms:modified xsi:type="dcterms:W3CDTF">2017-05-23T05:41:30Z</dcterms:modified>
</cp:coreProperties>
</file>