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345" windowHeight="466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1" r:id="rId13"/>
    <sheet name="施設類型別ストック情報分析表①" sheetId="22" r:id="rId14"/>
    <sheet name="施設類型別ストック情報分析表②" sheetId="23" r:id="rId15"/>
    <sheet name="データシート" sheetId="8" state="hidden" r:id="rId16"/>
  </sheets>
  <calcPr calcId="152511" concurrentManualCount="2"/>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CO34"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<sst xmlns="http://schemas.openxmlformats.org/spreadsheetml/2006/main" count="1022" uniqueCount="559">
  <si>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</si>
  <si>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</si>
  <si>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</si>
  <si>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</si>
  <si>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</si>
  <si>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</si>
  <si>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</si>
  <si>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</si>
  <si>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</si>
  <si>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</si>
  <si>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</si>
  <si>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</si>
  <si>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</si>
  <si>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</si>
  <si>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</si>
  <si>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</si>
  <si>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</si>
  <si>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</si>
  <si>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</si>
  <si>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</si>
  <si>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</si>
  <si>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</si>
  <si>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</si>
  <si>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</si>
  <si>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</si>
  <si>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</si>
  <si>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</si>
  <si>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</si>
  <si>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</si>
  <si>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</si>
  <si>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</si>
  <si>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</si>
  <si>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</si>
  <si>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</si>
  <si>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</si>
  <si>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</si>
  <si>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</si>
  <si>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</si>
  <si>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</si>
  <si>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</si>
  <si>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</si>
  <si>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</si>
  <si>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</si>
  <si>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</si>
  <si>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</si>
  <si>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</si>
  <si>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</si>
  <si>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</si>
  <si>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</si>
  <si>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</si>
  <si>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</si>
  <si>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</si>
  <si>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</si>
  <si>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</si>
  <si>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</si>
  <si>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</si>
  <si>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</si>
  <si>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</si>
  <si>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</si>
  <si>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</si>
  <si>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</si>
  <si>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</si>
  <si>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</si>
  <si>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</si>
  <si>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</si>
  <si>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</si>
  <si>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</si>
  <si>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</si>
  <si>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</si>
  <si>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</si>
  <si>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</si>
  <si>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</si>
  <si>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</si>
  <si>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</si>
  <si>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</si>
  <si>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</si>
  <si>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</si>
  <si>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</si>
  <si>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</si>
  <si>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</si>
  <si>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</si>
  <si>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</si>
  <si>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</si>
  <si>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</si>
  <si>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</si>
  <si>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</si>
  <si>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</si>
  <si>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</si>
  <si>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</si>
  <si>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</si>
  <si>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</si>
  <si>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</si>
  <si>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</si>
  <si>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</si>
  <si>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</si>
  <si>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</si>
  <si>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</si>
  <si>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</si>
  <si>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</si>
  <si>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</si>
  <si>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</si>
  <si>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</si>
  <si>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</si>
  <si>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</si>
  <si>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</si>
  <si>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</si>
  <si>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</si>
  <si>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</si>
  <si>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</si>
  <si>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</si>
  <si>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</si>
  <si>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</si>
  <si>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</si>
  <si>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</si>
  <si>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</si>
  <si>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</si>
  <si>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</si>
  <si>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</si>
  <si>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</si>
  <si>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</si>
  <si>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</si>
  <si>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</si>
  <si>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</si>
  <si>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</si>
  <si>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</si>
  <si>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</si>
  <si>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</si>
  <si>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</si>
  <si>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</si>
  <si>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</si>
  <si>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</si>
  <si>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</si>
  <si>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</si>
  <si>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</si>
  <si>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</si>
  <si>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</si>
  <si>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</si>
  <si>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</si>
  <si>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</si>
  <si>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</si>
  <si>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</si>
  <si>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</si>
  <si>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</si>
  <si>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</si>
  <si>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</si>
  <si>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</si>
  <si>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</si>
  <si>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</si>
  <si>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</si>
  <si>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</si>
  <si>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</si>
  <si>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</si>
  <si>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</si>
  <si>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</si>
  <si>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</si>
  <si>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</si>
  <si>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</si>
  <si>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</si>
  <si>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</si>
  <si>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</si>
  <si>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</si>
  <si>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</si>
  <si>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</si>
  <si>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</si>
  <si>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</si>
  <si>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</si>
  <si>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</si>
  <si>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</si>
  <si>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</si>
  <si>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</si>
  <si>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</si>
  <si>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</si>
  <si>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</si>
  <si>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</si>
  <si>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</si>
  <si>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</si>
  <si>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</si>
  <si>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</si>
  <si>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</si>
  <si>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</si>
  <si>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</si>
  <si>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</si>
  <si>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</si>
  <si>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</si>
  <si>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</si>
  <si>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</si>
  <si>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</si>
  <si>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</si>
  <si>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</si>
  <si>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</si>
  <si>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</si>
  <si>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</si>
  <si>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</si>
  <si>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福島県新地町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</si>
  <si>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</si>
  <si>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</si>
  <si>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</si>
  <si>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</si>
  <si>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</si>
  <si>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</si>
  <si>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</si>
  <si>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</si>
  <si>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</si>
  <si>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</si>
  <si>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</si>
  <si>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</si>
  <si>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</si>
  <si>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</si>
  <si>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</si>
  <si>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</si>
  <si>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</si>
  <si>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</si>
  <si>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</si>
  <si>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</si>
  <si>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</si>
  <si>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</si>
  <si>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</si>
  <si>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</si>
  <si>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</si>
  <si>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</si>
  <si>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</si>
  <si>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</si>
  <si>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</si>
  <si>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</si>
  <si>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</si>
  <si>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</si>
  <si>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</si>
  <si>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</si>
  <si>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</si>
  <si>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</si>
  <si>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</si>
  <si>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</si>
  <si>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</si>
  <si>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</si>
  <si>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</si>
  <si>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</si>
  <si>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</si>
  <si>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</si>
  <si>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</si>
  <si>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</si>
  <si>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</si>
  <si>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</si>
  <si>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</si>
  <si>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</si>
  <si>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</si>
  <si>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</si>
  <si>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</si>
  <si>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</si>
  <si>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</si>
  <si>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</si>
  <si>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</si>
  <si>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</si>
  <si>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</si>
  <si>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</si>
  <si>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</si>
  <si>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</si>
  <si>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</si>
  <si>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</si>
  <si>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</si>
  <si>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</si>
  <si>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</si>
  <si>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</si>
  <si>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</si>
  <si>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</si>
  <si>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</si>
  <si>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</si>
  <si>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</si>
  <si>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</si>
  <si>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</si>
  <si>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</si>
  <si>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</si>
  <si>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</si>
  <si>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</si>
  <si>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</si>
  <si>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</si>
  <si>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</si>
  <si>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</si>
  <si>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</si>
  <si>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</si>
  <si>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</si>
  <si>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</si>
  <si>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</si>
  <si>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</si>
  <si>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</si>
  <si>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</si>
  <si>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</si>
  <si>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</si>
  <si>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</si>
  <si>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</si>
  <si>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</si>
  <si>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</si>
  <si>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</si>
  <si>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</si>
  <si>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</si>
  <si>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</si>
  <si>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</si>
  <si>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</si>
  <si>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</si>
  <si>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</si>
  <si>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</si>
  <si>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</si>
  <si>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</si>
  <si>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</si>
  <si>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</si>
  <si>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</si>
  <si>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</si>
  <si>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</si>
  <si>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</si>
  <si>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</si>
  <si>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</si>
  <si>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</si>
  <si>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</si>
  <si>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</si>
  <si>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</si>
  <si>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</si>
  <si>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</si>
  <si>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</si>
  <si>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</si>
  <si>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</si>
  <si>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</si>
  <si>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</si>
  <si>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</si>
  <si>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</si>
  <si>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</si>
  <si>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</si>
  <si>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</si>
  <si>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</si>
  <si>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</si>
  <si>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</si>
  <si>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</si>
  <si>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</si>
  <si>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</si>
  <si>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</si>
  <si>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</si>
  <si>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</si>
  <si>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</si>
  <si>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</si>
  <si>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</si>
  <si>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</si>
  <si>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</si>
  <si>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</si>
  <si>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福島県新地町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</si>
  <si>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</si>
  <si>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</si>
  <si>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</si>
  <si>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</si>
  <si>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</si>
  <si>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</si>
  <si>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</si>
  <si>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</si>
  <si>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</si>
  <si>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</si>
  <si>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</si>
  <si>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</si>
  <si>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</si>
  <si>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</si>
  <si>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</si>
  <si>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</si>
  <si>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</si>
  <si>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</si>
  <si>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</si>
  <si>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</si>
  <si>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</si>
  <si>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</si>
  <si>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</si>
  <si>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</si>
  <si>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</si>
  <si>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</si>
  <si>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</si>
  <si>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</si>
  <si>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</si>
  <si>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</si>
  <si>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</si>
  <si>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</si>
  <si>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</si>
  <si>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</si>
  <si>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</si>
  <si>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</si>
  <si>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</si>
  <si>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</si>
  <si>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農業集落排水事業特別会計</t>
    <phoneticPr fontId="5"/>
  </si>
  <si>
    <t>新地南工業団地整備事業特別会計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</si>
  <si>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</si>
  <si>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</si>
  <si>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</si>
  <si>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</si>
  <si>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</si>
  <si>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</si>
  <si>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</si>
  <si>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</si>
  <si>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</si>
  <si>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</si>
  <si>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</si>
  <si>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</si>
  <si>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</si>
  <si>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</si>
  <si>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</si>
  <si>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</si>
  <si>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</si>
  <si>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</si>
  <si>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</si>
  <si>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</si>
  <si>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</si>
  <si>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</si>
  <si>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</si>
  <si>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</si>
  <si>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</si>
  <si>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</si>
  <si>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</si>
  <si>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</si>
  <si>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</si>
  <si>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</si>
  <si>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</si>
  <si>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</si>
  <si>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</si>
  <si>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</si>
  <si>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</si>
  <si>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</si>
  <si>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</si>
  <si>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</si>
  <si>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</si>
  <si>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</si>
  <si>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</si>
  <si>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</si>
  <si>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</si>
  <si>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</si>
  <si>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</si>
  <si>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</si>
  <si>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</si>
  <si>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</si>
  <si>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</si>
  <si>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</si>
  <si>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</si>
  <si>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</si>
  <si>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</si>
  <si>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</si>
  <si>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</si>
  <si>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</si>
  <si>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</si>
  <si>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</si>
  <si>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</si>
  <si>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</si>
  <si>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</si>
  <si>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</si>
  <si>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</si>
  <si>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</si>
  <si>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</si>
  <si>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</si>
  <si>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</si>
  <si>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</si>
  <si>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</si>
  <si>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</si>
  <si>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</si>
  <si>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</si>
  <si>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</si>
  <si>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</si>
  <si>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</si>
  <si>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</si>
  <si>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</si>
  <si>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</si>
  <si>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</si>
  <si>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</si>
  <si>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</si>
  <si>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</si>
  <si>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</si>
  <si>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</si>
  <si>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</si>
  <si>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</si>
  <si>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</si>
  <si>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</si>
  <si>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</si>
  <si>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</si>
  <si>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</si>
  <si>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</si>
  <si>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</si>
  <si>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</si>
  <si>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</si>
  <si>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</si>
  <si>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</si>
  <si>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</si>
  <si>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</si>
  <si>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</si>
  <si>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</si>
  <si>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</si>
  <si>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</si>
  <si>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</si>
  <si>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</si>
  <si>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</si>
  <si>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</si>
  <si>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</si>
  <si>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</si>
  <si>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</si>
  <si>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</si>
  <si>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</si>
  <si>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</si>
  <si>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</si>
  <si>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</si>
  <si>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</si>
  <si>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</si>
  <si>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</si>
  <si>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</si>
  <si>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</si>
  <si>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</si>
  <si>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</si>
  <si>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</si>
  <si>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</si>
  <si>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</si>
  <si>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</si>
  <si>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</si>
  <si>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</si>
  <si>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</si>
  <si>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</si>
  <si>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</si>
  <si>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</si>
  <si>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</si>
  <si>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</si>
  <si>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</si>
  <si>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</si>
  <si>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</si>
  <si>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</si>
  <si>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</si>
  <si>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</si>
  <si>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19.57</t>
  </si>
  <si>
    <t>一般会計</t>
  </si>
  <si>
    <t>新地南工業団地整備事業特別会計</t>
  </si>
  <si>
    <t>公共下水道事業特別会計</t>
  </si>
  <si>
    <t>介護保険特別会計</t>
  </si>
  <si>
    <t>国民健康保険特別会計</t>
  </si>
  <si>
    <t>農業集落排水事業特別会計</t>
  </si>
  <si>
    <t>後期高齢者医療特別会計</t>
  </si>
  <si>
    <t>その他会計（赤字）</t>
  </si>
  <si>
    <t>その他会計（黒字）</t>
  </si>
  <si>
    <t>相馬地方広域市町村圏組合一般会計</t>
    <rPh sb="0" eb="2">
      <t>ソウマ</t>
    </rPh>
    <rPh sb="2" eb="4">
      <t>チホウ</t>
    </rPh>
    <rPh sb="4" eb="6">
      <t>コウイキ</t>
    </rPh>
    <rPh sb="6" eb="9">
      <t>シチョウソン</t>
    </rPh>
    <rPh sb="9" eb="10">
      <t>ケン</t>
    </rPh>
    <rPh sb="10" eb="12">
      <t>クミアイ</t>
    </rPh>
    <rPh sb="12" eb="14">
      <t>イッパン</t>
    </rPh>
    <rPh sb="14" eb="16">
      <t>カイケイ</t>
    </rPh>
    <phoneticPr fontId="2"/>
  </si>
  <si>
    <t>相馬地方広域市町村圏組合看護専門学校特別会計</t>
    <rPh sb="0" eb="2">
      <t>ソウマ</t>
    </rPh>
    <rPh sb="2" eb="4">
      <t>チホウ</t>
    </rPh>
    <rPh sb="4" eb="6">
      <t>コウイキ</t>
    </rPh>
    <rPh sb="6" eb="9">
      <t>シチョウソン</t>
    </rPh>
    <rPh sb="9" eb="10">
      <t>ケン</t>
    </rPh>
    <rPh sb="10" eb="12">
      <t>クミアイ</t>
    </rPh>
    <rPh sb="12" eb="14">
      <t>カンゴ</t>
    </rPh>
    <rPh sb="14" eb="16">
      <t>センモン</t>
    </rPh>
    <rPh sb="16" eb="18">
      <t>ガッコウ</t>
    </rPh>
    <rPh sb="18" eb="20">
      <t>トクベツ</t>
    </rPh>
    <rPh sb="20" eb="22">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</si>
  <si>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</si>
  <si>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</si>
  <si>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</si>
  <si>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</si>
  <si>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2"/>
  </si>
  <si>
    <t>相馬地方広域水道企業団水道事業会計</t>
    <rPh sb="0" eb="2">
      <t>ソウマ</t>
    </rPh>
    <rPh sb="2" eb="4">
      <t>チホウ</t>
    </rPh>
    <rPh sb="4" eb="6">
      <t>コウイキ</t>
    </rPh>
    <rPh sb="6" eb="8">
      <t>スイドウ</t>
    </rPh>
    <rPh sb="8" eb="11">
      <t>キギョウダン</t>
    </rPh>
    <rPh sb="11" eb="13">
      <t>スイドウ</t>
    </rPh>
    <rPh sb="13" eb="15">
      <t>ジギョウ</t>
    </rPh>
    <rPh sb="15" eb="17">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</si>
  <si>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</si>
  <si>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</si>
  <si>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相馬方部衛生組合一般会計</t>
    <rPh sb="0" eb="2">
      <t>ソウマ</t>
    </rPh>
    <rPh sb="2" eb="4">
      <t>ホウブ</t>
    </rPh>
    <rPh sb="4" eb="6">
      <t>エイセイ</t>
    </rPh>
    <rPh sb="6" eb="8">
      <t>クミアイ</t>
    </rPh>
    <rPh sb="8" eb="10">
      <t>イッパン</t>
    </rPh>
    <rPh sb="10" eb="12">
      <t>カイケイ</t>
    </rPh>
    <phoneticPr fontId="2"/>
  </si>
  <si>
    <t>相馬方部衛生組合訪問看護ステーション事業特別会計</t>
    <rPh sb="0" eb="2">
      <t>ソウマ</t>
    </rPh>
    <rPh sb="2" eb="4">
      <t>ホウブ</t>
    </rPh>
    <rPh sb="4" eb="6">
      <t>エイセイ</t>
    </rPh>
    <rPh sb="6" eb="8">
      <t>クミアイ</t>
    </rPh>
    <rPh sb="8" eb="10">
      <t>ホウモン</t>
    </rPh>
    <rPh sb="10" eb="12">
      <t>カンゴ</t>
    </rPh>
    <rPh sb="18" eb="20">
      <t>ジギョウ</t>
    </rPh>
    <rPh sb="20" eb="22">
      <t>トクベツ</t>
    </rPh>
    <rPh sb="22" eb="24">
      <t>カイケイ</t>
    </rPh>
    <phoneticPr fontId="2"/>
  </si>
  <si>
    <t>相馬方部衛生組合病院事業会計</t>
  </si>
  <si>
    <t>-</t>
    <phoneticPr fontId="2"/>
  </si>
  <si>
    <t>他会計等
からの
繰入金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</si>
  <si>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</si>
  <si>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</si>
  <si>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</si>
  <si>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</si>
  <si>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</si>
  <si>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</si>
  <si>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</si>
  <si>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</si>
  <si>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</si>
  <si>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</si>
  <si>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</si>
  <si>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実質公債費比率は類似団体と比較し高いものの、将来負担比率はひくくなっている。実質公債費比率については下水道事業等に対する繰入金の増加であるが、償還金のピークを
過ぎれば、減少していく見込みである。将来負担比率は復興事業の積立金により比率は小さなものとなっているが、地方債や債務負担の減少に努め、引き続き財政の適正化に努め
ていく。</t>
    <rPh sb="0" eb="2">
      <t>ジッシツ</t>
    </rPh>
    <rPh sb="2" eb="5">
      <t>コウサイヒ</t>
    </rPh>
    <rPh sb="5" eb="7">
      <t>ヒリツ</t>
    </rPh>
    <rPh sb="8" eb="10">
      <t>ルイジ</t>
    </rPh>
    <rPh sb="10" eb="12">
      <t>ダンタイ</t>
    </rPh>
    <rPh sb="13" eb="15">
      <t>ヒカク</t>
    </rPh>
    <rPh sb="16" eb="17">
      <t>タカ</t>
    </rPh>
    <rPh sb="22" eb="24">
      <t>ショウライ</t>
    </rPh>
    <rPh sb="24" eb="26">
      <t>フタン</t>
    </rPh>
    <rPh sb="26" eb="28">
      <t>ヒリツ</t>
    </rPh>
    <rPh sb="38" eb="40">
      <t>ジッシツ</t>
    </rPh>
    <rPh sb="40" eb="43">
      <t>コウサイヒ</t>
    </rPh>
    <rPh sb="43" eb="45">
      <t>ヒリツ</t>
    </rPh>
    <rPh sb="50" eb="53">
      <t>ゲスイドウ</t>
    </rPh>
    <rPh sb="53" eb="55">
      <t>ジギョウ</t>
    </rPh>
    <rPh sb="55" eb="56">
      <t>トウ</t>
    </rPh>
    <rPh sb="57" eb="58">
      <t>タイ</t>
    </rPh>
    <rPh sb="60" eb="63">
      <t>クリイレキン</t>
    </rPh>
    <rPh sb="64" eb="66">
      <t>ゾウカ</t>
    </rPh>
    <rPh sb="71" eb="74">
      <t>ショウカンキン</t>
    </rPh>
    <rPh sb="80" eb="81">
      <t>ス</t>
    </rPh>
    <rPh sb="85" eb="87">
      <t>ゲンショウ</t>
    </rPh>
    <rPh sb="91" eb="93">
      <t>ミコ</t>
    </rPh>
    <rPh sb="98" eb="100">
      <t>ショウライ</t>
    </rPh>
    <rPh sb="100" eb="102">
      <t>フタン</t>
    </rPh>
    <rPh sb="102" eb="104">
      <t>ヒリツ</t>
    </rPh>
    <rPh sb="105" eb="107">
      <t>フッコウ</t>
    </rPh>
    <rPh sb="107" eb="109">
      <t>ジギョウ</t>
    </rPh>
    <rPh sb="110" eb="112">
      <t>ツミタテ</t>
    </rPh>
    <rPh sb="112" eb="113">
      <t>キン</t>
    </rPh>
    <rPh sb="116" eb="118">
      <t>ヒリツ</t>
    </rPh>
    <rPh sb="119" eb="120">
      <t>チイ</t>
    </rPh>
    <rPh sb="132" eb="135">
      <t>チホウサイ</t>
    </rPh>
    <rPh sb="136" eb="138">
      <t>サイム</t>
    </rPh>
    <rPh sb="138" eb="140">
      <t>フタン</t>
    </rPh>
    <rPh sb="141" eb="143">
      <t>ゲンショウ</t>
    </rPh>
    <rPh sb="144" eb="145">
      <t>ツト</t>
    </rPh>
    <rPh sb="147" eb="148">
      <t>ヒ</t>
    </rPh>
    <rPh sb="149" eb="150">
      <t>ツヅ</t>
    </rPh>
    <rPh sb="151" eb="153">
      <t>ザイセイ</t>
    </rPh>
    <rPh sb="154" eb="157">
      <t>テキセイカ</t>
    </rPh>
    <rPh sb="158" eb="159">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</si>
</sst>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96333</c:v>
                </c:pt>
                <c:pt idx="1">
                  <c:v>117673</c:v>
                </c:pt>
                <c:pt idx="2">
                  <c:v>118223</c:v>
                </c:pt>
                <c:pt idx="3">
                  <c:v>128485</c:v>
                </c:pt>
                <c:pt idx="4">
                  <c:v>128611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28172</c:v>
                </c:pt>
                <c:pt idx="1">
                  <c:v>496821</c:v>
                </c:pt>
                <c:pt idx="2">
                  <c:v>645993</c:v>
                </c:pt>
                <c:pt idx="3">
                  <c:v>804338</c:v>
                </c:pt>
                <c:pt idx="4">
                  <c:v>741901</c:v>
                </c:pt>
              </c:numCache>
            </c:numRef>
          </c:val>
          <c:smooth val="0"/>
        </c:ser>
        <c:dLbls>
          <c:showLegendKey val="0"/>
          <c:showVal val="0"/>
          <c:showCatName val="0"/>
          <c:showSerName val="0"/>
          <c:showPercent val="0"/>
          <c:showBubbleSize val="0"/>
        </c:dLbls>
        <c:marker val="1"/>
        <c:smooth val="0"/>
        <c:axId val="40535168"/>
        <c:axId val="40537088"/>
      </c:lineChart>
      <c:catAx>
        <c:axId val="40535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537088"/>
        <c:crosses val="autoZero"/>
        <c:auto val="1"/>
        <c:lblAlgn val="ctr"/>
        <c:lblOffset val="100"/>
        <c:tickLblSkip val="1"/>
        <c:tickMarkSkip val="1"/>
        <c:noMultiLvlLbl val="0"/>
      </c:catAx>
      <c:valAx>
        <c:axId val="40537088"/>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535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3.19</c:v>
                </c:pt>
                <c:pt idx="1">
                  <c:v>55.92</c:v>
                </c:pt>
                <c:pt idx="2">
                  <c:v>28.17</c:v>
                </c:pt>
                <c:pt idx="3">
                  <c:v>17.86</c:v>
                </c:pt>
                <c:pt idx="4">
                  <c:v>11.83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82</c:v>
                </c:pt>
                <c:pt idx="1">
                  <c:v>85.49</c:v>
                </c:pt>
                <c:pt idx="2">
                  <c:v>89.87</c:v>
                </c:pt>
                <c:pt idx="3">
                  <c:v>103.55</c:v>
                </c:pt>
                <c:pt idx="4">
                  <c:v>108.74</c:v>
                </c:pt>
              </c:numCache>
            </c:numRef>
          </c:val>
        </c:ser>
        <c:dLbls>
          <c:showLegendKey val="0"/>
          <c:showVal val="0"/>
          <c:showCatName val="0"/>
          <c:showSerName val="0"/>
          <c:showPercent val="0"/>
          <c:showBubbleSize val="0"/>
        </c:dLbls>
        <c:gapWidth val="250"/>
        <c:overlap val="100"/>
        <c:axId val="38484224"/>
        <c:axId val="38486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0.09</c:v>
                </c:pt>
                <c:pt idx="1">
                  <c:v>54.33</c:v>
                </c:pt>
                <c:pt idx="2">
                  <c:v>-19.57</c:v>
                </c:pt>
                <c:pt idx="3">
                  <c:v>3.9</c:v>
                </c:pt>
                <c:pt idx="4">
                  <c:v>3.29</c:v>
                </c:pt>
              </c:numCache>
            </c:numRef>
          </c:val>
          <c:smooth val="0"/>
        </c:ser>
        <c:dLbls>
          <c:showLegendKey val="0"/>
          <c:showVal val="0"/>
          <c:showCatName val="0"/>
          <c:showSerName val="0"/>
          <c:showPercent val="0"/>
          <c:showBubbleSize val="0"/>
        </c:dLbls>
        <c:marker val="1"/>
        <c:smooth val="0"/>
        <c:axId val="38484224"/>
        <c:axId val="38486400"/>
      </c:lineChart>
      <c:catAx>
        <c:axId val="3848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486400"/>
        <c:crosses val="autoZero"/>
        <c:auto val="1"/>
        <c:lblAlgn val="ctr"/>
        <c:lblOffset val="100"/>
        <c:tickLblSkip val="1"/>
        <c:tickMarkSkip val="1"/>
        <c:noMultiLvlLbl val="0"/>
      </c:catAx>
      <c:valAx>
        <c:axId val="38486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48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0.84</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0.33</c:v>
                </c:pt>
                <c:pt idx="4">
                  <c:v>#N/A</c:v>
                </c:pt>
                <c:pt idx="5">
                  <c:v>0.01</c:v>
                </c:pt>
                <c:pt idx="6">
                  <c:v>#N/A</c:v>
                </c:pt>
                <c:pt idx="7">
                  <c:v>0</c:v>
                </c:pt>
                <c:pt idx="8">
                  <c:v>#N/A</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4.01</c:v>
                </c:pt>
                <c:pt idx="2">
                  <c:v>#N/A</c:v>
                </c:pt>
                <c:pt idx="3">
                  <c:v>1.69</c:v>
                </c:pt>
                <c:pt idx="4">
                  <c:v>#N/A</c:v>
                </c:pt>
                <c:pt idx="5">
                  <c:v>1.1100000000000001</c:v>
                </c:pt>
                <c:pt idx="6">
                  <c:v>#N/A</c:v>
                </c:pt>
                <c:pt idx="7">
                  <c:v>0.89</c:v>
                </c:pt>
                <c:pt idx="8">
                  <c:v>#N/A</c:v>
                </c:pt>
                <c:pt idx="9">
                  <c:v>0.45</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5.99</c:v>
                </c:pt>
                <c:pt idx="2">
                  <c:v>#N/A</c:v>
                </c:pt>
                <c:pt idx="3">
                  <c:v>2.5299999999999998</c:v>
                </c:pt>
                <c:pt idx="4">
                  <c:v>#N/A</c:v>
                </c:pt>
                <c:pt idx="5">
                  <c:v>1.65</c:v>
                </c:pt>
                <c:pt idx="6">
                  <c:v>#N/A</c:v>
                </c:pt>
                <c:pt idx="7">
                  <c:v>1.82</c:v>
                </c:pt>
                <c:pt idx="8">
                  <c:v>#N/A</c:v>
                </c:pt>
                <c:pt idx="9">
                  <c:v>0.87</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c:v>
                </c:pt>
                <c:pt idx="2">
                  <c:v>#N/A</c:v>
                </c:pt>
                <c:pt idx="3">
                  <c:v>0.92</c:v>
                </c:pt>
                <c:pt idx="4">
                  <c:v>#N/A</c:v>
                </c:pt>
                <c:pt idx="5">
                  <c:v>0.98</c:v>
                </c:pt>
                <c:pt idx="6">
                  <c:v>#N/A</c:v>
                </c:pt>
                <c:pt idx="7">
                  <c:v>1.27</c:v>
                </c:pt>
                <c:pt idx="8">
                  <c:v>#N/A</c:v>
                </c:pt>
                <c:pt idx="9">
                  <c:v>1.17</c:v>
                </c:pt>
              </c:numCache>
            </c:numRef>
          </c:val>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13.65</c:v>
                </c:pt>
                <c:pt idx="2">
                  <c:v>#N/A</c:v>
                </c:pt>
                <c:pt idx="3">
                  <c:v>9.1999999999999993</c:v>
                </c:pt>
                <c:pt idx="4">
                  <c:v>#N/A</c:v>
                </c:pt>
                <c:pt idx="5">
                  <c:v>2.1800000000000002</c:v>
                </c:pt>
                <c:pt idx="6">
                  <c:v>#N/A</c:v>
                </c:pt>
                <c:pt idx="7">
                  <c:v>1.58</c:v>
                </c:pt>
                <c:pt idx="8">
                  <c:v>#N/A</c:v>
                </c:pt>
                <c:pt idx="9">
                  <c:v>1.71</c:v>
                </c:pt>
              </c:numCache>
            </c:numRef>
          </c:val>
        </c:ser>
        <c:ser>
          <c:idx val="8"/>
          <c:order val="8"/>
          <c:tx>
            <c:strRef>
              <c:f>データシート!$A$35</c:f>
              <c:strCache>
                <c:ptCount val="1"/>
                <c:pt idx="0">
                  <c:v>新地南工業団地整備事業特別会計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c:v>
                </c:pt>
                <c:pt idx="2">
                  <c:v>#N/A</c:v>
                </c:pt>
                <c:pt idx="3">
                  <c:v>0.11</c:v>
                </c:pt>
                <c:pt idx="4">
                  <c:v>#N/A</c:v>
                </c:pt>
                <c:pt idx="5">
                  <c:v>0.03</c:v>
                </c:pt>
                <c:pt idx="6">
                  <c:v>#N/A</c:v>
                </c:pt>
                <c:pt idx="7">
                  <c:v>6.52</c:v>
                </c:pt>
                <c:pt idx="8">
                  <c:v>#N/A</c:v>
                </c:pt>
                <c:pt idx="9">
                  <c:v>6.52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3.18</c:v>
                </c:pt>
                <c:pt idx="2">
                  <c:v>#N/A</c:v>
                </c:pt>
                <c:pt idx="3">
                  <c:v>55.92</c:v>
                </c:pt>
                <c:pt idx="4">
                  <c:v>#N/A</c:v>
                </c:pt>
                <c:pt idx="5">
                  <c:v>28.17</c:v>
                </c:pt>
                <c:pt idx="6">
                  <c:v>#N/A</c:v>
                </c:pt>
                <c:pt idx="7">
                  <c:v>17.86</c:v>
                </c:pt>
                <c:pt idx="8">
                  <c:v>#N/A</c:v>
                </c:pt>
                <c:pt idx="9">
                  <c:v>11.82</c:v>
                </c:pt>
              </c:numCache>
            </c:numRef>
          </c:val>
        </c:ser>
        <c:dLbls>
          <c:showLegendKey val="0"/>
          <c:showVal val="0"/>
          <c:showCatName val="0"/>
          <c:showSerName val="0"/>
          <c:showPercent val="0"/>
          <c:showBubbleSize val="0"/>
        </c:dLbls>
        <c:gapWidth val="150"/>
        <c:overlap val="100"/>
        <c:axId val="125432192"/>
        <c:axId val="125433728"/>
      </c:barChart>
      <c:catAx>
        <c:axId val="12543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433728"/>
        <c:crosses val="autoZero"/>
        <c:auto val="1"/>
        <c:lblAlgn val="ctr"/>
        <c:lblOffset val="100"/>
        <c:tickLblSkip val="1"/>
        <c:tickMarkSkip val="1"/>
        <c:noMultiLvlLbl val="0"/>
      </c:catAx>
      <c:valAx>
        <c:axId val="125433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432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398</c:v>
                </c:pt>
                <c:pt idx="5">
                  <c:v>408</c:v>
                </c:pt>
                <c:pt idx="8">
                  <c:v>422</c:v>
                </c:pt>
                <c:pt idx="11">
                  <c:v>437</c:v>
                </c:pt>
                <c:pt idx="14">
                  <c:v>442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67</c:v>
                </c:pt>
                <c:pt idx="3">
                  <c:v>67</c:v>
                </c:pt>
                <c:pt idx="6">
                  <c:v>66</c:v>
                </c:pt>
                <c:pt idx="9">
                  <c:v>52</c:v>
                </c:pt>
                <c:pt idx="12">
                  <c:v>52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75</c:v>
                </c:pt>
                <c:pt idx="3">
                  <c:v>71</c:v>
                </c:pt>
                <c:pt idx="6">
                  <c:v>63</c:v>
                </c:pt>
                <c:pt idx="9">
                  <c:v>51</c:v>
                </c:pt>
                <c:pt idx="12">
                  <c:v>56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128</c:v>
                </c:pt>
                <c:pt idx="3">
                  <c:v>102</c:v>
                </c:pt>
                <c:pt idx="6">
                  <c:v>34</c:v>
                </c:pt>
                <c:pt idx="9">
                  <c:v>142</c:v>
                </c:pt>
                <c:pt idx="12">
                  <c:v>150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471</c:v>
                </c:pt>
                <c:pt idx="3">
                  <c:v>473</c:v>
                </c:pt>
                <c:pt idx="6">
                  <c:v>469</c:v>
                </c:pt>
                <c:pt idx="9">
                  <c:v>459</c:v>
                </c:pt>
                <c:pt idx="12">
                  <c:v>468</c:v>
                </c:pt>
              </c:numCache>
            </c:numRef>
          </c:val>
        </c:ser>
        <c:dLbls>
          <c:showLegendKey val="0"/>
          <c:showVal val="0"/>
          <c:showCatName val="0"/>
          <c:showSerName val="0"/>
          <c:showPercent val="0"/>
          <c:showBubbleSize val="0"/>
        </c:dLbls>
        <c:gapWidth val="100"/>
        <c:overlap val="100"/>
        <c:axId val="125142528"/>
        <c:axId val="125144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343</c:v>
                </c:pt>
                <c:pt idx="2">
                  <c:v>#N/A</c:v>
                </c:pt>
                <c:pt idx="3">
                  <c:v>#N/A</c:v>
                </c:pt>
                <c:pt idx="4">
                  <c:v>305</c:v>
                </c:pt>
                <c:pt idx="5">
                  <c:v>#N/A</c:v>
                </c:pt>
                <c:pt idx="6">
                  <c:v>#N/A</c:v>
                </c:pt>
                <c:pt idx="7">
                  <c:v>210</c:v>
                </c:pt>
                <c:pt idx="8">
                  <c:v>#N/A</c:v>
                </c:pt>
                <c:pt idx="9">
                  <c:v>#N/A</c:v>
                </c:pt>
                <c:pt idx="10">
                  <c:v>267</c:v>
                </c:pt>
                <c:pt idx="11">
                  <c:v>#N/A</c:v>
                </c:pt>
                <c:pt idx="12">
                  <c:v>#N/A</c:v>
                </c:pt>
                <c:pt idx="13">
                  <c:v>284</c:v>
                </c:pt>
                <c:pt idx="14">
                  <c:v>#N/A</c:v>
                </c:pt>
              </c:numCache>
            </c:numRef>
          </c:val>
          <c:smooth val="0"/>
        </c:ser>
        <c:dLbls>
          <c:showLegendKey val="0"/>
          <c:showVal val="0"/>
          <c:showCatName val="0"/>
          <c:showSerName val="0"/>
          <c:showPercent val="0"/>
          <c:showBubbleSize val="0"/>
        </c:dLbls>
        <c:marker val="1"/>
        <c:smooth val="0"/>
        <c:axId val="125142528"/>
        <c:axId val="125144448"/>
      </c:lineChart>
      <c:catAx>
        <c:axId val="12514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144448"/>
        <c:crosses val="autoZero"/>
        <c:auto val="1"/>
        <c:lblAlgn val="ctr"/>
        <c:lblOffset val="100"/>
        <c:tickLblSkip val="1"/>
        <c:tickMarkSkip val="1"/>
        <c:noMultiLvlLbl val="0"/>
      </c:catAx>
      <c:valAx>
        <c:axId val="125144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142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4496</c:v>
                </c:pt>
                <c:pt idx="5">
                  <c:v>4753</c:v>
                </c:pt>
                <c:pt idx="8">
                  <c:v>4624</c:v>
                </c:pt>
                <c:pt idx="11">
                  <c:v>4702</c:v>
                </c:pt>
                <c:pt idx="14">
                  <c:v>4582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210</c:v>
                </c:pt>
                <c:pt idx="5">
                  <c:v>238</c:v>
                </c:pt>
                <c:pt idx="8">
                  <c:v>345</c:v>
                </c:pt>
                <c:pt idx="11">
                  <c:v>208</c:v>
                </c:pt>
                <c:pt idx="14">
                  <c:v>474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4017</c:v>
                </c:pt>
                <c:pt idx="5">
                  <c:v>4876</c:v>
                </c:pt>
                <c:pt idx="8">
                  <c:v>5829</c:v>
                </c:pt>
                <c:pt idx="11">
                  <c:v>6924</c:v>
                </c:pt>
                <c:pt idx="14">
                  <c:v>8204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68</c:v>
                </c:pt>
                <c:pt idx="3">
                  <c:v>28</c:v>
                </c:pt>
                <c:pt idx="6">
                  <c:v>25</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137</c:v>
                </c:pt>
                <c:pt idx="3">
                  <c:v>127</c:v>
                </c:pt>
                <c:pt idx="6">
                  <c:v>116</c:v>
                </c:pt>
                <c:pt idx="9">
                  <c:v>106</c:v>
                </c:pt>
                <c:pt idx="12">
                  <c:v>95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1066</c:v>
                </c:pt>
                <c:pt idx="3">
                  <c:v>1295</c:v>
                </c:pt>
                <c:pt idx="6">
                  <c:v>1165</c:v>
                </c:pt>
                <c:pt idx="9">
                  <c:v>1126</c:v>
                </c:pt>
                <c:pt idx="12">
                  <c:v>972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380</c:v>
                </c:pt>
                <c:pt idx="3">
                  <c:v>429</c:v>
                </c:pt>
                <c:pt idx="6">
                  <c:v>436</c:v>
                </c:pt>
                <c:pt idx="9">
                  <c:v>591</c:v>
                </c:pt>
                <c:pt idx="12">
                  <c:v>544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2556</c:v>
                </c:pt>
                <c:pt idx="3">
                  <c:v>2179</c:v>
                </c:pt>
                <c:pt idx="6">
                  <c:v>1409</c:v>
                </c:pt>
                <c:pt idx="9">
                  <c:v>1354</c:v>
                </c:pt>
                <c:pt idx="12">
                  <c:v>1505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678</c:v>
                </c:pt>
                <c:pt idx="3">
                  <c:v>605</c:v>
                </c:pt>
                <c:pt idx="6">
                  <c:v>531</c:v>
                </c:pt>
                <c:pt idx="9">
                  <c:v>471</c:v>
                </c:pt>
                <c:pt idx="12">
                  <c:v>690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4635</c:v>
                </c:pt>
                <c:pt idx="3">
                  <c:v>4659</c:v>
                </c:pt>
                <c:pt idx="6">
                  <c:v>4664</c:v>
                </c:pt>
                <c:pt idx="9">
                  <c:v>4761</c:v>
                </c:pt>
                <c:pt idx="12">
                  <c:v>4638</c:v>
                </c:pt>
              </c:numCache>
            </c:numRef>
          </c:val>
        </c:ser>
        <c:dLbls>
          <c:showLegendKey val="0"/>
          <c:showVal val="0"/>
          <c:showCatName val="0"/>
          <c:showSerName val="0"/>
          <c:showPercent val="0"/>
          <c:showBubbleSize val="0"/>
        </c:dLbls>
        <c:gapWidth val="100"/>
        <c:overlap val="100"/>
        <c:axId val="100966400"/>
        <c:axId val="100968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796</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0966400"/>
        <c:axId val="100968320"/>
      </c:lineChart>
      <c:catAx>
        <c:axId val="100966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968320"/>
        <c:crosses val="autoZero"/>
        <c:auto val="1"/>
        <c:lblAlgn val="ctr"/>
        <c:lblOffset val="100"/>
        <c:tickLblSkip val="1"/>
        <c:tickMarkSkip val="1"/>
        <c:noMultiLvlLbl val="0"/>
      </c:catAx>
      <c:valAx>
        <c:axId val="100968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966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{E7133936-DC74-41E2-A11B-BEAAA2F10C3D}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{BFA846A4-0EF0-449B-908B-3470CE7B9F44}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{E1649BF1-8204-4147-B719-D4C0D99E2C21}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{990CFE9A-B24D-47B5-B4FA-934E4445C536}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{0762A380-7ECD-4F77-8A7D-84B83F370171}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{0E5115A5-17B4-4FCA-8EA8-2708EC33C3E5}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{59609D46-4275-4CF7-923A-E0F9CD4BEE63}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{A13ED51F-0739-43C3-BAEE-1C7EB3056D34}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{644ED164-05E2-47E7-9120-032121C5E2DC}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{DAF45039-5479-42A5-9424-AF064703F991}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5746048"/>
        <c:axId val="5752320"/>
      </c:scatterChart>
      <c:valAx>
        <c:axId val="57460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52320"/>
        <c:crosses val="autoZero"/>
        <c:crossBetween val="midCat"/>
      </c:valAx>
      <c:valAx>
        <c:axId val="57523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460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{E26F00BE-2F92-4FB7-9BD8-527444094A47}</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{A828E8E7-DDEA-4AB0-A191-ABA247D022E7}</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{04E78AE9-7DA1-4813-A088-AD735E5D3453}</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{BE3CFCAA-EC05-404C-BBE8-7AC958A19C44}</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{84B2BC0E-DDBF-47F6-B7AC-9DE6A58CCBA1}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13.4</c:v>
                </c:pt>
                <c:pt idx="1">
                  <c:v>13.1</c:v>
                </c:pt>
                <c:pt idx="2">
                  <c:v>11.3</c:v>
                </c:pt>
                <c:pt idx="3">
                  <c:v>10.3</c:v>
                </c:pt>
                <c:pt idx="4">
                  <c:v>9.8000000000000007</c:v>
                </c:pt>
              </c:numCache>
            </c:numRef>
          </c:xVal>
          <c:yVal>
            <c:numRef>
              <c:f>公会計指標分析・財政指標組合せ分析表!$K$73:$O$73</c:f>
              <c:numCache>
                <c:formatCode>#,##0.0;"▲ "#,##0.0</c:formatCode>
                <c:ptCount val="5"/>
                <c:pt idx="0">
                  <c:v>31.1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{9C241309-BE62-4A62-8DEA-0D5AD5FDDB78}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{ECAA7AD8-8386-412E-BCC9-91B881F47478}</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{6ECA98A0-4665-42FC-AB8F-C48C8A8190E3}</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{F59CE680-4C06-4EBE-9C80-6D6F291E829E}</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{130334F5-A709-4A26-BC7C-DB23221D4ED2}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11.9</c:v>
                </c:pt>
                <c:pt idx="1">
                  <c:v>10.7</c:v>
                </c:pt>
                <c:pt idx="2">
                  <c:v>10</c:v>
                </c:pt>
                <c:pt idx="3">
                  <c:v>9.5</c:v>
                </c:pt>
                <c:pt idx="4">
                  <c:v>8.1</c:v>
                </c:pt>
              </c:numCache>
            </c:numRef>
          </c:xVal>
          <c:yVal>
            <c:numRef>
              <c:f>公会計指標分析・財政指標組合せ分析表!$K$77:$O$77</c:f>
              <c:numCache>
                <c:formatCode>#,##0.0;"▲ "#,##0.0</c:formatCode>
                <c:ptCount val="5"/>
                <c:pt idx="0">
                  <c:v>27.1</c:v>
                </c:pt>
                <c:pt idx="1">
                  <c:v>18.7</c:v>
                </c:pt>
                <c:pt idx="2">
                  <c:v>12.9</c:v>
                </c:pt>
                <c:pt idx="3">
                  <c:v>22.6</c:v>
                </c:pt>
                <c:pt idx="4">
                  <c:v>0.8</c:v>
                </c:pt>
              </c:numCache>
            </c:numRef>
          </c:yVal>
          <c:smooth val="0"/>
        </c:ser>
        <c:dLbls>
          <c:showLegendKey val="0"/>
          <c:showVal val="0"/>
          <c:showCatName val="0"/>
          <c:showSerName val="0"/>
          <c:showPercent val="0"/>
          <c:showBubbleSize val="0"/>
        </c:dLbls>
        <c:axId val="125966976"/>
        <c:axId val="125989632"/>
      </c:scatterChart>
      <c:valAx>
        <c:axId val="125966976"/>
        <c:scaling>
          <c:orientation val="minMax"/>
          <c:max val="13.9"/>
          <c:min val="7.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989632"/>
        <c:crosses val="autoZero"/>
        <c:crossBetween val="midCat"/>
      </c:valAx>
      <c:valAx>
        <c:axId val="125989632"/>
        <c:scaling>
          <c:orientation val="minMax"/>
          <c:max val="3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966976"/>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福島県新地町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元利償還金</a:t>
          </a:r>
          <a:r>
            <a:rPr kumimoji="1" lang="ja-JP" altLang="en-US" sz="1400">
              <a:solidFill>
                <a:schemeClr val="dk1"/>
              </a:solidFill>
              <a:effectLst/>
              <a:latin typeface="+mn-lt"/>
              <a:ea typeface="+mn-ea"/>
              <a:cs typeface="+mn-cs"/>
            </a:rPr>
            <a:t>については、</a:t>
          </a:r>
          <a:r>
            <a:rPr kumimoji="1" lang="ja-JP" altLang="ja-JP" sz="1400">
              <a:solidFill>
                <a:schemeClr val="dk1"/>
              </a:solidFill>
              <a:effectLst/>
              <a:latin typeface="+mn-lt"/>
              <a:ea typeface="+mn-ea"/>
              <a:cs typeface="+mn-cs"/>
            </a:rPr>
            <a:t>下水道事業等公営企業及び一部事務組合への元利償還金に対する繰入金が増加</a:t>
          </a:r>
          <a:r>
            <a:rPr kumimoji="1" lang="ja-JP" altLang="en-US" sz="1400">
              <a:solidFill>
                <a:schemeClr val="dk1"/>
              </a:solidFill>
              <a:effectLst/>
              <a:latin typeface="+mn-lt"/>
              <a:ea typeface="+mn-ea"/>
              <a:cs typeface="+mn-cs"/>
            </a:rPr>
            <a:t>したのが要因である</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今後とも、一般会計・特別会計を問わず地方債の発行を抑制し地方債残高を減らし、比率の減少に努めていく。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福島県新地町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将来負担比額については、</a:t>
          </a:r>
          <a:r>
            <a:rPr kumimoji="1" lang="ja-JP" altLang="en-US" sz="1400">
              <a:solidFill>
                <a:schemeClr val="dk1"/>
              </a:solidFill>
              <a:effectLst/>
              <a:latin typeface="+mn-lt"/>
              <a:ea typeface="+mn-ea"/>
              <a:cs typeface="+mn-cs"/>
            </a:rPr>
            <a:t>県営かんがい排水事業等による債務負担行為の残高や下水道事業等の公営企業債等繰入見込額が増加しているものの、</a:t>
          </a:r>
          <a:r>
            <a:rPr kumimoji="1" lang="ja-JP" altLang="ja-JP" sz="1400">
              <a:solidFill>
                <a:schemeClr val="dk1"/>
              </a:solidFill>
              <a:effectLst/>
              <a:latin typeface="+mn-lt"/>
              <a:ea typeface="+mn-ea"/>
              <a:cs typeface="+mn-cs"/>
            </a:rPr>
            <a:t>臨時財政対策債等の借入により地方債残高</a:t>
          </a:r>
          <a:r>
            <a:rPr kumimoji="1" lang="ja-JP" altLang="en-US" sz="1400">
              <a:solidFill>
                <a:schemeClr val="dk1"/>
              </a:solidFill>
              <a:effectLst/>
              <a:latin typeface="+mn-lt"/>
              <a:ea typeface="+mn-ea"/>
              <a:cs typeface="+mn-cs"/>
            </a:rPr>
            <a:t>や退職手当負担見込額等が</a:t>
          </a:r>
          <a:r>
            <a:rPr kumimoji="1" lang="ja-JP" altLang="ja-JP" sz="1400">
              <a:solidFill>
                <a:schemeClr val="dk1"/>
              </a:solidFill>
              <a:effectLst/>
              <a:latin typeface="+mn-lt"/>
              <a:ea typeface="+mn-ea"/>
              <a:cs typeface="+mn-cs"/>
            </a:rPr>
            <a:t>減少している。</a:t>
          </a:r>
          <a:endParaRPr lang="ja-JP" altLang="ja-JP" sz="1400">
            <a:effectLst/>
          </a:endParaRPr>
        </a:p>
        <a:p>
          <a:r>
            <a:rPr kumimoji="1" lang="ja-JP" altLang="ja-JP" sz="1400">
              <a:solidFill>
                <a:schemeClr val="dk1"/>
              </a:solidFill>
              <a:effectLst/>
              <a:latin typeface="+mn-lt"/>
              <a:ea typeface="+mn-ea"/>
              <a:cs typeface="+mn-cs"/>
            </a:rPr>
            <a:t>また充当可能基金の増加については、震災の影響により新設された基金の増加によるものである。今後とも、地方債現在高の減少に努め将来負担比率が増加しないように努める。今後は、復旧復興関連事業の進捗により充当可能財源が震災以前と同額になると見込まれ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福島県新地町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8,038
7,997
46.53
14,392,160
13,833,851
361,952
3,060,029
4,638,230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5" name="正方形/長方形 5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6" name="正方形/長方形 5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7" name="正方形/長方形 5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8" name="正方形/長方形 57"/>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9" name="正方形/長方形 5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60" name="テキスト ボックス 59"/>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61" name="正方形/長方形 6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2" name="正方形/長方形 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3" name="正方形/長方形 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4" name="正方形/長方形 6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5" name="正方形/長方形 6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6" name="テキスト ボックス 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7" name="テキスト ボックス 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福島県新地町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8,038
7,997
46.53
14,392,160
13,833,851
361,952
3,060,029
4,638,230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福島県新地町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8,038
7,997
46.53
14,392,160
13,833,851
361,952
3,060,029
4,638,230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福島県新地町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8,038
7,997
46.53
14,392,160
13,833,851
361,952
3,060,029
4,638,230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ea"/>
              <a:ea typeface="+mn-ea"/>
              <a:cs typeface="+mn-cs"/>
            </a:rPr>
            <a:t>財政力指数が類似団体の平均を上回っているのは、固定資産税をはじめとする地方税が比較的高く、震災からの住宅再建などにより新築家屋の増加や誘致企業の設備投資が見込まれ、税収も増加を見込んでいる。町税の徴収率については、前年度より</a:t>
          </a:r>
          <a:r>
            <a:rPr kumimoji="1" lang="en-US" altLang="ja-JP" sz="1400">
              <a:solidFill>
                <a:schemeClr val="dk1"/>
              </a:solidFill>
              <a:effectLst/>
              <a:latin typeface="+mn-ea"/>
              <a:ea typeface="+mn-ea"/>
              <a:cs typeface="+mn-cs"/>
            </a:rPr>
            <a:t>0.3</a:t>
          </a:r>
          <a:r>
            <a:rPr kumimoji="1" lang="ja-JP" altLang="ja-JP" sz="1400">
              <a:solidFill>
                <a:schemeClr val="dk1"/>
              </a:solidFill>
              <a:effectLst/>
              <a:latin typeface="+mn-ea"/>
              <a:ea typeface="+mn-ea"/>
              <a:cs typeface="+mn-cs"/>
            </a:rPr>
            <a:t>％</a:t>
          </a:r>
          <a:r>
            <a:rPr kumimoji="1" lang="ja-JP" altLang="en-US" sz="1400">
              <a:solidFill>
                <a:schemeClr val="dk1"/>
              </a:solidFill>
              <a:effectLst/>
              <a:latin typeface="+mn-ea"/>
              <a:ea typeface="+mn-ea"/>
              <a:cs typeface="+mn-cs"/>
            </a:rPr>
            <a:t>減少</a:t>
          </a:r>
          <a:r>
            <a:rPr kumimoji="1" lang="ja-JP" altLang="ja-JP" sz="1400">
              <a:solidFill>
                <a:schemeClr val="dk1"/>
              </a:solidFill>
              <a:effectLst/>
              <a:latin typeface="+mn-ea"/>
              <a:ea typeface="+mn-ea"/>
              <a:cs typeface="+mn-cs"/>
            </a:rPr>
            <a:t>したが、</a:t>
          </a:r>
          <a:r>
            <a:rPr kumimoji="1" lang="ja-JP" altLang="en-US" sz="1400">
              <a:solidFill>
                <a:schemeClr val="dk1"/>
              </a:solidFill>
              <a:effectLst/>
              <a:latin typeface="+mn-ea"/>
              <a:ea typeface="+mn-ea"/>
              <a:cs typeface="+mn-cs"/>
            </a:rPr>
            <a:t>今後も</a:t>
          </a:r>
          <a:r>
            <a:rPr kumimoji="1" lang="ja-JP" altLang="ja-JP" sz="1400">
              <a:solidFill>
                <a:schemeClr val="dk1"/>
              </a:solidFill>
              <a:effectLst/>
              <a:latin typeface="+mn-ea"/>
              <a:ea typeface="+mn-ea"/>
              <a:cs typeface="+mn-cs"/>
            </a:rPr>
            <a:t>徴収率の向上を図り歳入確保を積極的に努めていきたい。</a:t>
          </a:r>
          <a:endParaRPr lang="ja-JP" altLang="ja-JP" sz="1400">
            <a:effectLst/>
            <a:latin typeface="+mn-ea"/>
            <a:ea typeface="+mn-ea"/>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81038</xdr:rowOff>
    </xdr:from>
    <xdr:to>
      <xdr:col>7</xdr:col>
      <xdr:colOff>152400</xdr:colOff>
      <xdr:row>40</xdr:row>
      <xdr:rowOff>115509</xdr:rowOff>
    </xdr:to>
    <xdr:cxnSp macro="">
      <xdr:nvCxnSpPr>
        <xdr:cNvPr id="69" name="直線コネクタ 68"/>
        <xdr:cNvCxnSpPr/>
      </xdr:nvCxnSpPr>
      <xdr:spPr>
        <a:xfrm flipV="1">
          <a:off x="4114800" y="6939038"/>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153505</xdr:rowOff>
    </xdr:from>
    <xdr:ext cx="762000" cy="259045"/>
    <xdr:sp macro="" textlink="">
      <xdr:nvSpPr>
        <xdr:cNvPr id="70" name="財政力平均値テキスト"/>
        <xdr:cNvSpPr txBox="1"/>
      </xdr:nvSpPr>
      <xdr:spPr>
        <a:xfrm>
          <a:off x="5041900" y="735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115509</xdr:rowOff>
    </xdr:from>
    <xdr:to>
      <xdr:col>6</xdr:col>
      <xdr:colOff>0</xdr:colOff>
      <xdr:row>40</xdr:row>
      <xdr:rowOff>127000</xdr:rowOff>
    </xdr:to>
    <xdr:cxnSp macro="">
      <xdr:nvCxnSpPr>
        <xdr:cNvPr id="72" name="直線コネクタ 71"/>
        <xdr:cNvCxnSpPr/>
      </xdr:nvCxnSpPr>
      <xdr:spPr>
        <a:xfrm flipV="1">
          <a:off x="3225800" y="69735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55941</xdr:rowOff>
    </xdr:from>
    <xdr:to>
      <xdr:col>6</xdr:col>
      <xdr:colOff>50800</xdr:colOff>
      <xdr:row>43</xdr:row>
      <xdr:rowOff>157541</xdr:rowOff>
    </xdr:to>
    <xdr:sp macro="" textlink="">
      <xdr:nvSpPr>
        <xdr:cNvPr id="73" name="フローチャート : 判断 72"/>
        <xdr:cNvSpPr/>
      </xdr:nvSpPr>
      <xdr:spPr>
        <a:xfrm>
          <a:off x="4064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142318</xdr:rowOff>
    </xdr:from>
    <xdr:ext cx="736600" cy="259045"/>
    <xdr:sp macro="" textlink="">
      <xdr:nvSpPr>
        <xdr:cNvPr id="74" name="テキスト ボックス 73"/>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138491</xdr:rowOff>
    </xdr:to>
    <xdr:cxnSp macro="">
      <xdr:nvCxnSpPr>
        <xdr:cNvPr id="75" name="直線コネクタ 74"/>
        <xdr:cNvCxnSpPr/>
      </xdr:nvCxnSpPr>
      <xdr:spPr>
        <a:xfrm flipV="1">
          <a:off x="2336800" y="69850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6" name="フローチャート : 判断 75"/>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119336</xdr:rowOff>
    </xdr:from>
    <xdr:ext cx="762000" cy="259045"/>
    <xdr:sp macro="" textlink="">
      <xdr:nvSpPr>
        <xdr:cNvPr id="77" name="テキスト ボックス 76"/>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92528</xdr:rowOff>
    </xdr:from>
    <xdr:to>
      <xdr:col>3</xdr:col>
      <xdr:colOff>279400</xdr:colOff>
      <xdr:row>40</xdr:row>
      <xdr:rowOff>138491</xdr:rowOff>
    </xdr:to>
    <xdr:cxnSp macro="">
      <xdr:nvCxnSpPr>
        <xdr:cNvPr id="78" name="直線コネクタ 77"/>
        <xdr:cNvCxnSpPr/>
      </xdr:nvCxnSpPr>
      <xdr:spPr>
        <a:xfrm>
          <a:off x="1447800" y="6950528"/>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119336</xdr:rowOff>
    </xdr:from>
    <xdr:ext cx="762000" cy="259045"/>
    <xdr:sp macro="" textlink="">
      <xdr:nvSpPr>
        <xdr:cNvPr id="80" name="テキスト ボックス 79"/>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82" name="テキスト ボックス 81"/>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30238</xdr:rowOff>
    </xdr:from>
    <xdr:to>
      <xdr:col>7</xdr:col>
      <xdr:colOff>203200</xdr:colOff>
      <xdr:row>40</xdr:row>
      <xdr:rowOff>131838</xdr:rowOff>
    </xdr:to>
    <xdr:sp macro="" textlink="">
      <xdr:nvSpPr>
        <xdr:cNvPr id="88" name="円/楕円 87"/>
        <xdr:cNvSpPr/>
      </xdr:nvSpPr>
      <xdr:spPr>
        <a:xfrm>
          <a:off x="49022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46765</xdr:rowOff>
    </xdr:from>
    <xdr:ext cx="762000" cy="259045"/>
    <xdr:sp macro="" textlink="">
      <xdr:nvSpPr>
        <xdr:cNvPr id="89" name="財政力該当値テキスト"/>
        <xdr:cNvSpPr txBox="1"/>
      </xdr:nvSpPr>
      <xdr:spPr>
        <a:xfrm>
          <a:off x="5041900" y="673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64709</xdr:rowOff>
    </xdr:from>
    <xdr:to>
      <xdr:col>6</xdr:col>
      <xdr:colOff>50800</xdr:colOff>
      <xdr:row>40</xdr:row>
      <xdr:rowOff>166309</xdr:rowOff>
    </xdr:to>
    <xdr:sp macro="" textlink="">
      <xdr:nvSpPr>
        <xdr:cNvPr id="90" name="円/楕円 89"/>
        <xdr:cNvSpPr/>
      </xdr:nvSpPr>
      <xdr:spPr>
        <a:xfrm>
          <a:off x="4064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5036</xdr:rowOff>
    </xdr:from>
    <xdr:ext cx="736600" cy="259045"/>
    <xdr:sp macro="" textlink="">
      <xdr:nvSpPr>
        <xdr:cNvPr id="91" name="テキスト ボックス 90"/>
        <xdr:cNvSpPr txBox="1"/>
      </xdr:nvSpPr>
      <xdr:spPr>
        <a:xfrm>
          <a:off x="3733800" y="669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2" name="円/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87691</xdr:rowOff>
    </xdr:from>
    <xdr:to>
      <xdr:col>3</xdr:col>
      <xdr:colOff>330200</xdr:colOff>
      <xdr:row>41</xdr:row>
      <xdr:rowOff>17841</xdr:rowOff>
    </xdr:to>
    <xdr:sp macro="" textlink="">
      <xdr:nvSpPr>
        <xdr:cNvPr id="94" name="円/楕円 93"/>
        <xdr:cNvSpPr/>
      </xdr:nvSpPr>
      <xdr:spPr>
        <a:xfrm>
          <a:off x="2286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28018</xdr:rowOff>
    </xdr:from>
    <xdr:ext cx="762000" cy="259045"/>
    <xdr:sp macro="" textlink="">
      <xdr:nvSpPr>
        <xdr:cNvPr id="95" name="テキスト ボックス 94"/>
        <xdr:cNvSpPr txBox="1"/>
      </xdr:nvSpPr>
      <xdr:spPr>
        <a:xfrm>
          <a:off x="1955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41728</xdr:rowOff>
    </xdr:from>
    <xdr:to>
      <xdr:col>2</xdr:col>
      <xdr:colOff>127000</xdr:colOff>
      <xdr:row>40</xdr:row>
      <xdr:rowOff>143328</xdr:rowOff>
    </xdr:to>
    <xdr:sp macro="" textlink="">
      <xdr:nvSpPr>
        <xdr:cNvPr id="96" name="円/楕円 95"/>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153505</xdr:rowOff>
    </xdr:from>
    <xdr:ext cx="762000" cy="259045"/>
    <xdr:sp macro="" textlink="">
      <xdr:nvSpPr>
        <xdr:cNvPr id="97" name="テキスト ボックス 96"/>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effectLst/>
            </a:rPr>
            <a:t>経常収支比率については、前年度と比較すると</a:t>
          </a:r>
          <a:r>
            <a:rPr lang="en-US" altLang="ja-JP" sz="1400">
              <a:effectLst/>
            </a:rPr>
            <a:t>5.0</a:t>
          </a:r>
          <a:r>
            <a:rPr lang="ja-JP" altLang="en-US" sz="1400">
              <a:effectLst/>
            </a:rPr>
            <a:t>％減となった。</a:t>
          </a:r>
          <a:endParaRPr lang="en-US" altLang="ja-JP" sz="1400">
            <a:effectLst/>
          </a:endParaRPr>
        </a:p>
        <a:p>
          <a:r>
            <a:rPr lang="ja-JP" altLang="en-US" sz="1400">
              <a:effectLst/>
            </a:rPr>
            <a:t>これは、総額が減少しているものの、決算額に占める復興事業の割合が依然として高く、臨時的経費への充当額が大きくなっているのが要因である。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29845</xdr:rowOff>
    </xdr:from>
    <xdr:to>
      <xdr:col>7</xdr:col>
      <xdr:colOff>152400</xdr:colOff>
      <xdr:row>64</xdr:row>
      <xdr:rowOff>59479</xdr:rowOff>
    </xdr:to>
    <xdr:cxnSp macro="">
      <xdr:nvCxnSpPr>
        <xdr:cNvPr id="132" name="直線コネクタ 131"/>
        <xdr:cNvCxnSpPr/>
      </xdr:nvCxnSpPr>
      <xdr:spPr>
        <a:xfrm flipV="1">
          <a:off x="4114800" y="10831195"/>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47642</xdr:rowOff>
    </xdr:from>
    <xdr:ext cx="762000" cy="259045"/>
    <xdr:sp macro="" textlink="">
      <xdr:nvSpPr>
        <xdr:cNvPr id="133" name="財政構造の弾力性平均値テキスト"/>
        <xdr:cNvSpPr txBox="1"/>
      </xdr:nvSpPr>
      <xdr:spPr>
        <a:xfrm>
          <a:off x="5041900" y="10848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59479</xdr:rowOff>
    </xdr:from>
    <xdr:to>
      <xdr:col>6</xdr:col>
      <xdr:colOff>0</xdr:colOff>
      <xdr:row>65</xdr:row>
      <xdr:rowOff>56938</xdr:rowOff>
    </xdr:to>
    <xdr:cxnSp macro="">
      <xdr:nvCxnSpPr>
        <xdr:cNvPr id="135" name="直線コネクタ 134"/>
        <xdr:cNvCxnSpPr/>
      </xdr:nvCxnSpPr>
      <xdr:spPr>
        <a:xfrm flipV="1">
          <a:off x="3225800" y="11032279"/>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155998</xdr:rowOff>
    </xdr:from>
    <xdr:to>
      <xdr:col>6</xdr:col>
      <xdr:colOff>50800</xdr:colOff>
      <xdr:row>64</xdr:row>
      <xdr:rowOff>86148</xdr:rowOff>
    </xdr:to>
    <xdr:sp macro="" textlink="">
      <xdr:nvSpPr>
        <xdr:cNvPr id="136" name="フローチャート : 判断 135"/>
        <xdr:cNvSpPr/>
      </xdr:nvSpPr>
      <xdr:spPr>
        <a:xfrm>
          <a:off x="4064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96325</xdr:rowOff>
    </xdr:from>
    <xdr:ext cx="736600" cy="259045"/>
    <xdr:sp macro="" textlink="">
      <xdr:nvSpPr>
        <xdr:cNvPr id="137" name="テキスト ボックス 136"/>
        <xdr:cNvSpPr txBox="1"/>
      </xdr:nvSpPr>
      <xdr:spPr>
        <a:xfrm>
          <a:off x="3733800" y="10726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4233</xdr:rowOff>
    </xdr:from>
    <xdr:to>
      <xdr:col>4</xdr:col>
      <xdr:colOff>482600</xdr:colOff>
      <xdr:row>65</xdr:row>
      <xdr:rowOff>56938</xdr:rowOff>
    </xdr:to>
    <xdr:cxnSp macro="">
      <xdr:nvCxnSpPr>
        <xdr:cNvPr id="138" name="直線コネクタ 137"/>
        <xdr:cNvCxnSpPr/>
      </xdr:nvCxnSpPr>
      <xdr:spPr>
        <a:xfrm>
          <a:off x="2336800" y="10634133"/>
          <a:ext cx="889000" cy="56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9" name="フローチャート : 判断 138"/>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11871</xdr:rowOff>
    </xdr:from>
    <xdr:ext cx="762000" cy="259045"/>
    <xdr:sp macro="" textlink="">
      <xdr:nvSpPr>
        <xdr:cNvPr id="140" name="テキスト ボックス 139"/>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4233</xdr:rowOff>
    </xdr:from>
    <xdr:to>
      <xdr:col>3</xdr:col>
      <xdr:colOff>279400</xdr:colOff>
      <xdr:row>62</xdr:row>
      <xdr:rowOff>132927</xdr:rowOff>
    </xdr:to>
    <xdr:cxnSp macro="">
      <xdr:nvCxnSpPr>
        <xdr:cNvPr id="141" name="直線コネクタ 140"/>
        <xdr:cNvCxnSpPr/>
      </xdr:nvCxnSpPr>
      <xdr:spPr>
        <a:xfrm flipV="1">
          <a:off x="1447800" y="1063413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2" name="フローチャート : 判断 141"/>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125747</xdr:rowOff>
    </xdr:from>
    <xdr:ext cx="762000" cy="259045"/>
    <xdr:sp macro="" textlink="">
      <xdr:nvSpPr>
        <xdr:cNvPr id="143" name="テキスト ボックス 142"/>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59479</xdr:rowOff>
    </xdr:from>
    <xdr:to>
      <xdr:col>2</xdr:col>
      <xdr:colOff>127000</xdr:colOff>
      <xdr:row>63</xdr:row>
      <xdr:rowOff>161079</xdr:rowOff>
    </xdr:to>
    <xdr:sp macro="" textlink="">
      <xdr:nvSpPr>
        <xdr:cNvPr id="144" name="フローチャート : 判断 143"/>
        <xdr:cNvSpPr/>
      </xdr:nvSpPr>
      <xdr:spPr>
        <a:xfrm>
          <a:off x="1397000" y="1086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145856</xdr:rowOff>
    </xdr:from>
    <xdr:ext cx="762000" cy="259045"/>
    <xdr:sp macro="" textlink="">
      <xdr:nvSpPr>
        <xdr:cNvPr id="145" name="テキスト ボックス 144"/>
        <xdr:cNvSpPr txBox="1"/>
      </xdr:nvSpPr>
      <xdr:spPr>
        <a:xfrm>
          <a:off x="1066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150495</xdr:rowOff>
    </xdr:from>
    <xdr:to>
      <xdr:col>7</xdr:col>
      <xdr:colOff>203200</xdr:colOff>
      <xdr:row>63</xdr:row>
      <xdr:rowOff>80645</xdr:rowOff>
    </xdr:to>
    <xdr:sp macro="" textlink="">
      <xdr:nvSpPr>
        <xdr:cNvPr id="151" name="円/楕円 150"/>
        <xdr:cNvSpPr/>
      </xdr:nvSpPr>
      <xdr:spPr>
        <a:xfrm>
          <a:off x="4902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167022</xdr:rowOff>
    </xdr:from>
    <xdr:ext cx="762000" cy="259045"/>
    <xdr:sp macro="" textlink="">
      <xdr:nvSpPr>
        <xdr:cNvPr id="152" name="財政構造の弾力性該当値テキスト"/>
        <xdr:cNvSpPr txBox="1"/>
      </xdr:nvSpPr>
      <xdr:spPr>
        <a:xfrm>
          <a:off x="50419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8679</xdr:rowOff>
    </xdr:from>
    <xdr:to>
      <xdr:col>6</xdr:col>
      <xdr:colOff>50800</xdr:colOff>
      <xdr:row>64</xdr:row>
      <xdr:rowOff>110279</xdr:rowOff>
    </xdr:to>
    <xdr:sp macro="" textlink="">
      <xdr:nvSpPr>
        <xdr:cNvPr id="153" name="円/楕円 152"/>
        <xdr:cNvSpPr/>
      </xdr:nvSpPr>
      <xdr:spPr>
        <a:xfrm>
          <a:off x="4064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95056</xdr:rowOff>
    </xdr:from>
    <xdr:ext cx="736600" cy="259045"/>
    <xdr:sp macro="" textlink="">
      <xdr:nvSpPr>
        <xdr:cNvPr id="154" name="テキスト ボックス 153"/>
        <xdr:cNvSpPr txBox="1"/>
      </xdr:nvSpPr>
      <xdr:spPr>
        <a:xfrm>
          <a:off x="3733800" y="1106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6138</xdr:rowOff>
    </xdr:from>
    <xdr:to>
      <xdr:col>4</xdr:col>
      <xdr:colOff>533400</xdr:colOff>
      <xdr:row>65</xdr:row>
      <xdr:rowOff>107738</xdr:rowOff>
    </xdr:to>
    <xdr:sp macro="" textlink="">
      <xdr:nvSpPr>
        <xdr:cNvPr id="155" name="円/楕円 154"/>
        <xdr:cNvSpPr/>
      </xdr:nvSpPr>
      <xdr:spPr>
        <a:xfrm>
          <a:off x="3175000" y="1115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92515</xdr:rowOff>
    </xdr:from>
    <xdr:ext cx="762000" cy="259045"/>
    <xdr:sp macro="" textlink="">
      <xdr:nvSpPr>
        <xdr:cNvPr id="156" name="テキスト ボックス 155"/>
        <xdr:cNvSpPr txBox="1"/>
      </xdr:nvSpPr>
      <xdr:spPr>
        <a:xfrm>
          <a:off x="2844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124883</xdr:rowOff>
    </xdr:from>
    <xdr:to>
      <xdr:col>3</xdr:col>
      <xdr:colOff>330200</xdr:colOff>
      <xdr:row>62</xdr:row>
      <xdr:rowOff>55033</xdr:rowOff>
    </xdr:to>
    <xdr:sp macro="" textlink="">
      <xdr:nvSpPr>
        <xdr:cNvPr id="157" name="円/楕円 156"/>
        <xdr:cNvSpPr/>
      </xdr:nvSpPr>
      <xdr:spPr>
        <a:xfrm>
          <a:off x="2286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65210</xdr:rowOff>
    </xdr:from>
    <xdr:ext cx="762000" cy="259045"/>
    <xdr:sp macro="" textlink="">
      <xdr:nvSpPr>
        <xdr:cNvPr id="158" name="テキスト ボックス 157"/>
        <xdr:cNvSpPr txBox="1"/>
      </xdr:nvSpPr>
      <xdr:spPr>
        <a:xfrm>
          <a:off x="1955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82127</xdr:rowOff>
    </xdr:from>
    <xdr:to>
      <xdr:col>2</xdr:col>
      <xdr:colOff>127000</xdr:colOff>
      <xdr:row>63</xdr:row>
      <xdr:rowOff>12277</xdr:rowOff>
    </xdr:to>
    <xdr:sp macro="" textlink="">
      <xdr:nvSpPr>
        <xdr:cNvPr id="159" name="円/楕円 158"/>
        <xdr:cNvSpPr/>
      </xdr:nvSpPr>
      <xdr:spPr>
        <a:xfrm>
          <a:off x="1397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22454</xdr:rowOff>
    </xdr:from>
    <xdr:ext cx="762000" cy="259045"/>
    <xdr:sp macro="" textlink="">
      <xdr:nvSpPr>
        <xdr:cNvPr id="160" name="テキスト ボックス 159"/>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[226,329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人件費は、類似団体平均を上回っている。これは直営で運営している保育所保育士の人件費と東日本大震災による復興事業への各自治体からの派遣職員の人件費負担によるものである。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effectLst/>
            </a:rPr>
            <a:t>物件費については、災害復旧、復興事業に係る物件費の大きな伸びが要因である。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25426</xdr:rowOff>
    </xdr:from>
    <xdr:to>
      <xdr:col>7</xdr:col>
      <xdr:colOff>152400</xdr:colOff>
      <xdr:row>83</xdr:row>
      <xdr:rowOff>108959</xdr:rowOff>
    </xdr:to>
    <xdr:cxnSp macro="">
      <xdr:nvCxnSpPr>
        <xdr:cNvPr id="194" name="直線コネクタ 193"/>
        <xdr:cNvCxnSpPr/>
      </xdr:nvCxnSpPr>
      <xdr:spPr>
        <a:xfrm flipV="1">
          <a:off x="4114800" y="14255776"/>
          <a:ext cx="838200" cy="8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145215</xdr:rowOff>
    </xdr:from>
    <xdr:ext cx="762000" cy="259045"/>
    <xdr:sp macro="" textlink="">
      <xdr:nvSpPr>
        <xdr:cNvPr id="195" name="人件費・物件費等の状況平均値テキスト"/>
        <xdr:cNvSpPr txBox="1"/>
      </xdr:nvSpPr>
      <xdr:spPr>
        <a:xfrm>
          <a:off x="5041900" y="14032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50002</xdr:rowOff>
    </xdr:from>
    <xdr:to>
      <xdr:col>6</xdr:col>
      <xdr:colOff>0</xdr:colOff>
      <xdr:row>83</xdr:row>
      <xdr:rowOff>108959</xdr:rowOff>
    </xdr:to>
    <xdr:cxnSp macro="">
      <xdr:nvCxnSpPr>
        <xdr:cNvPr id="197" name="直線コネクタ 196"/>
        <xdr:cNvCxnSpPr/>
      </xdr:nvCxnSpPr>
      <xdr:spPr>
        <a:xfrm>
          <a:off x="3225800" y="14280352"/>
          <a:ext cx="889000" cy="5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135133</xdr:rowOff>
    </xdr:from>
    <xdr:to>
      <xdr:col>6</xdr:col>
      <xdr:colOff>50800</xdr:colOff>
      <xdr:row>83</xdr:row>
      <xdr:rowOff>65283</xdr:rowOff>
    </xdr:to>
    <xdr:sp macro="" textlink="">
      <xdr:nvSpPr>
        <xdr:cNvPr id="198" name="フローチャート : 判断 197"/>
        <xdr:cNvSpPr/>
      </xdr:nvSpPr>
      <xdr:spPr>
        <a:xfrm>
          <a:off x="4064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75460</xdr:rowOff>
    </xdr:from>
    <xdr:ext cx="736600" cy="259045"/>
    <xdr:sp macro="" textlink="">
      <xdr:nvSpPr>
        <xdr:cNvPr id="199" name="テキスト ボックス 198"/>
        <xdr:cNvSpPr txBox="1"/>
      </xdr:nvSpPr>
      <xdr:spPr>
        <a:xfrm>
          <a:off x="3733800" y="13962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50002</xdr:rowOff>
    </xdr:from>
    <xdr:to>
      <xdr:col>4</xdr:col>
      <xdr:colOff>482600</xdr:colOff>
      <xdr:row>83</xdr:row>
      <xdr:rowOff>103059</xdr:rowOff>
    </xdr:to>
    <xdr:cxnSp macro="">
      <xdr:nvCxnSpPr>
        <xdr:cNvPr id="200" name="直線コネクタ 199"/>
        <xdr:cNvCxnSpPr/>
      </xdr:nvCxnSpPr>
      <xdr:spPr>
        <a:xfrm flipV="1">
          <a:off x="2336800" y="14280352"/>
          <a:ext cx="889000" cy="5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109694</xdr:rowOff>
    </xdr:from>
    <xdr:to>
      <xdr:col>4</xdr:col>
      <xdr:colOff>533400</xdr:colOff>
      <xdr:row>83</xdr:row>
      <xdr:rowOff>39844</xdr:rowOff>
    </xdr:to>
    <xdr:sp macro="" textlink="">
      <xdr:nvSpPr>
        <xdr:cNvPr id="201" name="フローチャート : 判断 200"/>
        <xdr:cNvSpPr/>
      </xdr:nvSpPr>
      <xdr:spPr>
        <a:xfrm>
          <a:off x="3175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50021</xdr:rowOff>
    </xdr:from>
    <xdr:ext cx="762000" cy="259045"/>
    <xdr:sp macro="" textlink="">
      <xdr:nvSpPr>
        <xdr:cNvPr id="202" name="テキスト ボックス 201"/>
        <xdr:cNvSpPr txBox="1"/>
      </xdr:nvSpPr>
      <xdr:spPr>
        <a:xfrm>
          <a:off x="2844800" y="139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69309</xdr:rowOff>
    </xdr:from>
    <xdr:to>
      <xdr:col>3</xdr:col>
      <xdr:colOff>279400</xdr:colOff>
      <xdr:row>83</xdr:row>
      <xdr:rowOff>103059</xdr:rowOff>
    </xdr:to>
    <xdr:cxnSp macro="">
      <xdr:nvCxnSpPr>
        <xdr:cNvPr id="203" name="直線コネクタ 202"/>
        <xdr:cNvCxnSpPr/>
      </xdr:nvCxnSpPr>
      <xdr:spPr>
        <a:xfrm>
          <a:off x="1447800" y="14299659"/>
          <a:ext cx="889000" cy="3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100271</xdr:rowOff>
    </xdr:from>
    <xdr:to>
      <xdr:col>3</xdr:col>
      <xdr:colOff>330200</xdr:colOff>
      <xdr:row>83</xdr:row>
      <xdr:rowOff>30421</xdr:rowOff>
    </xdr:to>
    <xdr:sp macro="" textlink="">
      <xdr:nvSpPr>
        <xdr:cNvPr id="204" name="フローチャート : 判断 203"/>
        <xdr:cNvSpPr/>
      </xdr:nvSpPr>
      <xdr:spPr>
        <a:xfrm>
          <a:off x="2286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40598</xdr:rowOff>
    </xdr:from>
    <xdr:ext cx="762000" cy="259045"/>
    <xdr:sp macro="" textlink="">
      <xdr:nvSpPr>
        <xdr:cNvPr id="205" name="テキスト ボックス 204"/>
        <xdr:cNvSpPr txBox="1"/>
      </xdr:nvSpPr>
      <xdr:spPr>
        <a:xfrm>
          <a:off x="1955800" y="1392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85847</xdr:rowOff>
    </xdr:from>
    <xdr:to>
      <xdr:col>2</xdr:col>
      <xdr:colOff>127000</xdr:colOff>
      <xdr:row>83</xdr:row>
      <xdr:rowOff>15997</xdr:rowOff>
    </xdr:to>
    <xdr:sp macro="" textlink="">
      <xdr:nvSpPr>
        <xdr:cNvPr id="206" name="フローチャート : 判断 205"/>
        <xdr:cNvSpPr/>
      </xdr:nvSpPr>
      <xdr:spPr>
        <a:xfrm>
          <a:off x="1397000" y="1414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26174</xdr:rowOff>
    </xdr:from>
    <xdr:ext cx="762000" cy="259045"/>
    <xdr:sp macro="" textlink="">
      <xdr:nvSpPr>
        <xdr:cNvPr id="207" name="テキスト ボックス 206"/>
        <xdr:cNvSpPr txBox="1"/>
      </xdr:nvSpPr>
      <xdr:spPr>
        <a:xfrm>
          <a:off x="1066800" y="1391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146076</xdr:rowOff>
    </xdr:from>
    <xdr:to>
      <xdr:col>7</xdr:col>
      <xdr:colOff>203200</xdr:colOff>
      <xdr:row>83</xdr:row>
      <xdr:rowOff>76226</xdr:rowOff>
    </xdr:to>
    <xdr:sp macro="" textlink="">
      <xdr:nvSpPr>
        <xdr:cNvPr id="213" name="円/楕円 212"/>
        <xdr:cNvSpPr/>
      </xdr:nvSpPr>
      <xdr:spPr>
        <a:xfrm>
          <a:off x="4902200" y="1420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118153</xdr:rowOff>
    </xdr:from>
    <xdr:ext cx="762000" cy="259045"/>
    <xdr:sp macro="" textlink="">
      <xdr:nvSpPr>
        <xdr:cNvPr id="214" name="人件費・物件費等の状況該当値テキスト"/>
        <xdr:cNvSpPr txBox="1"/>
      </xdr:nvSpPr>
      <xdr:spPr>
        <a:xfrm>
          <a:off x="5041900" y="1417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226,329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58159</xdr:rowOff>
    </xdr:from>
    <xdr:to>
      <xdr:col>6</xdr:col>
      <xdr:colOff>50800</xdr:colOff>
      <xdr:row>83</xdr:row>
      <xdr:rowOff>159759</xdr:rowOff>
    </xdr:to>
    <xdr:sp macro="" textlink="">
      <xdr:nvSpPr>
        <xdr:cNvPr id="215" name="円/楕円 214"/>
        <xdr:cNvSpPr/>
      </xdr:nvSpPr>
      <xdr:spPr>
        <a:xfrm>
          <a:off x="4064000" y="1428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144536</xdr:rowOff>
    </xdr:from>
    <xdr:ext cx="736600" cy="259045"/>
    <xdr:sp macro="" textlink="">
      <xdr:nvSpPr>
        <xdr:cNvPr id="216" name="テキスト ボックス 215"/>
        <xdr:cNvSpPr txBox="1"/>
      </xdr:nvSpPr>
      <xdr:spPr>
        <a:xfrm>
          <a:off x="3733800" y="14374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267,870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170652</xdr:rowOff>
    </xdr:from>
    <xdr:to>
      <xdr:col>4</xdr:col>
      <xdr:colOff>533400</xdr:colOff>
      <xdr:row>83</xdr:row>
      <xdr:rowOff>100802</xdr:rowOff>
    </xdr:to>
    <xdr:sp macro="" textlink="">
      <xdr:nvSpPr>
        <xdr:cNvPr id="217" name="円/楕円 216"/>
        <xdr:cNvSpPr/>
      </xdr:nvSpPr>
      <xdr:spPr>
        <a:xfrm>
          <a:off x="3175000" y="1422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85579</xdr:rowOff>
    </xdr:from>
    <xdr:ext cx="762000" cy="259045"/>
    <xdr:sp macro="" textlink="">
      <xdr:nvSpPr>
        <xdr:cNvPr id="218" name="テキスト ボックス 217"/>
        <xdr:cNvSpPr txBox="1"/>
      </xdr:nvSpPr>
      <xdr:spPr>
        <a:xfrm>
          <a:off x="2844800" y="143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238,550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52259</xdr:rowOff>
    </xdr:from>
    <xdr:to>
      <xdr:col>3</xdr:col>
      <xdr:colOff>330200</xdr:colOff>
      <xdr:row>83</xdr:row>
      <xdr:rowOff>153859</xdr:rowOff>
    </xdr:to>
    <xdr:sp macro="" textlink="">
      <xdr:nvSpPr>
        <xdr:cNvPr id="219" name="円/楕円 218"/>
        <xdr:cNvSpPr/>
      </xdr:nvSpPr>
      <xdr:spPr>
        <a:xfrm>
          <a:off x="2286000" y="142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138636</xdr:rowOff>
    </xdr:from>
    <xdr:ext cx="762000" cy="259045"/>
    <xdr:sp macro="" textlink="">
      <xdr:nvSpPr>
        <xdr:cNvPr id="220" name="テキスト ボックス 219"/>
        <xdr:cNvSpPr txBox="1"/>
      </xdr:nvSpPr>
      <xdr:spPr>
        <a:xfrm>
          <a:off x="1955800" y="1436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264,936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18509</xdr:rowOff>
    </xdr:from>
    <xdr:to>
      <xdr:col>2</xdr:col>
      <xdr:colOff>127000</xdr:colOff>
      <xdr:row>83</xdr:row>
      <xdr:rowOff>120109</xdr:rowOff>
    </xdr:to>
    <xdr:sp macro="" textlink="">
      <xdr:nvSpPr>
        <xdr:cNvPr id="221" name="円/楕円 220"/>
        <xdr:cNvSpPr/>
      </xdr:nvSpPr>
      <xdr:spPr>
        <a:xfrm>
          <a:off x="1397000" y="1424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104886</xdr:rowOff>
    </xdr:from>
    <xdr:ext cx="762000" cy="259045"/>
    <xdr:sp macro="" textlink="">
      <xdr:nvSpPr>
        <xdr:cNvPr id="222" name="テキスト ボックス 221"/>
        <xdr:cNvSpPr txBox="1"/>
      </xdr:nvSpPr>
      <xdr:spPr>
        <a:xfrm>
          <a:off x="1066800" y="1433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248,152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管理職手当の</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％カットや住居手当の持ち家分カットなど町独自で手当の減額を実施している。今後は、計画的に職員採用をおこなうとともに、給与体系の見直しや適正化に努め、類似団体の水準に近づけるよう努める。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104775</xdr:rowOff>
    </xdr:from>
    <xdr:to>
      <xdr:col>24</xdr:col>
      <xdr:colOff>558800</xdr:colOff>
      <xdr:row>86</xdr:row>
      <xdr:rowOff>47307</xdr:rowOff>
    </xdr:to>
    <xdr:cxnSp macro="">
      <xdr:nvCxnSpPr>
        <xdr:cNvPr id="247" name="直線コネクタ 246"/>
        <xdr:cNvCxnSpPr/>
      </xdr:nvCxnSpPr>
      <xdr:spPr>
        <a:xfrm flipV="1">
          <a:off x="17018000" y="13820775"/>
          <a:ext cx="0" cy="971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19384</xdr:rowOff>
    </xdr:from>
    <xdr:ext cx="762000" cy="259045"/>
    <xdr:sp macro="" textlink="">
      <xdr:nvSpPr>
        <xdr:cNvPr id="248" name="給与水準   （国との比較）最小値テキスト"/>
        <xdr:cNvSpPr txBox="1"/>
      </xdr:nvSpPr>
      <xdr:spPr>
        <a:xfrm>
          <a:off x="17106900" y="147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47307</xdr:rowOff>
    </xdr:from>
    <xdr:to>
      <xdr:col>24</xdr:col>
      <xdr:colOff>647700</xdr:colOff>
      <xdr:row>86</xdr:row>
      <xdr:rowOff>47307</xdr:rowOff>
    </xdr:to>
    <xdr:cxnSp macro="">
      <xdr:nvCxnSpPr>
        <xdr:cNvPr id="249" name="直線コネクタ 248"/>
        <xdr:cNvCxnSpPr/>
      </xdr:nvCxnSpPr>
      <xdr:spPr>
        <a:xfrm>
          <a:off x="16929100" y="1479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19702</xdr:rowOff>
    </xdr:from>
    <xdr:ext cx="762000" cy="259045"/>
    <xdr:sp macro="" textlink="">
      <xdr:nvSpPr>
        <xdr:cNvPr id="250"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80</xdr:row>
      <xdr:rowOff>104775</xdr:rowOff>
    </xdr:from>
    <xdr:to>
      <xdr:col>24</xdr:col>
      <xdr:colOff>647700</xdr:colOff>
      <xdr:row>80</xdr:row>
      <xdr:rowOff>104775</xdr:rowOff>
    </xdr:to>
    <xdr:cxnSp macro="">
      <xdr:nvCxnSpPr>
        <xdr:cNvPr id="251" name="直線コネクタ 250"/>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37782</xdr:rowOff>
    </xdr:from>
    <xdr:to>
      <xdr:col>24</xdr:col>
      <xdr:colOff>558800</xdr:colOff>
      <xdr:row>85</xdr:row>
      <xdr:rowOff>49848</xdr:rowOff>
    </xdr:to>
    <xdr:cxnSp macro="">
      <xdr:nvCxnSpPr>
        <xdr:cNvPr id="252" name="直線コネクタ 251"/>
        <xdr:cNvCxnSpPr/>
      </xdr:nvCxnSpPr>
      <xdr:spPr>
        <a:xfrm>
          <a:off x="16179800" y="14611032"/>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93045</xdr:rowOff>
    </xdr:from>
    <xdr:ext cx="762000" cy="259045"/>
    <xdr:sp macro="" textlink="">
      <xdr:nvSpPr>
        <xdr:cNvPr id="253" name="給与水準   （国との比較）平均値テキスト"/>
        <xdr:cNvSpPr txBox="1"/>
      </xdr:nvSpPr>
      <xdr:spPr>
        <a:xfrm>
          <a:off x="17106900" y="14151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76518</xdr:rowOff>
    </xdr:from>
    <xdr:to>
      <xdr:col>24</xdr:col>
      <xdr:colOff>609600</xdr:colOff>
      <xdr:row>84</xdr:row>
      <xdr:rowOff>6668</xdr:rowOff>
    </xdr:to>
    <xdr:sp macro="" textlink="">
      <xdr:nvSpPr>
        <xdr:cNvPr id="254" name="フローチャート : 判断 253"/>
        <xdr:cNvSpPr/>
      </xdr:nvSpPr>
      <xdr:spPr>
        <a:xfrm>
          <a:off x="16967200" y="1430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136843</xdr:rowOff>
    </xdr:from>
    <xdr:to>
      <xdr:col>23</xdr:col>
      <xdr:colOff>406400</xdr:colOff>
      <xdr:row>85</xdr:row>
      <xdr:rowOff>37782</xdr:rowOff>
    </xdr:to>
    <xdr:cxnSp macro="">
      <xdr:nvCxnSpPr>
        <xdr:cNvPr id="255" name="直線コネクタ 254"/>
        <xdr:cNvCxnSpPr/>
      </xdr:nvCxnSpPr>
      <xdr:spPr>
        <a:xfrm>
          <a:off x="15290800" y="14538643"/>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76518</xdr:rowOff>
    </xdr:from>
    <xdr:to>
      <xdr:col>23</xdr:col>
      <xdr:colOff>457200</xdr:colOff>
      <xdr:row>84</xdr:row>
      <xdr:rowOff>6668</xdr:rowOff>
    </xdr:to>
    <xdr:sp macro="" textlink="">
      <xdr:nvSpPr>
        <xdr:cNvPr id="256" name="フローチャート : 判断 255"/>
        <xdr:cNvSpPr/>
      </xdr:nvSpPr>
      <xdr:spPr>
        <a:xfrm>
          <a:off x="16129000" y="1430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16845</xdr:rowOff>
    </xdr:from>
    <xdr:ext cx="736600" cy="259045"/>
    <xdr:sp macro="" textlink="">
      <xdr:nvSpPr>
        <xdr:cNvPr id="257" name="テキスト ボックス 256"/>
        <xdr:cNvSpPr txBox="1"/>
      </xdr:nvSpPr>
      <xdr:spPr>
        <a:xfrm>
          <a:off x="15798800" y="1407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136843</xdr:rowOff>
    </xdr:from>
    <xdr:to>
      <xdr:col>22</xdr:col>
      <xdr:colOff>203200</xdr:colOff>
      <xdr:row>87</xdr:row>
      <xdr:rowOff>123189</xdr:rowOff>
    </xdr:to>
    <xdr:cxnSp macro="">
      <xdr:nvCxnSpPr>
        <xdr:cNvPr id="258" name="直線コネクタ 257"/>
        <xdr:cNvCxnSpPr/>
      </xdr:nvCxnSpPr>
      <xdr:spPr>
        <a:xfrm flipV="1">
          <a:off x="14401800" y="14538643"/>
          <a:ext cx="889000" cy="50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52388</xdr:rowOff>
    </xdr:from>
    <xdr:to>
      <xdr:col>22</xdr:col>
      <xdr:colOff>254000</xdr:colOff>
      <xdr:row>83</xdr:row>
      <xdr:rowOff>153988</xdr:rowOff>
    </xdr:to>
    <xdr:sp macro="" textlink="">
      <xdr:nvSpPr>
        <xdr:cNvPr id="259" name="フローチャート : 判断 258"/>
        <xdr:cNvSpPr/>
      </xdr:nvSpPr>
      <xdr:spPr>
        <a:xfrm>
          <a:off x="15240000" y="1428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164165</xdr:rowOff>
    </xdr:from>
    <xdr:ext cx="762000" cy="259045"/>
    <xdr:sp macro="" textlink="">
      <xdr:nvSpPr>
        <xdr:cNvPr id="260" name="テキスト ボックス 259"/>
        <xdr:cNvSpPr txBox="1"/>
      </xdr:nvSpPr>
      <xdr:spPr>
        <a:xfrm>
          <a:off x="14909800" y="1405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123189</xdr:rowOff>
    </xdr:from>
    <xdr:to>
      <xdr:col>21</xdr:col>
      <xdr:colOff>0</xdr:colOff>
      <xdr:row>87</xdr:row>
      <xdr:rowOff>159386</xdr:rowOff>
    </xdr:to>
    <xdr:cxnSp macro="">
      <xdr:nvCxnSpPr>
        <xdr:cNvPr id="261" name="直線コネクタ 260"/>
        <xdr:cNvCxnSpPr/>
      </xdr:nvCxnSpPr>
      <xdr:spPr>
        <a:xfrm flipV="1">
          <a:off x="13512800" y="150393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167957</xdr:rowOff>
    </xdr:from>
    <xdr:to>
      <xdr:col>21</xdr:col>
      <xdr:colOff>50800</xdr:colOff>
      <xdr:row>86</xdr:row>
      <xdr:rowOff>98107</xdr:rowOff>
    </xdr:to>
    <xdr:sp macro="" textlink="">
      <xdr:nvSpPr>
        <xdr:cNvPr id="262" name="フローチャート : 判断 261"/>
        <xdr:cNvSpPr/>
      </xdr:nvSpPr>
      <xdr:spPr>
        <a:xfrm>
          <a:off x="14351000" y="1474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108284</xdr:rowOff>
    </xdr:from>
    <xdr:ext cx="762000" cy="259045"/>
    <xdr:sp macro="" textlink="">
      <xdr:nvSpPr>
        <xdr:cNvPr id="263" name="テキスト ボックス 262"/>
        <xdr:cNvSpPr txBox="1"/>
      </xdr:nvSpPr>
      <xdr:spPr>
        <a:xfrm>
          <a:off x="14020800" y="1451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161925</xdr:rowOff>
    </xdr:from>
    <xdr:to>
      <xdr:col>19</xdr:col>
      <xdr:colOff>533400</xdr:colOff>
      <xdr:row>86</xdr:row>
      <xdr:rowOff>92075</xdr:rowOff>
    </xdr:to>
    <xdr:sp macro="" textlink="">
      <xdr:nvSpPr>
        <xdr:cNvPr id="264" name="フローチャート : 判断 263"/>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102252</xdr:rowOff>
    </xdr:from>
    <xdr:ext cx="762000" cy="259045"/>
    <xdr:sp macro="" textlink="">
      <xdr:nvSpPr>
        <xdr:cNvPr id="265" name="テキスト ボックス 264"/>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170498</xdr:rowOff>
    </xdr:from>
    <xdr:to>
      <xdr:col>24</xdr:col>
      <xdr:colOff>609600</xdr:colOff>
      <xdr:row>85</xdr:row>
      <xdr:rowOff>100648</xdr:rowOff>
    </xdr:to>
    <xdr:sp macro="" textlink="">
      <xdr:nvSpPr>
        <xdr:cNvPr id="271" name="円/楕円 270"/>
        <xdr:cNvSpPr/>
      </xdr:nvSpPr>
      <xdr:spPr>
        <a:xfrm>
          <a:off x="16967200" y="145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142575</xdr:rowOff>
    </xdr:from>
    <xdr:ext cx="762000" cy="259045"/>
    <xdr:sp macro="" textlink="">
      <xdr:nvSpPr>
        <xdr:cNvPr id="272" name="給与水準   （国との比較）該当値テキスト"/>
        <xdr:cNvSpPr txBox="1"/>
      </xdr:nvSpPr>
      <xdr:spPr>
        <a:xfrm>
          <a:off x="17106900" y="1454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158432</xdr:rowOff>
    </xdr:from>
    <xdr:to>
      <xdr:col>23</xdr:col>
      <xdr:colOff>457200</xdr:colOff>
      <xdr:row>85</xdr:row>
      <xdr:rowOff>88582</xdr:rowOff>
    </xdr:to>
    <xdr:sp macro="" textlink="">
      <xdr:nvSpPr>
        <xdr:cNvPr id="273" name="円/楕円 272"/>
        <xdr:cNvSpPr/>
      </xdr:nvSpPr>
      <xdr:spPr>
        <a:xfrm>
          <a:off x="16129000" y="1456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73359</xdr:rowOff>
    </xdr:from>
    <xdr:ext cx="736600" cy="259045"/>
    <xdr:sp macro="" textlink="">
      <xdr:nvSpPr>
        <xdr:cNvPr id="274" name="テキスト ボックス 273"/>
        <xdr:cNvSpPr txBox="1"/>
      </xdr:nvSpPr>
      <xdr:spPr>
        <a:xfrm>
          <a:off x="15798800" y="1464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86043</xdr:rowOff>
    </xdr:from>
    <xdr:to>
      <xdr:col>22</xdr:col>
      <xdr:colOff>254000</xdr:colOff>
      <xdr:row>85</xdr:row>
      <xdr:rowOff>16193</xdr:rowOff>
    </xdr:to>
    <xdr:sp macro="" textlink="">
      <xdr:nvSpPr>
        <xdr:cNvPr id="275" name="円/楕円 274"/>
        <xdr:cNvSpPr/>
      </xdr:nvSpPr>
      <xdr:spPr>
        <a:xfrm>
          <a:off x="15240000" y="1448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970</xdr:rowOff>
    </xdr:from>
    <xdr:ext cx="762000" cy="259045"/>
    <xdr:sp macro="" textlink="">
      <xdr:nvSpPr>
        <xdr:cNvPr id="276" name="テキスト ボックス 275"/>
        <xdr:cNvSpPr txBox="1"/>
      </xdr:nvSpPr>
      <xdr:spPr>
        <a:xfrm>
          <a:off x="14909800" y="1457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72389</xdr:rowOff>
    </xdr:from>
    <xdr:to>
      <xdr:col>21</xdr:col>
      <xdr:colOff>50800</xdr:colOff>
      <xdr:row>88</xdr:row>
      <xdr:rowOff>2539</xdr:rowOff>
    </xdr:to>
    <xdr:sp macro="" textlink="">
      <xdr:nvSpPr>
        <xdr:cNvPr id="277" name="円/楕円 276"/>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158766</xdr:rowOff>
    </xdr:from>
    <xdr:ext cx="762000" cy="259045"/>
    <xdr:sp macro="" textlink="">
      <xdr:nvSpPr>
        <xdr:cNvPr id="278" name="テキスト ボックス 277"/>
        <xdr:cNvSpPr txBox="1"/>
      </xdr:nvSpPr>
      <xdr:spPr>
        <a:xfrm>
          <a:off x="14020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108586</xdr:rowOff>
    </xdr:from>
    <xdr:to>
      <xdr:col>19</xdr:col>
      <xdr:colOff>533400</xdr:colOff>
      <xdr:row>88</xdr:row>
      <xdr:rowOff>38736</xdr:rowOff>
    </xdr:to>
    <xdr:sp macro="" textlink="">
      <xdr:nvSpPr>
        <xdr:cNvPr id="279" name="円/楕円 278"/>
        <xdr:cNvSpPr/>
      </xdr:nvSpPr>
      <xdr:spPr>
        <a:xfrm>
          <a:off x="13462000" y="150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23513</xdr:rowOff>
    </xdr:from>
    <xdr:ext cx="762000" cy="259045"/>
    <xdr:sp macro="" textlink="">
      <xdr:nvSpPr>
        <xdr:cNvPr id="280" name="テキスト ボックス 279"/>
        <xdr:cNvSpPr txBox="1"/>
      </xdr:nvSpPr>
      <xdr:spPr>
        <a:xfrm>
          <a:off x="13131800" y="1511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定員管理計画に基づき職員数の削減に取り組んでいるが、福祉の町づくりとして直営で３保育所を運営していることや、東日本大震災による復興事業への各自治体からの派遣職員などにより類似団体に比べ</a:t>
          </a:r>
          <a:r>
            <a:rPr kumimoji="1" lang="en-US" altLang="ja-JP" sz="1300">
              <a:solidFill>
                <a:schemeClr val="dk1"/>
              </a:solidFill>
              <a:effectLst/>
              <a:latin typeface="+mn-lt"/>
              <a:ea typeface="+mn-ea"/>
              <a:cs typeface="+mn-cs"/>
            </a:rPr>
            <a:t>1.67</a:t>
          </a:r>
          <a:r>
            <a:rPr kumimoji="1" lang="ja-JP" altLang="ja-JP" sz="1300">
              <a:solidFill>
                <a:schemeClr val="dk1"/>
              </a:solidFill>
              <a:effectLst/>
              <a:latin typeface="+mn-lt"/>
              <a:ea typeface="+mn-ea"/>
              <a:cs typeface="+mn-cs"/>
            </a:rPr>
            <a:t>ポイント上回っている。</a:t>
          </a:r>
          <a:endParaRPr lang="ja-JP" altLang="ja-JP" sz="1300">
            <a:effectLst/>
          </a:endParaRPr>
        </a:p>
        <a:p>
          <a:r>
            <a:rPr kumimoji="1" lang="ja-JP" altLang="ja-JP" sz="1300">
              <a:solidFill>
                <a:schemeClr val="dk1"/>
              </a:solidFill>
              <a:effectLst/>
              <a:latin typeface="+mn-lt"/>
              <a:ea typeface="+mn-ea"/>
              <a:cs typeface="+mn-cs"/>
            </a:rPr>
            <a:t>今後、検証・検討を行い、適正な定員管理を実施し簡素で効果的な行政運営に努める。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0" name="直線コネクタ 309"/>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1"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2" name="直線コネクタ 311"/>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3"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14" name="直線コネクタ 313"/>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38819</xdr:rowOff>
    </xdr:from>
    <xdr:to>
      <xdr:col>24</xdr:col>
      <xdr:colOff>558800</xdr:colOff>
      <xdr:row>62</xdr:row>
      <xdr:rowOff>58928</xdr:rowOff>
    </xdr:to>
    <xdr:cxnSp macro="">
      <xdr:nvCxnSpPr>
        <xdr:cNvPr id="315" name="直線コネクタ 314"/>
        <xdr:cNvCxnSpPr/>
      </xdr:nvCxnSpPr>
      <xdr:spPr>
        <a:xfrm>
          <a:off x="16179800" y="10668719"/>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61782</xdr:rowOff>
    </xdr:from>
    <xdr:ext cx="762000" cy="259045"/>
    <xdr:sp macro="" textlink="">
      <xdr:nvSpPr>
        <xdr:cNvPr id="316" name="定員管理の状況平均値テキスト"/>
        <xdr:cNvSpPr txBox="1"/>
      </xdr:nvSpPr>
      <xdr:spPr>
        <a:xfrm>
          <a:off x="17106900" y="10348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17" name="フローチャート : 判断 316"/>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20320</xdr:rowOff>
    </xdr:from>
    <xdr:to>
      <xdr:col>23</xdr:col>
      <xdr:colOff>406400</xdr:colOff>
      <xdr:row>62</xdr:row>
      <xdr:rowOff>38819</xdr:rowOff>
    </xdr:to>
    <xdr:cxnSp macro="">
      <xdr:nvCxnSpPr>
        <xdr:cNvPr id="318" name="直線コネクタ 317"/>
        <xdr:cNvCxnSpPr/>
      </xdr:nvCxnSpPr>
      <xdr:spPr>
        <a:xfrm>
          <a:off x="15290800" y="10650220"/>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60537</xdr:rowOff>
    </xdr:from>
    <xdr:to>
      <xdr:col>23</xdr:col>
      <xdr:colOff>457200</xdr:colOff>
      <xdr:row>61</xdr:row>
      <xdr:rowOff>162137</xdr:rowOff>
    </xdr:to>
    <xdr:sp macro="" textlink="">
      <xdr:nvSpPr>
        <xdr:cNvPr id="319" name="フローチャート : 判断 318"/>
        <xdr:cNvSpPr/>
      </xdr:nvSpPr>
      <xdr:spPr>
        <a:xfrm>
          <a:off x="16129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864</xdr:rowOff>
    </xdr:from>
    <xdr:ext cx="736600" cy="259045"/>
    <xdr:sp macro="" textlink="">
      <xdr:nvSpPr>
        <xdr:cNvPr id="320" name="テキスト ボックス 319"/>
        <xdr:cNvSpPr txBox="1"/>
      </xdr:nvSpPr>
      <xdr:spPr>
        <a:xfrm>
          <a:off x="15798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20320</xdr:rowOff>
    </xdr:from>
    <xdr:to>
      <xdr:col>22</xdr:col>
      <xdr:colOff>203200</xdr:colOff>
      <xdr:row>62</xdr:row>
      <xdr:rowOff>35602</xdr:rowOff>
    </xdr:to>
    <xdr:cxnSp macro="">
      <xdr:nvCxnSpPr>
        <xdr:cNvPr id="321" name="直線コネクタ 320"/>
        <xdr:cNvCxnSpPr/>
      </xdr:nvCxnSpPr>
      <xdr:spPr>
        <a:xfrm flipV="1">
          <a:off x="14401800" y="10650220"/>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46058</xdr:rowOff>
    </xdr:from>
    <xdr:to>
      <xdr:col>22</xdr:col>
      <xdr:colOff>254000</xdr:colOff>
      <xdr:row>61</xdr:row>
      <xdr:rowOff>147658</xdr:rowOff>
    </xdr:to>
    <xdr:sp macro="" textlink="">
      <xdr:nvSpPr>
        <xdr:cNvPr id="322" name="フローチャート : 判断 321"/>
        <xdr:cNvSpPr/>
      </xdr:nvSpPr>
      <xdr:spPr>
        <a:xfrm>
          <a:off x="15240000" y="105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157835</xdr:rowOff>
    </xdr:from>
    <xdr:ext cx="762000" cy="259045"/>
    <xdr:sp macro="" textlink="">
      <xdr:nvSpPr>
        <xdr:cNvPr id="323" name="テキスト ボックス 322"/>
        <xdr:cNvSpPr txBox="1"/>
      </xdr:nvSpPr>
      <xdr:spPr>
        <a:xfrm>
          <a:off x="14909800" y="1027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35602</xdr:rowOff>
    </xdr:from>
    <xdr:to>
      <xdr:col>21</xdr:col>
      <xdr:colOff>0</xdr:colOff>
      <xdr:row>62</xdr:row>
      <xdr:rowOff>60537</xdr:rowOff>
    </xdr:to>
    <xdr:cxnSp macro="">
      <xdr:nvCxnSpPr>
        <xdr:cNvPr id="324" name="直線コネクタ 323"/>
        <xdr:cNvCxnSpPr/>
      </xdr:nvCxnSpPr>
      <xdr:spPr>
        <a:xfrm flipV="1">
          <a:off x="13512800" y="10665502"/>
          <a:ext cx="8890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37211</xdr:rowOff>
    </xdr:from>
    <xdr:to>
      <xdr:col>21</xdr:col>
      <xdr:colOff>50800</xdr:colOff>
      <xdr:row>61</xdr:row>
      <xdr:rowOff>138811</xdr:rowOff>
    </xdr:to>
    <xdr:sp macro="" textlink="">
      <xdr:nvSpPr>
        <xdr:cNvPr id="325" name="フローチャート : 判断 324"/>
        <xdr:cNvSpPr/>
      </xdr:nvSpPr>
      <xdr:spPr>
        <a:xfrm>
          <a:off x="14351000" y="104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148988</xdr:rowOff>
    </xdr:from>
    <xdr:ext cx="762000" cy="259045"/>
    <xdr:sp macro="" textlink="">
      <xdr:nvSpPr>
        <xdr:cNvPr id="326" name="テキスト ボックス 325"/>
        <xdr:cNvSpPr txBox="1"/>
      </xdr:nvSpPr>
      <xdr:spPr>
        <a:xfrm>
          <a:off x="14020800" y="1026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38819</xdr:rowOff>
    </xdr:from>
    <xdr:to>
      <xdr:col>19</xdr:col>
      <xdr:colOff>533400</xdr:colOff>
      <xdr:row>61</xdr:row>
      <xdr:rowOff>140419</xdr:rowOff>
    </xdr:to>
    <xdr:sp macro="" textlink="">
      <xdr:nvSpPr>
        <xdr:cNvPr id="327" name="フローチャート : 判断 326"/>
        <xdr:cNvSpPr/>
      </xdr:nvSpPr>
      <xdr:spPr>
        <a:xfrm>
          <a:off x="13462000" y="10497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150596</xdr:rowOff>
    </xdr:from>
    <xdr:ext cx="762000" cy="259045"/>
    <xdr:sp macro="" textlink="">
      <xdr:nvSpPr>
        <xdr:cNvPr id="328" name="テキスト ボックス 327"/>
        <xdr:cNvSpPr txBox="1"/>
      </xdr:nvSpPr>
      <xdr:spPr>
        <a:xfrm>
          <a:off x="13131800" y="1026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8128</xdr:rowOff>
    </xdr:from>
    <xdr:to>
      <xdr:col>24</xdr:col>
      <xdr:colOff>609600</xdr:colOff>
      <xdr:row>62</xdr:row>
      <xdr:rowOff>109728</xdr:rowOff>
    </xdr:to>
    <xdr:sp macro="" textlink="">
      <xdr:nvSpPr>
        <xdr:cNvPr id="334" name="円/楕円 333"/>
        <xdr:cNvSpPr/>
      </xdr:nvSpPr>
      <xdr:spPr>
        <a:xfrm>
          <a:off x="169672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151655</xdr:rowOff>
    </xdr:from>
    <xdr:ext cx="762000" cy="259045"/>
    <xdr:sp macro="" textlink="">
      <xdr:nvSpPr>
        <xdr:cNvPr id="335" name="定員管理の状況該当値テキスト"/>
        <xdr:cNvSpPr txBox="1"/>
      </xdr:nvSpPr>
      <xdr:spPr>
        <a:xfrm>
          <a:off x="17106900" y="1061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159469</xdr:rowOff>
    </xdr:from>
    <xdr:to>
      <xdr:col>23</xdr:col>
      <xdr:colOff>457200</xdr:colOff>
      <xdr:row>62</xdr:row>
      <xdr:rowOff>89619</xdr:rowOff>
    </xdr:to>
    <xdr:sp macro="" textlink="">
      <xdr:nvSpPr>
        <xdr:cNvPr id="336" name="円/楕円 335"/>
        <xdr:cNvSpPr/>
      </xdr:nvSpPr>
      <xdr:spPr>
        <a:xfrm>
          <a:off x="16129000" y="106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74396</xdr:rowOff>
    </xdr:from>
    <xdr:ext cx="736600" cy="259045"/>
    <xdr:sp macro="" textlink="">
      <xdr:nvSpPr>
        <xdr:cNvPr id="337" name="テキスト ボックス 336"/>
        <xdr:cNvSpPr txBox="1"/>
      </xdr:nvSpPr>
      <xdr:spPr>
        <a:xfrm>
          <a:off x="15798800" y="10704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140970</xdr:rowOff>
    </xdr:from>
    <xdr:to>
      <xdr:col>22</xdr:col>
      <xdr:colOff>254000</xdr:colOff>
      <xdr:row>62</xdr:row>
      <xdr:rowOff>71120</xdr:rowOff>
    </xdr:to>
    <xdr:sp macro="" textlink="">
      <xdr:nvSpPr>
        <xdr:cNvPr id="338" name="円/楕円 337"/>
        <xdr:cNvSpPr/>
      </xdr:nvSpPr>
      <xdr:spPr>
        <a:xfrm>
          <a:off x="15240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55897</xdr:rowOff>
    </xdr:from>
    <xdr:ext cx="762000" cy="259045"/>
    <xdr:sp macro="" textlink="">
      <xdr:nvSpPr>
        <xdr:cNvPr id="339" name="テキスト ボックス 338"/>
        <xdr:cNvSpPr txBox="1"/>
      </xdr:nvSpPr>
      <xdr:spPr>
        <a:xfrm>
          <a:off x="14909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156252</xdr:rowOff>
    </xdr:from>
    <xdr:to>
      <xdr:col>21</xdr:col>
      <xdr:colOff>50800</xdr:colOff>
      <xdr:row>62</xdr:row>
      <xdr:rowOff>86402</xdr:rowOff>
    </xdr:to>
    <xdr:sp macro="" textlink="">
      <xdr:nvSpPr>
        <xdr:cNvPr id="340" name="円/楕円 339"/>
        <xdr:cNvSpPr/>
      </xdr:nvSpPr>
      <xdr:spPr>
        <a:xfrm>
          <a:off x="14351000" y="1061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71179</xdr:rowOff>
    </xdr:from>
    <xdr:ext cx="762000" cy="259045"/>
    <xdr:sp macro="" textlink="">
      <xdr:nvSpPr>
        <xdr:cNvPr id="341" name="テキスト ボックス 340"/>
        <xdr:cNvSpPr txBox="1"/>
      </xdr:nvSpPr>
      <xdr:spPr>
        <a:xfrm>
          <a:off x="14020800" y="1070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9737</xdr:rowOff>
    </xdr:from>
    <xdr:to>
      <xdr:col>19</xdr:col>
      <xdr:colOff>533400</xdr:colOff>
      <xdr:row>62</xdr:row>
      <xdr:rowOff>111337</xdr:rowOff>
    </xdr:to>
    <xdr:sp macro="" textlink="">
      <xdr:nvSpPr>
        <xdr:cNvPr id="342" name="円/楕円 341"/>
        <xdr:cNvSpPr/>
      </xdr:nvSpPr>
      <xdr:spPr>
        <a:xfrm>
          <a:off x="13462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96114</xdr:rowOff>
    </xdr:from>
    <xdr:ext cx="762000" cy="259045"/>
    <xdr:sp macro="" textlink="">
      <xdr:nvSpPr>
        <xdr:cNvPr id="343" name="テキスト ボックス 342"/>
        <xdr:cNvSpPr txBox="1"/>
      </xdr:nvSpPr>
      <xdr:spPr>
        <a:xfrm>
          <a:off x="13131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臨時財政対策債等に係る起債の償還や県営事業松ヶ房ダム整備事業などの債務負担額に係る支出によって、類似団体の平均値を上回っている状況にあるが、公債費自体は平成１６年度をピークに減少しており、今後も実質公債費比率は減少していく見込みであ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7" name="テキスト ボックス 36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0" name="直線コネクタ 369"/>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1"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2" name="直線コネクタ 371"/>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3"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4" name="直線コネクタ 373"/>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6096</xdr:rowOff>
    </xdr:from>
    <xdr:to>
      <xdr:col>24</xdr:col>
      <xdr:colOff>558800</xdr:colOff>
      <xdr:row>42</xdr:row>
      <xdr:rowOff>54356</xdr:rowOff>
    </xdr:to>
    <xdr:cxnSp macro="">
      <xdr:nvCxnSpPr>
        <xdr:cNvPr id="375" name="直線コネクタ 374"/>
        <xdr:cNvCxnSpPr/>
      </xdr:nvCxnSpPr>
      <xdr:spPr>
        <a:xfrm flipV="1">
          <a:off x="16179800" y="720699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150639</xdr:rowOff>
    </xdr:from>
    <xdr:ext cx="762000" cy="259045"/>
    <xdr:sp macro="" textlink="">
      <xdr:nvSpPr>
        <xdr:cNvPr id="376" name="公債費負担の状況平均値テキスト"/>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77" name="フローチャート : 判断 376"/>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54356</xdr:rowOff>
    </xdr:from>
    <xdr:to>
      <xdr:col>23</xdr:col>
      <xdr:colOff>406400</xdr:colOff>
      <xdr:row>42</xdr:row>
      <xdr:rowOff>150876</xdr:rowOff>
    </xdr:to>
    <xdr:cxnSp macro="">
      <xdr:nvCxnSpPr>
        <xdr:cNvPr id="378" name="直線コネクタ 377"/>
        <xdr:cNvCxnSpPr/>
      </xdr:nvCxnSpPr>
      <xdr:spPr>
        <a:xfrm flipV="1">
          <a:off x="15290800" y="725525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79" name="フローチャート : 判断 378"/>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80" name="テキスト ボックス 379"/>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150876</xdr:rowOff>
    </xdr:from>
    <xdr:to>
      <xdr:col>22</xdr:col>
      <xdr:colOff>203200</xdr:colOff>
      <xdr:row>43</xdr:row>
      <xdr:rowOff>153162</xdr:rowOff>
    </xdr:to>
    <xdr:cxnSp macro="">
      <xdr:nvCxnSpPr>
        <xdr:cNvPr id="381" name="直線コネクタ 380"/>
        <xdr:cNvCxnSpPr/>
      </xdr:nvCxnSpPr>
      <xdr:spPr>
        <a:xfrm flipV="1">
          <a:off x="14401800" y="735177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146050</xdr:rowOff>
    </xdr:from>
    <xdr:to>
      <xdr:col>22</xdr:col>
      <xdr:colOff>254000</xdr:colOff>
      <xdr:row>42</xdr:row>
      <xdr:rowOff>76200</xdr:rowOff>
    </xdr:to>
    <xdr:sp macro="" textlink="">
      <xdr:nvSpPr>
        <xdr:cNvPr id="382" name="フローチャート : 判断 381"/>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86377</xdr:rowOff>
    </xdr:from>
    <xdr:ext cx="762000" cy="259045"/>
    <xdr:sp macro="" textlink="">
      <xdr:nvSpPr>
        <xdr:cNvPr id="383" name="テキスト ボックス 382"/>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153162</xdr:rowOff>
    </xdr:from>
    <xdr:to>
      <xdr:col>21</xdr:col>
      <xdr:colOff>0</xdr:colOff>
      <xdr:row>44</xdr:row>
      <xdr:rowOff>10668</xdr:rowOff>
    </xdr:to>
    <xdr:cxnSp macro="">
      <xdr:nvCxnSpPr>
        <xdr:cNvPr id="384" name="直線コネクタ 383"/>
        <xdr:cNvCxnSpPr/>
      </xdr:nvCxnSpPr>
      <xdr:spPr>
        <a:xfrm flipV="1">
          <a:off x="13512800" y="75255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5" name="フローチャート : 判断 384"/>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153941</xdr:rowOff>
    </xdr:from>
    <xdr:ext cx="762000" cy="259045"/>
    <xdr:sp macro="" textlink="">
      <xdr:nvSpPr>
        <xdr:cNvPr id="386" name="テキスト ボックス 385"/>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157988</xdr:rowOff>
    </xdr:from>
    <xdr:to>
      <xdr:col>19</xdr:col>
      <xdr:colOff>533400</xdr:colOff>
      <xdr:row>43</xdr:row>
      <xdr:rowOff>88138</xdr:rowOff>
    </xdr:to>
    <xdr:sp macro="" textlink="">
      <xdr:nvSpPr>
        <xdr:cNvPr id="387" name="フローチャート : 判断 386"/>
        <xdr:cNvSpPr/>
      </xdr:nvSpPr>
      <xdr:spPr>
        <a:xfrm>
          <a:off x="13462000" y="73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98315</xdr:rowOff>
    </xdr:from>
    <xdr:ext cx="762000" cy="259045"/>
    <xdr:sp macro="" textlink="">
      <xdr:nvSpPr>
        <xdr:cNvPr id="388" name="テキスト ボックス 387"/>
        <xdr:cNvSpPr txBox="1"/>
      </xdr:nvSpPr>
      <xdr:spPr>
        <a:xfrm>
          <a:off x="13131800" y="712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126746</xdr:rowOff>
    </xdr:from>
    <xdr:to>
      <xdr:col>24</xdr:col>
      <xdr:colOff>609600</xdr:colOff>
      <xdr:row>42</xdr:row>
      <xdr:rowOff>56896</xdr:rowOff>
    </xdr:to>
    <xdr:sp macro="" textlink="">
      <xdr:nvSpPr>
        <xdr:cNvPr id="394" name="円/楕円 393"/>
        <xdr:cNvSpPr/>
      </xdr:nvSpPr>
      <xdr:spPr>
        <a:xfrm>
          <a:off x="169672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98823</xdr:rowOff>
    </xdr:from>
    <xdr:ext cx="762000" cy="259045"/>
    <xdr:sp macro="" textlink="">
      <xdr:nvSpPr>
        <xdr:cNvPr id="395" name="公債費負担の状況該当値テキスト"/>
        <xdr:cNvSpPr txBox="1"/>
      </xdr:nvSpPr>
      <xdr:spPr>
        <a:xfrm>
          <a:off x="17106900" y="712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3556</xdr:rowOff>
    </xdr:from>
    <xdr:to>
      <xdr:col>23</xdr:col>
      <xdr:colOff>457200</xdr:colOff>
      <xdr:row>42</xdr:row>
      <xdr:rowOff>105156</xdr:rowOff>
    </xdr:to>
    <xdr:sp macro="" textlink="">
      <xdr:nvSpPr>
        <xdr:cNvPr id="396" name="円/楕円 395"/>
        <xdr:cNvSpPr/>
      </xdr:nvSpPr>
      <xdr:spPr>
        <a:xfrm>
          <a:off x="16129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89933</xdr:rowOff>
    </xdr:from>
    <xdr:ext cx="736600" cy="259045"/>
    <xdr:sp macro="" textlink="">
      <xdr:nvSpPr>
        <xdr:cNvPr id="397" name="テキスト ボックス 396"/>
        <xdr:cNvSpPr txBox="1"/>
      </xdr:nvSpPr>
      <xdr:spPr>
        <a:xfrm>
          <a:off x="15798800" y="72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100076</xdr:rowOff>
    </xdr:from>
    <xdr:to>
      <xdr:col>22</xdr:col>
      <xdr:colOff>254000</xdr:colOff>
      <xdr:row>43</xdr:row>
      <xdr:rowOff>30226</xdr:rowOff>
    </xdr:to>
    <xdr:sp macro="" textlink="">
      <xdr:nvSpPr>
        <xdr:cNvPr id="398" name="円/楕円 397"/>
        <xdr:cNvSpPr/>
      </xdr:nvSpPr>
      <xdr:spPr>
        <a:xfrm>
          <a:off x="15240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15003</xdr:rowOff>
    </xdr:from>
    <xdr:ext cx="762000" cy="259045"/>
    <xdr:sp macro="" textlink="">
      <xdr:nvSpPr>
        <xdr:cNvPr id="399" name="テキスト ボックス 398"/>
        <xdr:cNvSpPr txBox="1"/>
      </xdr:nvSpPr>
      <xdr:spPr>
        <a:xfrm>
          <a:off x="14909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102362</xdr:rowOff>
    </xdr:from>
    <xdr:to>
      <xdr:col>21</xdr:col>
      <xdr:colOff>50800</xdr:colOff>
      <xdr:row>44</xdr:row>
      <xdr:rowOff>32512</xdr:rowOff>
    </xdr:to>
    <xdr:sp macro="" textlink="">
      <xdr:nvSpPr>
        <xdr:cNvPr id="400" name="円/楕円 399"/>
        <xdr:cNvSpPr/>
      </xdr:nvSpPr>
      <xdr:spPr>
        <a:xfrm>
          <a:off x="14351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17289</xdr:rowOff>
    </xdr:from>
    <xdr:ext cx="762000" cy="259045"/>
    <xdr:sp macro="" textlink="">
      <xdr:nvSpPr>
        <xdr:cNvPr id="401" name="テキスト ボックス 400"/>
        <xdr:cNvSpPr txBox="1"/>
      </xdr:nvSpPr>
      <xdr:spPr>
        <a:xfrm>
          <a:off x="14020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131318</xdr:rowOff>
    </xdr:from>
    <xdr:to>
      <xdr:col>19</xdr:col>
      <xdr:colOff>533400</xdr:colOff>
      <xdr:row>44</xdr:row>
      <xdr:rowOff>61468</xdr:rowOff>
    </xdr:to>
    <xdr:sp macro="" textlink="">
      <xdr:nvSpPr>
        <xdr:cNvPr id="402" name="円/楕円 401"/>
        <xdr:cNvSpPr/>
      </xdr:nvSpPr>
      <xdr:spPr>
        <a:xfrm>
          <a:off x="13462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46245</xdr:rowOff>
    </xdr:from>
    <xdr:ext cx="762000" cy="259045"/>
    <xdr:sp macro="" textlink="">
      <xdr:nvSpPr>
        <xdr:cNvPr id="403" name="テキスト ボックス 402"/>
        <xdr:cNvSpPr txBox="1"/>
      </xdr:nvSpPr>
      <xdr:spPr>
        <a:xfrm>
          <a:off x="13131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類似団体の平均値を大きく下回っている。これは財政調整基金等充当可能基金等の増加によるものであるが、県営事業松ヶ房ダム整備に対する元利補給金などの債務負担行為や公共下水道事業などへの元利償還金に対する一般会計繰出金がある。平成２３年度以降大幅に減少しているのは、震災の影響により充当可能基金が新たに創設され、大幅に増加したためである。今後は充当可能財源が復旧・復興事業の進捗により震災前の水準に戻り一旦増加に転じると見込むが、その後は震災前同様に徐々にではあるが減少していく予定である。</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0" name="直線コネクタ 429"/>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1"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2" name="直線コネクタ 431"/>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151249</xdr:rowOff>
    </xdr:from>
    <xdr:ext cx="762000" cy="259045"/>
    <xdr:sp macro="" textlink="">
      <xdr:nvSpPr>
        <xdr:cNvPr id="435" name="将来負担の状況平均値テキスト"/>
        <xdr:cNvSpPr txBox="1"/>
      </xdr:nvSpPr>
      <xdr:spPr>
        <a:xfrm>
          <a:off x="17106900" y="238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36" name="フローチャート : 判断 435"/>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46685</xdr:rowOff>
    </xdr:from>
    <xdr:to>
      <xdr:col>23</xdr:col>
      <xdr:colOff>457200</xdr:colOff>
      <xdr:row>15</xdr:row>
      <xdr:rowOff>148285</xdr:rowOff>
    </xdr:to>
    <xdr:sp macro="" textlink="">
      <xdr:nvSpPr>
        <xdr:cNvPr id="437" name="フローチャート : 判断 436"/>
        <xdr:cNvSpPr/>
      </xdr:nvSpPr>
      <xdr:spPr>
        <a:xfrm>
          <a:off x="16129000" y="261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158462</xdr:rowOff>
    </xdr:from>
    <xdr:ext cx="736600" cy="259045"/>
    <xdr:sp macro="" textlink="">
      <xdr:nvSpPr>
        <xdr:cNvPr id="438" name="テキスト ボックス 437"/>
        <xdr:cNvSpPr txBox="1"/>
      </xdr:nvSpPr>
      <xdr:spPr>
        <a:xfrm>
          <a:off x="15798800" y="2387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124511</xdr:rowOff>
    </xdr:from>
    <xdr:to>
      <xdr:col>22</xdr:col>
      <xdr:colOff>254000</xdr:colOff>
      <xdr:row>15</xdr:row>
      <xdr:rowOff>54661</xdr:rowOff>
    </xdr:to>
    <xdr:sp macro="" textlink="">
      <xdr:nvSpPr>
        <xdr:cNvPr id="439" name="フローチャート : 判断 438"/>
        <xdr:cNvSpPr/>
      </xdr:nvSpPr>
      <xdr:spPr>
        <a:xfrm>
          <a:off x="15240000" y="252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64838</xdr:rowOff>
    </xdr:from>
    <xdr:ext cx="762000" cy="259045"/>
    <xdr:sp macro="" textlink="">
      <xdr:nvSpPr>
        <xdr:cNvPr id="440" name="テキスト ボックス 439"/>
        <xdr:cNvSpPr txBox="1"/>
      </xdr:nvSpPr>
      <xdr:spPr>
        <a:xfrm>
          <a:off x="14909800" y="229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9042</xdr:rowOff>
    </xdr:from>
    <xdr:to>
      <xdr:col>21</xdr:col>
      <xdr:colOff>50800</xdr:colOff>
      <xdr:row>15</xdr:row>
      <xdr:rowOff>110642</xdr:rowOff>
    </xdr:to>
    <xdr:sp macro="" textlink="">
      <xdr:nvSpPr>
        <xdr:cNvPr id="441" name="フローチャート : 判断 440"/>
        <xdr:cNvSpPr/>
      </xdr:nvSpPr>
      <xdr:spPr>
        <a:xfrm>
          <a:off x="14351000" y="258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120819</xdr:rowOff>
    </xdr:from>
    <xdr:ext cx="762000" cy="259045"/>
    <xdr:sp macro="" textlink="">
      <xdr:nvSpPr>
        <xdr:cNvPr id="442" name="テキスト ボックス 441"/>
        <xdr:cNvSpPr txBox="1"/>
      </xdr:nvSpPr>
      <xdr:spPr>
        <a:xfrm>
          <a:off x="14020800" y="234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90119</xdr:rowOff>
    </xdr:from>
    <xdr:to>
      <xdr:col>19</xdr:col>
      <xdr:colOff>533400</xdr:colOff>
      <xdr:row>16</xdr:row>
      <xdr:rowOff>20269</xdr:rowOff>
    </xdr:to>
    <xdr:sp macro="" textlink="">
      <xdr:nvSpPr>
        <xdr:cNvPr id="443" name="フローチャート : 判断 442"/>
        <xdr:cNvSpPr/>
      </xdr:nvSpPr>
      <xdr:spPr>
        <a:xfrm>
          <a:off x="13462000" y="266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30446</xdr:rowOff>
    </xdr:from>
    <xdr:ext cx="762000" cy="259045"/>
    <xdr:sp macro="" textlink="">
      <xdr:nvSpPr>
        <xdr:cNvPr id="444" name="テキスト ボックス 443"/>
        <xdr:cNvSpPr txBox="1"/>
      </xdr:nvSpPr>
      <xdr:spPr>
        <a:xfrm>
          <a:off x="13131800" y="24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15</xdr:row>
      <xdr:rowOff>128727</xdr:rowOff>
    </xdr:from>
    <xdr:to>
      <xdr:col>19</xdr:col>
      <xdr:colOff>533400</xdr:colOff>
      <xdr:row>16</xdr:row>
      <xdr:rowOff>58877</xdr:rowOff>
    </xdr:to>
    <xdr:sp macro="" textlink="">
      <xdr:nvSpPr>
        <xdr:cNvPr id="450" name="円/楕円 449"/>
        <xdr:cNvSpPr/>
      </xdr:nvSpPr>
      <xdr:spPr>
        <a:xfrm>
          <a:off x="13462000" y="270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43654</xdr:rowOff>
    </xdr:from>
    <xdr:ext cx="762000" cy="259045"/>
    <xdr:sp macro="" textlink="">
      <xdr:nvSpPr>
        <xdr:cNvPr id="451" name="テキスト ボックス 450"/>
        <xdr:cNvSpPr txBox="1"/>
      </xdr:nvSpPr>
      <xdr:spPr>
        <a:xfrm>
          <a:off x="13131800" y="278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福島県新地町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8,038
7,997
46.53
14,392,160
13,833,851
361,952
3,060,029
4,638,230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人件費は、類似団体平均を上回っている。これは直営で運営している保育所保育士の人件費と東日本大震災による復興事業への各自治体からの派遣職員の人件費負担によるものである。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138430</xdr:rowOff>
    </xdr:from>
    <xdr:to>
      <xdr:col>7</xdr:col>
      <xdr:colOff>15875</xdr:colOff>
      <xdr:row>38</xdr:row>
      <xdr:rowOff>165100</xdr:rowOff>
    </xdr:to>
    <xdr:cxnSp macro="">
      <xdr:nvCxnSpPr>
        <xdr:cNvPr id="66" name="直線コネクタ 65"/>
        <xdr:cNvCxnSpPr/>
      </xdr:nvCxnSpPr>
      <xdr:spPr>
        <a:xfrm flipV="1">
          <a:off x="3987800" y="648208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165100</xdr:rowOff>
    </xdr:from>
    <xdr:to>
      <xdr:col>5</xdr:col>
      <xdr:colOff>549275</xdr:colOff>
      <xdr:row>39</xdr:row>
      <xdr:rowOff>115570</xdr:rowOff>
    </xdr:to>
    <xdr:cxnSp macro="">
      <xdr:nvCxnSpPr>
        <xdr:cNvPr id="69" name="直線コネクタ 68"/>
        <xdr:cNvCxnSpPr/>
      </xdr:nvCxnSpPr>
      <xdr:spPr>
        <a:xfrm flipV="1">
          <a:off x="3098800" y="66802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70" name="フローチャート :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92710</xdr:rowOff>
    </xdr:from>
    <xdr:to>
      <xdr:col>4</xdr:col>
      <xdr:colOff>346075</xdr:colOff>
      <xdr:row>39</xdr:row>
      <xdr:rowOff>115570</xdr:rowOff>
    </xdr:to>
    <xdr:cxnSp macro="">
      <xdr:nvCxnSpPr>
        <xdr:cNvPr id="72" name="直線コネクタ 71"/>
        <xdr:cNvCxnSpPr/>
      </xdr:nvCxnSpPr>
      <xdr:spPr>
        <a:xfrm>
          <a:off x="2209800" y="643636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92710</xdr:rowOff>
    </xdr:from>
    <xdr:to>
      <xdr:col>3</xdr:col>
      <xdr:colOff>142875</xdr:colOff>
      <xdr:row>40</xdr:row>
      <xdr:rowOff>5080</xdr:rowOff>
    </xdr:to>
    <xdr:cxnSp macro="">
      <xdr:nvCxnSpPr>
        <xdr:cNvPr id="75" name="直線コネクタ 74"/>
        <xdr:cNvCxnSpPr/>
      </xdr:nvCxnSpPr>
      <xdr:spPr>
        <a:xfrm flipV="1">
          <a:off x="1320800" y="643636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87630</xdr:rowOff>
    </xdr:from>
    <xdr:to>
      <xdr:col>7</xdr:col>
      <xdr:colOff>66675</xdr:colOff>
      <xdr:row>38</xdr:row>
      <xdr:rowOff>17780</xdr:rowOff>
    </xdr:to>
    <xdr:sp macro="" textlink="">
      <xdr:nvSpPr>
        <xdr:cNvPr id="85" name="円/楕円 84"/>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59707</xdr:rowOff>
    </xdr:from>
    <xdr:ext cx="762000" cy="259045"/>
    <xdr:sp macro="" textlink="">
      <xdr:nvSpPr>
        <xdr:cNvPr id="86"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114300</xdr:rowOff>
    </xdr:from>
    <xdr:to>
      <xdr:col>5</xdr:col>
      <xdr:colOff>600075</xdr:colOff>
      <xdr:row>39</xdr:row>
      <xdr:rowOff>44450</xdr:rowOff>
    </xdr:to>
    <xdr:sp macro="" textlink="">
      <xdr:nvSpPr>
        <xdr:cNvPr id="87" name="円/楕円 86"/>
        <xdr:cNvSpPr/>
      </xdr:nvSpPr>
      <xdr:spPr>
        <a:xfrm>
          <a:off x="3937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29227</xdr:rowOff>
    </xdr:from>
    <xdr:ext cx="736600" cy="259045"/>
    <xdr:sp macro="" textlink="">
      <xdr:nvSpPr>
        <xdr:cNvPr id="88" name="テキスト ボックス 87"/>
        <xdr:cNvSpPr txBox="1"/>
      </xdr:nvSpPr>
      <xdr:spPr>
        <a:xfrm>
          <a:off x="3606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64770</xdr:rowOff>
    </xdr:from>
    <xdr:to>
      <xdr:col>4</xdr:col>
      <xdr:colOff>396875</xdr:colOff>
      <xdr:row>39</xdr:row>
      <xdr:rowOff>166370</xdr:rowOff>
    </xdr:to>
    <xdr:sp macro="" textlink="">
      <xdr:nvSpPr>
        <xdr:cNvPr id="89" name="円/楕円 88"/>
        <xdr:cNvSpPr/>
      </xdr:nvSpPr>
      <xdr:spPr>
        <a:xfrm>
          <a:off x="3048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151147</xdr:rowOff>
    </xdr:from>
    <xdr:ext cx="762000" cy="259045"/>
    <xdr:sp macro="" textlink="">
      <xdr:nvSpPr>
        <xdr:cNvPr id="90" name="テキスト ボックス 89"/>
        <xdr:cNvSpPr txBox="1"/>
      </xdr:nvSpPr>
      <xdr:spPr>
        <a:xfrm>
          <a:off x="2717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41910</xdr:rowOff>
    </xdr:from>
    <xdr:to>
      <xdr:col>3</xdr:col>
      <xdr:colOff>193675</xdr:colOff>
      <xdr:row>37</xdr:row>
      <xdr:rowOff>143510</xdr:rowOff>
    </xdr:to>
    <xdr:sp macro="" textlink="">
      <xdr:nvSpPr>
        <xdr:cNvPr id="91" name="円/楕円 90"/>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128287</xdr:rowOff>
    </xdr:from>
    <xdr:ext cx="762000" cy="259045"/>
    <xdr:sp macro="" textlink="">
      <xdr:nvSpPr>
        <xdr:cNvPr id="92" name="テキスト ボックス 91"/>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125730</xdr:rowOff>
    </xdr:from>
    <xdr:to>
      <xdr:col>1</xdr:col>
      <xdr:colOff>676275</xdr:colOff>
      <xdr:row>40</xdr:row>
      <xdr:rowOff>55880</xdr:rowOff>
    </xdr:to>
    <xdr:sp macro="" textlink="">
      <xdr:nvSpPr>
        <xdr:cNvPr id="93" name="円/楕円 92"/>
        <xdr:cNvSpPr/>
      </xdr:nvSpPr>
      <xdr:spPr>
        <a:xfrm>
          <a:off x="1270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40657</xdr:rowOff>
    </xdr:from>
    <xdr:ext cx="762000" cy="259045"/>
    <xdr:sp macro="" textlink="">
      <xdr:nvSpPr>
        <xdr:cNvPr id="94" name="テキスト ボックス 93"/>
        <xdr:cNvSpPr txBox="1"/>
      </xdr:nvSpPr>
      <xdr:spPr>
        <a:xfrm>
          <a:off x="939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して物件費にかかる経常収支比率が高くなっているのは、電算関係等の委託料とともに東日本大震災に伴い復興事業に従事する臨時職員や保育所運営において保育士職員数の増加を抑える臨時保育士を雇用するなど賃金の割合が大きくなっている。</a:t>
          </a:r>
          <a:endParaRPr lang="ja-JP" altLang="ja-JP" sz="1300">
            <a:effectLst/>
          </a:endParaRPr>
        </a:p>
        <a:p>
          <a:r>
            <a:rPr kumimoji="1" lang="ja-JP" altLang="ja-JP" sz="1300">
              <a:solidFill>
                <a:schemeClr val="dk1"/>
              </a:solidFill>
              <a:effectLst/>
              <a:latin typeface="+mn-lt"/>
              <a:ea typeface="+mn-ea"/>
              <a:cs typeface="+mn-cs"/>
            </a:rPr>
            <a:t>今後、内部経費の徹底した見直しを行い物件費経費の抑制に努める。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138430</xdr:rowOff>
    </xdr:from>
    <xdr:to>
      <xdr:col>24</xdr:col>
      <xdr:colOff>31750</xdr:colOff>
      <xdr:row>18</xdr:row>
      <xdr:rowOff>66040</xdr:rowOff>
    </xdr:to>
    <xdr:cxnSp macro="">
      <xdr:nvCxnSpPr>
        <xdr:cNvPr id="127" name="直線コネクタ 126"/>
        <xdr:cNvCxnSpPr/>
      </xdr:nvCxnSpPr>
      <xdr:spPr>
        <a:xfrm>
          <a:off x="15671800" y="30530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8"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138430</xdr:rowOff>
    </xdr:from>
    <xdr:to>
      <xdr:col>22</xdr:col>
      <xdr:colOff>565150</xdr:colOff>
      <xdr:row>18</xdr:row>
      <xdr:rowOff>149860</xdr:rowOff>
    </xdr:to>
    <xdr:cxnSp macro="">
      <xdr:nvCxnSpPr>
        <xdr:cNvPr id="130" name="直線コネクタ 129"/>
        <xdr:cNvCxnSpPr/>
      </xdr:nvCxnSpPr>
      <xdr:spPr>
        <a:xfrm flipV="1">
          <a:off x="14782800" y="30530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138430</xdr:rowOff>
    </xdr:from>
    <xdr:to>
      <xdr:col>21</xdr:col>
      <xdr:colOff>361950</xdr:colOff>
      <xdr:row>18</xdr:row>
      <xdr:rowOff>149860</xdr:rowOff>
    </xdr:to>
    <xdr:cxnSp macro="">
      <xdr:nvCxnSpPr>
        <xdr:cNvPr id="133" name="直線コネクタ 132"/>
        <xdr:cNvCxnSpPr/>
      </xdr:nvCxnSpPr>
      <xdr:spPr>
        <a:xfrm>
          <a:off x="13893800" y="30530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4" name="フローチャート : 判断 133"/>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35" name="テキスト ボックス 134"/>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24130</xdr:rowOff>
    </xdr:from>
    <xdr:to>
      <xdr:col>20</xdr:col>
      <xdr:colOff>158750</xdr:colOff>
      <xdr:row>17</xdr:row>
      <xdr:rowOff>138430</xdr:rowOff>
    </xdr:to>
    <xdr:cxnSp macro="">
      <xdr:nvCxnSpPr>
        <xdr:cNvPr id="136" name="直線コネクタ 135"/>
        <xdr:cNvCxnSpPr/>
      </xdr:nvCxnSpPr>
      <xdr:spPr>
        <a:xfrm>
          <a:off x="13004800" y="259588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7" name="フローチャート : 判断 136"/>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38" name="テキスト ボックス 137"/>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40" name="テキスト ボックス 139"/>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15240</xdr:rowOff>
    </xdr:from>
    <xdr:to>
      <xdr:col>24</xdr:col>
      <xdr:colOff>82550</xdr:colOff>
      <xdr:row>18</xdr:row>
      <xdr:rowOff>116840</xdr:rowOff>
    </xdr:to>
    <xdr:sp macro="" textlink="">
      <xdr:nvSpPr>
        <xdr:cNvPr id="146" name="円/楕円 145"/>
        <xdr:cNvSpPr/>
      </xdr:nvSpPr>
      <xdr:spPr>
        <a:xfrm>
          <a:off x="164592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158767</xdr:rowOff>
    </xdr:from>
    <xdr:ext cx="762000" cy="259045"/>
    <xdr:sp macro="" textlink="">
      <xdr:nvSpPr>
        <xdr:cNvPr id="147" name="物件費該当値テキスト"/>
        <xdr:cNvSpPr txBox="1"/>
      </xdr:nvSpPr>
      <xdr:spPr>
        <a:xfrm>
          <a:off x="165989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87630</xdr:rowOff>
    </xdr:from>
    <xdr:to>
      <xdr:col>22</xdr:col>
      <xdr:colOff>615950</xdr:colOff>
      <xdr:row>18</xdr:row>
      <xdr:rowOff>17780</xdr:rowOff>
    </xdr:to>
    <xdr:sp macro="" textlink="">
      <xdr:nvSpPr>
        <xdr:cNvPr id="148" name="円/楕円 147"/>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2557</xdr:rowOff>
    </xdr:from>
    <xdr:ext cx="736600" cy="259045"/>
    <xdr:sp macro="" textlink="">
      <xdr:nvSpPr>
        <xdr:cNvPr id="149" name="テキスト ボックス 148"/>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99060</xdr:rowOff>
    </xdr:from>
    <xdr:to>
      <xdr:col>21</xdr:col>
      <xdr:colOff>412750</xdr:colOff>
      <xdr:row>19</xdr:row>
      <xdr:rowOff>29210</xdr:rowOff>
    </xdr:to>
    <xdr:sp macro="" textlink="">
      <xdr:nvSpPr>
        <xdr:cNvPr id="150" name="円/楕円 149"/>
        <xdr:cNvSpPr/>
      </xdr:nvSpPr>
      <xdr:spPr>
        <a:xfrm>
          <a:off x="14732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13987</xdr:rowOff>
    </xdr:from>
    <xdr:ext cx="762000" cy="259045"/>
    <xdr:sp macro="" textlink="">
      <xdr:nvSpPr>
        <xdr:cNvPr id="151" name="テキスト ボックス 150"/>
        <xdr:cNvSpPr txBox="1"/>
      </xdr:nvSpPr>
      <xdr:spPr>
        <a:xfrm>
          <a:off x="144018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87630</xdr:rowOff>
    </xdr:from>
    <xdr:to>
      <xdr:col>20</xdr:col>
      <xdr:colOff>209550</xdr:colOff>
      <xdr:row>18</xdr:row>
      <xdr:rowOff>17780</xdr:rowOff>
    </xdr:to>
    <xdr:sp macro="" textlink="">
      <xdr:nvSpPr>
        <xdr:cNvPr id="152" name="円/楕円 151"/>
        <xdr:cNvSpPr/>
      </xdr:nvSpPr>
      <xdr:spPr>
        <a:xfrm>
          <a:off x="13843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2557</xdr:rowOff>
    </xdr:from>
    <xdr:ext cx="762000" cy="259045"/>
    <xdr:sp macro="" textlink="">
      <xdr:nvSpPr>
        <xdr:cNvPr id="153" name="テキスト ボックス 152"/>
        <xdr:cNvSpPr txBox="1"/>
      </xdr:nvSpPr>
      <xdr:spPr>
        <a:xfrm>
          <a:off x="13512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144780</xdr:rowOff>
    </xdr:from>
    <xdr:to>
      <xdr:col>19</xdr:col>
      <xdr:colOff>6350</xdr:colOff>
      <xdr:row>15</xdr:row>
      <xdr:rowOff>74930</xdr:rowOff>
    </xdr:to>
    <xdr:sp macro="" textlink="">
      <xdr:nvSpPr>
        <xdr:cNvPr id="154" name="円/楕円 153"/>
        <xdr:cNvSpPr/>
      </xdr:nvSpPr>
      <xdr:spPr>
        <a:xfrm>
          <a:off x="12954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85107</xdr:rowOff>
    </xdr:from>
    <xdr:ext cx="762000" cy="259045"/>
    <xdr:sp macro="" textlink="">
      <xdr:nvSpPr>
        <xdr:cNvPr id="155" name="テキスト ボックス 154"/>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扶助費に係る経常経費が、児童福祉の減少により類似団体を下回っているが、今後、乳幼児医療費や保育所関係経費など少子化対策経費としての児童福祉費関係扶助費の増加が見込まれることから、保育所運営の経費節減や事業見直し等も含め、サービスの質を落とすことのないように事業費の抑制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146050</xdr:rowOff>
    </xdr:from>
    <xdr:to>
      <xdr:col>7</xdr:col>
      <xdr:colOff>15875</xdr:colOff>
      <xdr:row>52</xdr:row>
      <xdr:rowOff>165100</xdr:rowOff>
    </xdr:to>
    <xdr:cxnSp macro="">
      <xdr:nvCxnSpPr>
        <xdr:cNvPr id="188" name="直線コネクタ 187"/>
        <xdr:cNvCxnSpPr/>
      </xdr:nvCxnSpPr>
      <xdr:spPr>
        <a:xfrm>
          <a:off x="3987800" y="9061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146050</xdr:rowOff>
    </xdr:from>
    <xdr:to>
      <xdr:col>5</xdr:col>
      <xdr:colOff>549275</xdr:colOff>
      <xdr:row>54</xdr:row>
      <xdr:rowOff>12700</xdr:rowOff>
    </xdr:to>
    <xdr:cxnSp macro="">
      <xdr:nvCxnSpPr>
        <xdr:cNvPr id="191" name="直線コネクタ 190"/>
        <xdr:cNvCxnSpPr/>
      </xdr:nvCxnSpPr>
      <xdr:spPr>
        <a:xfrm flipV="1">
          <a:off x="3098800" y="90614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2" name="フローチャート :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193" name="テキスト ボックス 192"/>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88900</xdr:rowOff>
    </xdr:from>
    <xdr:to>
      <xdr:col>4</xdr:col>
      <xdr:colOff>346075</xdr:colOff>
      <xdr:row>54</xdr:row>
      <xdr:rowOff>12700</xdr:rowOff>
    </xdr:to>
    <xdr:cxnSp macro="">
      <xdr:nvCxnSpPr>
        <xdr:cNvPr id="194" name="直線コネクタ 193"/>
        <xdr:cNvCxnSpPr/>
      </xdr:nvCxnSpPr>
      <xdr:spPr>
        <a:xfrm>
          <a:off x="2209800" y="90043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95" name="フローチャート : 判断 194"/>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67327</xdr:rowOff>
    </xdr:from>
    <xdr:ext cx="762000" cy="259045"/>
    <xdr:sp macro="" textlink="">
      <xdr:nvSpPr>
        <xdr:cNvPr id="196" name="テキスト ボックス 195"/>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88900</xdr:rowOff>
    </xdr:from>
    <xdr:to>
      <xdr:col>3</xdr:col>
      <xdr:colOff>142875</xdr:colOff>
      <xdr:row>53</xdr:row>
      <xdr:rowOff>165100</xdr:rowOff>
    </xdr:to>
    <xdr:cxnSp macro="">
      <xdr:nvCxnSpPr>
        <xdr:cNvPr id="197" name="直線コネクタ 196"/>
        <xdr:cNvCxnSpPr/>
      </xdr:nvCxnSpPr>
      <xdr:spPr>
        <a:xfrm flipV="1">
          <a:off x="1320800" y="90043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8" name="フローチャート : 判断 197"/>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10177</xdr:rowOff>
    </xdr:from>
    <xdr:ext cx="762000" cy="259045"/>
    <xdr:sp macro="" textlink="">
      <xdr:nvSpPr>
        <xdr:cNvPr id="199" name="テキスト ボックス 198"/>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00" name="フローチャート : 判断 199"/>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143527</xdr:rowOff>
    </xdr:from>
    <xdr:ext cx="762000" cy="259045"/>
    <xdr:sp macro="" textlink="">
      <xdr:nvSpPr>
        <xdr:cNvPr id="201" name="テキスト ボックス 200"/>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52</xdr:row>
      <xdr:rowOff>114300</xdr:rowOff>
    </xdr:from>
    <xdr:to>
      <xdr:col>7</xdr:col>
      <xdr:colOff>66675</xdr:colOff>
      <xdr:row>53</xdr:row>
      <xdr:rowOff>44450</xdr:rowOff>
    </xdr:to>
    <xdr:sp macro="" textlink="">
      <xdr:nvSpPr>
        <xdr:cNvPr id="207" name="円/楕円 206"/>
        <xdr:cNvSpPr/>
      </xdr:nvSpPr>
      <xdr:spPr>
        <a:xfrm>
          <a:off x="47752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22877</xdr:rowOff>
    </xdr:from>
    <xdr:ext cx="762000" cy="259045"/>
    <xdr:sp macro="" textlink="">
      <xdr:nvSpPr>
        <xdr:cNvPr id="208" name="扶助費該当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95250</xdr:rowOff>
    </xdr:from>
    <xdr:to>
      <xdr:col>5</xdr:col>
      <xdr:colOff>600075</xdr:colOff>
      <xdr:row>53</xdr:row>
      <xdr:rowOff>25400</xdr:rowOff>
    </xdr:to>
    <xdr:sp macro="" textlink="">
      <xdr:nvSpPr>
        <xdr:cNvPr id="209" name="円/楕円 208"/>
        <xdr:cNvSpPr/>
      </xdr:nvSpPr>
      <xdr:spPr>
        <a:xfrm>
          <a:off x="3937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35577</xdr:rowOff>
    </xdr:from>
    <xdr:ext cx="736600" cy="259045"/>
    <xdr:sp macro="" textlink="">
      <xdr:nvSpPr>
        <xdr:cNvPr id="210" name="テキスト ボックス 209"/>
        <xdr:cNvSpPr txBox="1"/>
      </xdr:nvSpPr>
      <xdr:spPr>
        <a:xfrm>
          <a:off x="3606800" y="877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1" name="円/楕円 210"/>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2" name="テキスト ボックス 211"/>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38100</xdr:rowOff>
    </xdr:from>
    <xdr:to>
      <xdr:col>3</xdr:col>
      <xdr:colOff>193675</xdr:colOff>
      <xdr:row>52</xdr:row>
      <xdr:rowOff>139700</xdr:rowOff>
    </xdr:to>
    <xdr:sp macro="" textlink="">
      <xdr:nvSpPr>
        <xdr:cNvPr id="213" name="円/楕円 212"/>
        <xdr:cNvSpPr/>
      </xdr:nvSpPr>
      <xdr:spPr>
        <a:xfrm>
          <a:off x="2159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50</xdr:row>
      <xdr:rowOff>149877</xdr:rowOff>
    </xdr:from>
    <xdr:ext cx="762000" cy="259045"/>
    <xdr:sp macro="" textlink="">
      <xdr:nvSpPr>
        <xdr:cNvPr id="214" name="テキスト ボックス 213"/>
        <xdr:cNvSpPr txBox="1"/>
      </xdr:nvSpPr>
      <xdr:spPr>
        <a:xfrm>
          <a:off x="1828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215" name="円/楕円 214"/>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216" name="テキスト ボックス 215"/>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道路改良等による整備・改修率が高く修繕に要する経費が少ないことや教育施設の整備も終了し、施設に対する維持修繕費用が少ないことが要因となっている。また平成７年度から下水道事業事業整備を行ったことによる地方債発行に償還のピークが過ぎたことや、施設稼働率の上昇や下水道使用料の増加により公営企業会計への繰出金も少なくなっていることも挙げられる。今後も、受益者負担による財源確保に努め、財政の安定化を図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119380</xdr:rowOff>
    </xdr:from>
    <xdr:to>
      <xdr:col>24</xdr:col>
      <xdr:colOff>31750</xdr:colOff>
      <xdr:row>54</xdr:row>
      <xdr:rowOff>119380</xdr:rowOff>
    </xdr:to>
    <xdr:cxnSp macro="">
      <xdr:nvCxnSpPr>
        <xdr:cNvPr id="249" name="直線コネクタ 248"/>
        <xdr:cNvCxnSpPr/>
      </xdr:nvCxnSpPr>
      <xdr:spPr>
        <a:xfrm>
          <a:off x="15671800" y="9377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0"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81280</xdr:rowOff>
    </xdr:from>
    <xdr:to>
      <xdr:col>22</xdr:col>
      <xdr:colOff>565150</xdr:colOff>
      <xdr:row>54</xdr:row>
      <xdr:rowOff>119380</xdr:rowOff>
    </xdr:to>
    <xdr:cxnSp macro="">
      <xdr:nvCxnSpPr>
        <xdr:cNvPr id="252" name="直線コネクタ 251"/>
        <xdr:cNvCxnSpPr/>
      </xdr:nvCxnSpPr>
      <xdr:spPr>
        <a:xfrm>
          <a:off x="14782800" y="9339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3" name="フローチャート : 判断 252"/>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4" name="テキスト ボックス 253"/>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146050</xdr:rowOff>
    </xdr:from>
    <xdr:to>
      <xdr:col>21</xdr:col>
      <xdr:colOff>361950</xdr:colOff>
      <xdr:row>54</xdr:row>
      <xdr:rowOff>81280</xdr:rowOff>
    </xdr:to>
    <xdr:cxnSp macro="">
      <xdr:nvCxnSpPr>
        <xdr:cNvPr id="255" name="直線コネクタ 254"/>
        <xdr:cNvCxnSpPr/>
      </xdr:nvCxnSpPr>
      <xdr:spPr>
        <a:xfrm>
          <a:off x="13893800" y="92329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124477</xdr:rowOff>
    </xdr:from>
    <xdr:ext cx="762000" cy="259045"/>
    <xdr:sp macro="" textlink="">
      <xdr:nvSpPr>
        <xdr:cNvPr id="257" name="テキスト ボックス 256"/>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123190</xdr:rowOff>
    </xdr:from>
    <xdr:to>
      <xdr:col>20</xdr:col>
      <xdr:colOff>158750</xdr:colOff>
      <xdr:row>53</xdr:row>
      <xdr:rowOff>146050</xdr:rowOff>
    </xdr:to>
    <xdr:cxnSp macro="">
      <xdr:nvCxnSpPr>
        <xdr:cNvPr id="258" name="直線コネクタ 257"/>
        <xdr:cNvCxnSpPr/>
      </xdr:nvCxnSpPr>
      <xdr:spPr>
        <a:xfrm>
          <a:off x="13004800" y="9210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9" name="フローチャート : 判断 258"/>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86377</xdr:rowOff>
    </xdr:from>
    <xdr:ext cx="762000" cy="259045"/>
    <xdr:sp macro="" textlink="">
      <xdr:nvSpPr>
        <xdr:cNvPr id="260" name="テキスト ボックス 259"/>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1" name="フローチャート : 判断 260"/>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78757</xdr:rowOff>
    </xdr:from>
    <xdr:ext cx="762000" cy="259045"/>
    <xdr:sp macro="" textlink="">
      <xdr:nvSpPr>
        <xdr:cNvPr id="262" name="テキスト ボックス 261"/>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68580</xdr:rowOff>
    </xdr:from>
    <xdr:to>
      <xdr:col>24</xdr:col>
      <xdr:colOff>82550</xdr:colOff>
      <xdr:row>54</xdr:row>
      <xdr:rowOff>170180</xdr:rowOff>
    </xdr:to>
    <xdr:sp macro="" textlink="">
      <xdr:nvSpPr>
        <xdr:cNvPr id="268" name="円/楕円 267"/>
        <xdr:cNvSpPr/>
      </xdr:nvSpPr>
      <xdr:spPr>
        <a:xfrm>
          <a:off x="164592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85107</xdr:rowOff>
    </xdr:from>
    <xdr:ext cx="762000" cy="259045"/>
    <xdr:sp macro="" textlink="">
      <xdr:nvSpPr>
        <xdr:cNvPr id="269" name="その他該当値テキスト"/>
        <xdr:cNvSpPr txBox="1"/>
      </xdr:nvSpPr>
      <xdr:spPr>
        <a:xfrm>
          <a:off x="165989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68580</xdr:rowOff>
    </xdr:from>
    <xdr:to>
      <xdr:col>22</xdr:col>
      <xdr:colOff>615950</xdr:colOff>
      <xdr:row>54</xdr:row>
      <xdr:rowOff>170180</xdr:rowOff>
    </xdr:to>
    <xdr:sp macro="" textlink="">
      <xdr:nvSpPr>
        <xdr:cNvPr id="270" name="円/楕円 269"/>
        <xdr:cNvSpPr/>
      </xdr:nvSpPr>
      <xdr:spPr>
        <a:xfrm>
          <a:off x="15621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8907</xdr:rowOff>
    </xdr:from>
    <xdr:ext cx="736600" cy="259045"/>
    <xdr:sp macro="" textlink="">
      <xdr:nvSpPr>
        <xdr:cNvPr id="271" name="テキスト ボックス 270"/>
        <xdr:cNvSpPr txBox="1"/>
      </xdr:nvSpPr>
      <xdr:spPr>
        <a:xfrm>
          <a:off x="15290800" y="909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30480</xdr:rowOff>
    </xdr:from>
    <xdr:to>
      <xdr:col>21</xdr:col>
      <xdr:colOff>412750</xdr:colOff>
      <xdr:row>54</xdr:row>
      <xdr:rowOff>132080</xdr:rowOff>
    </xdr:to>
    <xdr:sp macro="" textlink="">
      <xdr:nvSpPr>
        <xdr:cNvPr id="272" name="円/楕円 271"/>
        <xdr:cNvSpPr/>
      </xdr:nvSpPr>
      <xdr:spPr>
        <a:xfrm>
          <a:off x="14732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142257</xdr:rowOff>
    </xdr:from>
    <xdr:ext cx="762000" cy="259045"/>
    <xdr:sp macro="" textlink="">
      <xdr:nvSpPr>
        <xdr:cNvPr id="273" name="テキスト ボックス 272"/>
        <xdr:cNvSpPr txBox="1"/>
      </xdr:nvSpPr>
      <xdr:spPr>
        <a:xfrm>
          <a:off x="14401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95250</xdr:rowOff>
    </xdr:from>
    <xdr:to>
      <xdr:col>20</xdr:col>
      <xdr:colOff>209550</xdr:colOff>
      <xdr:row>54</xdr:row>
      <xdr:rowOff>25400</xdr:rowOff>
    </xdr:to>
    <xdr:sp macro="" textlink="">
      <xdr:nvSpPr>
        <xdr:cNvPr id="274" name="円/楕円 273"/>
        <xdr:cNvSpPr/>
      </xdr:nvSpPr>
      <xdr:spPr>
        <a:xfrm>
          <a:off x="13843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35577</xdr:rowOff>
    </xdr:from>
    <xdr:ext cx="762000" cy="259045"/>
    <xdr:sp macro="" textlink="">
      <xdr:nvSpPr>
        <xdr:cNvPr id="275" name="テキスト ボックス 274"/>
        <xdr:cNvSpPr txBox="1"/>
      </xdr:nvSpPr>
      <xdr:spPr>
        <a:xfrm>
          <a:off x="13512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72390</xdr:rowOff>
    </xdr:from>
    <xdr:to>
      <xdr:col>19</xdr:col>
      <xdr:colOff>6350</xdr:colOff>
      <xdr:row>54</xdr:row>
      <xdr:rowOff>2540</xdr:rowOff>
    </xdr:to>
    <xdr:sp macro="" textlink="">
      <xdr:nvSpPr>
        <xdr:cNvPr id="276" name="円/楕円 275"/>
        <xdr:cNvSpPr/>
      </xdr:nvSpPr>
      <xdr:spPr>
        <a:xfrm>
          <a:off x="12954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12717</xdr:rowOff>
    </xdr:from>
    <xdr:ext cx="762000" cy="259045"/>
    <xdr:sp macro="" textlink="">
      <xdr:nvSpPr>
        <xdr:cNvPr id="277" name="テキスト ボックス 276"/>
        <xdr:cNvSpPr txBox="1"/>
      </xdr:nvSpPr>
      <xdr:spPr>
        <a:xfrm>
          <a:off x="12623800" y="89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行財政改革によって、これまでは類似団体の平均値に近い数値で推移してきたが、平成２３年度以降は東日本大震災からの復旧・復興事業により被災者支援としての補助費等が増加となっている。</a:t>
          </a:r>
          <a:endParaRPr lang="ja-JP" altLang="ja-JP" sz="1300">
            <a:effectLst/>
          </a:endParaRPr>
        </a:p>
        <a:p>
          <a:r>
            <a:rPr kumimoji="1" lang="ja-JP" altLang="ja-JP" sz="1300">
              <a:solidFill>
                <a:schemeClr val="dk1"/>
              </a:solidFill>
              <a:effectLst/>
              <a:latin typeface="+mn-lt"/>
              <a:ea typeface="+mn-ea"/>
              <a:cs typeface="+mn-cs"/>
            </a:rPr>
            <a:t>今後、行政の責任分野、経費負担のありかた、行政効果などを勘案して明確な基準を設けて、見直し及び廃止を行っていく。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2" name="直線コネクタ 301"/>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5"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6" name="直線コネクタ 305"/>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33274</xdr:rowOff>
    </xdr:from>
    <xdr:to>
      <xdr:col>24</xdr:col>
      <xdr:colOff>31750</xdr:colOff>
      <xdr:row>37</xdr:row>
      <xdr:rowOff>110998</xdr:rowOff>
    </xdr:to>
    <xdr:cxnSp macro="">
      <xdr:nvCxnSpPr>
        <xdr:cNvPr id="307" name="直線コネクタ 306"/>
        <xdr:cNvCxnSpPr/>
      </xdr:nvCxnSpPr>
      <xdr:spPr>
        <a:xfrm flipV="1">
          <a:off x="15671800" y="637692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133875</xdr:rowOff>
    </xdr:from>
    <xdr:ext cx="762000" cy="259045"/>
    <xdr:sp macro="" textlink="">
      <xdr:nvSpPr>
        <xdr:cNvPr id="308"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9" name="フローチャート : 判断 308"/>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28702</xdr:rowOff>
    </xdr:from>
    <xdr:to>
      <xdr:col>22</xdr:col>
      <xdr:colOff>565150</xdr:colOff>
      <xdr:row>37</xdr:row>
      <xdr:rowOff>110998</xdr:rowOff>
    </xdr:to>
    <xdr:cxnSp macro="">
      <xdr:nvCxnSpPr>
        <xdr:cNvPr id="310" name="直線コネクタ 309"/>
        <xdr:cNvCxnSpPr/>
      </xdr:nvCxnSpPr>
      <xdr:spPr>
        <a:xfrm>
          <a:off x="14782800" y="63723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1" name="フローチャート : 判断 310"/>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12" name="テキスト ボックス 311"/>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94996</xdr:rowOff>
    </xdr:from>
    <xdr:to>
      <xdr:col>21</xdr:col>
      <xdr:colOff>361950</xdr:colOff>
      <xdr:row>37</xdr:row>
      <xdr:rowOff>28702</xdr:rowOff>
    </xdr:to>
    <xdr:cxnSp macro="">
      <xdr:nvCxnSpPr>
        <xdr:cNvPr id="313" name="直線コネクタ 312"/>
        <xdr:cNvCxnSpPr/>
      </xdr:nvCxnSpPr>
      <xdr:spPr>
        <a:xfrm>
          <a:off x="13893800" y="62671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4" name="フローチャート : 判断 313"/>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48531</xdr:rowOff>
    </xdr:from>
    <xdr:ext cx="762000" cy="259045"/>
    <xdr:sp macro="" textlink="">
      <xdr:nvSpPr>
        <xdr:cNvPr id="315" name="テキスト ボックス 314"/>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90424</xdr:rowOff>
    </xdr:from>
    <xdr:to>
      <xdr:col>20</xdr:col>
      <xdr:colOff>158750</xdr:colOff>
      <xdr:row>36</xdr:row>
      <xdr:rowOff>94996</xdr:rowOff>
    </xdr:to>
    <xdr:cxnSp macro="">
      <xdr:nvCxnSpPr>
        <xdr:cNvPr id="316" name="直線コネクタ 315"/>
        <xdr:cNvCxnSpPr/>
      </xdr:nvCxnSpPr>
      <xdr:spPr>
        <a:xfrm>
          <a:off x="13004800" y="6262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7" name="フローチャート : 判断 316"/>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18" name="テキスト ボックス 317"/>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19" name="フローチャート : 判断 318"/>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32275</xdr:rowOff>
    </xdr:from>
    <xdr:ext cx="762000" cy="259045"/>
    <xdr:sp macro="" textlink="">
      <xdr:nvSpPr>
        <xdr:cNvPr id="320" name="テキスト ボックス 319"/>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153924</xdr:rowOff>
    </xdr:from>
    <xdr:to>
      <xdr:col>24</xdr:col>
      <xdr:colOff>82550</xdr:colOff>
      <xdr:row>37</xdr:row>
      <xdr:rowOff>84074</xdr:rowOff>
    </xdr:to>
    <xdr:sp macro="" textlink="">
      <xdr:nvSpPr>
        <xdr:cNvPr id="326" name="円/楕円 325"/>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126001</xdr:rowOff>
    </xdr:from>
    <xdr:ext cx="762000" cy="259045"/>
    <xdr:sp macro="" textlink="">
      <xdr:nvSpPr>
        <xdr:cNvPr id="327"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60198</xdr:rowOff>
    </xdr:from>
    <xdr:to>
      <xdr:col>22</xdr:col>
      <xdr:colOff>615950</xdr:colOff>
      <xdr:row>37</xdr:row>
      <xdr:rowOff>161798</xdr:rowOff>
    </xdr:to>
    <xdr:sp macro="" textlink="">
      <xdr:nvSpPr>
        <xdr:cNvPr id="328" name="円/楕円 327"/>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146575</xdr:rowOff>
    </xdr:from>
    <xdr:ext cx="736600" cy="259045"/>
    <xdr:sp macro="" textlink="">
      <xdr:nvSpPr>
        <xdr:cNvPr id="329" name="テキスト ボックス 328"/>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149352</xdr:rowOff>
    </xdr:from>
    <xdr:to>
      <xdr:col>21</xdr:col>
      <xdr:colOff>412750</xdr:colOff>
      <xdr:row>37</xdr:row>
      <xdr:rowOff>79502</xdr:rowOff>
    </xdr:to>
    <xdr:sp macro="" textlink="">
      <xdr:nvSpPr>
        <xdr:cNvPr id="330" name="円/楕円 329"/>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31" name="テキスト ボックス 330"/>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44196</xdr:rowOff>
    </xdr:from>
    <xdr:to>
      <xdr:col>20</xdr:col>
      <xdr:colOff>209550</xdr:colOff>
      <xdr:row>36</xdr:row>
      <xdr:rowOff>145796</xdr:rowOff>
    </xdr:to>
    <xdr:sp macro="" textlink="">
      <xdr:nvSpPr>
        <xdr:cNvPr id="332" name="円/楕円 331"/>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33" name="テキスト ボックス 332"/>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39624</xdr:rowOff>
    </xdr:from>
    <xdr:to>
      <xdr:col>19</xdr:col>
      <xdr:colOff>6350</xdr:colOff>
      <xdr:row>36</xdr:row>
      <xdr:rowOff>141224</xdr:rowOff>
    </xdr:to>
    <xdr:sp macro="" textlink="">
      <xdr:nvSpPr>
        <xdr:cNvPr id="334" name="円/楕円 333"/>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151401</xdr:rowOff>
    </xdr:from>
    <xdr:ext cx="762000" cy="259045"/>
    <xdr:sp macro="" textlink="">
      <xdr:nvSpPr>
        <xdr:cNvPr id="335" name="テキスト ボックス 334"/>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a:t>
          </a:r>
          <a:r>
            <a:rPr kumimoji="1" lang="ja-JP" altLang="en-US" sz="1300">
              <a:solidFill>
                <a:schemeClr val="dk1"/>
              </a:solidFill>
              <a:effectLst/>
              <a:latin typeface="+mn-lt"/>
              <a:ea typeface="+mn-ea"/>
              <a:cs typeface="+mn-cs"/>
            </a:rPr>
            <a:t>して</a:t>
          </a:r>
          <a:r>
            <a:rPr kumimoji="1" lang="ja-JP" altLang="ja-JP" sz="1300">
              <a:solidFill>
                <a:schemeClr val="dk1"/>
              </a:solidFill>
              <a:effectLst/>
              <a:latin typeface="+mn-lt"/>
              <a:ea typeface="+mn-ea"/>
              <a:cs typeface="+mn-cs"/>
            </a:rPr>
            <a:t>下回っている。</a:t>
          </a:r>
          <a:endParaRPr lang="ja-JP" altLang="ja-JP" sz="1300">
            <a:effectLst/>
          </a:endParaRPr>
        </a:p>
        <a:p>
          <a:r>
            <a:rPr kumimoji="1" lang="ja-JP" altLang="ja-JP" sz="1300">
              <a:solidFill>
                <a:schemeClr val="dk1"/>
              </a:solidFill>
              <a:effectLst/>
              <a:latin typeface="+mn-lt"/>
              <a:ea typeface="+mn-ea"/>
              <a:cs typeface="+mn-cs"/>
            </a:rPr>
            <a:t>町債の発行については今後も引き続き交付税措置がなされるものを選択することなど必要最小限の事業を選別しながら公債費の適正な管理に努める。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60" name="直線コネクタ 359"/>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3"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4" name="直線コネクタ 363"/>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136144</xdr:rowOff>
    </xdr:from>
    <xdr:to>
      <xdr:col>7</xdr:col>
      <xdr:colOff>15875</xdr:colOff>
      <xdr:row>77</xdr:row>
      <xdr:rowOff>60706</xdr:rowOff>
    </xdr:to>
    <xdr:cxnSp macro="">
      <xdr:nvCxnSpPr>
        <xdr:cNvPr id="365" name="直線コネクタ 364"/>
        <xdr:cNvCxnSpPr/>
      </xdr:nvCxnSpPr>
      <xdr:spPr>
        <a:xfrm flipV="1">
          <a:off x="3987800" y="1316634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6"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60706</xdr:rowOff>
    </xdr:from>
    <xdr:to>
      <xdr:col>5</xdr:col>
      <xdr:colOff>549275</xdr:colOff>
      <xdr:row>77</xdr:row>
      <xdr:rowOff>124713</xdr:rowOff>
    </xdr:to>
    <xdr:cxnSp macro="">
      <xdr:nvCxnSpPr>
        <xdr:cNvPr id="368" name="直線コネクタ 367"/>
        <xdr:cNvCxnSpPr/>
      </xdr:nvCxnSpPr>
      <xdr:spPr>
        <a:xfrm flipV="1">
          <a:off x="3098800" y="132623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9" name="フローチャート : 判断 368"/>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2557</xdr:rowOff>
    </xdr:from>
    <xdr:ext cx="736600" cy="259045"/>
    <xdr:sp macro="" textlink="">
      <xdr:nvSpPr>
        <xdr:cNvPr id="370" name="テキスト ボックス 369"/>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42418</xdr:rowOff>
    </xdr:from>
    <xdr:to>
      <xdr:col>4</xdr:col>
      <xdr:colOff>346075</xdr:colOff>
      <xdr:row>77</xdr:row>
      <xdr:rowOff>124713</xdr:rowOff>
    </xdr:to>
    <xdr:cxnSp macro="">
      <xdr:nvCxnSpPr>
        <xdr:cNvPr id="371" name="直線コネクタ 370"/>
        <xdr:cNvCxnSpPr/>
      </xdr:nvCxnSpPr>
      <xdr:spPr>
        <a:xfrm>
          <a:off x="2209800" y="13244068"/>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2" name="フローチャート : 判断 371"/>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16273</xdr:rowOff>
    </xdr:from>
    <xdr:ext cx="762000" cy="259045"/>
    <xdr:sp macro="" textlink="">
      <xdr:nvSpPr>
        <xdr:cNvPr id="373" name="テキスト ボックス 372"/>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42418</xdr:rowOff>
    </xdr:from>
    <xdr:to>
      <xdr:col>3</xdr:col>
      <xdr:colOff>142875</xdr:colOff>
      <xdr:row>77</xdr:row>
      <xdr:rowOff>165863</xdr:rowOff>
    </xdr:to>
    <xdr:cxnSp macro="">
      <xdr:nvCxnSpPr>
        <xdr:cNvPr id="374" name="直線コネクタ 373"/>
        <xdr:cNvCxnSpPr/>
      </xdr:nvCxnSpPr>
      <xdr:spPr>
        <a:xfrm flipV="1">
          <a:off x="1320800" y="13244068"/>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75" name="フローチャート : 判断 374"/>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76" name="テキスト ボックス 375"/>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7" name="フローチャート : 判断 376"/>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39133</xdr:rowOff>
    </xdr:from>
    <xdr:ext cx="762000" cy="259045"/>
    <xdr:sp macro="" textlink="">
      <xdr:nvSpPr>
        <xdr:cNvPr id="378" name="テキスト ボックス 377"/>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85344</xdr:rowOff>
    </xdr:from>
    <xdr:to>
      <xdr:col>7</xdr:col>
      <xdr:colOff>66675</xdr:colOff>
      <xdr:row>77</xdr:row>
      <xdr:rowOff>15494</xdr:rowOff>
    </xdr:to>
    <xdr:sp macro="" textlink="">
      <xdr:nvSpPr>
        <xdr:cNvPr id="384" name="円/楕円 383"/>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101871</xdr:rowOff>
    </xdr:from>
    <xdr:ext cx="762000" cy="259045"/>
    <xdr:sp macro="" textlink="">
      <xdr:nvSpPr>
        <xdr:cNvPr id="385" name="公債費該当値テキスト"/>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9906</xdr:rowOff>
    </xdr:from>
    <xdr:to>
      <xdr:col>5</xdr:col>
      <xdr:colOff>600075</xdr:colOff>
      <xdr:row>77</xdr:row>
      <xdr:rowOff>111506</xdr:rowOff>
    </xdr:to>
    <xdr:sp macro="" textlink="">
      <xdr:nvSpPr>
        <xdr:cNvPr id="386" name="円/楕円 385"/>
        <xdr:cNvSpPr/>
      </xdr:nvSpPr>
      <xdr:spPr>
        <a:xfrm>
          <a:off x="3937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121683</xdr:rowOff>
    </xdr:from>
    <xdr:ext cx="736600" cy="259045"/>
    <xdr:sp macro="" textlink="">
      <xdr:nvSpPr>
        <xdr:cNvPr id="387" name="テキスト ボックス 386"/>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73913</xdr:rowOff>
    </xdr:from>
    <xdr:to>
      <xdr:col>4</xdr:col>
      <xdr:colOff>396875</xdr:colOff>
      <xdr:row>78</xdr:row>
      <xdr:rowOff>4063</xdr:rowOff>
    </xdr:to>
    <xdr:sp macro="" textlink="">
      <xdr:nvSpPr>
        <xdr:cNvPr id="388" name="円/楕円 387"/>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14240</xdr:rowOff>
    </xdr:from>
    <xdr:ext cx="762000" cy="259045"/>
    <xdr:sp macro="" textlink="">
      <xdr:nvSpPr>
        <xdr:cNvPr id="389" name="テキスト ボックス 388"/>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163068</xdr:rowOff>
    </xdr:from>
    <xdr:to>
      <xdr:col>3</xdr:col>
      <xdr:colOff>193675</xdr:colOff>
      <xdr:row>77</xdr:row>
      <xdr:rowOff>93218</xdr:rowOff>
    </xdr:to>
    <xdr:sp macro="" textlink="">
      <xdr:nvSpPr>
        <xdr:cNvPr id="390" name="円/楕円 389"/>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103395</xdr:rowOff>
    </xdr:from>
    <xdr:ext cx="762000" cy="259045"/>
    <xdr:sp macro="" textlink="">
      <xdr:nvSpPr>
        <xdr:cNvPr id="391" name="テキスト ボックス 390"/>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115063</xdr:rowOff>
    </xdr:from>
    <xdr:to>
      <xdr:col>1</xdr:col>
      <xdr:colOff>676275</xdr:colOff>
      <xdr:row>78</xdr:row>
      <xdr:rowOff>45213</xdr:rowOff>
    </xdr:to>
    <xdr:sp macro="" textlink="">
      <xdr:nvSpPr>
        <xdr:cNvPr id="392" name="円/楕円 391"/>
        <xdr:cNvSpPr/>
      </xdr:nvSpPr>
      <xdr:spPr>
        <a:xfrm>
          <a:off x="1270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55390</xdr:rowOff>
    </xdr:from>
    <xdr:ext cx="762000" cy="259045"/>
    <xdr:sp macro="" textlink="">
      <xdr:nvSpPr>
        <xdr:cNvPr id="393" name="テキスト ボックス 392"/>
        <xdr:cNvSpPr txBox="1"/>
      </xdr:nvSpPr>
      <xdr:spPr>
        <a:xfrm>
          <a:off x="939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類似団体と比較して若干上回っている。これは東日本大震災の影響により普通建設事業費が増加したためである。</a:t>
          </a:r>
          <a:endParaRPr lang="ja-JP" altLang="ja-JP" sz="1300">
            <a:effectLst/>
          </a:endParaRPr>
        </a:p>
        <a:p>
          <a:r>
            <a:rPr kumimoji="1" lang="ja-JP" altLang="ja-JP" sz="1300">
              <a:solidFill>
                <a:schemeClr val="dk1"/>
              </a:solidFill>
              <a:effectLst/>
              <a:latin typeface="+mn-lt"/>
              <a:ea typeface="+mn-ea"/>
              <a:cs typeface="+mn-cs"/>
            </a:rPr>
            <a:t>要因としては、人件費の増など災害復旧・復興業務事業が増加したためである。今後、大規模建設工事の計画については、必要性・費用対効果を検討し、優先順位や取捨選択を行うなど、今まで以上に事業費の抑制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19" name="直線コネクタ 418"/>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20"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21" name="直線コネクタ 420"/>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22" name="公債費以外最大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3" name="直線コネクタ 422"/>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44704</xdr:rowOff>
    </xdr:from>
    <xdr:to>
      <xdr:col>24</xdr:col>
      <xdr:colOff>31750</xdr:colOff>
      <xdr:row>79</xdr:row>
      <xdr:rowOff>5842</xdr:rowOff>
    </xdr:to>
    <xdr:cxnSp macro="">
      <xdr:nvCxnSpPr>
        <xdr:cNvPr id="424" name="直線コネクタ 423"/>
        <xdr:cNvCxnSpPr/>
      </xdr:nvCxnSpPr>
      <xdr:spPr>
        <a:xfrm flipV="1">
          <a:off x="15671800" y="1341780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1288</xdr:rowOff>
    </xdr:from>
    <xdr:ext cx="762000" cy="259045"/>
    <xdr:sp macro="" textlink="">
      <xdr:nvSpPr>
        <xdr:cNvPr id="425"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6" name="フローチャート : 判断 42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5842</xdr:rowOff>
    </xdr:from>
    <xdr:to>
      <xdr:col>22</xdr:col>
      <xdr:colOff>565150</xdr:colOff>
      <xdr:row>79</xdr:row>
      <xdr:rowOff>133858</xdr:rowOff>
    </xdr:to>
    <xdr:cxnSp macro="">
      <xdr:nvCxnSpPr>
        <xdr:cNvPr id="427" name="直線コネクタ 426"/>
        <xdr:cNvCxnSpPr/>
      </xdr:nvCxnSpPr>
      <xdr:spPr>
        <a:xfrm flipV="1">
          <a:off x="14782800" y="1355039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21337</xdr:rowOff>
    </xdr:from>
    <xdr:to>
      <xdr:col>22</xdr:col>
      <xdr:colOff>615950</xdr:colOff>
      <xdr:row>78</xdr:row>
      <xdr:rowOff>122937</xdr:rowOff>
    </xdr:to>
    <xdr:sp macro="" textlink="">
      <xdr:nvSpPr>
        <xdr:cNvPr id="428" name="フローチャート :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133114</xdr:rowOff>
    </xdr:from>
    <xdr:ext cx="736600" cy="259045"/>
    <xdr:sp macro="" textlink="">
      <xdr:nvSpPr>
        <xdr:cNvPr id="429" name="テキスト ボックス 428"/>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85852</xdr:rowOff>
    </xdr:from>
    <xdr:to>
      <xdr:col>21</xdr:col>
      <xdr:colOff>361950</xdr:colOff>
      <xdr:row>79</xdr:row>
      <xdr:rowOff>133858</xdr:rowOff>
    </xdr:to>
    <xdr:cxnSp macro="">
      <xdr:nvCxnSpPr>
        <xdr:cNvPr id="430" name="直線コネクタ 429"/>
        <xdr:cNvCxnSpPr/>
      </xdr:nvCxnSpPr>
      <xdr:spPr>
        <a:xfrm>
          <a:off x="13893800" y="13116052"/>
          <a:ext cx="889000" cy="56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83058</xdr:rowOff>
    </xdr:from>
    <xdr:to>
      <xdr:col>21</xdr:col>
      <xdr:colOff>412750</xdr:colOff>
      <xdr:row>78</xdr:row>
      <xdr:rowOff>13208</xdr:rowOff>
    </xdr:to>
    <xdr:sp macro="" textlink="">
      <xdr:nvSpPr>
        <xdr:cNvPr id="431" name="フローチャート : 判断 430"/>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23385</xdr:rowOff>
    </xdr:from>
    <xdr:ext cx="762000" cy="259045"/>
    <xdr:sp macro="" textlink="">
      <xdr:nvSpPr>
        <xdr:cNvPr id="432" name="テキスト ボックス 431"/>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85852</xdr:rowOff>
    </xdr:from>
    <xdr:to>
      <xdr:col>20</xdr:col>
      <xdr:colOff>158750</xdr:colOff>
      <xdr:row>76</xdr:row>
      <xdr:rowOff>108713</xdr:rowOff>
    </xdr:to>
    <xdr:cxnSp macro="">
      <xdr:nvCxnSpPr>
        <xdr:cNvPr id="433" name="直線コネクタ 432"/>
        <xdr:cNvCxnSpPr/>
      </xdr:nvCxnSpPr>
      <xdr:spPr>
        <a:xfrm flipV="1">
          <a:off x="13004800" y="131160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37337</xdr:rowOff>
    </xdr:from>
    <xdr:to>
      <xdr:col>20</xdr:col>
      <xdr:colOff>209550</xdr:colOff>
      <xdr:row>77</xdr:row>
      <xdr:rowOff>138937</xdr:rowOff>
    </xdr:to>
    <xdr:sp macro="" textlink="">
      <xdr:nvSpPr>
        <xdr:cNvPr id="434" name="フローチャート : 判断 433"/>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123714</xdr:rowOff>
    </xdr:from>
    <xdr:ext cx="762000" cy="259045"/>
    <xdr:sp macro="" textlink="">
      <xdr:nvSpPr>
        <xdr:cNvPr id="435" name="テキスト ボックス 434"/>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36" name="フローチャート : 判断 435"/>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132859</xdr:rowOff>
    </xdr:from>
    <xdr:ext cx="762000" cy="259045"/>
    <xdr:sp macro="" textlink="">
      <xdr:nvSpPr>
        <xdr:cNvPr id="437" name="テキスト ボックス 436"/>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165354</xdr:rowOff>
    </xdr:from>
    <xdr:to>
      <xdr:col>24</xdr:col>
      <xdr:colOff>82550</xdr:colOff>
      <xdr:row>78</xdr:row>
      <xdr:rowOff>95504</xdr:rowOff>
    </xdr:to>
    <xdr:sp macro="" textlink="">
      <xdr:nvSpPr>
        <xdr:cNvPr id="443" name="円/楕円 442"/>
        <xdr:cNvSpPr/>
      </xdr:nvSpPr>
      <xdr:spPr>
        <a:xfrm>
          <a:off x="16459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137431</xdr:rowOff>
    </xdr:from>
    <xdr:ext cx="762000" cy="259045"/>
    <xdr:sp macro="" textlink="">
      <xdr:nvSpPr>
        <xdr:cNvPr id="444" name="公債費以外該当値テキスト"/>
        <xdr:cNvSpPr txBox="1"/>
      </xdr:nvSpPr>
      <xdr:spPr>
        <a:xfrm>
          <a:off x="16598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126492</xdr:rowOff>
    </xdr:from>
    <xdr:to>
      <xdr:col>22</xdr:col>
      <xdr:colOff>615950</xdr:colOff>
      <xdr:row>79</xdr:row>
      <xdr:rowOff>56642</xdr:rowOff>
    </xdr:to>
    <xdr:sp macro="" textlink="">
      <xdr:nvSpPr>
        <xdr:cNvPr id="445" name="円/楕円 444"/>
        <xdr:cNvSpPr/>
      </xdr:nvSpPr>
      <xdr:spPr>
        <a:xfrm>
          <a:off x="15621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41419</xdr:rowOff>
    </xdr:from>
    <xdr:ext cx="736600" cy="259045"/>
    <xdr:sp macro="" textlink="">
      <xdr:nvSpPr>
        <xdr:cNvPr id="446" name="テキスト ボックス 445"/>
        <xdr:cNvSpPr txBox="1"/>
      </xdr:nvSpPr>
      <xdr:spPr>
        <a:xfrm>
          <a:off x="15290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83058</xdr:rowOff>
    </xdr:from>
    <xdr:to>
      <xdr:col>21</xdr:col>
      <xdr:colOff>412750</xdr:colOff>
      <xdr:row>80</xdr:row>
      <xdr:rowOff>13208</xdr:rowOff>
    </xdr:to>
    <xdr:sp macro="" textlink="">
      <xdr:nvSpPr>
        <xdr:cNvPr id="447" name="円/楕円 446"/>
        <xdr:cNvSpPr/>
      </xdr:nvSpPr>
      <xdr:spPr>
        <a:xfrm>
          <a:off x="14732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169435</xdr:rowOff>
    </xdr:from>
    <xdr:ext cx="762000" cy="259045"/>
    <xdr:sp macro="" textlink="">
      <xdr:nvSpPr>
        <xdr:cNvPr id="448" name="テキスト ボックス 447"/>
        <xdr:cNvSpPr txBox="1"/>
      </xdr:nvSpPr>
      <xdr:spPr>
        <a:xfrm>
          <a:off x="14401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35052</xdr:rowOff>
    </xdr:from>
    <xdr:to>
      <xdr:col>20</xdr:col>
      <xdr:colOff>209550</xdr:colOff>
      <xdr:row>76</xdr:row>
      <xdr:rowOff>136652</xdr:rowOff>
    </xdr:to>
    <xdr:sp macro="" textlink="">
      <xdr:nvSpPr>
        <xdr:cNvPr id="449" name="円/楕円 448"/>
        <xdr:cNvSpPr/>
      </xdr:nvSpPr>
      <xdr:spPr>
        <a:xfrm>
          <a:off x="13843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146829</xdr:rowOff>
    </xdr:from>
    <xdr:ext cx="762000" cy="259045"/>
    <xdr:sp macro="" textlink="">
      <xdr:nvSpPr>
        <xdr:cNvPr id="450" name="テキスト ボックス 449"/>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57913</xdr:rowOff>
    </xdr:from>
    <xdr:to>
      <xdr:col>19</xdr:col>
      <xdr:colOff>6350</xdr:colOff>
      <xdr:row>76</xdr:row>
      <xdr:rowOff>159513</xdr:rowOff>
    </xdr:to>
    <xdr:sp macro="" textlink="">
      <xdr:nvSpPr>
        <xdr:cNvPr id="451" name="円/楕円 450"/>
        <xdr:cNvSpPr/>
      </xdr:nvSpPr>
      <xdr:spPr>
        <a:xfrm>
          <a:off x="12954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169689</xdr:rowOff>
    </xdr:from>
    <xdr:ext cx="762000" cy="259045"/>
    <xdr:sp macro="" textlink="">
      <xdr:nvSpPr>
        <xdr:cNvPr id="452" name="テキスト ボックス 451"/>
        <xdr:cNvSpPr txBox="1"/>
      </xdr:nvSpPr>
      <xdr:spPr>
        <a:xfrm>
          <a:off x="12623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福島県新地町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13264</xdr:rowOff>
    </xdr:from>
    <xdr:to>
      <xdr:col>4</xdr:col>
      <xdr:colOff>1117600</xdr:colOff>
      <xdr:row>16</xdr:row>
      <xdr:rowOff>25936</xdr:rowOff>
    </xdr:to>
    <xdr:cxnSp macro="">
      <xdr:nvCxnSpPr>
        <xdr:cNvPr id="50" name="直線コネクタ 49"/>
        <xdr:cNvCxnSpPr/>
      </xdr:nvCxnSpPr>
      <xdr:spPr bwMode="auto">
        <a:xfrm>
          <a:off x="5003800" y="2804089"/>
          <a:ext cx="647700" cy="12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78368</xdr:rowOff>
    </xdr:from>
    <xdr:ext cx="762000" cy="259045"/>
    <xdr:sp macro="" textlink="">
      <xdr:nvSpPr>
        <xdr:cNvPr id="51" name="人口1人当たり決算額の推移平均値テキスト130"/>
        <xdr:cNvSpPr txBox="1"/>
      </xdr:nvSpPr>
      <xdr:spPr>
        <a:xfrm>
          <a:off x="5740400" y="2869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13264</xdr:rowOff>
    </xdr:from>
    <xdr:to>
      <xdr:col>4</xdr:col>
      <xdr:colOff>469900</xdr:colOff>
      <xdr:row>16</xdr:row>
      <xdr:rowOff>42227</xdr:rowOff>
    </xdr:to>
    <xdr:cxnSp macro="">
      <xdr:nvCxnSpPr>
        <xdr:cNvPr id="53" name="直線コネクタ 52"/>
        <xdr:cNvCxnSpPr/>
      </xdr:nvCxnSpPr>
      <xdr:spPr bwMode="auto">
        <a:xfrm flipV="1">
          <a:off x="4305300" y="2804089"/>
          <a:ext cx="698500" cy="28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94038</xdr:rowOff>
    </xdr:from>
    <xdr:to>
      <xdr:col>4</xdr:col>
      <xdr:colOff>520700</xdr:colOff>
      <xdr:row>17</xdr:row>
      <xdr:rowOff>24188</xdr:rowOff>
    </xdr:to>
    <xdr:sp macro="" textlink="">
      <xdr:nvSpPr>
        <xdr:cNvPr id="54" name="フローチャート : 判断 53"/>
        <xdr:cNvSpPr/>
      </xdr:nvSpPr>
      <xdr:spPr bwMode="auto">
        <a:xfrm>
          <a:off x="4953000" y="288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8965</xdr:rowOff>
    </xdr:from>
    <xdr:ext cx="736600" cy="259045"/>
    <xdr:sp macro="" textlink="">
      <xdr:nvSpPr>
        <xdr:cNvPr id="55" name="テキスト ボックス 54"/>
        <xdr:cNvSpPr txBox="1"/>
      </xdr:nvSpPr>
      <xdr:spPr>
        <a:xfrm>
          <a:off x="4622800" y="297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21814</xdr:rowOff>
    </xdr:from>
    <xdr:to>
      <xdr:col>3</xdr:col>
      <xdr:colOff>904875</xdr:colOff>
      <xdr:row>16</xdr:row>
      <xdr:rowOff>42227</xdr:rowOff>
    </xdr:to>
    <xdr:cxnSp macro="">
      <xdr:nvCxnSpPr>
        <xdr:cNvPr id="56" name="直線コネクタ 55"/>
        <xdr:cNvCxnSpPr/>
      </xdr:nvCxnSpPr>
      <xdr:spPr bwMode="auto">
        <a:xfrm>
          <a:off x="3606800" y="2812639"/>
          <a:ext cx="698500" cy="20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114178</xdr:rowOff>
    </xdr:from>
    <xdr:to>
      <xdr:col>3</xdr:col>
      <xdr:colOff>955675</xdr:colOff>
      <xdr:row>17</xdr:row>
      <xdr:rowOff>44328</xdr:rowOff>
    </xdr:to>
    <xdr:sp macro="" textlink="">
      <xdr:nvSpPr>
        <xdr:cNvPr id="57" name="フローチャート : 判断 56"/>
        <xdr:cNvSpPr/>
      </xdr:nvSpPr>
      <xdr:spPr bwMode="auto">
        <a:xfrm>
          <a:off x="4254500" y="2905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29105</xdr:rowOff>
    </xdr:from>
    <xdr:ext cx="762000" cy="259045"/>
    <xdr:sp macro="" textlink="">
      <xdr:nvSpPr>
        <xdr:cNvPr id="58" name="テキスト ボックス 57"/>
        <xdr:cNvSpPr txBox="1"/>
      </xdr:nvSpPr>
      <xdr:spPr>
        <a:xfrm>
          <a:off x="3924300" y="2991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14056</xdr:rowOff>
    </xdr:from>
    <xdr:to>
      <xdr:col>3</xdr:col>
      <xdr:colOff>206375</xdr:colOff>
      <xdr:row>16</xdr:row>
      <xdr:rowOff>21814</xdr:rowOff>
    </xdr:to>
    <xdr:cxnSp macro="">
      <xdr:nvCxnSpPr>
        <xdr:cNvPr id="59" name="直線コネクタ 58"/>
        <xdr:cNvCxnSpPr/>
      </xdr:nvCxnSpPr>
      <xdr:spPr bwMode="auto">
        <a:xfrm>
          <a:off x="2908300" y="2804881"/>
          <a:ext cx="698500" cy="7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105606</xdr:rowOff>
    </xdr:from>
    <xdr:to>
      <xdr:col>3</xdr:col>
      <xdr:colOff>257175</xdr:colOff>
      <xdr:row>17</xdr:row>
      <xdr:rowOff>35756</xdr:rowOff>
    </xdr:to>
    <xdr:sp macro="" textlink="">
      <xdr:nvSpPr>
        <xdr:cNvPr id="60" name="フローチャート : 判断 59"/>
        <xdr:cNvSpPr/>
      </xdr:nvSpPr>
      <xdr:spPr bwMode="auto">
        <a:xfrm>
          <a:off x="3556000" y="2896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20533</xdr:rowOff>
    </xdr:from>
    <xdr:ext cx="762000" cy="259045"/>
    <xdr:sp macro="" textlink="">
      <xdr:nvSpPr>
        <xdr:cNvPr id="61" name="テキスト ボックス 60"/>
        <xdr:cNvSpPr txBox="1"/>
      </xdr:nvSpPr>
      <xdr:spPr>
        <a:xfrm>
          <a:off x="3225800" y="298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88864</xdr:rowOff>
    </xdr:from>
    <xdr:to>
      <xdr:col>2</xdr:col>
      <xdr:colOff>692150</xdr:colOff>
      <xdr:row>17</xdr:row>
      <xdr:rowOff>19014</xdr:rowOff>
    </xdr:to>
    <xdr:sp macro="" textlink="">
      <xdr:nvSpPr>
        <xdr:cNvPr id="62" name="フローチャート : 判断 61"/>
        <xdr:cNvSpPr/>
      </xdr:nvSpPr>
      <xdr:spPr bwMode="auto">
        <a:xfrm>
          <a:off x="2857500" y="2879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3791</xdr:rowOff>
    </xdr:from>
    <xdr:ext cx="762000" cy="259045"/>
    <xdr:sp macro="" textlink="">
      <xdr:nvSpPr>
        <xdr:cNvPr id="63" name="テキスト ボックス 62"/>
        <xdr:cNvSpPr txBox="1"/>
      </xdr:nvSpPr>
      <xdr:spPr>
        <a:xfrm>
          <a:off x="2527300" y="296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146586</xdr:rowOff>
    </xdr:from>
    <xdr:to>
      <xdr:col>5</xdr:col>
      <xdr:colOff>34925</xdr:colOff>
      <xdr:row>16</xdr:row>
      <xdr:rowOff>76736</xdr:rowOff>
    </xdr:to>
    <xdr:sp macro="" textlink="">
      <xdr:nvSpPr>
        <xdr:cNvPr id="69" name="円/楕円 68"/>
        <xdr:cNvSpPr/>
      </xdr:nvSpPr>
      <xdr:spPr bwMode="auto">
        <a:xfrm>
          <a:off x="5600700" y="2765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163113</xdr:rowOff>
    </xdr:from>
    <xdr:ext cx="762000" cy="259045"/>
    <xdr:sp macro="" textlink="">
      <xdr:nvSpPr>
        <xdr:cNvPr id="70" name="人口1人当たり決算額の推移該当値テキスト130"/>
        <xdr:cNvSpPr txBox="1"/>
      </xdr:nvSpPr>
      <xdr:spPr>
        <a:xfrm>
          <a:off x="5740400" y="261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147,013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133914</xdr:rowOff>
    </xdr:from>
    <xdr:to>
      <xdr:col>4</xdr:col>
      <xdr:colOff>520700</xdr:colOff>
      <xdr:row>16</xdr:row>
      <xdr:rowOff>64064</xdr:rowOff>
    </xdr:to>
    <xdr:sp macro="" textlink="">
      <xdr:nvSpPr>
        <xdr:cNvPr id="71" name="円/楕円 70"/>
        <xdr:cNvSpPr/>
      </xdr:nvSpPr>
      <xdr:spPr bwMode="auto">
        <a:xfrm>
          <a:off x="4953000" y="2753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74241</xdr:rowOff>
    </xdr:from>
    <xdr:ext cx="736600" cy="259045"/>
    <xdr:sp macro="" textlink="">
      <xdr:nvSpPr>
        <xdr:cNvPr id="72" name="テキスト ボックス 71"/>
        <xdr:cNvSpPr txBox="1"/>
      </xdr:nvSpPr>
      <xdr:spPr>
        <a:xfrm>
          <a:off x="4622800" y="2522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148,676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162877</xdr:rowOff>
    </xdr:from>
    <xdr:to>
      <xdr:col>3</xdr:col>
      <xdr:colOff>955675</xdr:colOff>
      <xdr:row>16</xdr:row>
      <xdr:rowOff>93027</xdr:rowOff>
    </xdr:to>
    <xdr:sp macro="" textlink="">
      <xdr:nvSpPr>
        <xdr:cNvPr id="73" name="円/楕円 72"/>
        <xdr:cNvSpPr/>
      </xdr:nvSpPr>
      <xdr:spPr bwMode="auto">
        <a:xfrm>
          <a:off x="4254500" y="278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103204</xdr:rowOff>
    </xdr:from>
    <xdr:ext cx="762000" cy="259045"/>
    <xdr:sp macro="" textlink="">
      <xdr:nvSpPr>
        <xdr:cNvPr id="74" name="テキスト ボックス 73"/>
        <xdr:cNvSpPr txBox="1"/>
      </xdr:nvSpPr>
      <xdr:spPr>
        <a:xfrm>
          <a:off x="3924300" y="2551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144,875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142464</xdr:rowOff>
    </xdr:from>
    <xdr:to>
      <xdr:col>3</xdr:col>
      <xdr:colOff>257175</xdr:colOff>
      <xdr:row>16</xdr:row>
      <xdr:rowOff>72614</xdr:rowOff>
    </xdr:to>
    <xdr:sp macro="" textlink="">
      <xdr:nvSpPr>
        <xdr:cNvPr id="75" name="円/楕円 74"/>
        <xdr:cNvSpPr/>
      </xdr:nvSpPr>
      <xdr:spPr bwMode="auto">
        <a:xfrm>
          <a:off x="3556000" y="2761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82791</xdr:rowOff>
    </xdr:from>
    <xdr:ext cx="762000" cy="259045"/>
    <xdr:sp macro="" textlink="">
      <xdr:nvSpPr>
        <xdr:cNvPr id="76" name="テキスト ボックス 75"/>
        <xdr:cNvSpPr txBox="1"/>
      </xdr:nvSpPr>
      <xdr:spPr>
        <a:xfrm>
          <a:off x="3225800" y="2530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147,554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134706</xdr:rowOff>
    </xdr:from>
    <xdr:to>
      <xdr:col>2</xdr:col>
      <xdr:colOff>692150</xdr:colOff>
      <xdr:row>16</xdr:row>
      <xdr:rowOff>64856</xdr:rowOff>
    </xdr:to>
    <xdr:sp macro="" textlink="">
      <xdr:nvSpPr>
        <xdr:cNvPr id="77" name="円/楕円 76"/>
        <xdr:cNvSpPr/>
      </xdr:nvSpPr>
      <xdr:spPr bwMode="auto">
        <a:xfrm>
          <a:off x="2857500" y="2754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75033</xdr:rowOff>
    </xdr:from>
    <xdr:ext cx="762000" cy="259045"/>
    <xdr:sp macro="" textlink="">
      <xdr:nvSpPr>
        <xdr:cNvPr id="78" name="テキスト ボックス 77"/>
        <xdr:cNvSpPr txBox="1"/>
      </xdr:nvSpPr>
      <xdr:spPr>
        <a:xfrm>
          <a:off x="2527300" y="2522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148,572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60637</xdr:rowOff>
    </xdr:from>
    <xdr:to>
      <xdr:col>4</xdr:col>
      <xdr:colOff>1117600</xdr:colOff>
      <xdr:row>35</xdr:row>
      <xdr:rowOff>101626</xdr:rowOff>
    </xdr:to>
    <xdr:cxnSp macro="">
      <xdr:nvCxnSpPr>
        <xdr:cNvPr id="110" name="直線コネクタ 109"/>
        <xdr:cNvCxnSpPr/>
      </xdr:nvCxnSpPr>
      <xdr:spPr bwMode="auto">
        <a:xfrm flipV="1">
          <a:off x="5003800" y="6670987"/>
          <a:ext cx="647700" cy="40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218492</xdr:rowOff>
    </xdr:from>
    <xdr:ext cx="762000" cy="259045"/>
    <xdr:sp macro="" textlink="">
      <xdr:nvSpPr>
        <xdr:cNvPr id="111" name="人口1人当たり決算額の推移平均値テキスト445"/>
        <xdr:cNvSpPr txBox="1"/>
      </xdr:nvSpPr>
      <xdr:spPr>
        <a:xfrm>
          <a:off x="5740400" y="6828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101626</xdr:rowOff>
    </xdr:from>
    <xdr:to>
      <xdr:col>4</xdr:col>
      <xdr:colOff>469900</xdr:colOff>
      <xdr:row>35</xdr:row>
      <xdr:rowOff>262468</xdr:rowOff>
    </xdr:to>
    <xdr:cxnSp macro="">
      <xdr:nvCxnSpPr>
        <xdr:cNvPr id="113" name="直線コネクタ 112"/>
        <xdr:cNvCxnSpPr/>
      </xdr:nvCxnSpPr>
      <xdr:spPr bwMode="auto">
        <a:xfrm flipV="1">
          <a:off x="4305300" y="6711976"/>
          <a:ext cx="698500" cy="160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169903</xdr:rowOff>
    </xdr:from>
    <xdr:to>
      <xdr:col>4</xdr:col>
      <xdr:colOff>520700</xdr:colOff>
      <xdr:row>35</xdr:row>
      <xdr:rowOff>271503</xdr:rowOff>
    </xdr:to>
    <xdr:sp macro="" textlink="">
      <xdr:nvSpPr>
        <xdr:cNvPr id="114" name="フローチャート : 判断 113"/>
        <xdr:cNvSpPr/>
      </xdr:nvSpPr>
      <xdr:spPr bwMode="auto">
        <a:xfrm>
          <a:off x="4953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256280</xdr:rowOff>
    </xdr:from>
    <xdr:ext cx="736600" cy="259045"/>
    <xdr:sp macro="" textlink="">
      <xdr:nvSpPr>
        <xdr:cNvPr id="115" name="テキスト ボックス 114"/>
        <xdr:cNvSpPr txBox="1"/>
      </xdr:nvSpPr>
      <xdr:spPr>
        <a:xfrm>
          <a:off x="4622800" y="6866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219</xdr:rowOff>
    </xdr:from>
    <xdr:to>
      <xdr:col>3</xdr:col>
      <xdr:colOff>904875</xdr:colOff>
      <xdr:row>35</xdr:row>
      <xdr:rowOff>262468</xdr:rowOff>
    </xdr:to>
    <xdr:cxnSp macro="">
      <xdr:nvCxnSpPr>
        <xdr:cNvPr id="116" name="直線コネクタ 115"/>
        <xdr:cNvCxnSpPr/>
      </xdr:nvCxnSpPr>
      <xdr:spPr bwMode="auto">
        <a:xfrm>
          <a:off x="3606800" y="6610569"/>
          <a:ext cx="698500" cy="262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90328</xdr:rowOff>
    </xdr:from>
    <xdr:to>
      <xdr:col>3</xdr:col>
      <xdr:colOff>955675</xdr:colOff>
      <xdr:row>35</xdr:row>
      <xdr:rowOff>191928</xdr:rowOff>
    </xdr:to>
    <xdr:sp macro="" textlink="">
      <xdr:nvSpPr>
        <xdr:cNvPr id="117" name="フローチャート : 判断 116"/>
        <xdr:cNvSpPr/>
      </xdr:nvSpPr>
      <xdr:spPr bwMode="auto">
        <a:xfrm>
          <a:off x="4254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202105</xdr:rowOff>
    </xdr:from>
    <xdr:ext cx="762000" cy="259045"/>
    <xdr:sp macro="" textlink="">
      <xdr:nvSpPr>
        <xdr:cNvPr id="118" name="テキスト ボックス 117"/>
        <xdr:cNvSpPr txBox="1"/>
      </xdr:nvSpPr>
      <xdr:spPr>
        <a:xfrm>
          <a:off x="3924300" y="64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235700</xdr:rowOff>
    </xdr:from>
    <xdr:to>
      <xdr:col>3</xdr:col>
      <xdr:colOff>206375</xdr:colOff>
      <xdr:row>35</xdr:row>
      <xdr:rowOff>219</xdr:rowOff>
    </xdr:to>
    <xdr:cxnSp macro="">
      <xdr:nvCxnSpPr>
        <xdr:cNvPr id="119" name="直線コネクタ 118"/>
        <xdr:cNvCxnSpPr/>
      </xdr:nvCxnSpPr>
      <xdr:spPr bwMode="auto">
        <a:xfrm>
          <a:off x="2908300" y="6503150"/>
          <a:ext cx="698500" cy="107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72245</xdr:rowOff>
    </xdr:from>
    <xdr:to>
      <xdr:col>3</xdr:col>
      <xdr:colOff>257175</xdr:colOff>
      <xdr:row>35</xdr:row>
      <xdr:rowOff>173845</xdr:rowOff>
    </xdr:to>
    <xdr:sp macro="" textlink="">
      <xdr:nvSpPr>
        <xdr:cNvPr id="120" name="フローチャート : 判断 119"/>
        <xdr:cNvSpPr/>
      </xdr:nvSpPr>
      <xdr:spPr bwMode="auto">
        <a:xfrm>
          <a:off x="3556000" y="66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158622</xdr:rowOff>
    </xdr:from>
    <xdr:ext cx="762000" cy="259045"/>
    <xdr:sp macro="" textlink="">
      <xdr:nvSpPr>
        <xdr:cNvPr id="121" name="テキスト ボックス 120"/>
        <xdr:cNvSpPr txBox="1"/>
      </xdr:nvSpPr>
      <xdr:spPr>
        <a:xfrm>
          <a:off x="3225800" y="676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337055</xdr:rowOff>
    </xdr:from>
    <xdr:to>
      <xdr:col>2</xdr:col>
      <xdr:colOff>692150</xdr:colOff>
      <xdr:row>35</xdr:row>
      <xdr:rowOff>95755</xdr:rowOff>
    </xdr:to>
    <xdr:sp macro="" textlink="">
      <xdr:nvSpPr>
        <xdr:cNvPr id="122" name="フローチャート : 判断 121"/>
        <xdr:cNvSpPr/>
      </xdr:nvSpPr>
      <xdr:spPr bwMode="auto">
        <a:xfrm>
          <a:off x="2857500" y="660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80532</xdr:rowOff>
    </xdr:from>
    <xdr:ext cx="762000" cy="259045"/>
    <xdr:sp macro="" textlink="">
      <xdr:nvSpPr>
        <xdr:cNvPr id="123" name="テキスト ボックス 122"/>
        <xdr:cNvSpPr txBox="1"/>
      </xdr:nvSpPr>
      <xdr:spPr>
        <a:xfrm>
          <a:off x="2527300" y="669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9837</xdr:rowOff>
    </xdr:from>
    <xdr:to>
      <xdr:col>5</xdr:col>
      <xdr:colOff>34925</xdr:colOff>
      <xdr:row>35</xdr:row>
      <xdr:rowOff>111437</xdr:rowOff>
    </xdr:to>
    <xdr:sp macro="" textlink="">
      <xdr:nvSpPr>
        <xdr:cNvPr id="129" name="円/楕円 128"/>
        <xdr:cNvSpPr/>
      </xdr:nvSpPr>
      <xdr:spPr bwMode="auto">
        <a:xfrm>
          <a:off x="5600700" y="6620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197814</xdr:rowOff>
    </xdr:from>
    <xdr:ext cx="762000" cy="259045"/>
    <xdr:sp macro="" textlink="">
      <xdr:nvSpPr>
        <xdr:cNvPr id="130" name="人口1人当たり決算額の推移該当値テキスト445"/>
        <xdr:cNvSpPr txBox="1"/>
      </xdr:nvSpPr>
      <xdr:spPr>
        <a:xfrm>
          <a:off x="5740400" y="64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35,403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50826</xdr:rowOff>
    </xdr:from>
    <xdr:to>
      <xdr:col>4</xdr:col>
      <xdr:colOff>520700</xdr:colOff>
      <xdr:row>35</xdr:row>
      <xdr:rowOff>152426</xdr:rowOff>
    </xdr:to>
    <xdr:sp macro="" textlink="">
      <xdr:nvSpPr>
        <xdr:cNvPr id="131" name="円/楕円 130"/>
        <xdr:cNvSpPr/>
      </xdr:nvSpPr>
      <xdr:spPr bwMode="auto">
        <a:xfrm>
          <a:off x="4953000" y="6661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162603</xdr:rowOff>
    </xdr:from>
    <xdr:ext cx="736600" cy="259045"/>
    <xdr:sp macro="" textlink="">
      <xdr:nvSpPr>
        <xdr:cNvPr id="132" name="テキスト ボックス 131"/>
        <xdr:cNvSpPr txBox="1"/>
      </xdr:nvSpPr>
      <xdr:spPr>
        <a:xfrm>
          <a:off x="4622800" y="6430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33,610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211668</xdr:rowOff>
    </xdr:from>
    <xdr:to>
      <xdr:col>3</xdr:col>
      <xdr:colOff>955675</xdr:colOff>
      <xdr:row>35</xdr:row>
      <xdr:rowOff>313268</xdr:rowOff>
    </xdr:to>
    <xdr:sp macro="" textlink="">
      <xdr:nvSpPr>
        <xdr:cNvPr id="133" name="円/楕円 132"/>
        <xdr:cNvSpPr/>
      </xdr:nvSpPr>
      <xdr:spPr bwMode="auto">
        <a:xfrm>
          <a:off x="4254500" y="6822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298045</xdr:rowOff>
    </xdr:from>
    <xdr:ext cx="762000" cy="259045"/>
    <xdr:sp macro="" textlink="">
      <xdr:nvSpPr>
        <xdr:cNvPr id="134" name="テキスト ボックス 133"/>
        <xdr:cNvSpPr txBox="1"/>
      </xdr:nvSpPr>
      <xdr:spPr>
        <a:xfrm>
          <a:off x="3924300" y="690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26,574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292319</xdr:rowOff>
    </xdr:from>
    <xdr:to>
      <xdr:col>3</xdr:col>
      <xdr:colOff>257175</xdr:colOff>
      <xdr:row>35</xdr:row>
      <xdr:rowOff>51019</xdr:rowOff>
    </xdr:to>
    <xdr:sp macro="" textlink="">
      <xdr:nvSpPr>
        <xdr:cNvPr id="135" name="円/楕円 134"/>
        <xdr:cNvSpPr/>
      </xdr:nvSpPr>
      <xdr:spPr bwMode="auto">
        <a:xfrm>
          <a:off x="3556000" y="6559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61196</xdr:rowOff>
    </xdr:from>
    <xdr:ext cx="762000" cy="259045"/>
    <xdr:sp macro="" textlink="">
      <xdr:nvSpPr>
        <xdr:cNvPr id="136" name="テキスト ボックス 135"/>
        <xdr:cNvSpPr txBox="1"/>
      </xdr:nvSpPr>
      <xdr:spPr>
        <a:xfrm>
          <a:off x="32258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38,046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184899</xdr:rowOff>
    </xdr:from>
    <xdr:to>
      <xdr:col>2</xdr:col>
      <xdr:colOff>692150</xdr:colOff>
      <xdr:row>34</xdr:row>
      <xdr:rowOff>286499</xdr:rowOff>
    </xdr:to>
    <xdr:sp macro="" textlink="">
      <xdr:nvSpPr>
        <xdr:cNvPr id="137" name="円/楕円 136"/>
        <xdr:cNvSpPr/>
      </xdr:nvSpPr>
      <xdr:spPr bwMode="auto">
        <a:xfrm>
          <a:off x="2857500" y="6452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296676</xdr:rowOff>
    </xdr:from>
    <xdr:ext cx="762000" cy="259045"/>
    <xdr:sp macro="" textlink="">
      <xdr:nvSpPr>
        <xdr:cNvPr id="138" name="テキスト ボックス 137"/>
        <xdr:cNvSpPr txBox="1"/>
      </xdr:nvSpPr>
      <xdr:spPr>
        <a:xfrm>
          <a:off x="2527300" y="622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福島県新地町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8,038
7,997
46.53
14,392,160
13,833,851
361,952
3,060,029
4,638,230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92445</xdr:rowOff>
    </xdr:from>
    <xdr:to>
      <xdr:col>6</xdr:col>
      <xdr:colOff>511175</xdr:colOff>
      <xdr:row>35</xdr:row>
      <xdr:rowOff>150074</xdr:rowOff>
    </xdr:to>
    <xdr:cxnSp macro="">
      <xdr:nvCxnSpPr>
        <xdr:cNvPr id="63" name="直線コネクタ 62"/>
        <xdr:cNvCxnSpPr/>
      </xdr:nvCxnSpPr>
      <xdr:spPr>
        <a:xfrm flipV="1">
          <a:off x="3797300" y="6093195"/>
          <a:ext cx="838200" cy="5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49986</xdr:rowOff>
    </xdr:from>
    <xdr:ext cx="599010" cy="259045"/>
    <xdr:sp macro="" textlink="">
      <xdr:nvSpPr>
        <xdr:cNvPr id="64" name="人件費平均値テキスト"/>
        <xdr:cNvSpPr txBox="1"/>
      </xdr:nvSpPr>
      <xdr:spPr>
        <a:xfrm>
          <a:off x="4686300" y="6222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150074</xdr:rowOff>
    </xdr:from>
    <xdr:to>
      <xdr:col>5</xdr:col>
      <xdr:colOff>358775</xdr:colOff>
      <xdr:row>35</xdr:row>
      <xdr:rowOff>169189</xdr:rowOff>
    </xdr:to>
    <xdr:cxnSp macro="">
      <xdr:nvCxnSpPr>
        <xdr:cNvPr id="66" name="直線コネクタ 65"/>
        <xdr:cNvCxnSpPr/>
      </xdr:nvCxnSpPr>
      <xdr:spPr>
        <a:xfrm flipV="1">
          <a:off x="2908300" y="6150824"/>
          <a:ext cx="889000" cy="1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42951</xdr:rowOff>
    </xdr:from>
    <xdr:to>
      <xdr:col>5</xdr:col>
      <xdr:colOff>409575</xdr:colOff>
      <xdr:row>36</xdr:row>
      <xdr:rowOff>144551</xdr:rowOff>
    </xdr:to>
    <xdr:sp macro="" textlink="">
      <xdr:nvSpPr>
        <xdr:cNvPr id="67" name="フローチャート : 判断 66"/>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135678</xdr:rowOff>
    </xdr:from>
    <xdr:ext cx="599010" cy="259045"/>
    <xdr:sp macro="" textlink="">
      <xdr:nvSpPr>
        <xdr:cNvPr id="68" name="テキスト ボックス 67"/>
        <xdr:cNvSpPr txBox="1"/>
      </xdr:nvSpPr>
      <xdr:spPr>
        <a:xfrm>
          <a:off x="3497794" y="630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58525</xdr:rowOff>
    </xdr:from>
    <xdr:to>
      <xdr:col>4</xdr:col>
      <xdr:colOff>155575</xdr:colOff>
      <xdr:row>35</xdr:row>
      <xdr:rowOff>169189</xdr:rowOff>
    </xdr:to>
    <xdr:cxnSp macro="">
      <xdr:nvCxnSpPr>
        <xdr:cNvPr id="69" name="直線コネクタ 68"/>
        <xdr:cNvCxnSpPr/>
      </xdr:nvCxnSpPr>
      <xdr:spPr>
        <a:xfrm>
          <a:off x="2019300" y="6059275"/>
          <a:ext cx="889000" cy="11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68087</xdr:rowOff>
    </xdr:from>
    <xdr:to>
      <xdr:col>4</xdr:col>
      <xdr:colOff>206375</xdr:colOff>
      <xdr:row>36</xdr:row>
      <xdr:rowOff>169687</xdr:rowOff>
    </xdr:to>
    <xdr:sp macro="" textlink="">
      <xdr:nvSpPr>
        <xdr:cNvPr id="70" name="フローチャート : 判断 69"/>
        <xdr:cNvSpPr/>
      </xdr:nvSpPr>
      <xdr:spPr>
        <a:xfrm>
          <a:off x="2857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160814</xdr:rowOff>
    </xdr:from>
    <xdr:ext cx="599010" cy="259045"/>
    <xdr:sp macro="" textlink="">
      <xdr:nvSpPr>
        <xdr:cNvPr id="71" name="テキスト ボックス 70"/>
        <xdr:cNvSpPr txBox="1"/>
      </xdr:nvSpPr>
      <xdr:spPr>
        <a:xfrm>
          <a:off x="2608794" y="633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40455</xdr:rowOff>
    </xdr:from>
    <xdr:to>
      <xdr:col>2</xdr:col>
      <xdr:colOff>638175</xdr:colOff>
      <xdr:row>35</xdr:row>
      <xdr:rowOff>58525</xdr:rowOff>
    </xdr:to>
    <xdr:cxnSp macro="">
      <xdr:nvCxnSpPr>
        <xdr:cNvPr id="72" name="直線コネクタ 71"/>
        <xdr:cNvCxnSpPr/>
      </xdr:nvCxnSpPr>
      <xdr:spPr>
        <a:xfrm>
          <a:off x="1130300" y="6041205"/>
          <a:ext cx="889000" cy="1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56787</xdr:rowOff>
    </xdr:from>
    <xdr:to>
      <xdr:col>3</xdr:col>
      <xdr:colOff>3175</xdr:colOff>
      <xdr:row>36</xdr:row>
      <xdr:rowOff>158387</xdr:rowOff>
    </xdr:to>
    <xdr:sp macro="" textlink="">
      <xdr:nvSpPr>
        <xdr:cNvPr id="73" name="フローチャート : 判断 72"/>
        <xdr:cNvSpPr/>
      </xdr:nvSpPr>
      <xdr:spPr>
        <a:xfrm>
          <a:off x="1968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149514</xdr:rowOff>
    </xdr:from>
    <xdr:ext cx="599010" cy="259045"/>
    <xdr:sp macro="" textlink="">
      <xdr:nvSpPr>
        <xdr:cNvPr id="74" name="テキスト ボックス 73"/>
        <xdr:cNvSpPr txBox="1"/>
      </xdr:nvSpPr>
      <xdr:spPr>
        <a:xfrm>
          <a:off x="1719794" y="6321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31021</xdr:rowOff>
    </xdr:from>
    <xdr:to>
      <xdr:col>1</xdr:col>
      <xdr:colOff>485775</xdr:colOff>
      <xdr:row>36</xdr:row>
      <xdr:rowOff>132621</xdr:rowOff>
    </xdr:to>
    <xdr:sp macro="" textlink="">
      <xdr:nvSpPr>
        <xdr:cNvPr id="75" name="フローチャート : 判断 74"/>
        <xdr:cNvSpPr/>
      </xdr:nvSpPr>
      <xdr:spPr>
        <a:xfrm>
          <a:off x="1079500" y="62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123748</xdr:rowOff>
    </xdr:from>
    <xdr:ext cx="599010" cy="259045"/>
    <xdr:sp macro="" textlink="">
      <xdr:nvSpPr>
        <xdr:cNvPr id="76" name="テキスト ボックス 75"/>
        <xdr:cNvSpPr txBox="1"/>
      </xdr:nvSpPr>
      <xdr:spPr>
        <a:xfrm>
          <a:off x="830794" y="629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41645</xdr:rowOff>
    </xdr:from>
    <xdr:to>
      <xdr:col>6</xdr:col>
      <xdr:colOff>561975</xdr:colOff>
      <xdr:row>35</xdr:row>
      <xdr:rowOff>143245</xdr:rowOff>
    </xdr:to>
    <xdr:sp macro="" textlink="">
      <xdr:nvSpPr>
        <xdr:cNvPr id="82" name="円/楕円 81"/>
        <xdr:cNvSpPr/>
      </xdr:nvSpPr>
      <xdr:spPr>
        <a:xfrm>
          <a:off x="4584700" y="60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64522</xdr:rowOff>
    </xdr:from>
    <xdr:ext cx="599010" cy="259045"/>
    <xdr:sp macro="" textlink="">
      <xdr:nvSpPr>
        <xdr:cNvPr id="83" name="人件費該当値テキスト"/>
        <xdr:cNvSpPr txBox="1"/>
      </xdr:nvSpPr>
      <xdr:spPr>
        <a:xfrm>
          <a:off x="4686300" y="5893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123,591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99274</xdr:rowOff>
    </xdr:from>
    <xdr:to>
      <xdr:col>5</xdr:col>
      <xdr:colOff>409575</xdr:colOff>
      <xdr:row>36</xdr:row>
      <xdr:rowOff>29424</xdr:rowOff>
    </xdr:to>
    <xdr:sp macro="" textlink="">
      <xdr:nvSpPr>
        <xdr:cNvPr id="84" name="円/楕円 83"/>
        <xdr:cNvSpPr/>
      </xdr:nvSpPr>
      <xdr:spPr>
        <a:xfrm>
          <a:off x="3746500" y="61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45951</xdr:rowOff>
    </xdr:from>
    <xdr:ext cx="599010" cy="259045"/>
    <xdr:sp macro="" textlink="">
      <xdr:nvSpPr>
        <xdr:cNvPr id="85" name="テキスト ボックス 84"/>
        <xdr:cNvSpPr txBox="1"/>
      </xdr:nvSpPr>
      <xdr:spPr>
        <a:xfrm>
          <a:off x="3497794" y="587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118,297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118389</xdr:rowOff>
    </xdr:from>
    <xdr:to>
      <xdr:col>4</xdr:col>
      <xdr:colOff>206375</xdr:colOff>
      <xdr:row>36</xdr:row>
      <xdr:rowOff>48539</xdr:rowOff>
    </xdr:to>
    <xdr:sp macro="" textlink="">
      <xdr:nvSpPr>
        <xdr:cNvPr id="86" name="円/楕円 85"/>
        <xdr:cNvSpPr/>
      </xdr:nvSpPr>
      <xdr:spPr>
        <a:xfrm>
          <a:off x="2857500" y="61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65066</xdr:rowOff>
    </xdr:from>
    <xdr:ext cx="599010" cy="259045"/>
    <xdr:sp macro="" textlink="">
      <xdr:nvSpPr>
        <xdr:cNvPr id="87" name="テキスト ボックス 86"/>
        <xdr:cNvSpPr txBox="1"/>
      </xdr:nvSpPr>
      <xdr:spPr>
        <a:xfrm>
          <a:off x="2608794" y="5894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116,541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7725</xdr:rowOff>
    </xdr:from>
    <xdr:to>
      <xdr:col>3</xdr:col>
      <xdr:colOff>3175</xdr:colOff>
      <xdr:row>35</xdr:row>
      <xdr:rowOff>109325</xdr:rowOff>
    </xdr:to>
    <xdr:sp macro="" textlink="">
      <xdr:nvSpPr>
        <xdr:cNvPr id="88" name="円/楕円 87"/>
        <xdr:cNvSpPr/>
      </xdr:nvSpPr>
      <xdr:spPr>
        <a:xfrm>
          <a:off x="1968500" y="600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125852</xdr:rowOff>
    </xdr:from>
    <xdr:ext cx="599010" cy="259045"/>
    <xdr:sp macro="" textlink="">
      <xdr:nvSpPr>
        <xdr:cNvPr id="89" name="テキスト ボックス 88"/>
        <xdr:cNvSpPr txBox="1"/>
      </xdr:nvSpPr>
      <xdr:spPr>
        <a:xfrm>
          <a:off x="1719794" y="57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126,707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161105</xdr:rowOff>
    </xdr:from>
    <xdr:to>
      <xdr:col>1</xdr:col>
      <xdr:colOff>485775</xdr:colOff>
      <xdr:row>35</xdr:row>
      <xdr:rowOff>91255</xdr:rowOff>
    </xdr:to>
    <xdr:sp macro="" textlink="">
      <xdr:nvSpPr>
        <xdr:cNvPr id="90" name="円/楕円 89"/>
        <xdr:cNvSpPr/>
      </xdr:nvSpPr>
      <xdr:spPr>
        <a:xfrm>
          <a:off x="1079500" y="59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107782</xdr:rowOff>
    </xdr:from>
    <xdr:ext cx="599010" cy="259045"/>
    <xdr:sp macro="" textlink="">
      <xdr:nvSpPr>
        <xdr:cNvPr id="91" name="テキスト ボックス 90"/>
        <xdr:cNvSpPr txBox="1"/>
      </xdr:nvSpPr>
      <xdr:spPr>
        <a:xfrm>
          <a:off x="830794" y="576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133681</xdr:rowOff>
    </xdr:from>
    <xdr:to>
      <xdr:col>6</xdr:col>
      <xdr:colOff>511175</xdr:colOff>
      <xdr:row>57</xdr:row>
      <xdr:rowOff>52503</xdr:rowOff>
    </xdr:to>
    <xdr:cxnSp macro="">
      <xdr:nvCxnSpPr>
        <xdr:cNvPr id="118" name="直線コネクタ 117"/>
        <xdr:cNvCxnSpPr/>
      </xdr:nvCxnSpPr>
      <xdr:spPr>
        <a:xfrm>
          <a:off x="3797300" y="9734881"/>
          <a:ext cx="838200" cy="9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154675</xdr:rowOff>
    </xdr:from>
    <xdr:ext cx="599010" cy="259045"/>
    <xdr:sp macro="" textlink="">
      <xdr:nvSpPr>
        <xdr:cNvPr id="119" name="物件費平均値テキスト"/>
        <xdr:cNvSpPr txBox="1"/>
      </xdr:nvSpPr>
      <xdr:spPr>
        <a:xfrm>
          <a:off x="4686300" y="9755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133681</xdr:rowOff>
    </xdr:from>
    <xdr:to>
      <xdr:col>5</xdr:col>
      <xdr:colOff>358775</xdr:colOff>
      <xdr:row>57</xdr:row>
      <xdr:rowOff>26385</xdr:rowOff>
    </xdr:to>
    <xdr:cxnSp macro="">
      <xdr:nvCxnSpPr>
        <xdr:cNvPr id="121" name="直線コネクタ 120"/>
        <xdr:cNvCxnSpPr/>
      </xdr:nvCxnSpPr>
      <xdr:spPr>
        <a:xfrm flipV="1">
          <a:off x="2908300" y="9734881"/>
          <a:ext cx="889000" cy="6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11352</xdr:rowOff>
    </xdr:from>
    <xdr:to>
      <xdr:col>5</xdr:col>
      <xdr:colOff>409575</xdr:colOff>
      <xdr:row>57</xdr:row>
      <xdr:rowOff>112952</xdr:rowOff>
    </xdr:to>
    <xdr:sp macro="" textlink="">
      <xdr:nvSpPr>
        <xdr:cNvPr id="122" name="フローチャート : 判断 121"/>
        <xdr:cNvSpPr/>
      </xdr:nvSpPr>
      <xdr:spPr>
        <a:xfrm>
          <a:off x="3746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104079</xdr:rowOff>
    </xdr:from>
    <xdr:ext cx="599010" cy="259045"/>
    <xdr:sp macro="" textlink="">
      <xdr:nvSpPr>
        <xdr:cNvPr id="123" name="テキスト ボックス 122"/>
        <xdr:cNvSpPr txBox="1"/>
      </xdr:nvSpPr>
      <xdr:spPr>
        <a:xfrm>
          <a:off x="3497794" y="987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145083</xdr:rowOff>
    </xdr:from>
    <xdr:to>
      <xdr:col>4</xdr:col>
      <xdr:colOff>155575</xdr:colOff>
      <xdr:row>57</xdr:row>
      <xdr:rowOff>26385</xdr:rowOff>
    </xdr:to>
    <xdr:cxnSp macro="">
      <xdr:nvCxnSpPr>
        <xdr:cNvPr id="124" name="直線コネクタ 123"/>
        <xdr:cNvCxnSpPr/>
      </xdr:nvCxnSpPr>
      <xdr:spPr>
        <a:xfrm>
          <a:off x="2019300" y="9746283"/>
          <a:ext cx="889000" cy="5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30902</xdr:rowOff>
    </xdr:from>
    <xdr:to>
      <xdr:col>4</xdr:col>
      <xdr:colOff>206375</xdr:colOff>
      <xdr:row>57</xdr:row>
      <xdr:rowOff>132502</xdr:rowOff>
    </xdr:to>
    <xdr:sp macro="" textlink="">
      <xdr:nvSpPr>
        <xdr:cNvPr id="125" name="フローチャート : 判断 124"/>
        <xdr:cNvSpPr/>
      </xdr:nvSpPr>
      <xdr:spPr>
        <a:xfrm>
          <a:off x="2857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123629</xdr:rowOff>
    </xdr:from>
    <xdr:ext cx="599010" cy="259045"/>
    <xdr:sp macro="" textlink="">
      <xdr:nvSpPr>
        <xdr:cNvPr id="126" name="テキスト ボックス 125"/>
        <xdr:cNvSpPr txBox="1"/>
      </xdr:nvSpPr>
      <xdr:spPr>
        <a:xfrm>
          <a:off x="2608794" y="989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145083</xdr:rowOff>
    </xdr:from>
    <xdr:to>
      <xdr:col>2</xdr:col>
      <xdr:colOff>638175</xdr:colOff>
      <xdr:row>57</xdr:row>
      <xdr:rowOff>17945</xdr:rowOff>
    </xdr:to>
    <xdr:cxnSp macro="">
      <xdr:nvCxnSpPr>
        <xdr:cNvPr id="127" name="直線コネクタ 126"/>
        <xdr:cNvCxnSpPr/>
      </xdr:nvCxnSpPr>
      <xdr:spPr>
        <a:xfrm flipV="1">
          <a:off x="1130300" y="9746283"/>
          <a:ext cx="889000" cy="4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43655</xdr:rowOff>
    </xdr:from>
    <xdr:to>
      <xdr:col>3</xdr:col>
      <xdr:colOff>3175</xdr:colOff>
      <xdr:row>57</xdr:row>
      <xdr:rowOff>145255</xdr:rowOff>
    </xdr:to>
    <xdr:sp macro="" textlink="">
      <xdr:nvSpPr>
        <xdr:cNvPr id="128" name="フローチャート : 判断 127"/>
        <xdr:cNvSpPr/>
      </xdr:nvSpPr>
      <xdr:spPr>
        <a:xfrm>
          <a:off x="1968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136382</xdr:rowOff>
    </xdr:from>
    <xdr:ext cx="534377" cy="259045"/>
    <xdr:sp macro="" textlink="">
      <xdr:nvSpPr>
        <xdr:cNvPr id="129" name="テキスト ボックス 128"/>
        <xdr:cNvSpPr txBox="1"/>
      </xdr:nvSpPr>
      <xdr:spPr>
        <a:xfrm>
          <a:off x="1752111" y="990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63269</xdr:rowOff>
    </xdr:from>
    <xdr:to>
      <xdr:col>1</xdr:col>
      <xdr:colOff>485775</xdr:colOff>
      <xdr:row>57</xdr:row>
      <xdr:rowOff>164869</xdr:rowOff>
    </xdr:to>
    <xdr:sp macro="" textlink="">
      <xdr:nvSpPr>
        <xdr:cNvPr id="130" name="フローチャート : 判断 129"/>
        <xdr:cNvSpPr/>
      </xdr:nvSpPr>
      <xdr:spPr>
        <a:xfrm>
          <a:off x="1079500" y="98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155996</xdr:rowOff>
    </xdr:from>
    <xdr:ext cx="534377" cy="259045"/>
    <xdr:sp macro="" textlink="">
      <xdr:nvSpPr>
        <xdr:cNvPr id="131" name="テキスト ボックス 130"/>
        <xdr:cNvSpPr txBox="1"/>
      </xdr:nvSpPr>
      <xdr:spPr>
        <a:xfrm>
          <a:off x="863111" y="992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86,212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1703</xdr:rowOff>
    </xdr:from>
    <xdr:to>
      <xdr:col>6</xdr:col>
      <xdr:colOff>561975</xdr:colOff>
      <xdr:row>57</xdr:row>
      <xdr:rowOff>103303</xdr:rowOff>
    </xdr:to>
    <xdr:sp macro="" textlink="">
      <xdr:nvSpPr>
        <xdr:cNvPr id="137" name="円/楕円 136"/>
        <xdr:cNvSpPr/>
      </xdr:nvSpPr>
      <xdr:spPr>
        <a:xfrm>
          <a:off x="4584700" y="977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24580</xdr:rowOff>
    </xdr:from>
    <xdr:ext cx="599010" cy="259045"/>
    <xdr:sp macro="" textlink="">
      <xdr:nvSpPr>
        <xdr:cNvPr id="138" name="物件費該当値テキスト"/>
        <xdr:cNvSpPr txBox="1"/>
      </xdr:nvSpPr>
      <xdr:spPr>
        <a:xfrm>
          <a:off x="4686300" y="9625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113,144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82881</xdr:rowOff>
    </xdr:from>
    <xdr:to>
      <xdr:col>5</xdr:col>
      <xdr:colOff>409575</xdr:colOff>
      <xdr:row>57</xdr:row>
      <xdr:rowOff>13031</xdr:rowOff>
    </xdr:to>
    <xdr:sp macro="" textlink="">
      <xdr:nvSpPr>
        <xdr:cNvPr id="139" name="円/楕円 138"/>
        <xdr:cNvSpPr/>
      </xdr:nvSpPr>
      <xdr:spPr>
        <a:xfrm>
          <a:off x="3746500" y="968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29558</xdr:rowOff>
    </xdr:from>
    <xdr:ext cx="599010" cy="259045"/>
    <xdr:sp macro="" textlink="">
      <xdr:nvSpPr>
        <xdr:cNvPr id="140" name="テキスト ボックス 139"/>
        <xdr:cNvSpPr txBox="1"/>
      </xdr:nvSpPr>
      <xdr:spPr>
        <a:xfrm>
          <a:off x="3497794" y="945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152,633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147035</xdr:rowOff>
    </xdr:from>
    <xdr:to>
      <xdr:col>4</xdr:col>
      <xdr:colOff>206375</xdr:colOff>
      <xdr:row>57</xdr:row>
      <xdr:rowOff>77185</xdr:rowOff>
    </xdr:to>
    <xdr:sp macro="" textlink="">
      <xdr:nvSpPr>
        <xdr:cNvPr id="141" name="円/楕円 140"/>
        <xdr:cNvSpPr/>
      </xdr:nvSpPr>
      <xdr:spPr>
        <a:xfrm>
          <a:off x="2857500" y="974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93712</xdr:rowOff>
    </xdr:from>
    <xdr:ext cx="599010" cy="259045"/>
    <xdr:sp macro="" textlink="">
      <xdr:nvSpPr>
        <xdr:cNvPr id="142" name="テキスト ボックス 141"/>
        <xdr:cNvSpPr txBox="1"/>
      </xdr:nvSpPr>
      <xdr:spPr>
        <a:xfrm>
          <a:off x="2608794" y="952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124,569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94283</xdr:rowOff>
    </xdr:from>
    <xdr:to>
      <xdr:col>3</xdr:col>
      <xdr:colOff>3175</xdr:colOff>
      <xdr:row>57</xdr:row>
      <xdr:rowOff>24433</xdr:rowOff>
    </xdr:to>
    <xdr:sp macro="" textlink="">
      <xdr:nvSpPr>
        <xdr:cNvPr id="143" name="円/楕円 142"/>
        <xdr:cNvSpPr/>
      </xdr:nvSpPr>
      <xdr:spPr>
        <a:xfrm>
          <a:off x="1968500" y="969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40960</xdr:rowOff>
    </xdr:from>
    <xdr:ext cx="599010" cy="259045"/>
    <xdr:sp macro="" textlink="">
      <xdr:nvSpPr>
        <xdr:cNvPr id="144" name="テキスト ボックス 143"/>
        <xdr:cNvSpPr txBox="1"/>
      </xdr:nvSpPr>
      <xdr:spPr>
        <a:xfrm>
          <a:off x="1719794" y="947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147,645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138595</xdr:rowOff>
    </xdr:from>
    <xdr:to>
      <xdr:col>1</xdr:col>
      <xdr:colOff>485775</xdr:colOff>
      <xdr:row>57</xdr:row>
      <xdr:rowOff>68745</xdr:rowOff>
    </xdr:to>
    <xdr:sp macro="" textlink="">
      <xdr:nvSpPr>
        <xdr:cNvPr id="145" name="円/楕円 144"/>
        <xdr:cNvSpPr/>
      </xdr:nvSpPr>
      <xdr:spPr>
        <a:xfrm>
          <a:off x="1079500" y="973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85272</xdr:rowOff>
    </xdr:from>
    <xdr:ext cx="599010" cy="259045"/>
    <xdr:sp macro="" textlink="">
      <xdr:nvSpPr>
        <xdr:cNvPr id="146" name="テキスト ボックス 145"/>
        <xdr:cNvSpPr txBox="1"/>
      </xdr:nvSpPr>
      <xdr:spPr>
        <a:xfrm>
          <a:off x="830794" y="951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94459</xdr:rowOff>
    </xdr:from>
    <xdr:to>
      <xdr:col>6</xdr:col>
      <xdr:colOff>511175</xdr:colOff>
      <xdr:row>78</xdr:row>
      <xdr:rowOff>102552</xdr:rowOff>
    </xdr:to>
    <xdr:cxnSp macro="">
      <xdr:nvCxnSpPr>
        <xdr:cNvPr id="173" name="直線コネクタ 172"/>
        <xdr:cNvCxnSpPr/>
      </xdr:nvCxnSpPr>
      <xdr:spPr>
        <a:xfrm flipV="1">
          <a:off x="3797300" y="13467559"/>
          <a:ext cx="8382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96026</xdr:rowOff>
    </xdr:from>
    <xdr:ext cx="469744" cy="259045"/>
    <xdr:sp macro="" textlink="">
      <xdr:nvSpPr>
        <xdr:cNvPr id="174" name="維持補修費平均値テキスト"/>
        <xdr:cNvSpPr txBox="1"/>
      </xdr:nvSpPr>
      <xdr:spPr>
        <a:xfrm>
          <a:off x="4686300" y="13126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102552</xdr:rowOff>
    </xdr:from>
    <xdr:to>
      <xdr:col>5</xdr:col>
      <xdr:colOff>358775</xdr:colOff>
      <xdr:row>78</xdr:row>
      <xdr:rowOff>111651</xdr:rowOff>
    </xdr:to>
    <xdr:cxnSp macro="">
      <xdr:nvCxnSpPr>
        <xdr:cNvPr id="176" name="直線コネクタ 175"/>
        <xdr:cNvCxnSpPr/>
      </xdr:nvCxnSpPr>
      <xdr:spPr>
        <a:xfrm flipV="1">
          <a:off x="2908300" y="13475652"/>
          <a:ext cx="8890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146644</xdr:rowOff>
    </xdr:from>
    <xdr:to>
      <xdr:col>5</xdr:col>
      <xdr:colOff>409575</xdr:colOff>
      <xdr:row>77</xdr:row>
      <xdr:rowOff>76794</xdr:rowOff>
    </xdr:to>
    <xdr:sp macro="" textlink="">
      <xdr:nvSpPr>
        <xdr:cNvPr id="177" name="フローチャート : 判断 176"/>
        <xdr:cNvSpPr/>
      </xdr:nvSpPr>
      <xdr:spPr>
        <a:xfrm>
          <a:off x="3746500" y="1317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93322</xdr:rowOff>
    </xdr:from>
    <xdr:ext cx="534377" cy="259045"/>
    <xdr:sp macro="" textlink="">
      <xdr:nvSpPr>
        <xdr:cNvPr id="178" name="テキスト ボックス 177"/>
        <xdr:cNvSpPr txBox="1"/>
      </xdr:nvSpPr>
      <xdr:spPr>
        <a:xfrm>
          <a:off x="3530111" y="1295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111651</xdr:rowOff>
    </xdr:from>
    <xdr:to>
      <xdr:col>4</xdr:col>
      <xdr:colOff>155575</xdr:colOff>
      <xdr:row>78</xdr:row>
      <xdr:rowOff>123058</xdr:rowOff>
    </xdr:to>
    <xdr:cxnSp macro="">
      <xdr:nvCxnSpPr>
        <xdr:cNvPr id="179" name="直線コネクタ 178"/>
        <xdr:cNvCxnSpPr/>
      </xdr:nvCxnSpPr>
      <xdr:spPr>
        <a:xfrm flipV="1">
          <a:off x="2019300" y="13484751"/>
          <a:ext cx="8890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170190</xdr:rowOff>
    </xdr:from>
    <xdr:to>
      <xdr:col>4</xdr:col>
      <xdr:colOff>206375</xdr:colOff>
      <xdr:row>77</xdr:row>
      <xdr:rowOff>100340</xdr:rowOff>
    </xdr:to>
    <xdr:sp macro="" textlink="">
      <xdr:nvSpPr>
        <xdr:cNvPr id="180" name="フローチャート : 判断 179"/>
        <xdr:cNvSpPr/>
      </xdr:nvSpPr>
      <xdr:spPr>
        <a:xfrm>
          <a:off x="2857500" y="132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116867</xdr:rowOff>
    </xdr:from>
    <xdr:ext cx="534377" cy="259045"/>
    <xdr:sp macro="" textlink="">
      <xdr:nvSpPr>
        <xdr:cNvPr id="181" name="テキスト ボックス 180"/>
        <xdr:cNvSpPr txBox="1"/>
      </xdr:nvSpPr>
      <xdr:spPr>
        <a:xfrm>
          <a:off x="2641111" y="129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99009</xdr:rowOff>
    </xdr:from>
    <xdr:to>
      <xdr:col>2</xdr:col>
      <xdr:colOff>638175</xdr:colOff>
      <xdr:row>78</xdr:row>
      <xdr:rowOff>123058</xdr:rowOff>
    </xdr:to>
    <xdr:cxnSp macro="">
      <xdr:nvCxnSpPr>
        <xdr:cNvPr id="182" name="直線コネクタ 181"/>
        <xdr:cNvCxnSpPr/>
      </xdr:nvCxnSpPr>
      <xdr:spPr>
        <a:xfrm>
          <a:off x="1130300" y="13472109"/>
          <a:ext cx="889000" cy="2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7427</xdr:rowOff>
    </xdr:from>
    <xdr:to>
      <xdr:col>3</xdr:col>
      <xdr:colOff>3175</xdr:colOff>
      <xdr:row>77</xdr:row>
      <xdr:rowOff>109027</xdr:rowOff>
    </xdr:to>
    <xdr:sp macro="" textlink="">
      <xdr:nvSpPr>
        <xdr:cNvPr id="183" name="フローチャート : 判断 182"/>
        <xdr:cNvSpPr/>
      </xdr:nvSpPr>
      <xdr:spPr>
        <a:xfrm>
          <a:off x="1968500" y="1320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125554</xdr:rowOff>
    </xdr:from>
    <xdr:ext cx="534377" cy="259045"/>
    <xdr:sp macro="" textlink="">
      <xdr:nvSpPr>
        <xdr:cNvPr id="184" name="テキスト ボックス 183"/>
        <xdr:cNvSpPr txBox="1"/>
      </xdr:nvSpPr>
      <xdr:spPr>
        <a:xfrm>
          <a:off x="1752111" y="129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24572</xdr:rowOff>
    </xdr:from>
    <xdr:to>
      <xdr:col>1</xdr:col>
      <xdr:colOff>485775</xdr:colOff>
      <xdr:row>77</xdr:row>
      <xdr:rowOff>126172</xdr:rowOff>
    </xdr:to>
    <xdr:sp macro="" textlink="">
      <xdr:nvSpPr>
        <xdr:cNvPr id="185" name="フローチャート : 判断 184"/>
        <xdr:cNvSpPr/>
      </xdr:nvSpPr>
      <xdr:spPr>
        <a:xfrm>
          <a:off x="1079500" y="1322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142699</xdr:rowOff>
    </xdr:from>
    <xdr:ext cx="534377" cy="259045"/>
    <xdr:sp macro="" textlink="">
      <xdr:nvSpPr>
        <xdr:cNvPr id="186" name="テキスト ボックス 185"/>
        <xdr:cNvSpPr txBox="1"/>
      </xdr:nvSpPr>
      <xdr:spPr>
        <a:xfrm>
          <a:off x="863111" y="1300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43659</xdr:rowOff>
    </xdr:from>
    <xdr:to>
      <xdr:col>6</xdr:col>
      <xdr:colOff>561975</xdr:colOff>
      <xdr:row>78</xdr:row>
      <xdr:rowOff>145259</xdr:rowOff>
    </xdr:to>
    <xdr:sp macro="" textlink="">
      <xdr:nvSpPr>
        <xdr:cNvPr id="192" name="円/楕円 191"/>
        <xdr:cNvSpPr/>
      </xdr:nvSpPr>
      <xdr:spPr>
        <a:xfrm>
          <a:off x="4584700" y="1341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130036</xdr:rowOff>
    </xdr:from>
    <xdr:ext cx="469744" cy="259045"/>
    <xdr:sp macro="" textlink="">
      <xdr:nvSpPr>
        <xdr:cNvPr id="193" name="維持補修費該当値テキスト"/>
        <xdr:cNvSpPr txBox="1"/>
      </xdr:nvSpPr>
      <xdr:spPr>
        <a:xfrm>
          <a:off x="4686300" y="1333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51752</xdr:rowOff>
    </xdr:from>
    <xdr:to>
      <xdr:col>5</xdr:col>
      <xdr:colOff>409575</xdr:colOff>
      <xdr:row>78</xdr:row>
      <xdr:rowOff>153352</xdr:rowOff>
    </xdr:to>
    <xdr:sp macro="" textlink="">
      <xdr:nvSpPr>
        <xdr:cNvPr id="194" name="円/楕円 193"/>
        <xdr:cNvSpPr/>
      </xdr:nvSpPr>
      <xdr:spPr>
        <a:xfrm>
          <a:off x="3746500" y="1342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144479</xdr:rowOff>
    </xdr:from>
    <xdr:ext cx="469744" cy="259045"/>
    <xdr:sp macro="" textlink="">
      <xdr:nvSpPr>
        <xdr:cNvPr id="195" name="テキスト ボックス 194"/>
        <xdr:cNvSpPr txBox="1"/>
      </xdr:nvSpPr>
      <xdr:spPr>
        <a:xfrm>
          <a:off x="3562427" y="1351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60851</xdr:rowOff>
    </xdr:from>
    <xdr:to>
      <xdr:col>4</xdr:col>
      <xdr:colOff>206375</xdr:colOff>
      <xdr:row>78</xdr:row>
      <xdr:rowOff>162451</xdr:rowOff>
    </xdr:to>
    <xdr:sp macro="" textlink="">
      <xdr:nvSpPr>
        <xdr:cNvPr id="196" name="円/楕円 195"/>
        <xdr:cNvSpPr/>
      </xdr:nvSpPr>
      <xdr:spPr>
        <a:xfrm>
          <a:off x="2857500" y="1343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153578</xdr:rowOff>
    </xdr:from>
    <xdr:ext cx="469744" cy="259045"/>
    <xdr:sp macro="" textlink="">
      <xdr:nvSpPr>
        <xdr:cNvPr id="197" name="テキスト ボックス 196"/>
        <xdr:cNvSpPr txBox="1"/>
      </xdr:nvSpPr>
      <xdr:spPr>
        <a:xfrm>
          <a:off x="2673427" y="1352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72258</xdr:rowOff>
    </xdr:from>
    <xdr:to>
      <xdr:col>3</xdr:col>
      <xdr:colOff>3175</xdr:colOff>
      <xdr:row>79</xdr:row>
      <xdr:rowOff>2408</xdr:rowOff>
    </xdr:to>
    <xdr:sp macro="" textlink="">
      <xdr:nvSpPr>
        <xdr:cNvPr id="198" name="円/楕円 197"/>
        <xdr:cNvSpPr/>
      </xdr:nvSpPr>
      <xdr:spPr>
        <a:xfrm>
          <a:off x="1968500" y="134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78</xdr:row>
      <xdr:rowOff>164985</xdr:rowOff>
    </xdr:from>
    <xdr:ext cx="378565" cy="259045"/>
    <xdr:sp macro="" textlink="">
      <xdr:nvSpPr>
        <xdr:cNvPr id="199" name="テキスト ボックス 198"/>
        <xdr:cNvSpPr txBox="1"/>
      </xdr:nvSpPr>
      <xdr:spPr>
        <a:xfrm>
          <a:off x="1830017" y="13538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48209</xdr:rowOff>
    </xdr:from>
    <xdr:to>
      <xdr:col>1</xdr:col>
      <xdr:colOff>485775</xdr:colOff>
      <xdr:row>78</xdr:row>
      <xdr:rowOff>149809</xdr:rowOff>
    </xdr:to>
    <xdr:sp macro="" textlink="">
      <xdr:nvSpPr>
        <xdr:cNvPr id="200" name="円/楕円 199"/>
        <xdr:cNvSpPr/>
      </xdr:nvSpPr>
      <xdr:spPr>
        <a:xfrm>
          <a:off x="1079500" y="1342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140936</xdr:rowOff>
    </xdr:from>
    <xdr:ext cx="469744" cy="259045"/>
    <xdr:sp macro="" textlink="">
      <xdr:nvSpPr>
        <xdr:cNvPr id="201" name="テキスト ボックス 200"/>
        <xdr:cNvSpPr txBox="1"/>
      </xdr:nvSpPr>
      <xdr:spPr>
        <a:xfrm>
          <a:off x="895427" y="1351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17590</xdr:rowOff>
    </xdr:from>
    <xdr:to>
      <xdr:col>6</xdr:col>
      <xdr:colOff>511175</xdr:colOff>
      <xdr:row>97</xdr:row>
      <xdr:rowOff>39993</xdr:rowOff>
    </xdr:to>
    <xdr:cxnSp macro="">
      <xdr:nvCxnSpPr>
        <xdr:cNvPr id="231" name="直線コネクタ 230"/>
        <xdr:cNvCxnSpPr/>
      </xdr:nvCxnSpPr>
      <xdr:spPr>
        <a:xfrm>
          <a:off x="3797300" y="16648240"/>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38282</xdr:rowOff>
    </xdr:from>
    <xdr:ext cx="534377" cy="259045"/>
    <xdr:sp macro="" textlink="">
      <xdr:nvSpPr>
        <xdr:cNvPr id="232" name="扶助費平均値テキスト"/>
        <xdr:cNvSpPr txBox="1"/>
      </xdr:nvSpPr>
      <xdr:spPr>
        <a:xfrm>
          <a:off x="4686300" y="1615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17590</xdr:rowOff>
    </xdr:from>
    <xdr:to>
      <xdr:col>5</xdr:col>
      <xdr:colOff>358775</xdr:colOff>
      <xdr:row>97</xdr:row>
      <xdr:rowOff>35954</xdr:rowOff>
    </xdr:to>
    <xdr:cxnSp macro="">
      <xdr:nvCxnSpPr>
        <xdr:cNvPr id="234" name="直線コネクタ 233"/>
        <xdr:cNvCxnSpPr/>
      </xdr:nvCxnSpPr>
      <xdr:spPr>
        <a:xfrm flipV="1">
          <a:off x="2908300" y="16648240"/>
          <a:ext cx="8890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36398</xdr:rowOff>
    </xdr:from>
    <xdr:to>
      <xdr:col>5</xdr:col>
      <xdr:colOff>409575</xdr:colOff>
      <xdr:row>95</xdr:row>
      <xdr:rowOff>137998</xdr:rowOff>
    </xdr:to>
    <xdr:sp macro="" textlink="">
      <xdr:nvSpPr>
        <xdr:cNvPr id="235" name="フローチャート : 判断 234"/>
        <xdr:cNvSpPr/>
      </xdr:nvSpPr>
      <xdr:spPr>
        <a:xfrm>
          <a:off x="3746500" y="1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154525</xdr:rowOff>
    </xdr:from>
    <xdr:ext cx="534377" cy="259045"/>
    <xdr:sp macro="" textlink="">
      <xdr:nvSpPr>
        <xdr:cNvPr id="236" name="テキスト ボックス 235"/>
        <xdr:cNvSpPr txBox="1"/>
      </xdr:nvSpPr>
      <xdr:spPr>
        <a:xfrm>
          <a:off x="3530111" y="160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35954</xdr:rowOff>
    </xdr:from>
    <xdr:to>
      <xdr:col>4</xdr:col>
      <xdr:colOff>155575</xdr:colOff>
      <xdr:row>97</xdr:row>
      <xdr:rowOff>88760</xdr:rowOff>
    </xdr:to>
    <xdr:cxnSp macro="">
      <xdr:nvCxnSpPr>
        <xdr:cNvPr id="237" name="直線コネクタ 236"/>
        <xdr:cNvCxnSpPr/>
      </xdr:nvCxnSpPr>
      <xdr:spPr>
        <a:xfrm flipV="1">
          <a:off x="2019300" y="16666604"/>
          <a:ext cx="889000" cy="5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127057</xdr:rowOff>
    </xdr:from>
    <xdr:to>
      <xdr:col>4</xdr:col>
      <xdr:colOff>206375</xdr:colOff>
      <xdr:row>96</xdr:row>
      <xdr:rowOff>57207</xdr:rowOff>
    </xdr:to>
    <xdr:sp macro="" textlink="">
      <xdr:nvSpPr>
        <xdr:cNvPr id="238" name="フローチャート : 判断 237"/>
        <xdr:cNvSpPr/>
      </xdr:nvSpPr>
      <xdr:spPr>
        <a:xfrm>
          <a:off x="2857500" y="164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73734</xdr:rowOff>
    </xdr:from>
    <xdr:ext cx="534377" cy="259045"/>
    <xdr:sp macro="" textlink="">
      <xdr:nvSpPr>
        <xdr:cNvPr id="239" name="テキスト ボックス 238"/>
        <xdr:cNvSpPr txBox="1"/>
      </xdr:nvSpPr>
      <xdr:spPr>
        <a:xfrm>
          <a:off x="2641111" y="1619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17114</xdr:rowOff>
    </xdr:from>
    <xdr:to>
      <xdr:col>2</xdr:col>
      <xdr:colOff>638175</xdr:colOff>
      <xdr:row>97</xdr:row>
      <xdr:rowOff>88760</xdr:rowOff>
    </xdr:to>
    <xdr:cxnSp macro="">
      <xdr:nvCxnSpPr>
        <xdr:cNvPr id="240" name="直線コネクタ 239"/>
        <xdr:cNvCxnSpPr/>
      </xdr:nvCxnSpPr>
      <xdr:spPr>
        <a:xfrm>
          <a:off x="1130300" y="15790514"/>
          <a:ext cx="889000" cy="92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85737</xdr:rowOff>
    </xdr:from>
    <xdr:to>
      <xdr:col>3</xdr:col>
      <xdr:colOff>3175</xdr:colOff>
      <xdr:row>96</xdr:row>
      <xdr:rowOff>15887</xdr:rowOff>
    </xdr:to>
    <xdr:sp macro="" textlink="">
      <xdr:nvSpPr>
        <xdr:cNvPr id="241" name="フローチャート : 判断 240"/>
        <xdr:cNvSpPr/>
      </xdr:nvSpPr>
      <xdr:spPr>
        <a:xfrm>
          <a:off x="1968500" y="1637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32414</xdr:rowOff>
    </xdr:from>
    <xdr:ext cx="534377" cy="259045"/>
    <xdr:sp macro="" textlink="">
      <xdr:nvSpPr>
        <xdr:cNvPr id="242" name="テキスト ボックス 241"/>
        <xdr:cNvSpPr txBox="1"/>
      </xdr:nvSpPr>
      <xdr:spPr>
        <a:xfrm>
          <a:off x="1752111" y="1614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151061</xdr:rowOff>
    </xdr:from>
    <xdr:to>
      <xdr:col>1</xdr:col>
      <xdr:colOff>485775</xdr:colOff>
      <xdr:row>96</xdr:row>
      <xdr:rowOff>81211</xdr:rowOff>
    </xdr:to>
    <xdr:sp macro="" textlink="">
      <xdr:nvSpPr>
        <xdr:cNvPr id="243" name="フローチャート : 判断 242"/>
        <xdr:cNvSpPr/>
      </xdr:nvSpPr>
      <xdr:spPr>
        <a:xfrm>
          <a:off x="1079500" y="164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72338</xdr:rowOff>
    </xdr:from>
    <xdr:ext cx="534377" cy="259045"/>
    <xdr:sp macro="" textlink="">
      <xdr:nvSpPr>
        <xdr:cNvPr id="244" name="テキスト ボックス 243"/>
        <xdr:cNvSpPr txBox="1"/>
      </xdr:nvSpPr>
      <xdr:spPr>
        <a:xfrm>
          <a:off x="863111" y="1653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160643</xdr:rowOff>
    </xdr:from>
    <xdr:to>
      <xdr:col>6</xdr:col>
      <xdr:colOff>561975</xdr:colOff>
      <xdr:row>97</xdr:row>
      <xdr:rowOff>90793</xdr:rowOff>
    </xdr:to>
    <xdr:sp macro="" textlink="">
      <xdr:nvSpPr>
        <xdr:cNvPr id="250" name="円/楕円 249"/>
        <xdr:cNvSpPr/>
      </xdr:nvSpPr>
      <xdr:spPr>
        <a:xfrm>
          <a:off x="4584700" y="1661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139070</xdr:rowOff>
    </xdr:from>
    <xdr:ext cx="534377" cy="259045"/>
    <xdr:sp macro="" textlink="">
      <xdr:nvSpPr>
        <xdr:cNvPr id="251" name="扶助費該当値テキスト"/>
        <xdr:cNvSpPr txBox="1"/>
      </xdr:nvSpPr>
      <xdr:spPr>
        <a:xfrm>
          <a:off x="4686300" y="165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38,234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138240</xdr:rowOff>
    </xdr:from>
    <xdr:to>
      <xdr:col>5</xdr:col>
      <xdr:colOff>409575</xdr:colOff>
      <xdr:row>97</xdr:row>
      <xdr:rowOff>68390</xdr:rowOff>
    </xdr:to>
    <xdr:sp macro="" textlink="">
      <xdr:nvSpPr>
        <xdr:cNvPr id="252" name="円/楕円 251"/>
        <xdr:cNvSpPr/>
      </xdr:nvSpPr>
      <xdr:spPr>
        <a:xfrm>
          <a:off x="3746500" y="165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59517</xdr:rowOff>
    </xdr:from>
    <xdr:ext cx="534377" cy="259045"/>
    <xdr:sp macro="" textlink="">
      <xdr:nvSpPr>
        <xdr:cNvPr id="253" name="テキスト ボックス 252"/>
        <xdr:cNvSpPr txBox="1"/>
      </xdr:nvSpPr>
      <xdr:spPr>
        <a:xfrm>
          <a:off x="3530111" y="1669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39,410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156604</xdr:rowOff>
    </xdr:from>
    <xdr:to>
      <xdr:col>4</xdr:col>
      <xdr:colOff>206375</xdr:colOff>
      <xdr:row>97</xdr:row>
      <xdr:rowOff>86754</xdr:rowOff>
    </xdr:to>
    <xdr:sp macro="" textlink="">
      <xdr:nvSpPr>
        <xdr:cNvPr id="254" name="円/楕円 253"/>
        <xdr:cNvSpPr/>
      </xdr:nvSpPr>
      <xdr:spPr>
        <a:xfrm>
          <a:off x="2857500" y="1661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77881</xdr:rowOff>
    </xdr:from>
    <xdr:ext cx="534377" cy="259045"/>
    <xdr:sp macro="" textlink="">
      <xdr:nvSpPr>
        <xdr:cNvPr id="255" name="テキスト ボックス 254"/>
        <xdr:cNvSpPr txBox="1"/>
      </xdr:nvSpPr>
      <xdr:spPr>
        <a:xfrm>
          <a:off x="2641111" y="1670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38,446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37960</xdr:rowOff>
    </xdr:from>
    <xdr:to>
      <xdr:col>3</xdr:col>
      <xdr:colOff>3175</xdr:colOff>
      <xdr:row>97</xdr:row>
      <xdr:rowOff>139560</xdr:rowOff>
    </xdr:to>
    <xdr:sp macro="" textlink="">
      <xdr:nvSpPr>
        <xdr:cNvPr id="256" name="円/楕円 255"/>
        <xdr:cNvSpPr/>
      </xdr:nvSpPr>
      <xdr:spPr>
        <a:xfrm>
          <a:off x="1968500" y="166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130687</xdr:rowOff>
    </xdr:from>
    <xdr:ext cx="534377" cy="259045"/>
    <xdr:sp macro="" textlink="">
      <xdr:nvSpPr>
        <xdr:cNvPr id="257" name="テキスト ボックス 256"/>
        <xdr:cNvSpPr txBox="1"/>
      </xdr:nvSpPr>
      <xdr:spPr>
        <a:xfrm>
          <a:off x="1752111" y="1676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35,674</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137764</xdr:rowOff>
    </xdr:from>
    <xdr:to>
      <xdr:col>1</xdr:col>
      <xdr:colOff>485775</xdr:colOff>
      <xdr:row>92</xdr:row>
      <xdr:rowOff>67914</xdr:rowOff>
    </xdr:to>
    <xdr:sp macro="" textlink="">
      <xdr:nvSpPr>
        <xdr:cNvPr id="258" name="円/楕円 257"/>
        <xdr:cNvSpPr/>
      </xdr:nvSpPr>
      <xdr:spPr>
        <a:xfrm>
          <a:off x="1079500" y="1573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90</xdr:row>
      <xdr:rowOff>84441</xdr:rowOff>
    </xdr:from>
    <xdr:ext cx="534377" cy="259045"/>
    <xdr:sp macro="" textlink="">
      <xdr:nvSpPr>
        <xdr:cNvPr id="259" name="テキスト ボックス 258"/>
        <xdr:cNvSpPr txBox="1"/>
      </xdr:nvSpPr>
      <xdr:spPr>
        <a:xfrm>
          <a:off x="863111" y="1551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13915</xdr:rowOff>
    </xdr:from>
    <xdr:to>
      <xdr:col>15</xdr:col>
      <xdr:colOff>180975</xdr:colOff>
      <xdr:row>34</xdr:row>
      <xdr:rowOff>90423</xdr:rowOff>
    </xdr:to>
    <xdr:cxnSp macro="">
      <xdr:nvCxnSpPr>
        <xdr:cNvPr id="287" name="直線コネクタ 286"/>
        <xdr:cNvCxnSpPr/>
      </xdr:nvCxnSpPr>
      <xdr:spPr>
        <a:xfrm>
          <a:off x="9639300" y="5500315"/>
          <a:ext cx="838200" cy="4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18635</xdr:rowOff>
    </xdr:from>
    <xdr:ext cx="534377" cy="259045"/>
    <xdr:sp macro="" textlink="">
      <xdr:nvSpPr>
        <xdr:cNvPr id="288" name="補助費等平均値テキスト"/>
        <xdr:cNvSpPr txBox="1"/>
      </xdr:nvSpPr>
      <xdr:spPr>
        <a:xfrm>
          <a:off x="10528300" y="6190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13915</xdr:rowOff>
    </xdr:from>
    <xdr:to>
      <xdr:col>14</xdr:col>
      <xdr:colOff>28575</xdr:colOff>
      <xdr:row>33</xdr:row>
      <xdr:rowOff>127420</xdr:rowOff>
    </xdr:to>
    <xdr:cxnSp macro="">
      <xdr:nvCxnSpPr>
        <xdr:cNvPr id="290" name="直線コネクタ 289"/>
        <xdr:cNvCxnSpPr/>
      </xdr:nvCxnSpPr>
      <xdr:spPr>
        <a:xfrm flipV="1">
          <a:off x="8750300" y="5500315"/>
          <a:ext cx="889000" cy="28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78512</xdr:rowOff>
    </xdr:from>
    <xdr:to>
      <xdr:col>14</xdr:col>
      <xdr:colOff>79375</xdr:colOff>
      <xdr:row>37</xdr:row>
      <xdr:rowOff>8662</xdr:rowOff>
    </xdr:to>
    <xdr:sp macro="" textlink="">
      <xdr:nvSpPr>
        <xdr:cNvPr id="291" name="フローチャート : 判断 290"/>
        <xdr:cNvSpPr/>
      </xdr:nvSpPr>
      <xdr:spPr>
        <a:xfrm>
          <a:off x="9588500" y="625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171239</xdr:rowOff>
    </xdr:from>
    <xdr:ext cx="534377" cy="259045"/>
    <xdr:sp macro="" textlink="">
      <xdr:nvSpPr>
        <xdr:cNvPr id="292" name="テキスト ボックス 291"/>
        <xdr:cNvSpPr txBox="1"/>
      </xdr:nvSpPr>
      <xdr:spPr>
        <a:xfrm>
          <a:off x="9372111" y="634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127420</xdr:rowOff>
    </xdr:from>
    <xdr:to>
      <xdr:col>12</xdr:col>
      <xdr:colOff>511175</xdr:colOff>
      <xdr:row>36</xdr:row>
      <xdr:rowOff>65396</xdr:rowOff>
    </xdr:to>
    <xdr:cxnSp macro="">
      <xdr:nvCxnSpPr>
        <xdr:cNvPr id="293" name="直線コネクタ 292"/>
        <xdr:cNvCxnSpPr/>
      </xdr:nvCxnSpPr>
      <xdr:spPr>
        <a:xfrm flipV="1">
          <a:off x="7861300" y="5785270"/>
          <a:ext cx="889000" cy="45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135763</xdr:rowOff>
    </xdr:from>
    <xdr:to>
      <xdr:col>12</xdr:col>
      <xdr:colOff>561975</xdr:colOff>
      <xdr:row>37</xdr:row>
      <xdr:rowOff>65913</xdr:rowOff>
    </xdr:to>
    <xdr:sp macro="" textlink="">
      <xdr:nvSpPr>
        <xdr:cNvPr id="294" name="フローチャート : 判断 293"/>
        <xdr:cNvSpPr/>
      </xdr:nvSpPr>
      <xdr:spPr>
        <a:xfrm>
          <a:off x="8699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57040</xdr:rowOff>
    </xdr:from>
    <xdr:ext cx="534377" cy="259045"/>
    <xdr:sp macro="" textlink="">
      <xdr:nvSpPr>
        <xdr:cNvPr id="295" name="テキスト ボックス 294"/>
        <xdr:cNvSpPr txBox="1"/>
      </xdr:nvSpPr>
      <xdr:spPr>
        <a:xfrm>
          <a:off x="8483111" y="640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148524</xdr:rowOff>
    </xdr:from>
    <xdr:to>
      <xdr:col>11</xdr:col>
      <xdr:colOff>307975</xdr:colOff>
      <xdr:row>36</xdr:row>
      <xdr:rowOff>65396</xdr:rowOff>
    </xdr:to>
    <xdr:cxnSp macro="">
      <xdr:nvCxnSpPr>
        <xdr:cNvPr id="296" name="直線コネクタ 295"/>
        <xdr:cNvCxnSpPr/>
      </xdr:nvCxnSpPr>
      <xdr:spPr>
        <a:xfrm>
          <a:off x="6972300" y="6149274"/>
          <a:ext cx="889000" cy="8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138753</xdr:rowOff>
    </xdr:from>
    <xdr:to>
      <xdr:col>11</xdr:col>
      <xdr:colOff>358775</xdr:colOff>
      <xdr:row>37</xdr:row>
      <xdr:rowOff>68903</xdr:rowOff>
    </xdr:to>
    <xdr:sp macro="" textlink="">
      <xdr:nvSpPr>
        <xdr:cNvPr id="297" name="フローチャート : 判断 296"/>
        <xdr:cNvSpPr/>
      </xdr:nvSpPr>
      <xdr:spPr>
        <a:xfrm>
          <a:off x="7810500" y="631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60030</xdr:rowOff>
    </xdr:from>
    <xdr:ext cx="534377" cy="259045"/>
    <xdr:sp macro="" textlink="">
      <xdr:nvSpPr>
        <xdr:cNvPr id="298" name="テキスト ボックス 297"/>
        <xdr:cNvSpPr txBox="1"/>
      </xdr:nvSpPr>
      <xdr:spPr>
        <a:xfrm>
          <a:off x="7594111" y="640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149835</xdr:rowOff>
    </xdr:from>
    <xdr:to>
      <xdr:col>10</xdr:col>
      <xdr:colOff>155575</xdr:colOff>
      <xdr:row>37</xdr:row>
      <xdr:rowOff>79985</xdr:rowOff>
    </xdr:to>
    <xdr:sp macro="" textlink="">
      <xdr:nvSpPr>
        <xdr:cNvPr id="299" name="フローチャート : 判断 298"/>
        <xdr:cNvSpPr/>
      </xdr:nvSpPr>
      <xdr:spPr>
        <a:xfrm>
          <a:off x="6921500" y="63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71112</xdr:rowOff>
    </xdr:from>
    <xdr:ext cx="534377" cy="259045"/>
    <xdr:sp macro="" textlink="">
      <xdr:nvSpPr>
        <xdr:cNvPr id="300" name="テキスト ボックス 299"/>
        <xdr:cNvSpPr txBox="1"/>
      </xdr:nvSpPr>
      <xdr:spPr>
        <a:xfrm>
          <a:off x="6705111" y="641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39623</xdr:rowOff>
    </xdr:from>
    <xdr:to>
      <xdr:col>15</xdr:col>
      <xdr:colOff>231775</xdr:colOff>
      <xdr:row>34</xdr:row>
      <xdr:rowOff>141223</xdr:rowOff>
    </xdr:to>
    <xdr:sp macro="" textlink="">
      <xdr:nvSpPr>
        <xdr:cNvPr id="306" name="円/楕円 305"/>
        <xdr:cNvSpPr/>
      </xdr:nvSpPr>
      <xdr:spPr>
        <a:xfrm>
          <a:off x="10426700" y="586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62500</xdr:rowOff>
    </xdr:from>
    <xdr:ext cx="599010" cy="259045"/>
    <xdr:sp macro="" textlink="">
      <xdr:nvSpPr>
        <xdr:cNvPr id="307" name="補助費等該当値テキスト"/>
        <xdr:cNvSpPr txBox="1"/>
      </xdr:nvSpPr>
      <xdr:spPr>
        <a:xfrm>
          <a:off x="10528300" y="5720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130,389</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134565</xdr:rowOff>
    </xdr:from>
    <xdr:to>
      <xdr:col>14</xdr:col>
      <xdr:colOff>79375</xdr:colOff>
      <xdr:row>32</xdr:row>
      <xdr:rowOff>64715</xdr:rowOff>
    </xdr:to>
    <xdr:sp macro="" textlink="">
      <xdr:nvSpPr>
        <xdr:cNvPr id="308" name="円/楕円 307"/>
        <xdr:cNvSpPr/>
      </xdr:nvSpPr>
      <xdr:spPr>
        <a:xfrm>
          <a:off x="9588500" y="544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30</xdr:row>
      <xdr:rowOff>81242</xdr:rowOff>
    </xdr:from>
    <xdr:ext cx="599010" cy="259045"/>
    <xdr:sp macro="" textlink="">
      <xdr:nvSpPr>
        <xdr:cNvPr id="309" name="テキスト ボックス 308"/>
        <xdr:cNvSpPr txBox="1"/>
      </xdr:nvSpPr>
      <xdr:spPr>
        <a:xfrm>
          <a:off x="9339794" y="5224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176,256</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76620</xdr:rowOff>
    </xdr:from>
    <xdr:to>
      <xdr:col>12</xdr:col>
      <xdr:colOff>561975</xdr:colOff>
      <xdr:row>34</xdr:row>
      <xdr:rowOff>6770</xdr:rowOff>
    </xdr:to>
    <xdr:sp macro="" textlink="">
      <xdr:nvSpPr>
        <xdr:cNvPr id="310" name="円/楕円 309"/>
        <xdr:cNvSpPr/>
      </xdr:nvSpPr>
      <xdr:spPr>
        <a:xfrm>
          <a:off x="8699500" y="573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23297</xdr:rowOff>
    </xdr:from>
    <xdr:ext cx="599010" cy="259045"/>
    <xdr:sp macro="" textlink="">
      <xdr:nvSpPr>
        <xdr:cNvPr id="311" name="テキスト ボックス 310"/>
        <xdr:cNvSpPr txBox="1"/>
      </xdr:nvSpPr>
      <xdr:spPr>
        <a:xfrm>
          <a:off x="8450794" y="550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145,093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14596</xdr:rowOff>
    </xdr:from>
    <xdr:to>
      <xdr:col>11</xdr:col>
      <xdr:colOff>358775</xdr:colOff>
      <xdr:row>36</xdr:row>
      <xdr:rowOff>116196</xdr:rowOff>
    </xdr:to>
    <xdr:sp macro="" textlink="">
      <xdr:nvSpPr>
        <xdr:cNvPr id="312" name="円/楕円 311"/>
        <xdr:cNvSpPr/>
      </xdr:nvSpPr>
      <xdr:spPr>
        <a:xfrm>
          <a:off x="7810500" y="618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132723</xdr:rowOff>
    </xdr:from>
    <xdr:ext cx="534377" cy="259045"/>
    <xdr:sp macro="" textlink="">
      <xdr:nvSpPr>
        <xdr:cNvPr id="313" name="テキスト ボックス 312"/>
        <xdr:cNvSpPr txBox="1"/>
      </xdr:nvSpPr>
      <xdr:spPr>
        <a:xfrm>
          <a:off x="7594111" y="596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95,626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97724</xdr:rowOff>
    </xdr:from>
    <xdr:to>
      <xdr:col>10</xdr:col>
      <xdr:colOff>155575</xdr:colOff>
      <xdr:row>36</xdr:row>
      <xdr:rowOff>27874</xdr:rowOff>
    </xdr:to>
    <xdr:sp macro="" textlink="">
      <xdr:nvSpPr>
        <xdr:cNvPr id="314" name="円/楕円 313"/>
        <xdr:cNvSpPr/>
      </xdr:nvSpPr>
      <xdr:spPr>
        <a:xfrm>
          <a:off x="6921500" y="609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44401</xdr:rowOff>
    </xdr:from>
    <xdr:ext cx="599010" cy="259045"/>
    <xdr:sp macro="" textlink="">
      <xdr:nvSpPr>
        <xdr:cNvPr id="315" name="テキスト ボックス 314"/>
        <xdr:cNvSpPr txBox="1"/>
      </xdr:nvSpPr>
      <xdr:spPr>
        <a:xfrm>
          <a:off x="6672794" y="587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7655</xdr:rowOff>
    </xdr:from>
    <xdr:to>
      <xdr:col>15</xdr:col>
      <xdr:colOff>180975</xdr:colOff>
      <xdr:row>58</xdr:row>
      <xdr:rowOff>28045</xdr:rowOff>
    </xdr:to>
    <xdr:cxnSp macro="">
      <xdr:nvCxnSpPr>
        <xdr:cNvPr id="346" name="直線コネクタ 345"/>
        <xdr:cNvCxnSpPr/>
      </xdr:nvCxnSpPr>
      <xdr:spPr>
        <a:xfrm>
          <a:off x="9639300" y="9951755"/>
          <a:ext cx="838200" cy="2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155955</xdr:rowOff>
    </xdr:from>
    <xdr:ext cx="599010" cy="259045"/>
    <xdr:sp macro="" textlink="">
      <xdr:nvSpPr>
        <xdr:cNvPr id="347" name="普通建設事業費平均値テキスト"/>
        <xdr:cNvSpPr txBox="1"/>
      </xdr:nvSpPr>
      <xdr:spPr>
        <a:xfrm>
          <a:off x="10528300" y="10100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7655</xdr:rowOff>
    </xdr:from>
    <xdr:to>
      <xdr:col>14</xdr:col>
      <xdr:colOff>28575</xdr:colOff>
      <xdr:row>58</xdr:row>
      <xdr:rowOff>59365</xdr:rowOff>
    </xdr:to>
    <xdr:cxnSp macro="">
      <xdr:nvCxnSpPr>
        <xdr:cNvPr id="349" name="直線コネクタ 348"/>
        <xdr:cNvCxnSpPr/>
      </xdr:nvCxnSpPr>
      <xdr:spPr>
        <a:xfrm flipV="1">
          <a:off x="8750300" y="9951755"/>
          <a:ext cx="889000" cy="5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6119</xdr:rowOff>
    </xdr:from>
    <xdr:to>
      <xdr:col>14</xdr:col>
      <xdr:colOff>79375</xdr:colOff>
      <xdr:row>59</xdr:row>
      <xdr:rowOff>107719</xdr:rowOff>
    </xdr:to>
    <xdr:sp macro="" textlink="">
      <xdr:nvSpPr>
        <xdr:cNvPr id="350" name="フローチャート : 判断 349"/>
        <xdr:cNvSpPr/>
      </xdr:nvSpPr>
      <xdr:spPr>
        <a:xfrm>
          <a:off x="9588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98846</xdr:rowOff>
    </xdr:from>
    <xdr:ext cx="599010" cy="259045"/>
    <xdr:sp macro="" textlink="">
      <xdr:nvSpPr>
        <xdr:cNvPr id="351" name="テキスト ボックス 350"/>
        <xdr:cNvSpPr txBox="1"/>
      </xdr:nvSpPr>
      <xdr:spPr>
        <a:xfrm>
          <a:off x="9339794" y="1021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59365</xdr:rowOff>
    </xdr:from>
    <xdr:to>
      <xdr:col>12</xdr:col>
      <xdr:colOff>511175</xdr:colOff>
      <xdr:row>58</xdr:row>
      <xdr:rowOff>108081</xdr:rowOff>
    </xdr:to>
    <xdr:cxnSp macro="">
      <xdr:nvCxnSpPr>
        <xdr:cNvPr id="352" name="直線コネクタ 351"/>
        <xdr:cNvCxnSpPr/>
      </xdr:nvCxnSpPr>
      <xdr:spPr>
        <a:xfrm flipV="1">
          <a:off x="7861300" y="10003465"/>
          <a:ext cx="889000" cy="4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9470</xdr:rowOff>
    </xdr:from>
    <xdr:to>
      <xdr:col>12</xdr:col>
      <xdr:colOff>561975</xdr:colOff>
      <xdr:row>59</xdr:row>
      <xdr:rowOff>111070</xdr:rowOff>
    </xdr:to>
    <xdr:sp macro="" textlink="">
      <xdr:nvSpPr>
        <xdr:cNvPr id="353" name="フローチャート : 判断 352"/>
        <xdr:cNvSpPr/>
      </xdr:nvSpPr>
      <xdr:spPr>
        <a:xfrm>
          <a:off x="8699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102197</xdr:rowOff>
    </xdr:from>
    <xdr:ext cx="599010" cy="259045"/>
    <xdr:sp macro="" textlink="">
      <xdr:nvSpPr>
        <xdr:cNvPr id="354" name="テキスト ボックス 353"/>
        <xdr:cNvSpPr txBox="1"/>
      </xdr:nvSpPr>
      <xdr:spPr>
        <a:xfrm>
          <a:off x="8450794" y="1021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108081</xdr:rowOff>
    </xdr:from>
    <xdr:to>
      <xdr:col>11</xdr:col>
      <xdr:colOff>307975</xdr:colOff>
      <xdr:row>59</xdr:row>
      <xdr:rowOff>89678</xdr:rowOff>
    </xdr:to>
    <xdr:cxnSp macro="">
      <xdr:nvCxnSpPr>
        <xdr:cNvPr id="355" name="直線コネクタ 354"/>
        <xdr:cNvCxnSpPr/>
      </xdr:nvCxnSpPr>
      <xdr:spPr>
        <a:xfrm flipV="1">
          <a:off x="6972300" y="10052181"/>
          <a:ext cx="889000" cy="15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9650</xdr:rowOff>
    </xdr:from>
    <xdr:to>
      <xdr:col>11</xdr:col>
      <xdr:colOff>358775</xdr:colOff>
      <xdr:row>59</xdr:row>
      <xdr:rowOff>111250</xdr:rowOff>
    </xdr:to>
    <xdr:sp macro="" textlink="">
      <xdr:nvSpPr>
        <xdr:cNvPr id="356" name="フローチャート : 判断 355"/>
        <xdr:cNvSpPr/>
      </xdr:nvSpPr>
      <xdr:spPr>
        <a:xfrm>
          <a:off x="7810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102377</xdr:rowOff>
    </xdr:from>
    <xdr:ext cx="599010" cy="259045"/>
    <xdr:sp macro="" textlink="">
      <xdr:nvSpPr>
        <xdr:cNvPr id="357" name="テキスト ボックス 356"/>
        <xdr:cNvSpPr txBox="1"/>
      </xdr:nvSpPr>
      <xdr:spPr>
        <a:xfrm>
          <a:off x="7561794" y="1021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16619</xdr:rowOff>
    </xdr:from>
    <xdr:to>
      <xdr:col>10</xdr:col>
      <xdr:colOff>155575</xdr:colOff>
      <xdr:row>59</xdr:row>
      <xdr:rowOff>118219</xdr:rowOff>
    </xdr:to>
    <xdr:sp macro="" textlink="">
      <xdr:nvSpPr>
        <xdr:cNvPr id="358" name="フローチャート : 判断 357"/>
        <xdr:cNvSpPr/>
      </xdr:nvSpPr>
      <xdr:spPr>
        <a:xfrm>
          <a:off x="6921500" y="101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134746</xdr:rowOff>
    </xdr:from>
    <xdr:ext cx="534377" cy="259045"/>
    <xdr:sp macro="" textlink="">
      <xdr:nvSpPr>
        <xdr:cNvPr id="359" name="テキスト ボックス 358"/>
        <xdr:cNvSpPr txBox="1"/>
      </xdr:nvSpPr>
      <xdr:spPr>
        <a:xfrm>
          <a:off x="6705111" y="990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96,333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148695</xdr:rowOff>
    </xdr:from>
    <xdr:to>
      <xdr:col>15</xdr:col>
      <xdr:colOff>231775</xdr:colOff>
      <xdr:row>58</xdr:row>
      <xdr:rowOff>78845</xdr:rowOff>
    </xdr:to>
    <xdr:sp macro="" textlink="">
      <xdr:nvSpPr>
        <xdr:cNvPr id="365" name="円/楕円 364"/>
        <xdr:cNvSpPr/>
      </xdr:nvSpPr>
      <xdr:spPr>
        <a:xfrm>
          <a:off x="10426700" y="992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122</xdr:rowOff>
    </xdr:from>
    <xdr:ext cx="599010" cy="259045"/>
    <xdr:sp macro="" textlink="">
      <xdr:nvSpPr>
        <xdr:cNvPr id="366" name="普通建設事業費該当値テキスト"/>
        <xdr:cNvSpPr txBox="1"/>
      </xdr:nvSpPr>
      <xdr:spPr>
        <a:xfrm>
          <a:off x="10528300" y="9772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741,901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128305</xdr:rowOff>
    </xdr:from>
    <xdr:to>
      <xdr:col>14</xdr:col>
      <xdr:colOff>79375</xdr:colOff>
      <xdr:row>58</xdr:row>
      <xdr:rowOff>58455</xdr:rowOff>
    </xdr:to>
    <xdr:sp macro="" textlink="">
      <xdr:nvSpPr>
        <xdr:cNvPr id="367" name="円/楕円 366"/>
        <xdr:cNvSpPr/>
      </xdr:nvSpPr>
      <xdr:spPr>
        <a:xfrm>
          <a:off x="9588500" y="99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74982</xdr:rowOff>
    </xdr:from>
    <xdr:ext cx="599010" cy="259045"/>
    <xdr:sp macro="" textlink="">
      <xdr:nvSpPr>
        <xdr:cNvPr id="368" name="テキスト ボックス 367"/>
        <xdr:cNvSpPr txBox="1"/>
      </xdr:nvSpPr>
      <xdr:spPr>
        <a:xfrm>
          <a:off x="9339794" y="967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804,338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8565</xdr:rowOff>
    </xdr:from>
    <xdr:to>
      <xdr:col>12</xdr:col>
      <xdr:colOff>561975</xdr:colOff>
      <xdr:row>58</xdr:row>
      <xdr:rowOff>110165</xdr:rowOff>
    </xdr:to>
    <xdr:sp macro="" textlink="">
      <xdr:nvSpPr>
        <xdr:cNvPr id="369" name="円/楕円 368"/>
        <xdr:cNvSpPr/>
      </xdr:nvSpPr>
      <xdr:spPr>
        <a:xfrm>
          <a:off x="8699500" y="995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126692</xdr:rowOff>
    </xdr:from>
    <xdr:ext cx="599010" cy="259045"/>
    <xdr:sp macro="" textlink="">
      <xdr:nvSpPr>
        <xdr:cNvPr id="370" name="テキスト ボックス 369"/>
        <xdr:cNvSpPr txBox="1"/>
      </xdr:nvSpPr>
      <xdr:spPr>
        <a:xfrm>
          <a:off x="8450794" y="9727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645,993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57281</xdr:rowOff>
    </xdr:from>
    <xdr:to>
      <xdr:col>11</xdr:col>
      <xdr:colOff>358775</xdr:colOff>
      <xdr:row>58</xdr:row>
      <xdr:rowOff>158881</xdr:rowOff>
    </xdr:to>
    <xdr:sp macro="" textlink="">
      <xdr:nvSpPr>
        <xdr:cNvPr id="371" name="円/楕円 370"/>
        <xdr:cNvSpPr/>
      </xdr:nvSpPr>
      <xdr:spPr>
        <a:xfrm>
          <a:off x="7810500" y="1000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3958</xdr:rowOff>
    </xdr:from>
    <xdr:ext cx="599010" cy="259045"/>
    <xdr:sp macro="" textlink="">
      <xdr:nvSpPr>
        <xdr:cNvPr id="372" name="テキスト ボックス 371"/>
        <xdr:cNvSpPr txBox="1"/>
      </xdr:nvSpPr>
      <xdr:spPr>
        <a:xfrm>
          <a:off x="7561794" y="9776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496,821</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38878</xdr:rowOff>
    </xdr:from>
    <xdr:to>
      <xdr:col>10</xdr:col>
      <xdr:colOff>155575</xdr:colOff>
      <xdr:row>59</xdr:row>
      <xdr:rowOff>140478</xdr:rowOff>
    </xdr:to>
    <xdr:sp macro="" textlink="">
      <xdr:nvSpPr>
        <xdr:cNvPr id="373" name="円/楕円 372"/>
        <xdr:cNvSpPr/>
      </xdr:nvSpPr>
      <xdr:spPr>
        <a:xfrm>
          <a:off x="6921500" y="1015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131605</xdr:rowOff>
    </xdr:from>
    <xdr:ext cx="534377" cy="259045"/>
    <xdr:sp macro="" textlink="">
      <xdr:nvSpPr>
        <xdr:cNvPr id="374" name="テキスト ボックス 373"/>
        <xdr:cNvSpPr txBox="1"/>
      </xdr:nvSpPr>
      <xdr:spPr>
        <a:xfrm>
          <a:off x="6705111" y="1024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158266</xdr:rowOff>
    </xdr:from>
    <xdr:to>
      <xdr:col>15</xdr:col>
      <xdr:colOff>180975</xdr:colOff>
      <xdr:row>76</xdr:row>
      <xdr:rowOff>166277</xdr:rowOff>
    </xdr:to>
    <xdr:cxnSp macro="">
      <xdr:nvCxnSpPr>
        <xdr:cNvPr id="401" name="直線コネクタ 400"/>
        <xdr:cNvCxnSpPr/>
      </xdr:nvCxnSpPr>
      <xdr:spPr>
        <a:xfrm flipV="1">
          <a:off x="9639300" y="13188466"/>
          <a:ext cx="838200" cy="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37613</xdr:rowOff>
    </xdr:from>
    <xdr:ext cx="534377" cy="259045"/>
    <xdr:sp macro="" textlink="">
      <xdr:nvSpPr>
        <xdr:cNvPr id="402" name="普通建設事業費 （ うち新規整備　）平均値テキスト"/>
        <xdr:cNvSpPr txBox="1"/>
      </xdr:nvSpPr>
      <xdr:spPr>
        <a:xfrm>
          <a:off x="10528300" y="1341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68233</xdr:rowOff>
    </xdr:from>
    <xdr:to>
      <xdr:col>14</xdr:col>
      <xdr:colOff>79375</xdr:colOff>
      <xdr:row>78</xdr:row>
      <xdr:rowOff>169833</xdr:rowOff>
    </xdr:to>
    <xdr:sp macro="" textlink="">
      <xdr:nvSpPr>
        <xdr:cNvPr id="404" name="フローチャート : 判断 403"/>
        <xdr:cNvSpPr/>
      </xdr:nvSpPr>
      <xdr:spPr>
        <a:xfrm>
          <a:off x="9588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160960</xdr:rowOff>
    </xdr:from>
    <xdr:ext cx="534377" cy="259045"/>
    <xdr:sp macro="" textlink="">
      <xdr:nvSpPr>
        <xdr:cNvPr id="405" name="テキスト ボックス 404"/>
        <xdr:cNvSpPr txBox="1"/>
      </xdr:nvSpPr>
      <xdr:spPr>
        <a:xfrm>
          <a:off x="9372111" y="1353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107466</xdr:rowOff>
    </xdr:from>
    <xdr:to>
      <xdr:col>15</xdr:col>
      <xdr:colOff>231775</xdr:colOff>
      <xdr:row>77</xdr:row>
      <xdr:rowOff>37616</xdr:rowOff>
    </xdr:to>
    <xdr:sp macro="" textlink="">
      <xdr:nvSpPr>
        <xdr:cNvPr id="411" name="円/楕円 410"/>
        <xdr:cNvSpPr/>
      </xdr:nvSpPr>
      <xdr:spPr>
        <a:xfrm>
          <a:off x="10426700" y="1313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130343</xdr:rowOff>
    </xdr:from>
    <xdr:ext cx="599010" cy="259045"/>
    <xdr:sp macro="" textlink="">
      <xdr:nvSpPr>
        <xdr:cNvPr id="412" name="普通建設事業費 （ うち新規整備　）該当値テキスト"/>
        <xdr:cNvSpPr txBox="1"/>
      </xdr:nvSpPr>
      <xdr:spPr>
        <a:xfrm>
          <a:off x="10528300" y="1298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709,390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115477</xdr:rowOff>
    </xdr:from>
    <xdr:to>
      <xdr:col>14</xdr:col>
      <xdr:colOff>79375</xdr:colOff>
      <xdr:row>77</xdr:row>
      <xdr:rowOff>45627</xdr:rowOff>
    </xdr:to>
    <xdr:sp macro="" textlink="">
      <xdr:nvSpPr>
        <xdr:cNvPr id="413" name="円/楕円 412"/>
        <xdr:cNvSpPr/>
      </xdr:nvSpPr>
      <xdr:spPr>
        <a:xfrm>
          <a:off x="9588500" y="1314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62153</xdr:rowOff>
    </xdr:from>
    <xdr:ext cx="599010" cy="259045"/>
    <xdr:sp macro="" textlink="">
      <xdr:nvSpPr>
        <xdr:cNvPr id="414" name="テキスト ボックス 413"/>
        <xdr:cNvSpPr txBox="1"/>
      </xdr:nvSpPr>
      <xdr:spPr>
        <a:xfrm>
          <a:off x="9339794" y="12920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691,872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133299</xdr:rowOff>
    </xdr:from>
    <xdr:to>
      <xdr:col>15</xdr:col>
      <xdr:colOff>180975</xdr:colOff>
      <xdr:row>98</xdr:row>
      <xdr:rowOff>133962</xdr:rowOff>
    </xdr:to>
    <xdr:cxnSp macro="">
      <xdr:nvCxnSpPr>
        <xdr:cNvPr id="441" name="直線コネクタ 440"/>
        <xdr:cNvCxnSpPr/>
      </xdr:nvCxnSpPr>
      <xdr:spPr>
        <a:xfrm flipV="1">
          <a:off x="9639300" y="16935399"/>
          <a:ext cx="8382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78145</xdr:rowOff>
    </xdr:from>
    <xdr:ext cx="534377" cy="259045"/>
    <xdr:sp macro="" textlink="">
      <xdr:nvSpPr>
        <xdr:cNvPr id="442" name="普通建設事業費 （ うち更新整備　）平均値テキスト"/>
        <xdr:cNvSpPr txBox="1"/>
      </xdr:nvSpPr>
      <xdr:spPr>
        <a:xfrm>
          <a:off x="10528300" y="16537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112847</xdr:rowOff>
    </xdr:from>
    <xdr:to>
      <xdr:col>14</xdr:col>
      <xdr:colOff>79375</xdr:colOff>
      <xdr:row>97</xdr:row>
      <xdr:rowOff>42997</xdr:rowOff>
    </xdr:to>
    <xdr:sp macro="" textlink="">
      <xdr:nvSpPr>
        <xdr:cNvPr id="444" name="フローチャート : 判断 443"/>
        <xdr:cNvSpPr/>
      </xdr:nvSpPr>
      <xdr:spPr>
        <a:xfrm>
          <a:off x="9588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59524</xdr:rowOff>
    </xdr:from>
    <xdr:ext cx="534377" cy="259045"/>
    <xdr:sp macro="" textlink="">
      <xdr:nvSpPr>
        <xdr:cNvPr id="445" name="テキスト ボックス 444"/>
        <xdr:cNvSpPr txBox="1"/>
      </xdr:nvSpPr>
      <xdr:spPr>
        <a:xfrm>
          <a:off x="9372111" y="163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82499</xdr:rowOff>
    </xdr:from>
    <xdr:to>
      <xdr:col>15</xdr:col>
      <xdr:colOff>231775</xdr:colOff>
      <xdr:row>99</xdr:row>
      <xdr:rowOff>12649</xdr:rowOff>
    </xdr:to>
    <xdr:sp macro="" textlink="">
      <xdr:nvSpPr>
        <xdr:cNvPr id="451" name="円/楕円 450"/>
        <xdr:cNvSpPr/>
      </xdr:nvSpPr>
      <xdr:spPr>
        <a:xfrm>
          <a:off x="10426700" y="1688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168876</xdr:rowOff>
    </xdr:from>
    <xdr:ext cx="469744" cy="259045"/>
    <xdr:sp macro="" textlink="">
      <xdr:nvSpPr>
        <xdr:cNvPr id="452" name="普通建設事業費 （ うち更新整備　）該当値テキスト"/>
        <xdr:cNvSpPr txBox="1"/>
      </xdr:nvSpPr>
      <xdr:spPr>
        <a:xfrm>
          <a:off x="10528300" y="1679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83162</xdr:rowOff>
    </xdr:from>
    <xdr:to>
      <xdr:col>14</xdr:col>
      <xdr:colOff>79375</xdr:colOff>
      <xdr:row>99</xdr:row>
      <xdr:rowOff>13312</xdr:rowOff>
    </xdr:to>
    <xdr:sp macro="" textlink="">
      <xdr:nvSpPr>
        <xdr:cNvPr id="453" name="円/楕円 452"/>
        <xdr:cNvSpPr/>
      </xdr:nvSpPr>
      <xdr:spPr>
        <a:xfrm>
          <a:off x="9588500" y="1688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4439</xdr:rowOff>
    </xdr:from>
    <xdr:ext cx="469744" cy="259045"/>
    <xdr:sp macro="" textlink="">
      <xdr:nvSpPr>
        <xdr:cNvPr id="454" name="テキスト ボックス 453"/>
        <xdr:cNvSpPr txBox="1"/>
      </xdr:nvSpPr>
      <xdr:spPr>
        <a:xfrm>
          <a:off x="9404427" y="1697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5" name="直線コネクタ 46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6" name="テキスト ボックス 46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7" name="直線コネクタ 46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68" name="テキスト ボックス 46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9" name="直線コネクタ 46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0" name="テキスト ボックス 46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1" name="直線コネクタ 47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2" name="テキスト ボックス 47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3" name="直線コネクタ 47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4" name="テキスト ボックス 47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33</xdr:row>
      <xdr:rowOff>33570</xdr:rowOff>
    </xdr:from>
    <xdr:to>
      <xdr:col>23</xdr:col>
      <xdr:colOff>516889</xdr:colOff>
      <xdr:row>38</xdr:row>
      <xdr:rowOff>139700</xdr:rowOff>
    </xdr:to>
    <xdr:cxnSp macro="">
      <xdr:nvCxnSpPr>
        <xdr:cNvPr id="476" name="直線コネクタ 475"/>
        <xdr:cNvCxnSpPr/>
      </xdr:nvCxnSpPr>
      <xdr:spPr>
        <a:xfrm flipV="1">
          <a:off x="16317595" y="5691420"/>
          <a:ext cx="1269" cy="963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165020</xdr:rowOff>
    </xdr:from>
    <xdr:ext cx="249299" cy="259045"/>
    <xdr:sp macro="" textlink="">
      <xdr:nvSpPr>
        <xdr:cNvPr id="477" name="災害復旧事業費最小値テキスト"/>
        <xdr:cNvSpPr txBox="1"/>
      </xdr:nvSpPr>
      <xdr:spPr>
        <a:xfrm>
          <a:off x="16370300" y="66801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8" name="直線コネクタ 47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151697</xdr:rowOff>
    </xdr:from>
    <xdr:ext cx="599010" cy="259045"/>
    <xdr:sp macro="" textlink="">
      <xdr:nvSpPr>
        <xdr:cNvPr id="479" name="災害復旧事業費最大値テキスト"/>
        <xdr:cNvSpPr txBox="1"/>
      </xdr:nvSpPr>
      <xdr:spPr>
        <a:xfrm>
          <a:off x="16370300" y="5466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33</xdr:row>
      <xdr:rowOff>33570</xdr:rowOff>
    </xdr:from>
    <xdr:to>
      <xdr:col>23</xdr:col>
      <xdr:colOff>606425</xdr:colOff>
      <xdr:row>33</xdr:row>
      <xdr:rowOff>33570</xdr:rowOff>
    </xdr:to>
    <xdr:cxnSp macro="">
      <xdr:nvCxnSpPr>
        <xdr:cNvPr id="480" name="直線コネクタ 479"/>
        <xdr:cNvCxnSpPr/>
      </xdr:nvCxnSpPr>
      <xdr:spPr>
        <a:xfrm>
          <a:off x="16230600" y="569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25098</xdr:rowOff>
    </xdr:from>
    <xdr:to>
      <xdr:col>23</xdr:col>
      <xdr:colOff>517525</xdr:colOff>
      <xdr:row>38</xdr:row>
      <xdr:rowOff>90761</xdr:rowOff>
    </xdr:to>
    <xdr:cxnSp macro="">
      <xdr:nvCxnSpPr>
        <xdr:cNvPr id="481" name="直線コネクタ 480"/>
        <xdr:cNvCxnSpPr/>
      </xdr:nvCxnSpPr>
      <xdr:spPr>
        <a:xfrm flipV="1">
          <a:off x="15481300" y="6540198"/>
          <a:ext cx="838200" cy="6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38020</xdr:rowOff>
    </xdr:from>
    <xdr:ext cx="469744" cy="259045"/>
    <xdr:sp macro="" textlink="">
      <xdr:nvSpPr>
        <xdr:cNvPr id="482" name="災害復旧事業費平均値テキスト"/>
        <xdr:cNvSpPr txBox="1"/>
      </xdr:nvSpPr>
      <xdr:spPr>
        <a:xfrm>
          <a:off x="16370300" y="655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59593</xdr:rowOff>
    </xdr:from>
    <xdr:to>
      <xdr:col>23</xdr:col>
      <xdr:colOff>568325</xdr:colOff>
      <xdr:row>38</xdr:row>
      <xdr:rowOff>161193</xdr:rowOff>
    </xdr:to>
    <xdr:sp macro="" textlink="">
      <xdr:nvSpPr>
        <xdr:cNvPr id="483" name="フローチャート : 判断 482"/>
        <xdr:cNvSpPr/>
      </xdr:nvSpPr>
      <xdr:spPr>
        <a:xfrm>
          <a:off x="162687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35033</xdr:rowOff>
    </xdr:from>
    <xdr:to>
      <xdr:col>22</xdr:col>
      <xdr:colOff>365125</xdr:colOff>
      <xdr:row>38</xdr:row>
      <xdr:rowOff>90761</xdr:rowOff>
    </xdr:to>
    <xdr:cxnSp macro="">
      <xdr:nvCxnSpPr>
        <xdr:cNvPr id="484" name="直線コネクタ 483"/>
        <xdr:cNvCxnSpPr/>
      </xdr:nvCxnSpPr>
      <xdr:spPr>
        <a:xfrm>
          <a:off x="14592300" y="5349983"/>
          <a:ext cx="889000" cy="125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62062</xdr:rowOff>
    </xdr:from>
    <xdr:to>
      <xdr:col>22</xdr:col>
      <xdr:colOff>415925</xdr:colOff>
      <xdr:row>38</xdr:row>
      <xdr:rowOff>163662</xdr:rowOff>
    </xdr:to>
    <xdr:sp macro="" textlink="">
      <xdr:nvSpPr>
        <xdr:cNvPr id="485" name="フローチャート : 判断 484"/>
        <xdr:cNvSpPr/>
      </xdr:nvSpPr>
      <xdr:spPr>
        <a:xfrm>
          <a:off x="15430500" y="657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154789</xdr:rowOff>
    </xdr:from>
    <xdr:ext cx="469744" cy="259045"/>
    <xdr:sp macro="" textlink="">
      <xdr:nvSpPr>
        <xdr:cNvPr id="486" name="テキスト ボックス 485"/>
        <xdr:cNvSpPr txBox="1"/>
      </xdr:nvSpPr>
      <xdr:spPr>
        <a:xfrm>
          <a:off x="15246427" y="666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35033</xdr:rowOff>
    </xdr:from>
    <xdr:to>
      <xdr:col>21</xdr:col>
      <xdr:colOff>161925</xdr:colOff>
      <xdr:row>31</xdr:row>
      <xdr:rowOff>160411</xdr:rowOff>
    </xdr:to>
    <xdr:cxnSp macro="">
      <xdr:nvCxnSpPr>
        <xdr:cNvPr id="487" name="直線コネクタ 486"/>
        <xdr:cNvCxnSpPr/>
      </xdr:nvCxnSpPr>
      <xdr:spPr>
        <a:xfrm flipV="1">
          <a:off x="13703300" y="5349983"/>
          <a:ext cx="889000" cy="12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47861</xdr:rowOff>
    </xdr:from>
    <xdr:to>
      <xdr:col>21</xdr:col>
      <xdr:colOff>212725</xdr:colOff>
      <xdr:row>38</xdr:row>
      <xdr:rowOff>149461</xdr:rowOff>
    </xdr:to>
    <xdr:sp macro="" textlink="">
      <xdr:nvSpPr>
        <xdr:cNvPr id="488" name="フローチャート : 判断 487"/>
        <xdr:cNvSpPr/>
      </xdr:nvSpPr>
      <xdr:spPr>
        <a:xfrm>
          <a:off x="14541500" y="656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140588</xdr:rowOff>
    </xdr:from>
    <xdr:ext cx="469744" cy="259045"/>
    <xdr:sp macro="" textlink="">
      <xdr:nvSpPr>
        <xdr:cNvPr id="489" name="テキスト ボックス 488"/>
        <xdr:cNvSpPr txBox="1"/>
      </xdr:nvSpPr>
      <xdr:spPr>
        <a:xfrm>
          <a:off x="14357427" y="665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160411</xdr:rowOff>
    </xdr:from>
    <xdr:to>
      <xdr:col>19</xdr:col>
      <xdr:colOff>644525</xdr:colOff>
      <xdr:row>34</xdr:row>
      <xdr:rowOff>103723</xdr:rowOff>
    </xdr:to>
    <xdr:cxnSp macro="">
      <xdr:nvCxnSpPr>
        <xdr:cNvPr id="490" name="直線コネクタ 489"/>
        <xdr:cNvCxnSpPr/>
      </xdr:nvCxnSpPr>
      <xdr:spPr>
        <a:xfrm flipV="1">
          <a:off x="12814300" y="5475361"/>
          <a:ext cx="889000" cy="45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167849</xdr:rowOff>
    </xdr:from>
    <xdr:to>
      <xdr:col>20</xdr:col>
      <xdr:colOff>9525</xdr:colOff>
      <xdr:row>38</xdr:row>
      <xdr:rowOff>97999</xdr:rowOff>
    </xdr:to>
    <xdr:sp macro="" textlink="">
      <xdr:nvSpPr>
        <xdr:cNvPr id="491" name="フローチャート : 判断 490"/>
        <xdr:cNvSpPr/>
      </xdr:nvSpPr>
      <xdr:spPr>
        <a:xfrm>
          <a:off x="13652500" y="651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89126</xdr:rowOff>
    </xdr:from>
    <xdr:ext cx="534377" cy="259045"/>
    <xdr:sp macro="" textlink="">
      <xdr:nvSpPr>
        <xdr:cNvPr id="492" name="テキスト ボックス 491"/>
        <xdr:cNvSpPr txBox="1"/>
      </xdr:nvSpPr>
      <xdr:spPr>
        <a:xfrm>
          <a:off x="13436111" y="66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17819</xdr:rowOff>
    </xdr:from>
    <xdr:to>
      <xdr:col>18</xdr:col>
      <xdr:colOff>492125</xdr:colOff>
      <xdr:row>38</xdr:row>
      <xdr:rowOff>119419</xdr:rowOff>
    </xdr:to>
    <xdr:sp macro="" textlink="">
      <xdr:nvSpPr>
        <xdr:cNvPr id="493" name="フローチャート : 判断 492"/>
        <xdr:cNvSpPr/>
      </xdr:nvSpPr>
      <xdr:spPr>
        <a:xfrm>
          <a:off x="12763500" y="653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110546</xdr:rowOff>
    </xdr:from>
    <xdr:ext cx="534377" cy="259045"/>
    <xdr:sp macro="" textlink="">
      <xdr:nvSpPr>
        <xdr:cNvPr id="494" name="テキスト ボックス 493"/>
        <xdr:cNvSpPr txBox="1"/>
      </xdr:nvSpPr>
      <xdr:spPr>
        <a:xfrm>
          <a:off x="12547111" y="662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5" name="テキスト ボックス 49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6" name="テキスト ボックス 49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7" name="テキスト ボックス 49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8" name="テキスト ボックス 49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9" name="テキスト ボックス 49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145748</xdr:rowOff>
    </xdr:from>
    <xdr:to>
      <xdr:col>23</xdr:col>
      <xdr:colOff>568325</xdr:colOff>
      <xdr:row>38</xdr:row>
      <xdr:rowOff>75898</xdr:rowOff>
    </xdr:to>
    <xdr:sp macro="" textlink="">
      <xdr:nvSpPr>
        <xdr:cNvPr id="500" name="円/楕円 499"/>
        <xdr:cNvSpPr/>
      </xdr:nvSpPr>
      <xdr:spPr>
        <a:xfrm>
          <a:off x="16268700" y="648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105125</xdr:rowOff>
    </xdr:from>
    <xdr:ext cx="534377" cy="259045"/>
    <xdr:sp macro="" textlink="">
      <xdr:nvSpPr>
        <xdr:cNvPr id="501" name="災害復旧事業費該当値テキスト"/>
        <xdr:cNvSpPr txBox="1"/>
      </xdr:nvSpPr>
      <xdr:spPr>
        <a:xfrm>
          <a:off x="16370300" y="627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25,066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39961</xdr:rowOff>
    </xdr:from>
    <xdr:to>
      <xdr:col>22</xdr:col>
      <xdr:colOff>415925</xdr:colOff>
      <xdr:row>38</xdr:row>
      <xdr:rowOff>141561</xdr:rowOff>
    </xdr:to>
    <xdr:sp macro="" textlink="">
      <xdr:nvSpPr>
        <xdr:cNvPr id="502" name="円/楕円 501"/>
        <xdr:cNvSpPr/>
      </xdr:nvSpPr>
      <xdr:spPr>
        <a:xfrm>
          <a:off x="15430500" y="655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158088</xdr:rowOff>
    </xdr:from>
    <xdr:ext cx="534377" cy="259045"/>
    <xdr:sp macro="" textlink="">
      <xdr:nvSpPr>
        <xdr:cNvPr id="503" name="テキスト ボックス 502"/>
        <xdr:cNvSpPr txBox="1"/>
      </xdr:nvSpPr>
      <xdr:spPr>
        <a:xfrm>
          <a:off x="15214111" y="633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10,704</a:t>
          </a:r>
          <a:endParaRPr kumimoji="1" lang="ja-JP" altLang="en-US" sz="1000" b="1">
            <a:solidFill>
              <a:srgbClr val="FF0000"/>
            </a:solidFill>
            <a:latin typeface="ＭＳ Ｐゴシック"/>
          </a:endParaRPr>
        </a:p>
      </xdr:txBody>
    </xdr:sp>
    <xdr:clientData/>
  </xdr:oneCellAnchor>
  <xdr:twoCellAnchor>
    <xdr:from>
      <xdr:col>21</xdr:col>
      <xdr:colOff>111125</xdr:colOff>
      <xdr:row>30</xdr:row>
      <xdr:rowOff>155683</xdr:rowOff>
    </xdr:from>
    <xdr:to>
      <xdr:col>21</xdr:col>
      <xdr:colOff>212725</xdr:colOff>
      <xdr:row>31</xdr:row>
      <xdr:rowOff>85833</xdr:rowOff>
    </xdr:to>
    <xdr:sp macro="" textlink="">
      <xdr:nvSpPr>
        <xdr:cNvPr id="504" name="円/楕円 503"/>
        <xdr:cNvSpPr/>
      </xdr:nvSpPr>
      <xdr:spPr>
        <a:xfrm>
          <a:off x="14541500" y="529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29</xdr:row>
      <xdr:rowOff>102360</xdr:rowOff>
    </xdr:from>
    <xdr:ext cx="599010" cy="259045"/>
    <xdr:sp macro="" textlink="">
      <xdr:nvSpPr>
        <xdr:cNvPr id="505" name="テキスト ボックス 504"/>
        <xdr:cNvSpPr txBox="1"/>
      </xdr:nvSpPr>
      <xdr:spPr>
        <a:xfrm>
          <a:off x="14292794" y="5074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285,393</a:t>
          </a:r>
          <a:endParaRPr kumimoji="1" lang="ja-JP" altLang="en-US" sz="1000" b="1">
            <a:solidFill>
              <a:srgbClr val="FF0000"/>
            </a:solidFill>
            <a:latin typeface="ＭＳ Ｐゴシック"/>
          </a:endParaRPr>
        </a:p>
      </xdr:txBody>
    </xdr:sp>
    <xdr:clientData/>
  </xdr:oneCellAnchor>
  <xdr:twoCellAnchor>
    <xdr:from>
      <xdr:col>19</xdr:col>
      <xdr:colOff>593725</xdr:colOff>
      <xdr:row>31</xdr:row>
      <xdr:rowOff>109611</xdr:rowOff>
    </xdr:from>
    <xdr:to>
      <xdr:col>20</xdr:col>
      <xdr:colOff>9525</xdr:colOff>
      <xdr:row>32</xdr:row>
      <xdr:rowOff>39761</xdr:rowOff>
    </xdr:to>
    <xdr:sp macro="" textlink="">
      <xdr:nvSpPr>
        <xdr:cNvPr id="506" name="円/楕円 505"/>
        <xdr:cNvSpPr/>
      </xdr:nvSpPr>
      <xdr:spPr>
        <a:xfrm>
          <a:off x="13652500" y="54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30</xdr:row>
      <xdr:rowOff>56288</xdr:rowOff>
    </xdr:from>
    <xdr:ext cx="599010" cy="259045"/>
    <xdr:sp macro="" textlink="">
      <xdr:nvSpPr>
        <xdr:cNvPr id="507" name="テキスト ボックス 506"/>
        <xdr:cNvSpPr txBox="1"/>
      </xdr:nvSpPr>
      <xdr:spPr>
        <a:xfrm>
          <a:off x="13403794" y="5199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257,970</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52923</xdr:rowOff>
    </xdr:from>
    <xdr:to>
      <xdr:col>18</xdr:col>
      <xdr:colOff>492125</xdr:colOff>
      <xdr:row>34</xdr:row>
      <xdr:rowOff>154523</xdr:rowOff>
    </xdr:to>
    <xdr:sp macro="" textlink="">
      <xdr:nvSpPr>
        <xdr:cNvPr id="508" name="円/楕円 507"/>
        <xdr:cNvSpPr/>
      </xdr:nvSpPr>
      <xdr:spPr>
        <a:xfrm>
          <a:off x="12763500" y="588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32</xdr:row>
      <xdr:rowOff>171050</xdr:rowOff>
    </xdr:from>
    <xdr:ext cx="599010" cy="259045"/>
    <xdr:sp macro="" textlink="">
      <xdr:nvSpPr>
        <xdr:cNvPr id="509" name="テキスト ボックス 508"/>
        <xdr:cNvSpPr txBox="1"/>
      </xdr:nvSpPr>
      <xdr:spPr>
        <a:xfrm>
          <a:off x="12514794" y="5657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0" name="正方形/長方形 50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1" name="正方形/長方形 51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2" name="正方形/長方形 51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3" name="正方形/長方形 51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4" name="正方形/長方形 51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5" name="正方形/長方形 51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6" name="正方形/長方形 51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7" name="正方形/長方形 51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8" name="テキスト ボックス 51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9" name="直線コネクタ 51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0" name="直線コネクタ 51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1" name="テキスト ボックス 52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2" name="直線コネクタ 52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3" name="テキスト ボックス 52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5" name="直線コネクタ 52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9" name="直線コネクタ 52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0" name="直線コネクタ 52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2" name="フローチャート : 判断 53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3" name="直線コネクタ 53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4" name="フローチャート : 判断 53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5" name="テキスト ボックス 53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6" name="直線コネクタ 53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7" name="フローチャート : 判断 53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8" name="テキスト ボックス 53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9" name="直線コネクタ 53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0" name="フローチャート : 判断 53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1" name="テキスト ボックス 54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2" name="フローチャート : 判断 54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3" name="テキスト ボックス 54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4" name="テキスト ボックス 54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5" name="テキスト ボックス 54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6" name="テキスト ボックス 54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7" name="テキスト ボックス 54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8" name="テキスト ボックス 54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円/楕円 54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1" name="円/楕円 55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2" name="テキスト ボックス 55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3" name="円/楕円 55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4" name="テキスト ボックス 55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5" name="円/楕円 55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6" name="テキスト ボックス 55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円/楕円 55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8" name="テキスト ボックス 55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9" name="正方形/長方形 55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0" name="正方形/長方形 55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1" name="正方形/長方形 56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2" name="正方形/長方形 56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3" name="正方形/長方形 56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4" name="正方形/長方形 56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5" name="正方形/長方形 56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6" name="正方形/長方形 56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7" name="テキスト ボックス 56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8" name="直線コネクタ 56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9" name="直線コネクタ 56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0" name="テキスト ボックス 56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1" name="直線コネクタ 57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2" name="テキスト ボックス 57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3" name="直線コネクタ 57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4" name="テキスト ボックス 57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5" name="直線コネクタ 57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6" name="テキスト ボックス 57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8" name="直線コネクタ 577"/>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9"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80" name="直線コネクタ 579"/>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81"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2" name="直線コネクタ 581"/>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35888</xdr:rowOff>
    </xdr:from>
    <xdr:to>
      <xdr:col>23</xdr:col>
      <xdr:colOff>517525</xdr:colOff>
      <xdr:row>76</xdr:row>
      <xdr:rowOff>39111</xdr:rowOff>
    </xdr:to>
    <xdr:cxnSp macro="">
      <xdr:nvCxnSpPr>
        <xdr:cNvPr id="583" name="直線コネクタ 582"/>
        <xdr:cNvCxnSpPr/>
      </xdr:nvCxnSpPr>
      <xdr:spPr>
        <a:xfrm flipV="1">
          <a:off x="15481300" y="13066088"/>
          <a:ext cx="8382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120756</xdr:rowOff>
    </xdr:from>
    <xdr:ext cx="534377" cy="259045"/>
    <xdr:sp macro="" textlink="">
      <xdr:nvSpPr>
        <xdr:cNvPr id="584" name="公債費平均値テキスト"/>
        <xdr:cNvSpPr txBox="1"/>
      </xdr:nvSpPr>
      <xdr:spPr>
        <a:xfrm>
          <a:off x="16370300" y="12808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5" name="フローチャート : 判断 584"/>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31144</xdr:rowOff>
    </xdr:from>
    <xdr:to>
      <xdr:col>22</xdr:col>
      <xdr:colOff>365125</xdr:colOff>
      <xdr:row>76</xdr:row>
      <xdr:rowOff>39111</xdr:rowOff>
    </xdr:to>
    <xdr:cxnSp macro="">
      <xdr:nvCxnSpPr>
        <xdr:cNvPr id="586" name="直線コネクタ 585"/>
        <xdr:cNvCxnSpPr/>
      </xdr:nvCxnSpPr>
      <xdr:spPr>
        <a:xfrm>
          <a:off x="14592300" y="13061344"/>
          <a:ext cx="889000" cy="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75984</xdr:rowOff>
    </xdr:from>
    <xdr:to>
      <xdr:col>22</xdr:col>
      <xdr:colOff>415925</xdr:colOff>
      <xdr:row>76</xdr:row>
      <xdr:rowOff>6133</xdr:rowOff>
    </xdr:to>
    <xdr:sp macro="" textlink="">
      <xdr:nvSpPr>
        <xdr:cNvPr id="587" name="フローチャート : 判断 586"/>
        <xdr:cNvSpPr/>
      </xdr:nvSpPr>
      <xdr:spPr>
        <a:xfrm>
          <a:off x="15430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22661</xdr:rowOff>
    </xdr:from>
    <xdr:ext cx="534377" cy="259045"/>
    <xdr:sp macro="" textlink="">
      <xdr:nvSpPr>
        <xdr:cNvPr id="588" name="テキスト ボックス 587"/>
        <xdr:cNvSpPr txBox="1"/>
      </xdr:nvSpPr>
      <xdr:spPr>
        <a:xfrm>
          <a:off x="15214111" y="127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29823</xdr:rowOff>
    </xdr:from>
    <xdr:to>
      <xdr:col>21</xdr:col>
      <xdr:colOff>161925</xdr:colOff>
      <xdr:row>76</xdr:row>
      <xdr:rowOff>31144</xdr:rowOff>
    </xdr:to>
    <xdr:cxnSp macro="">
      <xdr:nvCxnSpPr>
        <xdr:cNvPr id="589" name="直線コネクタ 588"/>
        <xdr:cNvCxnSpPr/>
      </xdr:nvCxnSpPr>
      <xdr:spPr>
        <a:xfrm>
          <a:off x="13703300" y="13060023"/>
          <a:ext cx="8890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65120</xdr:rowOff>
    </xdr:from>
    <xdr:to>
      <xdr:col>21</xdr:col>
      <xdr:colOff>212725</xdr:colOff>
      <xdr:row>75</xdr:row>
      <xdr:rowOff>166720</xdr:rowOff>
    </xdr:to>
    <xdr:sp macro="" textlink="">
      <xdr:nvSpPr>
        <xdr:cNvPr id="590" name="フローチャート : 判断 589"/>
        <xdr:cNvSpPr/>
      </xdr:nvSpPr>
      <xdr:spPr>
        <a:xfrm>
          <a:off x="14541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11797</xdr:rowOff>
    </xdr:from>
    <xdr:ext cx="534377" cy="259045"/>
    <xdr:sp macro="" textlink="">
      <xdr:nvSpPr>
        <xdr:cNvPr id="591" name="テキスト ボックス 590"/>
        <xdr:cNvSpPr txBox="1"/>
      </xdr:nvSpPr>
      <xdr:spPr>
        <a:xfrm>
          <a:off x="14325111" y="1269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29823</xdr:rowOff>
    </xdr:from>
    <xdr:to>
      <xdr:col>19</xdr:col>
      <xdr:colOff>644525</xdr:colOff>
      <xdr:row>76</xdr:row>
      <xdr:rowOff>33161</xdr:rowOff>
    </xdr:to>
    <xdr:cxnSp macro="">
      <xdr:nvCxnSpPr>
        <xdr:cNvPr id="592" name="直線コネクタ 591"/>
        <xdr:cNvCxnSpPr/>
      </xdr:nvCxnSpPr>
      <xdr:spPr>
        <a:xfrm flipV="1">
          <a:off x="12814300" y="13060023"/>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49821</xdr:rowOff>
    </xdr:from>
    <xdr:to>
      <xdr:col>20</xdr:col>
      <xdr:colOff>9525</xdr:colOff>
      <xdr:row>75</xdr:row>
      <xdr:rowOff>151420</xdr:rowOff>
    </xdr:to>
    <xdr:sp macro="" textlink="">
      <xdr:nvSpPr>
        <xdr:cNvPr id="593" name="フローチャート : 判断 592"/>
        <xdr:cNvSpPr/>
      </xdr:nvSpPr>
      <xdr:spPr>
        <a:xfrm>
          <a:off x="13652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167948</xdr:rowOff>
    </xdr:from>
    <xdr:ext cx="534377" cy="259045"/>
    <xdr:sp macro="" textlink="">
      <xdr:nvSpPr>
        <xdr:cNvPr id="594" name="テキスト ボックス 593"/>
        <xdr:cNvSpPr txBox="1"/>
      </xdr:nvSpPr>
      <xdr:spPr>
        <a:xfrm>
          <a:off x="13436111" y="126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60234</xdr:rowOff>
    </xdr:from>
    <xdr:to>
      <xdr:col>18</xdr:col>
      <xdr:colOff>492125</xdr:colOff>
      <xdr:row>75</xdr:row>
      <xdr:rowOff>161834</xdr:rowOff>
    </xdr:to>
    <xdr:sp macro="" textlink="">
      <xdr:nvSpPr>
        <xdr:cNvPr id="595" name="フローチャート : 判断 594"/>
        <xdr:cNvSpPr/>
      </xdr:nvSpPr>
      <xdr:spPr>
        <a:xfrm>
          <a:off x="12763500" y="1291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6911</xdr:rowOff>
    </xdr:from>
    <xdr:ext cx="534377" cy="259045"/>
    <xdr:sp macro="" textlink="">
      <xdr:nvSpPr>
        <xdr:cNvPr id="596" name="テキスト ボックス 595"/>
        <xdr:cNvSpPr txBox="1"/>
      </xdr:nvSpPr>
      <xdr:spPr>
        <a:xfrm>
          <a:off x="12547111" y="1269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7" name="テキスト ボックス 59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8" name="テキスト ボックス 59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9" name="テキスト ボックス 59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0" name="テキスト ボックス 59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1" name="テキスト ボックス 60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156538</xdr:rowOff>
    </xdr:from>
    <xdr:to>
      <xdr:col>23</xdr:col>
      <xdr:colOff>568325</xdr:colOff>
      <xdr:row>76</xdr:row>
      <xdr:rowOff>86688</xdr:rowOff>
    </xdr:to>
    <xdr:sp macro="" textlink="">
      <xdr:nvSpPr>
        <xdr:cNvPr id="602" name="円/楕円 601"/>
        <xdr:cNvSpPr/>
      </xdr:nvSpPr>
      <xdr:spPr>
        <a:xfrm>
          <a:off x="16268700" y="1301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134965</xdr:rowOff>
    </xdr:from>
    <xdr:ext cx="534377" cy="259045"/>
    <xdr:sp macro="" textlink="">
      <xdr:nvSpPr>
        <xdr:cNvPr id="603" name="公債費該当値テキスト"/>
        <xdr:cNvSpPr txBox="1"/>
      </xdr:nvSpPr>
      <xdr:spPr>
        <a:xfrm>
          <a:off x="16370300" y="1299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58,165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159761</xdr:rowOff>
    </xdr:from>
    <xdr:to>
      <xdr:col>22</xdr:col>
      <xdr:colOff>415925</xdr:colOff>
      <xdr:row>76</xdr:row>
      <xdr:rowOff>89911</xdr:rowOff>
    </xdr:to>
    <xdr:sp macro="" textlink="">
      <xdr:nvSpPr>
        <xdr:cNvPr id="604" name="円/楕円 603"/>
        <xdr:cNvSpPr/>
      </xdr:nvSpPr>
      <xdr:spPr>
        <a:xfrm>
          <a:off x="15430500" y="1301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81038</xdr:rowOff>
    </xdr:from>
    <xdr:ext cx="534377" cy="259045"/>
    <xdr:sp macro="" textlink="">
      <xdr:nvSpPr>
        <xdr:cNvPr id="605" name="テキスト ボックス 604"/>
        <xdr:cNvSpPr txBox="1"/>
      </xdr:nvSpPr>
      <xdr:spPr>
        <a:xfrm>
          <a:off x="15214111" y="1311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57,601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151794</xdr:rowOff>
    </xdr:from>
    <xdr:to>
      <xdr:col>21</xdr:col>
      <xdr:colOff>212725</xdr:colOff>
      <xdr:row>76</xdr:row>
      <xdr:rowOff>81944</xdr:rowOff>
    </xdr:to>
    <xdr:sp macro="" textlink="">
      <xdr:nvSpPr>
        <xdr:cNvPr id="606" name="円/楕円 605"/>
        <xdr:cNvSpPr/>
      </xdr:nvSpPr>
      <xdr:spPr>
        <a:xfrm>
          <a:off x="14541500" y="1301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73071</xdr:rowOff>
    </xdr:from>
    <xdr:ext cx="534377" cy="259045"/>
    <xdr:sp macro="" textlink="">
      <xdr:nvSpPr>
        <xdr:cNvPr id="607" name="テキスト ボックス 606"/>
        <xdr:cNvSpPr txBox="1"/>
      </xdr:nvSpPr>
      <xdr:spPr>
        <a:xfrm>
          <a:off x="14325111" y="1310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58,995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150473</xdr:rowOff>
    </xdr:from>
    <xdr:to>
      <xdr:col>20</xdr:col>
      <xdr:colOff>9525</xdr:colOff>
      <xdr:row>76</xdr:row>
      <xdr:rowOff>80623</xdr:rowOff>
    </xdr:to>
    <xdr:sp macro="" textlink="">
      <xdr:nvSpPr>
        <xdr:cNvPr id="608" name="円/楕円 607"/>
        <xdr:cNvSpPr/>
      </xdr:nvSpPr>
      <xdr:spPr>
        <a:xfrm>
          <a:off x="13652500" y="1300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71750</xdr:rowOff>
    </xdr:from>
    <xdr:ext cx="534377" cy="259045"/>
    <xdr:sp macro="" textlink="">
      <xdr:nvSpPr>
        <xdr:cNvPr id="609" name="テキスト ボックス 608"/>
        <xdr:cNvSpPr txBox="1"/>
      </xdr:nvSpPr>
      <xdr:spPr>
        <a:xfrm>
          <a:off x="13436111" y="1310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59,226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153811</xdr:rowOff>
    </xdr:from>
    <xdr:to>
      <xdr:col>18</xdr:col>
      <xdr:colOff>492125</xdr:colOff>
      <xdr:row>76</xdr:row>
      <xdr:rowOff>83961</xdr:rowOff>
    </xdr:to>
    <xdr:sp macro="" textlink="">
      <xdr:nvSpPr>
        <xdr:cNvPr id="610" name="円/楕円 609"/>
        <xdr:cNvSpPr/>
      </xdr:nvSpPr>
      <xdr:spPr>
        <a:xfrm>
          <a:off x="12763500" y="1301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75088</xdr:rowOff>
    </xdr:from>
    <xdr:ext cx="534377" cy="259045"/>
    <xdr:sp macro="" textlink="">
      <xdr:nvSpPr>
        <xdr:cNvPr id="611" name="テキスト ボックス 610"/>
        <xdr:cNvSpPr txBox="1"/>
      </xdr:nvSpPr>
      <xdr:spPr>
        <a:xfrm>
          <a:off x="12547111" y="1310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2" name="正方形/長方形 61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3" name="正方形/長方形 61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4" name="正方形/長方形 61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5" name="正方形/長方形 61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6" name="正方形/長方形 61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7" name="正方形/長方形 61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8" name="正方形/長方形 61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9" name="正方形/長方形 61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0" name="テキスト ボックス 61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1" name="直線コネクタ 62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2" name="直線コネクタ 62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3" name="テキスト ボックス 62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4" name="直線コネクタ 62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5" name="テキスト ボックス 624"/>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6" name="直線コネクタ 62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7" name="テキスト ボックス 626"/>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8" name="直線コネクタ 62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9" name="テキスト ボックス 628"/>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0" name="直線コネクタ 62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31" name="テキスト ボックス 63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3" name="直線コネクタ 632"/>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4"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5" name="直線コネクタ 634"/>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6"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7" name="直線コネクタ 636"/>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36561</xdr:rowOff>
    </xdr:from>
    <xdr:to>
      <xdr:col>23</xdr:col>
      <xdr:colOff>517525</xdr:colOff>
      <xdr:row>97</xdr:row>
      <xdr:rowOff>123752</xdr:rowOff>
    </xdr:to>
    <xdr:cxnSp macro="">
      <xdr:nvCxnSpPr>
        <xdr:cNvPr id="638" name="直線コネクタ 637"/>
        <xdr:cNvCxnSpPr/>
      </xdr:nvCxnSpPr>
      <xdr:spPr>
        <a:xfrm>
          <a:off x="15481300" y="16495761"/>
          <a:ext cx="838200" cy="25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49252</xdr:rowOff>
    </xdr:from>
    <xdr:ext cx="534377" cy="259045"/>
    <xdr:sp macro="" textlink="">
      <xdr:nvSpPr>
        <xdr:cNvPr id="639" name="積立金平均値テキスト"/>
        <xdr:cNvSpPr txBox="1"/>
      </xdr:nvSpPr>
      <xdr:spPr>
        <a:xfrm>
          <a:off x="16370300" y="16851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40" name="フローチャート : 判断 639"/>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19042</xdr:rowOff>
    </xdr:from>
    <xdr:to>
      <xdr:col>22</xdr:col>
      <xdr:colOff>365125</xdr:colOff>
      <xdr:row>96</xdr:row>
      <xdr:rowOff>36561</xdr:rowOff>
    </xdr:to>
    <xdr:cxnSp macro="">
      <xdr:nvCxnSpPr>
        <xdr:cNvPr id="641" name="直線コネクタ 640"/>
        <xdr:cNvCxnSpPr/>
      </xdr:nvCxnSpPr>
      <xdr:spPr>
        <a:xfrm>
          <a:off x="14592300" y="16478242"/>
          <a:ext cx="889000" cy="1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73566</xdr:rowOff>
    </xdr:from>
    <xdr:to>
      <xdr:col>22</xdr:col>
      <xdr:colOff>415925</xdr:colOff>
      <xdr:row>99</xdr:row>
      <xdr:rowOff>3716</xdr:rowOff>
    </xdr:to>
    <xdr:sp macro="" textlink="">
      <xdr:nvSpPr>
        <xdr:cNvPr id="642" name="フローチャート : 判断 641"/>
        <xdr:cNvSpPr/>
      </xdr:nvSpPr>
      <xdr:spPr>
        <a:xfrm>
          <a:off x="15430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166293</xdr:rowOff>
    </xdr:from>
    <xdr:ext cx="534377" cy="259045"/>
    <xdr:sp macro="" textlink="">
      <xdr:nvSpPr>
        <xdr:cNvPr id="643" name="テキスト ボックス 642"/>
        <xdr:cNvSpPr txBox="1"/>
      </xdr:nvSpPr>
      <xdr:spPr>
        <a:xfrm>
          <a:off x="15214111" y="169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81207</xdr:rowOff>
    </xdr:from>
    <xdr:to>
      <xdr:col>21</xdr:col>
      <xdr:colOff>161925</xdr:colOff>
      <xdr:row>96</xdr:row>
      <xdr:rowOff>19042</xdr:rowOff>
    </xdr:to>
    <xdr:cxnSp macro="">
      <xdr:nvCxnSpPr>
        <xdr:cNvPr id="644" name="直線コネクタ 643"/>
        <xdr:cNvCxnSpPr/>
      </xdr:nvCxnSpPr>
      <xdr:spPr>
        <a:xfrm>
          <a:off x="13703300" y="16026057"/>
          <a:ext cx="889000" cy="45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69934</xdr:rowOff>
    </xdr:from>
    <xdr:to>
      <xdr:col>21</xdr:col>
      <xdr:colOff>212725</xdr:colOff>
      <xdr:row>99</xdr:row>
      <xdr:rowOff>84</xdr:rowOff>
    </xdr:to>
    <xdr:sp macro="" textlink="">
      <xdr:nvSpPr>
        <xdr:cNvPr id="645" name="フローチャート : 判断 644"/>
        <xdr:cNvSpPr/>
      </xdr:nvSpPr>
      <xdr:spPr>
        <a:xfrm>
          <a:off x="14541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162661</xdr:rowOff>
    </xdr:from>
    <xdr:ext cx="534377" cy="259045"/>
    <xdr:sp macro="" textlink="">
      <xdr:nvSpPr>
        <xdr:cNvPr id="646" name="テキスト ボックス 645"/>
        <xdr:cNvSpPr txBox="1"/>
      </xdr:nvSpPr>
      <xdr:spPr>
        <a:xfrm>
          <a:off x="14325111" y="1696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81207</xdr:rowOff>
    </xdr:from>
    <xdr:to>
      <xdr:col>19</xdr:col>
      <xdr:colOff>644525</xdr:colOff>
      <xdr:row>98</xdr:row>
      <xdr:rowOff>94763</xdr:rowOff>
    </xdr:to>
    <xdr:cxnSp macro="">
      <xdr:nvCxnSpPr>
        <xdr:cNvPr id="647" name="直線コネクタ 646"/>
        <xdr:cNvCxnSpPr/>
      </xdr:nvCxnSpPr>
      <xdr:spPr>
        <a:xfrm flipV="1">
          <a:off x="12814300" y="16026057"/>
          <a:ext cx="889000" cy="87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49078</xdr:rowOff>
    </xdr:from>
    <xdr:to>
      <xdr:col>20</xdr:col>
      <xdr:colOff>9525</xdr:colOff>
      <xdr:row>98</xdr:row>
      <xdr:rowOff>150678</xdr:rowOff>
    </xdr:to>
    <xdr:sp macro="" textlink="">
      <xdr:nvSpPr>
        <xdr:cNvPr id="648" name="フローチャート : 判断 647"/>
        <xdr:cNvSpPr/>
      </xdr:nvSpPr>
      <xdr:spPr>
        <a:xfrm>
          <a:off x="13652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141805</xdr:rowOff>
    </xdr:from>
    <xdr:ext cx="534377" cy="259045"/>
    <xdr:sp macro="" textlink="">
      <xdr:nvSpPr>
        <xdr:cNvPr id="649" name="テキスト ボックス 648"/>
        <xdr:cNvSpPr txBox="1"/>
      </xdr:nvSpPr>
      <xdr:spPr>
        <a:xfrm>
          <a:off x="13436111" y="1694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69814</xdr:rowOff>
    </xdr:from>
    <xdr:to>
      <xdr:col>18</xdr:col>
      <xdr:colOff>492125</xdr:colOff>
      <xdr:row>98</xdr:row>
      <xdr:rowOff>171414</xdr:rowOff>
    </xdr:to>
    <xdr:sp macro="" textlink="">
      <xdr:nvSpPr>
        <xdr:cNvPr id="650" name="フローチャート : 判断 649"/>
        <xdr:cNvSpPr/>
      </xdr:nvSpPr>
      <xdr:spPr>
        <a:xfrm>
          <a:off x="12763500" y="1687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162541</xdr:rowOff>
    </xdr:from>
    <xdr:ext cx="534377" cy="259045"/>
    <xdr:sp macro="" textlink="">
      <xdr:nvSpPr>
        <xdr:cNvPr id="651" name="テキスト ボックス 650"/>
        <xdr:cNvSpPr txBox="1"/>
      </xdr:nvSpPr>
      <xdr:spPr>
        <a:xfrm>
          <a:off x="12547111" y="1696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2" name="テキスト ボックス 65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3" name="テキスト ボックス 65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4" name="テキスト ボックス 65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5" name="テキスト ボックス 65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6" name="テキスト ボックス 65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72952</xdr:rowOff>
    </xdr:from>
    <xdr:to>
      <xdr:col>23</xdr:col>
      <xdr:colOff>568325</xdr:colOff>
      <xdr:row>98</xdr:row>
      <xdr:rowOff>3102</xdr:rowOff>
    </xdr:to>
    <xdr:sp macro="" textlink="">
      <xdr:nvSpPr>
        <xdr:cNvPr id="657" name="円/楕円 656"/>
        <xdr:cNvSpPr/>
      </xdr:nvSpPr>
      <xdr:spPr>
        <a:xfrm>
          <a:off x="16268700" y="167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95829</xdr:rowOff>
    </xdr:from>
    <xdr:ext cx="599010" cy="259045"/>
    <xdr:sp macro="" textlink="">
      <xdr:nvSpPr>
        <xdr:cNvPr id="658" name="積立金該当値テキスト"/>
        <xdr:cNvSpPr txBox="1"/>
      </xdr:nvSpPr>
      <xdr:spPr>
        <a:xfrm>
          <a:off x="16370300" y="1655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409,881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157211</xdr:rowOff>
    </xdr:from>
    <xdr:to>
      <xdr:col>22</xdr:col>
      <xdr:colOff>415925</xdr:colOff>
      <xdr:row>96</xdr:row>
      <xdr:rowOff>87361</xdr:rowOff>
    </xdr:to>
    <xdr:sp macro="" textlink="">
      <xdr:nvSpPr>
        <xdr:cNvPr id="659" name="円/楕円 658"/>
        <xdr:cNvSpPr/>
      </xdr:nvSpPr>
      <xdr:spPr>
        <a:xfrm>
          <a:off x="15430500" y="1644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103888</xdr:rowOff>
    </xdr:from>
    <xdr:ext cx="599010" cy="259045"/>
    <xdr:sp macro="" textlink="">
      <xdr:nvSpPr>
        <xdr:cNvPr id="660" name="テキスト ボックス 659"/>
        <xdr:cNvSpPr txBox="1"/>
      </xdr:nvSpPr>
      <xdr:spPr>
        <a:xfrm>
          <a:off x="15181794" y="16220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975,589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139692</xdr:rowOff>
    </xdr:from>
    <xdr:to>
      <xdr:col>21</xdr:col>
      <xdr:colOff>212725</xdr:colOff>
      <xdr:row>96</xdr:row>
      <xdr:rowOff>69842</xdr:rowOff>
    </xdr:to>
    <xdr:sp macro="" textlink="">
      <xdr:nvSpPr>
        <xdr:cNvPr id="661" name="円/楕円 660"/>
        <xdr:cNvSpPr/>
      </xdr:nvSpPr>
      <xdr:spPr>
        <a:xfrm>
          <a:off x="14541500" y="1642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502629</xdr:colOff>
      <xdr:row>94</xdr:row>
      <xdr:rowOff>86369</xdr:rowOff>
    </xdr:from>
    <xdr:ext cx="690189" cy="259045"/>
    <xdr:sp macro="" textlink="">
      <xdr:nvSpPr>
        <xdr:cNvPr id="662" name="テキスト ボックス 661"/>
        <xdr:cNvSpPr txBox="1"/>
      </xdr:nvSpPr>
      <xdr:spPr>
        <a:xfrm>
          <a:off x="14247204" y="16202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1,013,907</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30407</xdr:rowOff>
    </xdr:from>
    <xdr:to>
      <xdr:col>20</xdr:col>
      <xdr:colOff>9525</xdr:colOff>
      <xdr:row>93</xdr:row>
      <xdr:rowOff>132007</xdr:rowOff>
    </xdr:to>
    <xdr:sp macro="" textlink="">
      <xdr:nvSpPr>
        <xdr:cNvPr id="663" name="円/楕円 662"/>
        <xdr:cNvSpPr/>
      </xdr:nvSpPr>
      <xdr:spPr>
        <a:xfrm>
          <a:off x="13652500" y="159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299429</xdr:colOff>
      <xdr:row>91</xdr:row>
      <xdr:rowOff>148534</xdr:rowOff>
    </xdr:from>
    <xdr:ext cx="690189" cy="259045"/>
    <xdr:sp macro="" textlink="">
      <xdr:nvSpPr>
        <xdr:cNvPr id="664" name="テキスト ボックス 663"/>
        <xdr:cNvSpPr txBox="1"/>
      </xdr:nvSpPr>
      <xdr:spPr>
        <a:xfrm>
          <a:off x="13358204" y="157504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2,002,936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43963</xdr:rowOff>
    </xdr:from>
    <xdr:to>
      <xdr:col>18</xdr:col>
      <xdr:colOff>492125</xdr:colOff>
      <xdr:row>98</xdr:row>
      <xdr:rowOff>145563</xdr:rowOff>
    </xdr:to>
    <xdr:sp macro="" textlink="">
      <xdr:nvSpPr>
        <xdr:cNvPr id="665" name="円/楕円 664"/>
        <xdr:cNvSpPr/>
      </xdr:nvSpPr>
      <xdr:spPr>
        <a:xfrm>
          <a:off x="12763500" y="168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162090</xdr:rowOff>
    </xdr:from>
    <xdr:ext cx="534377" cy="259045"/>
    <xdr:sp macro="" textlink="">
      <xdr:nvSpPr>
        <xdr:cNvPr id="666" name="テキスト ボックス 665"/>
        <xdr:cNvSpPr txBox="1"/>
      </xdr:nvSpPr>
      <xdr:spPr>
        <a:xfrm>
          <a:off x="12547111" y="1662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7" name="正方形/長方形 66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8" name="正方形/長方形 66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9" name="正方形/長方形 66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0" name="正方形/長方形 66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1" name="正方形/長方形 67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2" name="正方形/長方形 67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3" name="正方形/長方形 67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4" name="正方形/長方形 67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5" name="テキスト ボックス 67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6" name="直線コネクタ 67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7" name="直線コネクタ 67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8" name="テキスト ボックス 67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9" name="直線コネクタ 67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80" name="テキスト ボックス 67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81" name="直線コネクタ 68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2" name="テキスト ボックス 68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3" name="直線コネクタ 68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4" name="テキスト ボックス 68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5" name="直線コネクタ 68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6" name="テキスト ボックス 68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8" name="直線コネクタ 687"/>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90" name="直線コネクタ 68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91"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2" name="直線コネクタ 691"/>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163017</xdr:rowOff>
    </xdr:from>
    <xdr:to>
      <xdr:col>32</xdr:col>
      <xdr:colOff>187325</xdr:colOff>
      <xdr:row>37</xdr:row>
      <xdr:rowOff>145369</xdr:rowOff>
    </xdr:to>
    <xdr:cxnSp macro="">
      <xdr:nvCxnSpPr>
        <xdr:cNvPr id="693" name="直線コネクタ 692"/>
        <xdr:cNvCxnSpPr/>
      </xdr:nvCxnSpPr>
      <xdr:spPr>
        <a:xfrm>
          <a:off x="21323300" y="6335217"/>
          <a:ext cx="838200" cy="15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134535</xdr:rowOff>
    </xdr:from>
    <xdr:ext cx="469744" cy="259045"/>
    <xdr:sp macro="" textlink="">
      <xdr:nvSpPr>
        <xdr:cNvPr id="694" name="投資及び出資金平均値テキスト"/>
        <xdr:cNvSpPr txBox="1"/>
      </xdr:nvSpPr>
      <xdr:spPr>
        <a:xfrm>
          <a:off x="22212300" y="6478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5" name="フローチャート : 判断 694"/>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163017</xdr:rowOff>
    </xdr:from>
    <xdr:to>
      <xdr:col>31</xdr:col>
      <xdr:colOff>34925</xdr:colOff>
      <xdr:row>38</xdr:row>
      <xdr:rowOff>4414</xdr:rowOff>
    </xdr:to>
    <xdr:cxnSp macro="">
      <xdr:nvCxnSpPr>
        <xdr:cNvPr id="696" name="直線コネクタ 695"/>
        <xdr:cNvCxnSpPr/>
      </xdr:nvCxnSpPr>
      <xdr:spPr>
        <a:xfrm flipV="1">
          <a:off x="20434300" y="6335217"/>
          <a:ext cx="889000" cy="18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152451</xdr:rowOff>
    </xdr:from>
    <xdr:to>
      <xdr:col>31</xdr:col>
      <xdr:colOff>85725</xdr:colOff>
      <xdr:row>38</xdr:row>
      <xdr:rowOff>82601</xdr:rowOff>
    </xdr:to>
    <xdr:sp macro="" textlink="">
      <xdr:nvSpPr>
        <xdr:cNvPr id="697" name="フローチャート : 判断 696"/>
        <xdr:cNvSpPr/>
      </xdr:nvSpPr>
      <xdr:spPr>
        <a:xfrm>
          <a:off x="21272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73728</xdr:rowOff>
    </xdr:from>
    <xdr:ext cx="469744" cy="259045"/>
    <xdr:sp macro="" textlink="">
      <xdr:nvSpPr>
        <xdr:cNvPr id="698" name="テキスト ボックス 697"/>
        <xdr:cNvSpPr txBox="1"/>
      </xdr:nvSpPr>
      <xdr:spPr>
        <a:xfrm>
          <a:off x="21088427"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113228</xdr:rowOff>
    </xdr:from>
    <xdr:to>
      <xdr:col>29</xdr:col>
      <xdr:colOff>517525</xdr:colOff>
      <xdr:row>38</xdr:row>
      <xdr:rowOff>4414</xdr:rowOff>
    </xdr:to>
    <xdr:cxnSp macro="">
      <xdr:nvCxnSpPr>
        <xdr:cNvPr id="699" name="直線コネクタ 698"/>
        <xdr:cNvCxnSpPr/>
      </xdr:nvCxnSpPr>
      <xdr:spPr>
        <a:xfrm>
          <a:off x="19545300" y="6456878"/>
          <a:ext cx="8890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124790</xdr:rowOff>
    </xdr:from>
    <xdr:to>
      <xdr:col>29</xdr:col>
      <xdr:colOff>568325</xdr:colOff>
      <xdr:row>38</xdr:row>
      <xdr:rowOff>54940</xdr:rowOff>
    </xdr:to>
    <xdr:sp macro="" textlink="">
      <xdr:nvSpPr>
        <xdr:cNvPr id="700" name="フローチャート : 判断 699"/>
        <xdr:cNvSpPr/>
      </xdr:nvSpPr>
      <xdr:spPr>
        <a:xfrm>
          <a:off x="20383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71467</xdr:rowOff>
    </xdr:from>
    <xdr:ext cx="469744" cy="259045"/>
    <xdr:sp macro="" textlink="">
      <xdr:nvSpPr>
        <xdr:cNvPr id="701" name="テキスト ボックス 700"/>
        <xdr:cNvSpPr txBox="1"/>
      </xdr:nvSpPr>
      <xdr:spPr>
        <a:xfrm>
          <a:off x="20199427"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110759</xdr:rowOff>
    </xdr:from>
    <xdr:to>
      <xdr:col>28</xdr:col>
      <xdr:colOff>314325</xdr:colOff>
      <xdr:row>37</xdr:row>
      <xdr:rowOff>113228</xdr:rowOff>
    </xdr:to>
    <xdr:cxnSp macro="">
      <xdr:nvCxnSpPr>
        <xdr:cNvPr id="702" name="直線コネクタ 701"/>
        <xdr:cNvCxnSpPr/>
      </xdr:nvCxnSpPr>
      <xdr:spPr>
        <a:xfrm>
          <a:off x="18656300" y="6454409"/>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82362</xdr:rowOff>
    </xdr:from>
    <xdr:to>
      <xdr:col>28</xdr:col>
      <xdr:colOff>365125</xdr:colOff>
      <xdr:row>38</xdr:row>
      <xdr:rowOff>12512</xdr:rowOff>
    </xdr:to>
    <xdr:sp macro="" textlink="">
      <xdr:nvSpPr>
        <xdr:cNvPr id="703" name="フローチャート : 判断 702"/>
        <xdr:cNvSpPr/>
      </xdr:nvSpPr>
      <xdr:spPr>
        <a:xfrm>
          <a:off x="19494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3639</xdr:rowOff>
    </xdr:from>
    <xdr:ext cx="469744" cy="259045"/>
    <xdr:sp macro="" textlink="">
      <xdr:nvSpPr>
        <xdr:cNvPr id="704" name="テキスト ボックス 703"/>
        <xdr:cNvSpPr txBox="1"/>
      </xdr:nvSpPr>
      <xdr:spPr>
        <a:xfrm>
          <a:off x="19310427" y="651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77744</xdr:rowOff>
    </xdr:from>
    <xdr:to>
      <xdr:col>27</xdr:col>
      <xdr:colOff>161925</xdr:colOff>
      <xdr:row>38</xdr:row>
      <xdr:rowOff>7894</xdr:rowOff>
    </xdr:to>
    <xdr:sp macro="" textlink="">
      <xdr:nvSpPr>
        <xdr:cNvPr id="705" name="フローチャート : 判断 704"/>
        <xdr:cNvSpPr/>
      </xdr:nvSpPr>
      <xdr:spPr>
        <a:xfrm>
          <a:off x="18605500" y="642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170471</xdr:rowOff>
    </xdr:from>
    <xdr:ext cx="469744" cy="259045"/>
    <xdr:sp macro="" textlink="">
      <xdr:nvSpPr>
        <xdr:cNvPr id="706" name="テキスト ボックス 705"/>
        <xdr:cNvSpPr txBox="1"/>
      </xdr:nvSpPr>
      <xdr:spPr>
        <a:xfrm>
          <a:off x="18421427" y="651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7" name="テキスト ボックス 70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8" name="テキスト ボックス 70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9" name="テキスト ボックス 70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0" name="テキスト ボックス 70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1" name="テキスト ボックス 71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94569</xdr:rowOff>
    </xdr:from>
    <xdr:to>
      <xdr:col>32</xdr:col>
      <xdr:colOff>238125</xdr:colOff>
      <xdr:row>38</xdr:row>
      <xdr:rowOff>24719</xdr:rowOff>
    </xdr:to>
    <xdr:sp macro="" textlink="">
      <xdr:nvSpPr>
        <xdr:cNvPr id="712" name="円/楕円 711"/>
        <xdr:cNvSpPr/>
      </xdr:nvSpPr>
      <xdr:spPr>
        <a:xfrm>
          <a:off x="22110700" y="643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117446</xdr:rowOff>
    </xdr:from>
    <xdr:ext cx="469744" cy="259045"/>
    <xdr:sp macro="" textlink="">
      <xdr:nvSpPr>
        <xdr:cNvPr id="713" name="投資及び出資金該当値テキスト"/>
        <xdr:cNvSpPr txBox="1"/>
      </xdr:nvSpPr>
      <xdr:spPr>
        <a:xfrm>
          <a:off x="22212300" y="628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3,626</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112217</xdr:rowOff>
    </xdr:from>
    <xdr:to>
      <xdr:col>31</xdr:col>
      <xdr:colOff>85725</xdr:colOff>
      <xdr:row>37</xdr:row>
      <xdr:rowOff>42367</xdr:rowOff>
    </xdr:to>
    <xdr:sp macro="" textlink="">
      <xdr:nvSpPr>
        <xdr:cNvPr id="714" name="円/楕円 713"/>
        <xdr:cNvSpPr/>
      </xdr:nvSpPr>
      <xdr:spPr>
        <a:xfrm>
          <a:off x="21272500" y="62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58894</xdr:rowOff>
    </xdr:from>
    <xdr:ext cx="469744" cy="259045"/>
    <xdr:sp macro="" textlink="">
      <xdr:nvSpPr>
        <xdr:cNvPr id="715" name="テキスト ボックス 714"/>
        <xdr:cNvSpPr txBox="1"/>
      </xdr:nvSpPr>
      <xdr:spPr>
        <a:xfrm>
          <a:off x="21088427" y="60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125064</xdr:rowOff>
    </xdr:from>
    <xdr:to>
      <xdr:col>29</xdr:col>
      <xdr:colOff>568325</xdr:colOff>
      <xdr:row>38</xdr:row>
      <xdr:rowOff>55214</xdr:rowOff>
    </xdr:to>
    <xdr:sp macro="" textlink="">
      <xdr:nvSpPr>
        <xdr:cNvPr id="716" name="円/楕円 715"/>
        <xdr:cNvSpPr/>
      </xdr:nvSpPr>
      <xdr:spPr>
        <a:xfrm>
          <a:off x="20383500" y="64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46341</xdr:rowOff>
    </xdr:from>
    <xdr:ext cx="469744" cy="259045"/>
    <xdr:sp macro="" textlink="">
      <xdr:nvSpPr>
        <xdr:cNvPr id="717" name="テキスト ボックス 716"/>
        <xdr:cNvSpPr txBox="1"/>
      </xdr:nvSpPr>
      <xdr:spPr>
        <a:xfrm>
          <a:off x="20199427" y="65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2,959</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62428</xdr:rowOff>
    </xdr:from>
    <xdr:to>
      <xdr:col>28</xdr:col>
      <xdr:colOff>365125</xdr:colOff>
      <xdr:row>37</xdr:row>
      <xdr:rowOff>164028</xdr:rowOff>
    </xdr:to>
    <xdr:sp macro="" textlink="">
      <xdr:nvSpPr>
        <xdr:cNvPr id="718" name="円/楕円 717"/>
        <xdr:cNvSpPr/>
      </xdr:nvSpPr>
      <xdr:spPr>
        <a:xfrm>
          <a:off x="19494500" y="640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9105</xdr:rowOff>
    </xdr:from>
    <xdr:ext cx="469744" cy="259045"/>
    <xdr:sp macro="" textlink="">
      <xdr:nvSpPr>
        <xdr:cNvPr id="719" name="テキスト ボックス 718"/>
        <xdr:cNvSpPr txBox="1"/>
      </xdr:nvSpPr>
      <xdr:spPr>
        <a:xfrm>
          <a:off x="19310427" y="618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4,329</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59959</xdr:rowOff>
    </xdr:from>
    <xdr:to>
      <xdr:col>27</xdr:col>
      <xdr:colOff>161925</xdr:colOff>
      <xdr:row>37</xdr:row>
      <xdr:rowOff>161559</xdr:rowOff>
    </xdr:to>
    <xdr:sp macro="" textlink="">
      <xdr:nvSpPr>
        <xdr:cNvPr id="720" name="円/楕円 719"/>
        <xdr:cNvSpPr/>
      </xdr:nvSpPr>
      <xdr:spPr>
        <a:xfrm>
          <a:off x="18605500" y="640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6636</xdr:rowOff>
    </xdr:from>
    <xdr:ext cx="469744" cy="259045"/>
    <xdr:sp macro="" textlink="">
      <xdr:nvSpPr>
        <xdr:cNvPr id="721" name="テキスト ボックス 720"/>
        <xdr:cNvSpPr txBox="1"/>
      </xdr:nvSpPr>
      <xdr:spPr>
        <a:xfrm>
          <a:off x="18421427" y="617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2" name="正方形/長方形 72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3" name="正方形/長方形 72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4" name="正方形/長方形 72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5" name="正方形/長方形 72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6" name="正方形/長方形 72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7" name="正方形/長方形 72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8" name="正方形/長方形 72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9" name="正方形/長方形 72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0" name="テキスト ボックス 72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1" name="直線コネクタ 73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2" name="直線コネクタ 73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3" name="テキスト ボックス 73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4" name="直線コネクタ 73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5" name="テキスト ボックス 73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6" name="直線コネクタ 73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7" name="テキスト ボックス 73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8" name="直線コネクタ 73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9" name="テキスト ボックス 73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0" name="直線コネクタ 73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41" name="テキスト ボックス 740"/>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2" name="直線コネクタ 74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3" name="テキスト ボックス 74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5" name="直線コネクタ 744"/>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7" name="直線コネクタ 74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8"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9" name="直線コネクタ 748"/>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115722</xdr:rowOff>
    </xdr:from>
    <xdr:to>
      <xdr:col>32</xdr:col>
      <xdr:colOff>187325</xdr:colOff>
      <xdr:row>58</xdr:row>
      <xdr:rowOff>120079</xdr:rowOff>
    </xdr:to>
    <xdr:cxnSp macro="">
      <xdr:nvCxnSpPr>
        <xdr:cNvPr id="750" name="直線コネクタ 749"/>
        <xdr:cNvCxnSpPr/>
      </xdr:nvCxnSpPr>
      <xdr:spPr>
        <a:xfrm>
          <a:off x="21323300" y="10059822"/>
          <a:ext cx="838200" cy="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91622</xdr:rowOff>
    </xdr:from>
    <xdr:ext cx="469744" cy="259045"/>
    <xdr:sp macro="" textlink="">
      <xdr:nvSpPr>
        <xdr:cNvPr id="751" name="貸付金平均値テキスト"/>
        <xdr:cNvSpPr txBox="1"/>
      </xdr:nvSpPr>
      <xdr:spPr>
        <a:xfrm>
          <a:off x="22212300" y="10035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2" name="フローチャート : 判断 751"/>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115722</xdr:rowOff>
    </xdr:from>
    <xdr:to>
      <xdr:col>31</xdr:col>
      <xdr:colOff>34925</xdr:colOff>
      <xdr:row>58</xdr:row>
      <xdr:rowOff>116739</xdr:rowOff>
    </xdr:to>
    <xdr:cxnSp macro="">
      <xdr:nvCxnSpPr>
        <xdr:cNvPr id="753" name="直線コネクタ 752"/>
        <xdr:cNvCxnSpPr/>
      </xdr:nvCxnSpPr>
      <xdr:spPr>
        <a:xfrm flipV="1">
          <a:off x="20434300" y="10059822"/>
          <a:ext cx="889000" cy="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135255</xdr:rowOff>
    </xdr:from>
    <xdr:to>
      <xdr:col>31</xdr:col>
      <xdr:colOff>85725</xdr:colOff>
      <xdr:row>59</xdr:row>
      <xdr:rowOff>65405</xdr:rowOff>
    </xdr:to>
    <xdr:sp macro="" textlink="">
      <xdr:nvSpPr>
        <xdr:cNvPr id="754" name="フローチャート : 判断 753"/>
        <xdr:cNvSpPr/>
      </xdr:nvSpPr>
      <xdr:spPr>
        <a:xfrm>
          <a:off x="212725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56532</xdr:rowOff>
    </xdr:from>
    <xdr:ext cx="469744" cy="259045"/>
    <xdr:sp macro="" textlink="">
      <xdr:nvSpPr>
        <xdr:cNvPr id="755" name="テキスト ボックス 754"/>
        <xdr:cNvSpPr txBox="1"/>
      </xdr:nvSpPr>
      <xdr:spPr>
        <a:xfrm>
          <a:off x="21088427" y="1017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116739</xdr:rowOff>
    </xdr:from>
    <xdr:to>
      <xdr:col>29</xdr:col>
      <xdr:colOff>517525</xdr:colOff>
      <xdr:row>58</xdr:row>
      <xdr:rowOff>117132</xdr:rowOff>
    </xdr:to>
    <xdr:cxnSp macro="">
      <xdr:nvCxnSpPr>
        <xdr:cNvPr id="756" name="直線コネクタ 755"/>
        <xdr:cNvCxnSpPr/>
      </xdr:nvCxnSpPr>
      <xdr:spPr>
        <a:xfrm flipV="1">
          <a:off x="19545300" y="10060839"/>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126721</xdr:rowOff>
    </xdr:from>
    <xdr:to>
      <xdr:col>29</xdr:col>
      <xdr:colOff>568325</xdr:colOff>
      <xdr:row>59</xdr:row>
      <xdr:rowOff>56871</xdr:rowOff>
    </xdr:to>
    <xdr:sp macro="" textlink="">
      <xdr:nvSpPr>
        <xdr:cNvPr id="757" name="フローチャート : 判断 756"/>
        <xdr:cNvSpPr/>
      </xdr:nvSpPr>
      <xdr:spPr>
        <a:xfrm>
          <a:off x="20383500" y="100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47998</xdr:rowOff>
    </xdr:from>
    <xdr:ext cx="469744" cy="259045"/>
    <xdr:sp macro="" textlink="">
      <xdr:nvSpPr>
        <xdr:cNvPr id="758" name="テキスト ボックス 757"/>
        <xdr:cNvSpPr txBox="1"/>
      </xdr:nvSpPr>
      <xdr:spPr>
        <a:xfrm>
          <a:off x="20199427" y="101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105308</xdr:rowOff>
    </xdr:from>
    <xdr:to>
      <xdr:col>28</xdr:col>
      <xdr:colOff>314325</xdr:colOff>
      <xdr:row>58</xdr:row>
      <xdr:rowOff>117132</xdr:rowOff>
    </xdr:to>
    <xdr:cxnSp macro="">
      <xdr:nvCxnSpPr>
        <xdr:cNvPr id="759" name="直線コネクタ 758"/>
        <xdr:cNvCxnSpPr/>
      </xdr:nvCxnSpPr>
      <xdr:spPr>
        <a:xfrm>
          <a:off x="18656300" y="10049408"/>
          <a:ext cx="889000" cy="1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123203</xdr:rowOff>
    </xdr:from>
    <xdr:to>
      <xdr:col>28</xdr:col>
      <xdr:colOff>365125</xdr:colOff>
      <xdr:row>59</xdr:row>
      <xdr:rowOff>53353</xdr:rowOff>
    </xdr:to>
    <xdr:sp macro="" textlink="">
      <xdr:nvSpPr>
        <xdr:cNvPr id="760" name="フローチャート : 判断 759"/>
        <xdr:cNvSpPr/>
      </xdr:nvSpPr>
      <xdr:spPr>
        <a:xfrm>
          <a:off x="19494500" y="1006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44480</xdr:rowOff>
    </xdr:from>
    <xdr:ext cx="469744" cy="259045"/>
    <xdr:sp macro="" textlink="">
      <xdr:nvSpPr>
        <xdr:cNvPr id="761" name="テキスト ボックス 760"/>
        <xdr:cNvSpPr txBox="1"/>
      </xdr:nvSpPr>
      <xdr:spPr>
        <a:xfrm>
          <a:off x="19310427" y="1016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116027</xdr:rowOff>
    </xdr:from>
    <xdr:to>
      <xdr:col>27</xdr:col>
      <xdr:colOff>161925</xdr:colOff>
      <xdr:row>59</xdr:row>
      <xdr:rowOff>46177</xdr:rowOff>
    </xdr:to>
    <xdr:sp macro="" textlink="">
      <xdr:nvSpPr>
        <xdr:cNvPr id="762" name="フローチャート : 判断 761"/>
        <xdr:cNvSpPr/>
      </xdr:nvSpPr>
      <xdr:spPr>
        <a:xfrm>
          <a:off x="18605500" y="1006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37304</xdr:rowOff>
    </xdr:from>
    <xdr:ext cx="469744" cy="259045"/>
    <xdr:sp macro="" textlink="">
      <xdr:nvSpPr>
        <xdr:cNvPr id="763" name="テキスト ボックス 762"/>
        <xdr:cNvSpPr txBox="1"/>
      </xdr:nvSpPr>
      <xdr:spPr>
        <a:xfrm>
          <a:off x="18421427" y="1015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4" name="テキスト ボックス 76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5" name="テキスト ボックス 76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6" name="テキスト ボックス 76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7" name="テキスト ボックス 76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8" name="テキスト ボックス 76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69279</xdr:rowOff>
    </xdr:from>
    <xdr:to>
      <xdr:col>32</xdr:col>
      <xdr:colOff>238125</xdr:colOff>
      <xdr:row>58</xdr:row>
      <xdr:rowOff>170879</xdr:rowOff>
    </xdr:to>
    <xdr:sp macro="" textlink="">
      <xdr:nvSpPr>
        <xdr:cNvPr id="769" name="円/楕円 768"/>
        <xdr:cNvSpPr/>
      </xdr:nvSpPr>
      <xdr:spPr>
        <a:xfrm>
          <a:off x="22110700" y="1001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28656</xdr:rowOff>
    </xdr:from>
    <xdr:ext cx="469744" cy="259045"/>
    <xdr:sp macro="" textlink="">
      <xdr:nvSpPr>
        <xdr:cNvPr id="770" name="貸付金該当値テキスト"/>
        <xdr:cNvSpPr txBox="1"/>
      </xdr:nvSpPr>
      <xdr:spPr>
        <a:xfrm>
          <a:off x="22212300" y="98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64922</xdr:rowOff>
    </xdr:from>
    <xdr:to>
      <xdr:col>31</xdr:col>
      <xdr:colOff>85725</xdr:colOff>
      <xdr:row>58</xdr:row>
      <xdr:rowOff>166522</xdr:rowOff>
    </xdr:to>
    <xdr:sp macro="" textlink="">
      <xdr:nvSpPr>
        <xdr:cNvPr id="771" name="円/楕円 770"/>
        <xdr:cNvSpPr/>
      </xdr:nvSpPr>
      <xdr:spPr>
        <a:xfrm>
          <a:off x="21272500" y="1000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11599</xdr:rowOff>
    </xdr:from>
    <xdr:ext cx="469744" cy="259045"/>
    <xdr:sp macro="" textlink="">
      <xdr:nvSpPr>
        <xdr:cNvPr id="772" name="テキスト ボックス 771"/>
        <xdr:cNvSpPr txBox="1"/>
      </xdr:nvSpPr>
      <xdr:spPr>
        <a:xfrm>
          <a:off x="21088427" y="978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65939</xdr:rowOff>
    </xdr:from>
    <xdr:to>
      <xdr:col>29</xdr:col>
      <xdr:colOff>568325</xdr:colOff>
      <xdr:row>58</xdr:row>
      <xdr:rowOff>167539</xdr:rowOff>
    </xdr:to>
    <xdr:sp macro="" textlink="">
      <xdr:nvSpPr>
        <xdr:cNvPr id="773" name="円/楕円 772"/>
        <xdr:cNvSpPr/>
      </xdr:nvSpPr>
      <xdr:spPr>
        <a:xfrm>
          <a:off x="20383500" y="1001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12616</xdr:rowOff>
    </xdr:from>
    <xdr:ext cx="469744" cy="259045"/>
    <xdr:sp macro="" textlink="">
      <xdr:nvSpPr>
        <xdr:cNvPr id="774" name="テキスト ボックス 773"/>
        <xdr:cNvSpPr txBox="1"/>
      </xdr:nvSpPr>
      <xdr:spPr>
        <a:xfrm>
          <a:off x="20199427" y="978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66332</xdr:rowOff>
    </xdr:from>
    <xdr:to>
      <xdr:col>28</xdr:col>
      <xdr:colOff>365125</xdr:colOff>
      <xdr:row>58</xdr:row>
      <xdr:rowOff>167932</xdr:rowOff>
    </xdr:to>
    <xdr:sp macro="" textlink="">
      <xdr:nvSpPr>
        <xdr:cNvPr id="775" name="円/楕円 774"/>
        <xdr:cNvSpPr/>
      </xdr:nvSpPr>
      <xdr:spPr>
        <a:xfrm>
          <a:off x="19494500" y="1001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13009</xdr:rowOff>
    </xdr:from>
    <xdr:ext cx="469744" cy="259045"/>
    <xdr:sp macro="" textlink="">
      <xdr:nvSpPr>
        <xdr:cNvPr id="776" name="テキスト ボックス 775"/>
        <xdr:cNvSpPr txBox="1"/>
      </xdr:nvSpPr>
      <xdr:spPr>
        <a:xfrm>
          <a:off x="19310427" y="978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54508</xdr:rowOff>
    </xdr:from>
    <xdr:to>
      <xdr:col>27</xdr:col>
      <xdr:colOff>161925</xdr:colOff>
      <xdr:row>58</xdr:row>
      <xdr:rowOff>156108</xdr:rowOff>
    </xdr:to>
    <xdr:sp macro="" textlink="">
      <xdr:nvSpPr>
        <xdr:cNvPr id="777" name="円/楕円 776"/>
        <xdr:cNvSpPr/>
      </xdr:nvSpPr>
      <xdr:spPr>
        <a:xfrm>
          <a:off x="18605500" y="999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1185</xdr:rowOff>
    </xdr:from>
    <xdr:ext cx="469744" cy="259045"/>
    <xdr:sp macro="" textlink="">
      <xdr:nvSpPr>
        <xdr:cNvPr id="778" name="テキスト ボックス 777"/>
        <xdr:cNvSpPr txBox="1"/>
      </xdr:nvSpPr>
      <xdr:spPr>
        <a:xfrm>
          <a:off x="18421427" y="977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9" name="正方形/長方形 77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0" name="正方形/長方形 77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1" name="正方形/長方形 78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2" name="正方形/長方形 78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3" name="正方形/長方形 78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4" name="正方形/長方形 78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5" name="正方形/長方形 78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6" name="正方形/長方形 78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7" name="テキスト ボックス 78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8" name="直線コネクタ 78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9" name="テキスト ボックス 78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90" name="直線コネクタ 78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91" name="テキスト ボックス 79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2" name="直線コネクタ 79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3" name="テキスト ボックス 79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4" name="直線コネクタ 79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5" name="テキスト ボックス 79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6" name="直線コネクタ 79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7" name="テキスト ボックス 79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8" name="直線コネクタ 79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9" name="テキスト ボックス 79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0" name="直線コネクタ 79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1" name="テキスト ボックス 80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3" name="直線コネクタ 802"/>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4"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5" name="直線コネクタ 804"/>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6"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7" name="直線コネクタ 806"/>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82131</xdr:rowOff>
    </xdr:from>
    <xdr:to>
      <xdr:col>32</xdr:col>
      <xdr:colOff>187325</xdr:colOff>
      <xdr:row>76</xdr:row>
      <xdr:rowOff>97625</xdr:rowOff>
    </xdr:to>
    <xdr:cxnSp macro="">
      <xdr:nvCxnSpPr>
        <xdr:cNvPr id="808" name="直線コネクタ 807"/>
        <xdr:cNvCxnSpPr/>
      </xdr:nvCxnSpPr>
      <xdr:spPr>
        <a:xfrm flipV="1">
          <a:off x="21323300" y="13112331"/>
          <a:ext cx="838200" cy="1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149077</xdr:rowOff>
    </xdr:from>
    <xdr:ext cx="534377" cy="259045"/>
    <xdr:sp macro="" textlink="">
      <xdr:nvSpPr>
        <xdr:cNvPr id="809" name="繰出金平均値テキスト"/>
        <xdr:cNvSpPr txBox="1"/>
      </xdr:nvSpPr>
      <xdr:spPr>
        <a:xfrm>
          <a:off x="22212300" y="12836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10" name="フローチャート : 判断 809"/>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97625</xdr:rowOff>
    </xdr:from>
    <xdr:to>
      <xdr:col>31</xdr:col>
      <xdr:colOff>34925</xdr:colOff>
      <xdr:row>78</xdr:row>
      <xdr:rowOff>83083</xdr:rowOff>
    </xdr:to>
    <xdr:cxnSp macro="">
      <xdr:nvCxnSpPr>
        <xdr:cNvPr id="811" name="直線コネクタ 810"/>
        <xdr:cNvCxnSpPr/>
      </xdr:nvCxnSpPr>
      <xdr:spPr>
        <a:xfrm flipV="1">
          <a:off x="20434300" y="13127825"/>
          <a:ext cx="889000" cy="32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162103</xdr:rowOff>
    </xdr:from>
    <xdr:to>
      <xdr:col>31</xdr:col>
      <xdr:colOff>85725</xdr:colOff>
      <xdr:row>76</xdr:row>
      <xdr:rowOff>92253</xdr:rowOff>
    </xdr:to>
    <xdr:sp macro="" textlink="">
      <xdr:nvSpPr>
        <xdr:cNvPr id="812" name="フローチャート : 判断 811"/>
        <xdr:cNvSpPr/>
      </xdr:nvSpPr>
      <xdr:spPr>
        <a:xfrm>
          <a:off x="21272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108780</xdr:rowOff>
    </xdr:from>
    <xdr:ext cx="534377" cy="259045"/>
    <xdr:sp macro="" textlink="">
      <xdr:nvSpPr>
        <xdr:cNvPr id="813" name="テキスト ボックス 812"/>
        <xdr:cNvSpPr txBox="1"/>
      </xdr:nvSpPr>
      <xdr:spPr>
        <a:xfrm>
          <a:off x="21056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3670</xdr:rowOff>
    </xdr:from>
    <xdr:to>
      <xdr:col>29</xdr:col>
      <xdr:colOff>517525</xdr:colOff>
      <xdr:row>78</xdr:row>
      <xdr:rowOff>83083</xdr:rowOff>
    </xdr:to>
    <xdr:cxnSp macro="">
      <xdr:nvCxnSpPr>
        <xdr:cNvPr id="814" name="直線コネクタ 813"/>
        <xdr:cNvCxnSpPr/>
      </xdr:nvCxnSpPr>
      <xdr:spPr>
        <a:xfrm>
          <a:off x="19545300" y="13205320"/>
          <a:ext cx="889000" cy="2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12954</xdr:rowOff>
    </xdr:from>
    <xdr:to>
      <xdr:col>29</xdr:col>
      <xdr:colOff>568325</xdr:colOff>
      <xdr:row>76</xdr:row>
      <xdr:rowOff>114554</xdr:rowOff>
    </xdr:to>
    <xdr:sp macro="" textlink="">
      <xdr:nvSpPr>
        <xdr:cNvPr id="815" name="フローチャート : 判断 814"/>
        <xdr:cNvSpPr/>
      </xdr:nvSpPr>
      <xdr:spPr>
        <a:xfrm>
          <a:off x="20383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131081</xdr:rowOff>
    </xdr:from>
    <xdr:ext cx="534377" cy="259045"/>
    <xdr:sp macro="" textlink="">
      <xdr:nvSpPr>
        <xdr:cNvPr id="816" name="テキスト ボックス 815"/>
        <xdr:cNvSpPr txBox="1"/>
      </xdr:nvSpPr>
      <xdr:spPr>
        <a:xfrm>
          <a:off x="20167111" y="1281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111125</xdr:colOff>
      <xdr:row>70</xdr:row>
      <xdr:rowOff>114236</xdr:rowOff>
    </xdr:from>
    <xdr:to>
      <xdr:col>28</xdr:col>
      <xdr:colOff>314325</xdr:colOff>
      <xdr:row>77</xdr:row>
      <xdr:rowOff>3670</xdr:rowOff>
    </xdr:to>
    <xdr:cxnSp macro="">
      <xdr:nvCxnSpPr>
        <xdr:cNvPr id="817" name="直線コネクタ 816"/>
        <xdr:cNvCxnSpPr/>
      </xdr:nvCxnSpPr>
      <xdr:spPr>
        <a:xfrm>
          <a:off x="18656300" y="12115736"/>
          <a:ext cx="889000" cy="108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62992</xdr:rowOff>
    </xdr:from>
    <xdr:to>
      <xdr:col>28</xdr:col>
      <xdr:colOff>365125</xdr:colOff>
      <xdr:row>76</xdr:row>
      <xdr:rowOff>164592</xdr:rowOff>
    </xdr:to>
    <xdr:sp macro="" textlink="">
      <xdr:nvSpPr>
        <xdr:cNvPr id="818" name="フローチャート : 判断 817"/>
        <xdr:cNvSpPr/>
      </xdr:nvSpPr>
      <xdr:spPr>
        <a:xfrm>
          <a:off x="19494500" y="130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9669</xdr:rowOff>
    </xdr:from>
    <xdr:ext cx="534377" cy="259045"/>
    <xdr:sp macro="" textlink="">
      <xdr:nvSpPr>
        <xdr:cNvPr id="819" name="テキスト ボックス 818"/>
        <xdr:cNvSpPr txBox="1"/>
      </xdr:nvSpPr>
      <xdr:spPr>
        <a:xfrm>
          <a:off x="19278111" y="1286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38202</xdr:rowOff>
    </xdr:from>
    <xdr:to>
      <xdr:col>27</xdr:col>
      <xdr:colOff>161925</xdr:colOff>
      <xdr:row>76</xdr:row>
      <xdr:rowOff>139802</xdr:rowOff>
    </xdr:to>
    <xdr:sp macro="" textlink="">
      <xdr:nvSpPr>
        <xdr:cNvPr id="820" name="フローチャート : 判断 819"/>
        <xdr:cNvSpPr/>
      </xdr:nvSpPr>
      <xdr:spPr>
        <a:xfrm>
          <a:off x="18605500" y="130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130929</xdr:rowOff>
    </xdr:from>
    <xdr:ext cx="534377" cy="259045"/>
    <xdr:sp macro="" textlink="">
      <xdr:nvSpPr>
        <xdr:cNvPr id="821" name="テキスト ボックス 820"/>
        <xdr:cNvSpPr txBox="1"/>
      </xdr:nvSpPr>
      <xdr:spPr>
        <a:xfrm>
          <a:off x="18389111" y="1316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66,992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2" name="テキスト ボックス 82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3" name="テキスト ボックス 82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4" name="テキスト ボックス 82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5" name="テキスト ボックス 82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6" name="テキスト ボックス 82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31331</xdr:rowOff>
    </xdr:from>
    <xdr:to>
      <xdr:col>32</xdr:col>
      <xdr:colOff>238125</xdr:colOff>
      <xdr:row>76</xdr:row>
      <xdr:rowOff>132931</xdr:rowOff>
    </xdr:to>
    <xdr:sp macro="" textlink="">
      <xdr:nvSpPr>
        <xdr:cNvPr id="827" name="円/楕円 826"/>
        <xdr:cNvSpPr/>
      </xdr:nvSpPr>
      <xdr:spPr>
        <a:xfrm>
          <a:off x="22110700" y="130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9758</xdr:rowOff>
    </xdr:from>
    <xdr:ext cx="534377" cy="259045"/>
    <xdr:sp macro="" textlink="">
      <xdr:nvSpPr>
        <xdr:cNvPr id="828" name="繰出金該当値テキスト"/>
        <xdr:cNvSpPr txBox="1"/>
      </xdr:nvSpPr>
      <xdr:spPr>
        <a:xfrm>
          <a:off x="22212300" y="1303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67,533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46825</xdr:rowOff>
    </xdr:from>
    <xdr:to>
      <xdr:col>31</xdr:col>
      <xdr:colOff>85725</xdr:colOff>
      <xdr:row>76</xdr:row>
      <xdr:rowOff>148425</xdr:rowOff>
    </xdr:to>
    <xdr:sp macro="" textlink="">
      <xdr:nvSpPr>
        <xdr:cNvPr id="829" name="円/楕円 828"/>
        <xdr:cNvSpPr/>
      </xdr:nvSpPr>
      <xdr:spPr>
        <a:xfrm>
          <a:off x="21272500" y="130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139552</xdr:rowOff>
    </xdr:from>
    <xdr:ext cx="534377" cy="259045"/>
    <xdr:sp macro="" textlink="">
      <xdr:nvSpPr>
        <xdr:cNvPr id="830" name="テキスト ボックス 829"/>
        <xdr:cNvSpPr txBox="1"/>
      </xdr:nvSpPr>
      <xdr:spPr>
        <a:xfrm>
          <a:off x="21056111" y="1316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66,313</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32283</xdr:rowOff>
    </xdr:from>
    <xdr:to>
      <xdr:col>29</xdr:col>
      <xdr:colOff>568325</xdr:colOff>
      <xdr:row>78</xdr:row>
      <xdr:rowOff>133883</xdr:rowOff>
    </xdr:to>
    <xdr:sp macro="" textlink="">
      <xdr:nvSpPr>
        <xdr:cNvPr id="831" name="円/楕円 830"/>
        <xdr:cNvSpPr/>
      </xdr:nvSpPr>
      <xdr:spPr>
        <a:xfrm>
          <a:off x="20383500" y="1340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125010</xdr:rowOff>
    </xdr:from>
    <xdr:ext cx="534377" cy="259045"/>
    <xdr:sp macro="" textlink="">
      <xdr:nvSpPr>
        <xdr:cNvPr id="832" name="テキスト ボックス 831"/>
        <xdr:cNvSpPr txBox="1"/>
      </xdr:nvSpPr>
      <xdr:spPr>
        <a:xfrm>
          <a:off x="20167111" y="1349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40,458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124320</xdr:rowOff>
    </xdr:from>
    <xdr:to>
      <xdr:col>28</xdr:col>
      <xdr:colOff>365125</xdr:colOff>
      <xdr:row>77</xdr:row>
      <xdr:rowOff>54470</xdr:rowOff>
    </xdr:to>
    <xdr:sp macro="" textlink="">
      <xdr:nvSpPr>
        <xdr:cNvPr id="833" name="円/楕円 832"/>
        <xdr:cNvSpPr/>
      </xdr:nvSpPr>
      <xdr:spPr>
        <a:xfrm>
          <a:off x="19494500" y="131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45597</xdr:rowOff>
    </xdr:from>
    <xdr:ext cx="534377" cy="259045"/>
    <xdr:sp macro="" textlink="">
      <xdr:nvSpPr>
        <xdr:cNvPr id="834" name="テキスト ボックス 833"/>
        <xdr:cNvSpPr txBox="1"/>
      </xdr:nvSpPr>
      <xdr:spPr>
        <a:xfrm>
          <a:off x="19278111" y="1324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60,211</a:t>
          </a:r>
          <a:endParaRPr kumimoji="1" lang="ja-JP" altLang="en-US" sz="1000" b="1">
            <a:solidFill>
              <a:srgbClr val="FF0000"/>
            </a:solidFill>
            <a:latin typeface="ＭＳ Ｐゴシック"/>
          </a:endParaRPr>
        </a:p>
      </xdr:txBody>
    </xdr:sp>
    <xdr:clientData/>
  </xdr:oneCellAnchor>
  <xdr:twoCellAnchor>
    <xdr:from>
      <xdr:col>27</xdr:col>
      <xdr:colOff>60325</xdr:colOff>
      <xdr:row>70</xdr:row>
      <xdr:rowOff>63436</xdr:rowOff>
    </xdr:from>
    <xdr:to>
      <xdr:col>27</xdr:col>
      <xdr:colOff>161925</xdr:colOff>
      <xdr:row>70</xdr:row>
      <xdr:rowOff>165036</xdr:rowOff>
    </xdr:to>
    <xdr:sp macro="" textlink="">
      <xdr:nvSpPr>
        <xdr:cNvPr id="835" name="円/楕円 834"/>
        <xdr:cNvSpPr/>
      </xdr:nvSpPr>
      <xdr:spPr>
        <a:xfrm>
          <a:off x="18605500" y="120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69</xdr:row>
      <xdr:rowOff>10113</xdr:rowOff>
    </xdr:from>
    <xdr:ext cx="599010" cy="259045"/>
    <xdr:sp macro="" textlink="">
      <xdr:nvSpPr>
        <xdr:cNvPr id="836" name="テキスト ボックス 835"/>
        <xdr:cNvSpPr txBox="1"/>
      </xdr:nvSpPr>
      <xdr:spPr>
        <a:xfrm>
          <a:off x="18356794" y="1184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7" name="正方形/長方形 83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8" name="正方形/長方形 83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9" name="正方形/長方形 83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0" name="正方形/長方形 83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1" name="正方形/長方形 84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2" name="正方形/長方形 84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3" name="正方形/長方形 84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4" name="正方形/長方形 84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5" name="テキスト ボックス 84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6" name="直線コネクタ 84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7" name="直線コネクタ 84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8" name="テキスト ボックス 84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9" name="直線コネクタ 84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0" name="テキスト ボックス 84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2" name="直線コネクタ 85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6" name="直線コネクタ 85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7" name="直線コネクタ 85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9" name="フローチャート : 判断 85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0" name="直線コネクタ 85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1" name="フローチャート : 判断 86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2" name="テキスト ボックス 86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3" name="直線コネクタ 86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4" name="フローチャート : 判断 86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5" name="テキスト ボックス 86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6" name="直線コネクタ 86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7" name="フローチャート : 判断 86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8" name="テキスト ボックス 86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9" name="フローチャート : 判断 86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0" name="テキスト ボックス 86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1" name="テキスト ボックス 87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2" name="テキスト ボックス 87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3" name="テキスト ボックス 87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4" name="テキスト ボックス 87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5" name="テキスト ボックス 87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6" name="円/楕円 87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8" name="円/楕円 87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9" name="テキスト ボックス 87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0" name="円/楕円 87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1" name="テキスト ボックス 88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2" name="円/楕円 88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3" name="テキスト ボックス 88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4" name="円/楕円 88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5" name="テキスト ボックス 88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6" name="正方形/長方形 88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7" name="正方形/長方形 88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8" name="テキスト ボックス 88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歳出決算総額は、住民一人当たり１７２万１千円となっている。主な構成項目としては普通建設費が住民一人あたり</a:t>
          </a:r>
          <a:r>
            <a:rPr kumimoji="1" lang="en-US" altLang="ja-JP" sz="1300">
              <a:latin typeface="ＭＳ Ｐゴシック"/>
            </a:rPr>
            <a:t>74</a:t>
          </a:r>
          <a:r>
            <a:rPr kumimoji="1" lang="ja-JP" altLang="en-US" sz="1300">
              <a:latin typeface="ＭＳ Ｐゴシック"/>
            </a:rPr>
            <a:t>万１，９０１円となっており、類似団体と比較して一人あたりコストが高い状況になっている。これは、東日本大震災による復興事業等によるものであるが、ピークを過ぎたということで前年度決算と比較すると７．８％減となっている。また積立金については、住民一人あたり４０万９，８８１円で５８％減となっているが、これは復興交付金等の基金積立の減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福島県新地町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8,038
7,997
46.53
14,392,160
13,833,851
361,952
3,060,029
4,638,230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74041</xdr:rowOff>
    </xdr:from>
    <xdr:to>
      <xdr:col>6</xdr:col>
      <xdr:colOff>511175</xdr:colOff>
      <xdr:row>32</xdr:row>
      <xdr:rowOff>150495</xdr:rowOff>
    </xdr:to>
    <xdr:cxnSp macro="">
      <xdr:nvCxnSpPr>
        <xdr:cNvPr id="61" name="直線コネクタ 60"/>
        <xdr:cNvCxnSpPr/>
      </xdr:nvCxnSpPr>
      <xdr:spPr>
        <a:xfrm flipV="1">
          <a:off x="3797300" y="5560441"/>
          <a:ext cx="838200" cy="7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150639</xdr:rowOff>
    </xdr:from>
    <xdr:ext cx="469744" cy="259045"/>
    <xdr:sp macro="" textlink="">
      <xdr:nvSpPr>
        <xdr:cNvPr id="62" name="議会費平均値テキスト"/>
        <xdr:cNvSpPr txBox="1"/>
      </xdr:nvSpPr>
      <xdr:spPr>
        <a:xfrm>
          <a:off x="4686300" y="580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150495</xdr:rowOff>
    </xdr:from>
    <xdr:to>
      <xdr:col>5</xdr:col>
      <xdr:colOff>358775</xdr:colOff>
      <xdr:row>33</xdr:row>
      <xdr:rowOff>12827</xdr:rowOff>
    </xdr:to>
    <xdr:cxnSp macro="">
      <xdr:nvCxnSpPr>
        <xdr:cNvPr id="64" name="直線コネクタ 63"/>
        <xdr:cNvCxnSpPr/>
      </xdr:nvCxnSpPr>
      <xdr:spPr>
        <a:xfrm flipV="1">
          <a:off x="2908300" y="5636895"/>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27940</xdr:rowOff>
    </xdr:from>
    <xdr:to>
      <xdr:col>5</xdr:col>
      <xdr:colOff>409575</xdr:colOff>
      <xdr:row>34</xdr:row>
      <xdr:rowOff>129540</xdr:rowOff>
    </xdr:to>
    <xdr:sp macro="" textlink="">
      <xdr:nvSpPr>
        <xdr:cNvPr id="65" name="フローチャート : 判断 64"/>
        <xdr:cNvSpPr/>
      </xdr:nvSpPr>
      <xdr:spPr>
        <a:xfrm>
          <a:off x="3746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120667</xdr:rowOff>
    </xdr:from>
    <xdr:ext cx="469744" cy="259045"/>
    <xdr:sp macro="" textlink="">
      <xdr:nvSpPr>
        <xdr:cNvPr id="66" name="テキスト ボックス 65"/>
        <xdr:cNvSpPr txBox="1"/>
      </xdr:nvSpPr>
      <xdr:spPr>
        <a:xfrm>
          <a:off x="3562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151638</xdr:rowOff>
    </xdr:from>
    <xdr:to>
      <xdr:col>4</xdr:col>
      <xdr:colOff>155575</xdr:colOff>
      <xdr:row>33</xdr:row>
      <xdr:rowOff>12827</xdr:rowOff>
    </xdr:to>
    <xdr:cxnSp macro="">
      <xdr:nvCxnSpPr>
        <xdr:cNvPr id="67" name="直線コネクタ 66"/>
        <xdr:cNvCxnSpPr/>
      </xdr:nvCxnSpPr>
      <xdr:spPr>
        <a:xfrm>
          <a:off x="2019300" y="5638038"/>
          <a:ext cx="889000" cy="3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58801</xdr:rowOff>
    </xdr:from>
    <xdr:to>
      <xdr:col>4</xdr:col>
      <xdr:colOff>206375</xdr:colOff>
      <xdr:row>34</xdr:row>
      <xdr:rowOff>160401</xdr:rowOff>
    </xdr:to>
    <xdr:sp macro="" textlink="">
      <xdr:nvSpPr>
        <xdr:cNvPr id="68" name="フローチャート : 判断 67"/>
        <xdr:cNvSpPr/>
      </xdr:nvSpPr>
      <xdr:spPr>
        <a:xfrm>
          <a:off x="2857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151528</xdr:rowOff>
    </xdr:from>
    <xdr:ext cx="469744" cy="259045"/>
    <xdr:sp macro="" textlink="">
      <xdr:nvSpPr>
        <xdr:cNvPr id="69" name="テキスト ボックス 68"/>
        <xdr:cNvSpPr txBox="1"/>
      </xdr:nvSpPr>
      <xdr:spPr>
        <a:xfrm>
          <a:off x="2673427" y="598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63627</xdr:rowOff>
    </xdr:from>
    <xdr:to>
      <xdr:col>2</xdr:col>
      <xdr:colOff>638175</xdr:colOff>
      <xdr:row>32</xdr:row>
      <xdr:rowOff>151638</xdr:rowOff>
    </xdr:to>
    <xdr:cxnSp macro="">
      <xdr:nvCxnSpPr>
        <xdr:cNvPr id="70" name="直線コネクタ 69"/>
        <xdr:cNvCxnSpPr/>
      </xdr:nvCxnSpPr>
      <xdr:spPr>
        <a:xfrm>
          <a:off x="1130300" y="5550027"/>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22479</xdr:rowOff>
    </xdr:from>
    <xdr:to>
      <xdr:col>3</xdr:col>
      <xdr:colOff>3175</xdr:colOff>
      <xdr:row>34</xdr:row>
      <xdr:rowOff>124079</xdr:rowOff>
    </xdr:to>
    <xdr:sp macro="" textlink="">
      <xdr:nvSpPr>
        <xdr:cNvPr id="71" name="フローチャート : 判断 70"/>
        <xdr:cNvSpPr/>
      </xdr:nvSpPr>
      <xdr:spPr>
        <a:xfrm>
          <a:off x="1968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115206</xdr:rowOff>
    </xdr:from>
    <xdr:ext cx="469744" cy="259045"/>
    <xdr:sp macro="" textlink="">
      <xdr:nvSpPr>
        <xdr:cNvPr id="72" name="テキスト ボックス 71"/>
        <xdr:cNvSpPr txBox="1"/>
      </xdr:nvSpPr>
      <xdr:spPr>
        <a:xfrm>
          <a:off x="1784427" y="594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58166</xdr:rowOff>
    </xdr:from>
    <xdr:to>
      <xdr:col>1</xdr:col>
      <xdr:colOff>485775</xdr:colOff>
      <xdr:row>33</xdr:row>
      <xdr:rowOff>159766</xdr:rowOff>
    </xdr:to>
    <xdr:sp macro="" textlink="">
      <xdr:nvSpPr>
        <xdr:cNvPr id="73" name="フローチャート : 判断 72"/>
        <xdr:cNvSpPr/>
      </xdr:nvSpPr>
      <xdr:spPr>
        <a:xfrm>
          <a:off x="1079500" y="571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150893</xdr:rowOff>
    </xdr:from>
    <xdr:ext cx="534377" cy="259045"/>
    <xdr:sp macro="" textlink="">
      <xdr:nvSpPr>
        <xdr:cNvPr id="74" name="テキスト ボックス 73"/>
        <xdr:cNvSpPr txBox="1"/>
      </xdr:nvSpPr>
      <xdr:spPr>
        <a:xfrm>
          <a:off x="863111" y="580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23241</xdr:rowOff>
    </xdr:from>
    <xdr:to>
      <xdr:col>6</xdr:col>
      <xdr:colOff>561975</xdr:colOff>
      <xdr:row>32</xdr:row>
      <xdr:rowOff>124841</xdr:rowOff>
    </xdr:to>
    <xdr:sp macro="" textlink="">
      <xdr:nvSpPr>
        <xdr:cNvPr id="80" name="円/楕円 79"/>
        <xdr:cNvSpPr/>
      </xdr:nvSpPr>
      <xdr:spPr>
        <a:xfrm>
          <a:off x="4584700" y="550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46118</xdr:rowOff>
    </xdr:from>
    <xdr:ext cx="534377" cy="259045"/>
    <xdr:sp macro="" textlink="">
      <xdr:nvSpPr>
        <xdr:cNvPr id="81" name="議会費該当値テキスト"/>
        <xdr:cNvSpPr txBox="1"/>
      </xdr:nvSpPr>
      <xdr:spPr>
        <a:xfrm>
          <a:off x="4686300" y="536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12,217</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99695</xdr:rowOff>
    </xdr:from>
    <xdr:to>
      <xdr:col>5</xdr:col>
      <xdr:colOff>409575</xdr:colOff>
      <xdr:row>33</xdr:row>
      <xdr:rowOff>29845</xdr:rowOff>
    </xdr:to>
    <xdr:sp macro="" textlink="">
      <xdr:nvSpPr>
        <xdr:cNvPr id="82" name="円/楕円 81"/>
        <xdr:cNvSpPr/>
      </xdr:nvSpPr>
      <xdr:spPr>
        <a:xfrm>
          <a:off x="3746500" y="558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46372</xdr:rowOff>
    </xdr:from>
    <xdr:ext cx="534377" cy="259045"/>
    <xdr:sp macro="" textlink="">
      <xdr:nvSpPr>
        <xdr:cNvPr id="83" name="テキスト ボックス 82"/>
        <xdr:cNvSpPr txBox="1"/>
      </xdr:nvSpPr>
      <xdr:spPr>
        <a:xfrm>
          <a:off x="3530111" y="536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11,615</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133477</xdr:rowOff>
    </xdr:from>
    <xdr:to>
      <xdr:col>4</xdr:col>
      <xdr:colOff>206375</xdr:colOff>
      <xdr:row>33</xdr:row>
      <xdr:rowOff>63627</xdr:rowOff>
    </xdr:to>
    <xdr:sp macro="" textlink="">
      <xdr:nvSpPr>
        <xdr:cNvPr id="84" name="円/楕円 83"/>
        <xdr:cNvSpPr/>
      </xdr:nvSpPr>
      <xdr:spPr>
        <a:xfrm>
          <a:off x="2857500" y="561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80154</xdr:rowOff>
    </xdr:from>
    <xdr:ext cx="534377" cy="259045"/>
    <xdr:sp macro="" textlink="">
      <xdr:nvSpPr>
        <xdr:cNvPr id="85" name="テキスト ボックス 84"/>
        <xdr:cNvSpPr txBox="1"/>
      </xdr:nvSpPr>
      <xdr:spPr>
        <a:xfrm>
          <a:off x="2641111" y="539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11,349</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100838</xdr:rowOff>
    </xdr:from>
    <xdr:to>
      <xdr:col>3</xdr:col>
      <xdr:colOff>3175</xdr:colOff>
      <xdr:row>33</xdr:row>
      <xdr:rowOff>30988</xdr:rowOff>
    </xdr:to>
    <xdr:sp macro="" textlink="">
      <xdr:nvSpPr>
        <xdr:cNvPr id="86" name="円/楕円 85"/>
        <xdr:cNvSpPr/>
      </xdr:nvSpPr>
      <xdr:spPr>
        <a:xfrm>
          <a:off x="1968500" y="558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47515</xdr:rowOff>
    </xdr:from>
    <xdr:ext cx="534377" cy="259045"/>
    <xdr:sp macro="" textlink="">
      <xdr:nvSpPr>
        <xdr:cNvPr id="87" name="テキスト ボックス 86"/>
        <xdr:cNvSpPr txBox="1"/>
      </xdr:nvSpPr>
      <xdr:spPr>
        <a:xfrm>
          <a:off x="1752111" y="536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12827</xdr:rowOff>
    </xdr:from>
    <xdr:to>
      <xdr:col>1</xdr:col>
      <xdr:colOff>485775</xdr:colOff>
      <xdr:row>32</xdr:row>
      <xdr:rowOff>114427</xdr:rowOff>
    </xdr:to>
    <xdr:sp macro="" textlink="">
      <xdr:nvSpPr>
        <xdr:cNvPr id="88" name="円/楕円 87"/>
        <xdr:cNvSpPr/>
      </xdr:nvSpPr>
      <xdr:spPr>
        <a:xfrm>
          <a:off x="1079500" y="549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130954</xdr:rowOff>
    </xdr:from>
    <xdr:ext cx="534377" cy="259045"/>
    <xdr:sp macro="" textlink="">
      <xdr:nvSpPr>
        <xdr:cNvPr id="89" name="テキスト ボックス 88"/>
        <xdr:cNvSpPr txBox="1"/>
      </xdr:nvSpPr>
      <xdr:spPr>
        <a:xfrm>
          <a:off x="863111" y="527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60400</xdr:rowOff>
    </xdr:from>
    <xdr:to>
      <xdr:col>6</xdr:col>
      <xdr:colOff>511175</xdr:colOff>
      <xdr:row>58</xdr:row>
      <xdr:rowOff>71706</xdr:rowOff>
    </xdr:to>
    <xdr:cxnSp macro="">
      <xdr:nvCxnSpPr>
        <xdr:cNvPr id="116" name="直線コネクタ 115"/>
        <xdr:cNvCxnSpPr/>
      </xdr:nvCxnSpPr>
      <xdr:spPr>
        <a:xfrm flipV="1">
          <a:off x="3797300" y="10004500"/>
          <a:ext cx="838200" cy="1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8843</xdr:rowOff>
    </xdr:from>
    <xdr:ext cx="599010" cy="259045"/>
    <xdr:sp macro="" textlink="">
      <xdr:nvSpPr>
        <xdr:cNvPr id="117" name="総務費平均値テキスト"/>
        <xdr:cNvSpPr txBox="1"/>
      </xdr:nvSpPr>
      <xdr:spPr>
        <a:xfrm>
          <a:off x="4686300" y="9952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71706</xdr:rowOff>
    </xdr:from>
    <xdr:to>
      <xdr:col>5</xdr:col>
      <xdr:colOff>358775</xdr:colOff>
      <xdr:row>58</xdr:row>
      <xdr:rowOff>87728</xdr:rowOff>
    </xdr:to>
    <xdr:cxnSp macro="">
      <xdr:nvCxnSpPr>
        <xdr:cNvPr id="119" name="直線コネクタ 118"/>
        <xdr:cNvCxnSpPr/>
      </xdr:nvCxnSpPr>
      <xdr:spPr>
        <a:xfrm flipV="1">
          <a:off x="2908300" y="10015806"/>
          <a:ext cx="889000" cy="1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36243</xdr:rowOff>
    </xdr:from>
    <xdr:to>
      <xdr:col>5</xdr:col>
      <xdr:colOff>409575</xdr:colOff>
      <xdr:row>58</xdr:row>
      <xdr:rowOff>137843</xdr:rowOff>
    </xdr:to>
    <xdr:sp macro="" textlink="">
      <xdr:nvSpPr>
        <xdr:cNvPr id="120" name="フローチャート : 判断 119"/>
        <xdr:cNvSpPr/>
      </xdr:nvSpPr>
      <xdr:spPr>
        <a:xfrm>
          <a:off x="3746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128970</xdr:rowOff>
    </xdr:from>
    <xdr:ext cx="599010" cy="259045"/>
    <xdr:sp macro="" textlink="">
      <xdr:nvSpPr>
        <xdr:cNvPr id="121" name="テキスト ボックス 120"/>
        <xdr:cNvSpPr txBox="1"/>
      </xdr:nvSpPr>
      <xdr:spPr>
        <a:xfrm>
          <a:off x="3497794" y="1007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40265</xdr:rowOff>
    </xdr:from>
    <xdr:to>
      <xdr:col>4</xdr:col>
      <xdr:colOff>155575</xdr:colOff>
      <xdr:row>58</xdr:row>
      <xdr:rowOff>87728</xdr:rowOff>
    </xdr:to>
    <xdr:cxnSp macro="">
      <xdr:nvCxnSpPr>
        <xdr:cNvPr id="122" name="直線コネクタ 121"/>
        <xdr:cNvCxnSpPr/>
      </xdr:nvCxnSpPr>
      <xdr:spPr>
        <a:xfrm>
          <a:off x="2019300" y="9127115"/>
          <a:ext cx="889000" cy="90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35339</xdr:rowOff>
    </xdr:from>
    <xdr:to>
      <xdr:col>4</xdr:col>
      <xdr:colOff>206375</xdr:colOff>
      <xdr:row>58</xdr:row>
      <xdr:rowOff>136939</xdr:rowOff>
    </xdr:to>
    <xdr:sp macro="" textlink="">
      <xdr:nvSpPr>
        <xdr:cNvPr id="123" name="フローチャート : 判断 122"/>
        <xdr:cNvSpPr/>
      </xdr:nvSpPr>
      <xdr:spPr>
        <a:xfrm>
          <a:off x="2857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153466</xdr:rowOff>
    </xdr:from>
    <xdr:ext cx="599010" cy="259045"/>
    <xdr:sp macro="" textlink="">
      <xdr:nvSpPr>
        <xdr:cNvPr id="124" name="テキスト ボックス 123"/>
        <xdr:cNvSpPr txBox="1"/>
      </xdr:nvSpPr>
      <xdr:spPr>
        <a:xfrm>
          <a:off x="2608794" y="975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40265</xdr:rowOff>
    </xdr:from>
    <xdr:to>
      <xdr:col>2</xdr:col>
      <xdr:colOff>638175</xdr:colOff>
      <xdr:row>58</xdr:row>
      <xdr:rowOff>61171</xdr:rowOff>
    </xdr:to>
    <xdr:cxnSp macro="">
      <xdr:nvCxnSpPr>
        <xdr:cNvPr id="125" name="直線コネクタ 124"/>
        <xdr:cNvCxnSpPr/>
      </xdr:nvCxnSpPr>
      <xdr:spPr>
        <a:xfrm flipV="1">
          <a:off x="1130300" y="9127115"/>
          <a:ext cx="889000" cy="87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16518</xdr:rowOff>
    </xdr:from>
    <xdr:to>
      <xdr:col>3</xdr:col>
      <xdr:colOff>3175</xdr:colOff>
      <xdr:row>58</xdr:row>
      <xdr:rowOff>118118</xdr:rowOff>
    </xdr:to>
    <xdr:sp macro="" textlink="">
      <xdr:nvSpPr>
        <xdr:cNvPr id="126" name="フローチャート : 判断 125"/>
        <xdr:cNvSpPr/>
      </xdr:nvSpPr>
      <xdr:spPr>
        <a:xfrm>
          <a:off x="1968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109245</xdr:rowOff>
    </xdr:from>
    <xdr:ext cx="599010" cy="259045"/>
    <xdr:sp macro="" textlink="">
      <xdr:nvSpPr>
        <xdr:cNvPr id="127" name="テキスト ボックス 126"/>
        <xdr:cNvSpPr txBox="1"/>
      </xdr:nvSpPr>
      <xdr:spPr>
        <a:xfrm>
          <a:off x="1719794" y="1005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36012</xdr:rowOff>
    </xdr:from>
    <xdr:to>
      <xdr:col>1</xdr:col>
      <xdr:colOff>485775</xdr:colOff>
      <xdr:row>58</xdr:row>
      <xdr:rowOff>137612</xdr:rowOff>
    </xdr:to>
    <xdr:sp macro="" textlink="">
      <xdr:nvSpPr>
        <xdr:cNvPr id="128" name="フローチャート : 判断 127"/>
        <xdr:cNvSpPr/>
      </xdr:nvSpPr>
      <xdr:spPr>
        <a:xfrm>
          <a:off x="1079500" y="998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128739</xdr:rowOff>
    </xdr:from>
    <xdr:ext cx="599010" cy="259045"/>
    <xdr:sp macro="" textlink="">
      <xdr:nvSpPr>
        <xdr:cNvPr id="129" name="テキスト ボックス 128"/>
        <xdr:cNvSpPr txBox="1"/>
      </xdr:nvSpPr>
      <xdr:spPr>
        <a:xfrm>
          <a:off x="830794" y="10072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115,678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9600</xdr:rowOff>
    </xdr:from>
    <xdr:to>
      <xdr:col>6</xdr:col>
      <xdr:colOff>561975</xdr:colOff>
      <xdr:row>58</xdr:row>
      <xdr:rowOff>111200</xdr:rowOff>
    </xdr:to>
    <xdr:sp macro="" textlink="">
      <xdr:nvSpPr>
        <xdr:cNvPr id="135" name="円/楕円 134"/>
        <xdr:cNvSpPr/>
      </xdr:nvSpPr>
      <xdr:spPr>
        <a:xfrm>
          <a:off x="4584700" y="99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140427</xdr:rowOff>
    </xdr:from>
    <xdr:ext cx="599010" cy="259045"/>
    <xdr:sp macro="" textlink="">
      <xdr:nvSpPr>
        <xdr:cNvPr id="136" name="総務費該当値テキスト"/>
        <xdr:cNvSpPr txBox="1"/>
      </xdr:nvSpPr>
      <xdr:spPr>
        <a:xfrm>
          <a:off x="4686300" y="974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173,447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20906</xdr:rowOff>
    </xdr:from>
    <xdr:to>
      <xdr:col>5</xdr:col>
      <xdr:colOff>409575</xdr:colOff>
      <xdr:row>58</xdr:row>
      <xdr:rowOff>122506</xdr:rowOff>
    </xdr:to>
    <xdr:sp macro="" textlink="">
      <xdr:nvSpPr>
        <xdr:cNvPr id="137" name="円/楕円 136"/>
        <xdr:cNvSpPr/>
      </xdr:nvSpPr>
      <xdr:spPr>
        <a:xfrm>
          <a:off x="3746500" y="996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139033</xdr:rowOff>
    </xdr:from>
    <xdr:ext cx="599010" cy="259045"/>
    <xdr:sp macro="" textlink="">
      <xdr:nvSpPr>
        <xdr:cNvPr id="138" name="テキスト ボックス 137"/>
        <xdr:cNvSpPr txBox="1"/>
      </xdr:nvSpPr>
      <xdr:spPr>
        <a:xfrm>
          <a:off x="3497794" y="97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148,717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36928</xdr:rowOff>
    </xdr:from>
    <xdr:to>
      <xdr:col>4</xdr:col>
      <xdr:colOff>206375</xdr:colOff>
      <xdr:row>58</xdr:row>
      <xdr:rowOff>138528</xdr:rowOff>
    </xdr:to>
    <xdr:sp macro="" textlink="">
      <xdr:nvSpPr>
        <xdr:cNvPr id="139" name="円/楕円 138"/>
        <xdr:cNvSpPr/>
      </xdr:nvSpPr>
      <xdr:spPr>
        <a:xfrm>
          <a:off x="2857500" y="998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129655</xdr:rowOff>
    </xdr:from>
    <xdr:ext cx="599010" cy="259045"/>
    <xdr:sp macro="" textlink="">
      <xdr:nvSpPr>
        <xdr:cNvPr id="140" name="テキスト ボックス 139"/>
        <xdr:cNvSpPr txBox="1"/>
      </xdr:nvSpPr>
      <xdr:spPr>
        <a:xfrm>
          <a:off x="2608794" y="100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113,675</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160915</xdr:rowOff>
    </xdr:from>
    <xdr:to>
      <xdr:col>3</xdr:col>
      <xdr:colOff>3175</xdr:colOff>
      <xdr:row>53</xdr:row>
      <xdr:rowOff>91065</xdr:rowOff>
    </xdr:to>
    <xdr:sp macro="" textlink="">
      <xdr:nvSpPr>
        <xdr:cNvPr id="141" name="円/楕円 140"/>
        <xdr:cNvSpPr/>
      </xdr:nvSpPr>
      <xdr:spPr>
        <a:xfrm>
          <a:off x="1968500" y="907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293079</xdr:colOff>
      <xdr:row>51</xdr:row>
      <xdr:rowOff>107592</xdr:rowOff>
    </xdr:from>
    <xdr:ext cx="690189" cy="259045"/>
    <xdr:sp macro="" textlink="">
      <xdr:nvSpPr>
        <xdr:cNvPr id="142" name="テキスト ボックス 141"/>
        <xdr:cNvSpPr txBox="1"/>
      </xdr:nvSpPr>
      <xdr:spPr>
        <a:xfrm>
          <a:off x="1674204" y="885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2,092,487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10371</xdr:rowOff>
    </xdr:from>
    <xdr:to>
      <xdr:col>1</xdr:col>
      <xdr:colOff>485775</xdr:colOff>
      <xdr:row>58</xdr:row>
      <xdr:rowOff>111971</xdr:rowOff>
    </xdr:to>
    <xdr:sp macro="" textlink="">
      <xdr:nvSpPr>
        <xdr:cNvPr id="143" name="円/楕円 142"/>
        <xdr:cNvSpPr/>
      </xdr:nvSpPr>
      <xdr:spPr>
        <a:xfrm>
          <a:off x="1079500" y="995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128498</xdr:rowOff>
    </xdr:from>
    <xdr:ext cx="599010" cy="259045"/>
    <xdr:sp macro="" textlink="">
      <xdr:nvSpPr>
        <xdr:cNvPr id="144" name="テキスト ボックス 143"/>
        <xdr:cNvSpPr txBox="1"/>
      </xdr:nvSpPr>
      <xdr:spPr>
        <a:xfrm>
          <a:off x="830794" y="972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81229</xdr:rowOff>
    </xdr:from>
    <xdr:to>
      <xdr:col>6</xdr:col>
      <xdr:colOff>511175</xdr:colOff>
      <xdr:row>77</xdr:row>
      <xdr:rowOff>16551</xdr:rowOff>
    </xdr:to>
    <xdr:cxnSp macro="">
      <xdr:nvCxnSpPr>
        <xdr:cNvPr id="171" name="直線コネクタ 170"/>
        <xdr:cNvCxnSpPr/>
      </xdr:nvCxnSpPr>
      <xdr:spPr>
        <a:xfrm>
          <a:off x="3797300" y="13111429"/>
          <a:ext cx="838200" cy="10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86135</xdr:rowOff>
    </xdr:from>
    <xdr:ext cx="599010" cy="259045"/>
    <xdr:sp macro="" textlink="">
      <xdr:nvSpPr>
        <xdr:cNvPr id="172" name="民生費平均値テキスト"/>
        <xdr:cNvSpPr txBox="1"/>
      </xdr:nvSpPr>
      <xdr:spPr>
        <a:xfrm>
          <a:off x="4686300" y="12944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81229</xdr:rowOff>
    </xdr:from>
    <xdr:to>
      <xdr:col>5</xdr:col>
      <xdr:colOff>358775</xdr:colOff>
      <xdr:row>76</xdr:row>
      <xdr:rowOff>102788</xdr:rowOff>
    </xdr:to>
    <xdr:cxnSp macro="">
      <xdr:nvCxnSpPr>
        <xdr:cNvPr id="174" name="直線コネクタ 173"/>
        <xdr:cNvCxnSpPr/>
      </xdr:nvCxnSpPr>
      <xdr:spPr>
        <a:xfrm flipV="1">
          <a:off x="2908300" y="13111429"/>
          <a:ext cx="889000" cy="2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60389</xdr:rowOff>
    </xdr:from>
    <xdr:to>
      <xdr:col>5</xdr:col>
      <xdr:colOff>409575</xdr:colOff>
      <xdr:row>76</xdr:row>
      <xdr:rowOff>161989</xdr:rowOff>
    </xdr:to>
    <xdr:sp macro="" textlink="">
      <xdr:nvSpPr>
        <xdr:cNvPr id="175" name="フローチャート : 判断 174"/>
        <xdr:cNvSpPr/>
      </xdr:nvSpPr>
      <xdr:spPr>
        <a:xfrm>
          <a:off x="3746500" y="1309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153116</xdr:rowOff>
    </xdr:from>
    <xdr:ext cx="599010" cy="259045"/>
    <xdr:sp macro="" textlink="">
      <xdr:nvSpPr>
        <xdr:cNvPr id="176" name="テキスト ボックス 175"/>
        <xdr:cNvSpPr txBox="1"/>
      </xdr:nvSpPr>
      <xdr:spPr>
        <a:xfrm>
          <a:off x="3497794" y="1318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102788</xdr:rowOff>
    </xdr:from>
    <xdr:to>
      <xdr:col>4</xdr:col>
      <xdr:colOff>155575</xdr:colOff>
      <xdr:row>77</xdr:row>
      <xdr:rowOff>11334</xdr:rowOff>
    </xdr:to>
    <xdr:cxnSp macro="">
      <xdr:nvCxnSpPr>
        <xdr:cNvPr id="177" name="直線コネクタ 176"/>
        <xdr:cNvCxnSpPr/>
      </xdr:nvCxnSpPr>
      <xdr:spPr>
        <a:xfrm flipV="1">
          <a:off x="2019300" y="13132988"/>
          <a:ext cx="889000" cy="7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95557</xdr:rowOff>
    </xdr:from>
    <xdr:to>
      <xdr:col>4</xdr:col>
      <xdr:colOff>206375</xdr:colOff>
      <xdr:row>77</xdr:row>
      <xdr:rowOff>25707</xdr:rowOff>
    </xdr:to>
    <xdr:sp macro="" textlink="">
      <xdr:nvSpPr>
        <xdr:cNvPr id="178" name="フローチャート : 判断 177"/>
        <xdr:cNvSpPr/>
      </xdr:nvSpPr>
      <xdr:spPr>
        <a:xfrm>
          <a:off x="2857500" y="1312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16834</xdr:rowOff>
    </xdr:from>
    <xdr:ext cx="599010" cy="259045"/>
    <xdr:sp macro="" textlink="">
      <xdr:nvSpPr>
        <xdr:cNvPr id="179" name="テキスト ボックス 178"/>
        <xdr:cNvSpPr txBox="1"/>
      </xdr:nvSpPr>
      <xdr:spPr>
        <a:xfrm>
          <a:off x="2608794" y="1321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95007</xdr:rowOff>
    </xdr:from>
    <xdr:to>
      <xdr:col>2</xdr:col>
      <xdr:colOff>638175</xdr:colOff>
      <xdr:row>77</xdr:row>
      <xdr:rowOff>11334</xdr:rowOff>
    </xdr:to>
    <xdr:cxnSp macro="">
      <xdr:nvCxnSpPr>
        <xdr:cNvPr id="180" name="直線コネクタ 179"/>
        <xdr:cNvCxnSpPr/>
      </xdr:nvCxnSpPr>
      <xdr:spPr>
        <a:xfrm>
          <a:off x="1130300" y="13125207"/>
          <a:ext cx="889000" cy="8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97504</xdr:rowOff>
    </xdr:from>
    <xdr:to>
      <xdr:col>3</xdr:col>
      <xdr:colOff>3175</xdr:colOff>
      <xdr:row>77</xdr:row>
      <xdr:rowOff>27654</xdr:rowOff>
    </xdr:to>
    <xdr:sp macro="" textlink="">
      <xdr:nvSpPr>
        <xdr:cNvPr id="181" name="フローチャート : 判断 180"/>
        <xdr:cNvSpPr/>
      </xdr:nvSpPr>
      <xdr:spPr>
        <a:xfrm>
          <a:off x="1968500" y="1312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44181</xdr:rowOff>
    </xdr:from>
    <xdr:ext cx="599010" cy="259045"/>
    <xdr:sp macro="" textlink="">
      <xdr:nvSpPr>
        <xdr:cNvPr id="182" name="テキスト ボックス 181"/>
        <xdr:cNvSpPr txBox="1"/>
      </xdr:nvSpPr>
      <xdr:spPr>
        <a:xfrm>
          <a:off x="1719794" y="1290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123327</xdr:rowOff>
    </xdr:from>
    <xdr:to>
      <xdr:col>1</xdr:col>
      <xdr:colOff>485775</xdr:colOff>
      <xdr:row>77</xdr:row>
      <xdr:rowOff>53477</xdr:rowOff>
    </xdr:to>
    <xdr:sp macro="" textlink="">
      <xdr:nvSpPr>
        <xdr:cNvPr id="183" name="フローチャート : 判断 182"/>
        <xdr:cNvSpPr/>
      </xdr:nvSpPr>
      <xdr:spPr>
        <a:xfrm>
          <a:off x="1079500" y="1315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44604</xdr:rowOff>
    </xdr:from>
    <xdr:ext cx="599010" cy="259045"/>
    <xdr:sp macro="" textlink="">
      <xdr:nvSpPr>
        <xdr:cNvPr id="184" name="テキスト ボックス 183"/>
        <xdr:cNvSpPr txBox="1"/>
      </xdr:nvSpPr>
      <xdr:spPr>
        <a:xfrm>
          <a:off x="830794" y="1324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134,940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137201</xdr:rowOff>
    </xdr:from>
    <xdr:to>
      <xdr:col>6</xdr:col>
      <xdr:colOff>561975</xdr:colOff>
      <xdr:row>77</xdr:row>
      <xdr:rowOff>67351</xdr:rowOff>
    </xdr:to>
    <xdr:sp macro="" textlink="">
      <xdr:nvSpPr>
        <xdr:cNvPr id="190" name="円/楕円 189"/>
        <xdr:cNvSpPr/>
      </xdr:nvSpPr>
      <xdr:spPr>
        <a:xfrm>
          <a:off x="4584700" y="1316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52128</xdr:rowOff>
    </xdr:from>
    <xdr:ext cx="599010" cy="259045"/>
    <xdr:sp macro="" textlink="">
      <xdr:nvSpPr>
        <xdr:cNvPr id="191" name="民生費該当値テキスト"/>
        <xdr:cNvSpPr txBox="1"/>
      </xdr:nvSpPr>
      <xdr:spPr>
        <a:xfrm>
          <a:off x="4686300" y="1308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128,871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30429</xdr:rowOff>
    </xdr:from>
    <xdr:to>
      <xdr:col>5</xdr:col>
      <xdr:colOff>409575</xdr:colOff>
      <xdr:row>76</xdr:row>
      <xdr:rowOff>132029</xdr:rowOff>
    </xdr:to>
    <xdr:sp macro="" textlink="">
      <xdr:nvSpPr>
        <xdr:cNvPr id="192" name="円/楕円 191"/>
        <xdr:cNvSpPr/>
      </xdr:nvSpPr>
      <xdr:spPr>
        <a:xfrm>
          <a:off x="3746500" y="1306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148555</xdr:rowOff>
    </xdr:from>
    <xdr:ext cx="599010" cy="259045"/>
    <xdr:sp macro="" textlink="">
      <xdr:nvSpPr>
        <xdr:cNvPr id="193" name="テキスト ボックス 192"/>
        <xdr:cNvSpPr txBox="1"/>
      </xdr:nvSpPr>
      <xdr:spPr>
        <a:xfrm>
          <a:off x="3497794" y="12835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175,578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51988</xdr:rowOff>
    </xdr:from>
    <xdr:to>
      <xdr:col>4</xdr:col>
      <xdr:colOff>206375</xdr:colOff>
      <xdr:row>76</xdr:row>
      <xdr:rowOff>153588</xdr:rowOff>
    </xdr:to>
    <xdr:sp macro="" textlink="">
      <xdr:nvSpPr>
        <xdr:cNvPr id="194" name="円/楕円 193"/>
        <xdr:cNvSpPr/>
      </xdr:nvSpPr>
      <xdr:spPr>
        <a:xfrm>
          <a:off x="2857500" y="1308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170115</xdr:rowOff>
    </xdr:from>
    <xdr:ext cx="599010" cy="259045"/>
    <xdr:sp macro="" textlink="">
      <xdr:nvSpPr>
        <xdr:cNvPr id="195" name="テキスト ボックス 194"/>
        <xdr:cNvSpPr txBox="1"/>
      </xdr:nvSpPr>
      <xdr:spPr>
        <a:xfrm>
          <a:off x="2608794" y="1285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166,147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131984</xdr:rowOff>
    </xdr:from>
    <xdr:to>
      <xdr:col>3</xdr:col>
      <xdr:colOff>3175</xdr:colOff>
      <xdr:row>77</xdr:row>
      <xdr:rowOff>62134</xdr:rowOff>
    </xdr:to>
    <xdr:sp macro="" textlink="">
      <xdr:nvSpPr>
        <xdr:cNvPr id="196" name="円/楕円 195"/>
        <xdr:cNvSpPr/>
      </xdr:nvSpPr>
      <xdr:spPr>
        <a:xfrm>
          <a:off x="1968500" y="1316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53261</xdr:rowOff>
    </xdr:from>
    <xdr:ext cx="599010" cy="259045"/>
    <xdr:sp macro="" textlink="">
      <xdr:nvSpPr>
        <xdr:cNvPr id="197" name="テキスト ボックス 196"/>
        <xdr:cNvSpPr txBox="1"/>
      </xdr:nvSpPr>
      <xdr:spPr>
        <a:xfrm>
          <a:off x="1719794" y="1325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131,153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44207</xdr:rowOff>
    </xdr:from>
    <xdr:to>
      <xdr:col>1</xdr:col>
      <xdr:colOff>485775</xdr:colOff>
      <xdr:row>76</xdr:row>
      <xdr:rowOff>145807</xdr:rowOff>
    </xdr:to>
    <xdr:sp macro="" textlink="">
      <xdr:nvSpPr>
        <xdr:cNvPr id="198" name="円/楕円 197"/>
        <xdr:cNvSpPr/>
      </xdr:nvSpPr>
      <xdr:spPr>
        <a:xfrm>
          <a:off x="1079500" y="1307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162334</xdr:rowOff>
    </xdr:from>
    <xdr:ext cx="599010" cy="259045"/>
    <xdr:sp macro="" textlink="">
      <xdr:nvSpPr>
        <xdr:cNvPr id="199" name="テキスト ボックス 198"/>
        <xdr:cNvSpPr txBox="1"/>
      </xdr:nvSpPr>
      <xdr:spPr>
        <a:xfrm>
          <a:off x="830794" y="1284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68583</xdr:rowOff>
    </xdr:from>
    <xdr:to>
      <xdr:col>6</xdr:col>
      <xdr:colOff>511175</xdr:colOff>
      <xdr:row>96</xdr:row>
      <xdr:rowOff>32269</xdr:rowOff>
    </xdr:to>
    <xdr:cxnSp macro="">
      <xdr:nvCxnSpPr>
        <xdr:cNvPr id="230" name="直線コネクタ 229"/>
        <xdr:cNvCxnSpPr/>
      </xdr:nvCxnSpPr>
      <xdr:spPr>
        <a:xfrm flipV="1">
          <a:off x="3797300" y="16356333"/>
          <a:ext cx="838200" cy="13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83383</xdr:rowOff>
    </xdr:from>
    <xdr:ext cx="534377" cy="259045"/>
    <xdr:sp macro="" textlink="">
      <xdr:nvSpPr>
        <xdr:cNvPr id="231" name="衛生費平均値テキスト"/>
        <xdr:cNvSpPr txBox="1"/>
      </xdr:nvSpPr>
      <xdr:spPr>
        <a:xfrm>
          <a:off x="4686300" y="16371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32269</xdr:rowOff>
    </xdr:from>
    <xdr:to>
      <xdr:col>5</xdr:col>
      <xdr:colOff>358775</xdr:colOff>
      <xdr:row>96</xdr:row>
      <xdr:rowOff>114195</xdr:rowOff>
    </xdr:to>
    <xdr:cxnSp macro="">
      <xdr:nvCxnSpPr>
        <xdr:cNvPr id="233" name="直線コネクタ 232"/>
        <xdr:cNvCxnSpPr/>
      </xdr:nvCxnSpPr>
      <xdr:spPr>
        <a:xfrm flipV="1">
          <a:off x="2908300" y="16491469"/>
          <a:ext cx="889000" cy="8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109224</xdr:rowOff>
    </xdr:from>
    <xdr:to>
      <xdr:col>5</xdr:col>
      <xdr:colOff>409575</xdr:colOff>
      <xdr:row>96</xdr:row>
      <xdr:rowOff>39374</xdr:rowOff>
    </xdr:to>
    <xdr:sp macro="" textlink="">
      <xdr:nvSpPr>
        <xdr:cNvPr id="234" name="フローチャート : 判断 233"/>
        <xdr:cNvSpPr/>
      </xdr:nvSpPr>
      <xdr:spPr>
        <a:xfrm>
          <a:off x="3746500" y="163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55901</xdr:rowOff>
    </xdr:from>
    <xdr:ext cx="534377" cy="259045"/>
    <xdr:sp macro="" textlink="">
      <xdr:nvSpPr>
        <xdr:cNvPr id="235" name="テキスト ボックス 234"/>
        <xdr:cNvSpPr txBox="1"/>
      </xdr:nvSpPr>
      <xdr:spPr>
        <a:xfrm>
          <a:off x="3530111" y="1617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82583</xdr:rowOff>
    </xdr:from>
    <xdr:to>
      <xdr:col>4</xdr:col>
      <xdr:colOff>155575</xdr:colOff>
      <xdr:row>96</xdr:row>
      <xdr:rowOff>114195</xdr:rowOff>
    </xdr:to>
    <xdr:cxnSp macro="">
      <xdr:nvCxnSpPr>
        <xdr:cNvPr id="236" name="直線コネクタ 235"/>
        <xdr:cNvCxnSpPr/>
      </xdr:nvCxnSpPr>
      <xdr:spPr>
        <a:xfrm>
          <a:off x="2019300" y="16541783"/>
          <a:ext cx="889000" cy="3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106938</xdr:rowOff>
    </xdr:from>
    <xdr:to>
      <xdr:col>4</xdr:col>
      <xdr:colOff>206375</xdr:colOff>
      <xdr:row>96</xdr:row>
      <xdr:rowOff>37088</xdr:rowOff>
    </xdr:to>
    <xdr:sp macro="" textlink="">
      <xdr:nvSpPr>
        <xdr:cNvPr id="237" name="フローチャート : 判断 236"/>
        <xdr:cNvSpPr/>
      </xdr:nvSpPr>
      <xdr:spPr>
        <a:xfrm>
          <a:off x="2857500" y="1639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53615</xdr:rowOff>
    </xdr:from>
    <xdr:ext cx="534377" cy="259045"/>
    <xdr:sp macro="" textlink="">
      <xdr:nvSpPr>
        <xdr:cNvPr id="238" name="テキスト ボックス 237"/>
        <xdr:cNvSpPr txBox="1"/>
      </xdr:nvSpPr>
      <xdr:spPr>
        <a:xfrm>
          <a:off x="2641111" y="1616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82583</xdr:rowOff>
    </xdr:from>
    <xdr:to>
      <xdr:col>2</xdr:col>
      <xdr:colOff>638175</xdr:colOff>
      <xdr:row>96</xdr:row>
      <xdr:rowOff>115381</xdr:rowOff>
    </xdr:to>
    <xdr:cxnSp macro="">
      <xdr:nvCxnSpPr>
        <xdr:cNvPr id="239" name="直線コネクタ 238"/>
        <xdr:cNvCxnSpPr/>
      </xdr:nvCxnSpPr>
      <xdr:spPr>
        <a:xfrm flipV="1">
          <a:off x="1130300" y="16541783"/>
          <a:ext cx="889000" cy="3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137113</xdr:rowOff>
    </xdr:from>
    <xdr:to>
      <xdr:col>3</xdr:col>
      <xdr:colOff>3175</xdr:colOff>
      <xdr:row>96</xdr:row>
      <xdr:rowOff>67263</xdr:rowOff>
    </xdr:to>
    <xdr:sp macro="" textlink="">
      <xdr:nvSpPr>
        <xdr:cNvPr id="240" name="フローチャート : 判断 239"/>
        <xdr:cNvSpPr/>
      </xdr:nvSpPr>
      <xdr:spPr>
        <a:xfrm>
          <a:off x="1968500" y="1642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83790</xdr:rowOff>
    </xdr:from>
    <xdr:ext cx="534377" cy="259045"/>
    <xdr:sp macro="" textlink="">
      <xdr:nvSpPr>
        <xdr:cNvPr id="241" name="テキスト ボックス 240"/>
        <xdr:cNvSpPr txBox="1"/>
      </xdr:nvSpPr>
      <xdr:spPr>
        <a:xfrm>
          <a:off x="1752111" y="1620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146670</xdr:rowOff>
    </xdr:from>
    <xdr:to>
      <xdr:col>1</xdr:col>
      <xdr:colOff>485775</xdr:colOff>
      <xdr:row>96</xdr:row>
      <xdr:rowOff>76820</xdr:rowOff>
    </xdr:to>
    <xdr:sp macro="" textlink="">
      <xdr:nvSpPr>
        <xdr:cNvPr id="242" name="フローチャート : 判断 241"/>
        <xdr:cNvSpPr/>
      </xdr:nvSpPr>
      <xdr:spPr>
        <a:xfrm>
          <a:off x="1079500" y="1643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93347</xdr:rowOff>
    </xdr:from>
    <xdr:ext cx="534377" cy="259045"/>
    <xdr:sp macro="" textlink="">
      <xdr:nvSpPr>
        <xdr:cNvPr id="243" name="テキスト ボックス 242"/>
        <xdr:cNvSpPr txBox="1"/>
      </xdr:nvSpPr>
      <xdr:spPr>
        <a:xfrm>
          <a:off x="863111" y="1620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17783</xdr:rowOff>
    </xdr:from>
    <xdr:to>
      <xdr:col>6</xdr:col>
      <xdr:colOff>561975</xdr:colOff>
      <xdr:row>95</xdr:row>
      <xdr:rowOff>119383</xdr:rowOff>
    </xdr:to>
    <xdr:sp macro="" textlink="">
      <xdr:nvSpPr>
        <xdr:cNvPr id="249" name="円/楕円 248"/>
        <xdr:cNvSpPr/>
      </xdr:nvSpPr>
      <xdr:spPr>
        <a:xfrm>
          <a:off x="4584700" y="1630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40660</xdr:rowOff>
    </xdr:from>
    <xdr:ext cx="534377" cy="259045"/>
    <xdr:sp macro="" textlink="">
      <xdr:nvSpPr>
        <xdr:cNvPr id="250" name="衛生費該当値テキスト"/>
        <xdr:cNvSpPr txBox="1"/>
      </xdr:nvSpPr>
      <xdr:spPr>
        <a:xfrm>
          <a:off x="4686300" y="1615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65,783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152919</xdr:rowOff>
    </xdr:from>
    <xdr:to>
      <xdr:col>5</xdr:col>
      <xdr:colOff>409575</xdr:colOff>
      <xdr:row>96</xdr:row>
      <xdr:rowOff>83069</xdr:rowOff>
    </xdr:to>
    <xdr:sp macro="" textlink="">
      <xdr:nvSpPr>
        <xdr:cNvPr id="251" name="円/楕円 250"/>
        <xdr:cNvSpPr/>
      </xdr:nvSpPr>
      <xdr:spPr>
        <a:xfrm>
          <a:off x="3746500" y="1644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74196</xdr:rowOff>
    </xdr:from>
    <xdr:ext cx="534377" cy="259045"/>
    <xdr:sp macro="" textlink="">
      <xdr:nvSpPr>
        <xdr:cNvPr id="252" name="テキスト ボックス 251"/>
        <xdr:cNvSpPr txBox="1"/>
      </xdr:nvSpPr>
      <xdr:spPr>
        <a:xfrm>
          <a:off x="3530111" y="1653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53,369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63395</xdr:rowOff>
    </xdr:from>
    <xdr:to>
      <xdr:col>4</xdr:col>
      <xdr:colOff>206375</xdr:colOff>
      <xdr:row>96</xdr:row>
      <xdr:rowOff>164995</xdr:rowOff>
    </xdr:to>
    <xdr:sp macro="" textlink="">
      <xdr:nvSpPr>
        <xdr:cNvPr id="253" name="円/楕円 252"/>
        <xdr:cNvSpPr/>
      </xdr:nvSpPr>
      <xdr:spPr>
        <a:xfrm>
          <a:off x="2857500" y="1652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156122</xdr:rowOff>
    </xdr:from>
    <xdr:ext cx="534377" cy="259045"/>
    <xdr:sp macro="" textlink="">
      <xdr:nvSpPr>
        <xdr:cNvPr id="254" name="テキスト ボックス 253"/>
        <xdr:cNvSpPr txBox="1"/>
      </xdr:nvSpPr>
      <xdr:spPr>
        <a:xfrm>
          <a:off x="2641111" y="1661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45,843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31783</xdr:rowOff>
    </xdr:from>
    <xdr:to>
      <xdr:col>3</xdr:col>
      <xdr:colOff>3175</xdr:colOff>
      <xdr:row>96</xdr:row>
      <xdr:rowOff>133383</xdr:rowOff>
    </xdr:to>
    <xdr:sp macro="" textlink="">
      <xdr:nvSpPr>
        <xdr:cNvPr id="255" name="円/楕円 254"/>
        <xdr:cNvSpPr/>
      </xdr:nvSpPr>
      <xdr:spPr>
        <a:xfrm>
          <a:off x="1968500" y="1649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124510</xdr:rowOff>
    </xdr:from>
    <xdr:ext cx="534377" cy="259045"/>
    <xdr:sp macro="" textlink="">
      <xdr:nvSpPr>
        <xdr:cNvPr id="256" name="テキスト ボックス 255"/>
        <xdr:cNvSpPr txBox="1"/>
      </xdr:nvSpPr>
      <xdr:spPr>
        <a:xfrm>
          <a:off x="1752111" y="1658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48,747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64581</xdr:rowOff>
    </xdr:from>
    <xdr:to>
      <xdr:col>1</xdr:col>
      <xdr:colOff>485775</xdr:colOff>
      <xdr:row>96</xdr:row>
      <xdr:rowOff>166181</xdr:rowOff>
    </xdr:to>
    <xdr:sp macro="" textlink="">
      <xdr:nvSpPr>
        <xdr:cNvPr id="257" name="円/楕円 256"/>
        <xdr:cNvSpPr/>
      </xdr:nvSpPr>
      <xdr:spPr>
        <a:xfrm>
          <a:off x="1079500" y="1652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157308</xdr:rowOff>
    </xdr:from>
    <xdr:ext cx="534377" cy="259045"/>
    <xdr:sp macro="" textlink="">
      <xdr:nvSpPr>
        <xdr:cNvPr id="258" name="テキスト ボックス 257"/>
        <xdr:cNvSpPr txBox="1"/>
      </xdr:nvSpPr>
      <xdr:spPr>
        <a:xfrm>
          <a:off x="863111" y="166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130830</xdr:rowOff>
    </xdr:from>
    <xdr:to>
      <xdr:col>15</xdr:col>
      <xdr:colOff>180975</xdr:colOff>
      <xdr:row>38</xdr:row>
      <xdr:rowOff>116246</xdr:rowOff>
    </xdr:to>
    <xdr:cxnSp macro="">
      <xdr:nvCxnSpPr>
        <xdr:cNvPr id="285" name="直線コネクタ 284"/>
        <xdr:cNvCxnSpPr/>
      </xdr:nvCxnSpPr>
      <xdr:spPr>
        <a:xfrm flipV="1">
          <a:off x="9639300" y="6131580"/>
          <a:ext cx="838200" cy="49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9582</xdr:rowOff>
    </xdr:from>
    <xdr:ext cx="469744" cy="259045"/>
    <xdr:sp macro="" textlink="">
      <xdr:nvSpPr>
        <xdr:cNvPr id="286" name="労働費平均値テキスト"/>
        <xdr:cNvSpPr txBox="1"/>
      </xdr:nvSpPr>
      <xdr:spPr>
        <a:xfrm>
          <a:off x="10528300" y="6524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116246</xdr:rowOff>
    </xdr:from>
    <xdr:to>
      <xdr:col>14</xdr:col>
      <xdr:colOff>28575</xdr:colOff>
      <xdr:row>38</xdr:row>
      <xdr:rowOff>116886</xdr:rowOff>
    </xdr:to>
    <xdr:cxnSp macro="">
      <xdr:nvCxnSpPr>
        <xdr:cNvPr id="288" name="直線コネクタ 287"/>
        <xdr:cNvCxnSpPr/>
      </xdr:nvCxnSpPr>
      <xdr:spPr>
        <a:xfrm flipV="1">
          <a:off x="8750300" y="6631346"/>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10490</xdr:rowOff>
    </xdr:from>
    <xdr:to>
      <xdr:col>14</xdr:col>
      <xdr:colOff>79375</xdr:colOff>
      <xdr:row>38</xdr:row>
      <xdr:rowOff>112090</xdr:rowOff>
    </xdr:to>
    <xdr:sp macro="" textlink="">
      <xdr:nvSpPr>
        <xdr:cNvPr id="289" name="フローチャート : 判断 288"/>
        <xdr:cNvSpPr/>
      </xdr:nvSpPr>
      <xdr:spPr>
        <a:xfrm>
          <a:off x="9588500" y="652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128617</xdr:rowOff>
    </xdr:from>
    <xdr:ext cx="469744" cy="259045"/>
    <xdr:sp macro="" textlink="">
      <xdr:nvSpPr>
        <xdr:cNvPr id="290" name="テキスト ボックス 289"/>
        <xdr:cNvSpPr txBox="1"/>
      </xdr:nvSpPr>
      <xdr:spPr>
        <a:xfrm>
          <a:off x="9404427" y="630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111537</xdr:rowOff>
    </xdr:from>
    <xdr:to>
      <xdr:col>12</xdr:col>
      <xdr:colOff>511175</xdr:colOff>
      <xdr:row>38</xdr:row>
      <xdr:rowOff>116886</xdr:rowOff>
    </xdr:to>
    <xdr:cxnSp macro="">
      <xdr:nvCxnSpPr>
        <xdr:cNvPr id="291" name="直線コネクタ 290"/>
        <xdr:cNvCxnSpPr/>
      </xdr:nvCxnSpPr>
      <xdr:spPr>
        <a:xfrm>
          <a:off x="7861300" y="6626637"/>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94249</xdr:rowOff>
    </xdr:from>
    <xdr:to>
      <xdr:col>12</xdr:col>
      <xdr:colOff>561975</xdr:colOff>
      <xdr:row>38</xdr:row>
      <xdr:rowOff>24399</xdr:rowOff>
    </xdr:to>
    <xdr:sp macro="" textlink="">
      <xdr:nvSpPr>
        <xdr:cNvPr id="292" name="フローチャート : 判断 291"/>
        <xdr:cNvSpPr/>
      </xdr:nvSpPr>
      <xdr:spPr>
        <a:xfrm>
          <a:off x="8699500" y="643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40926</xdr:rowOff>
    </xdr:from>
    <xdr:ext cx="469744" cy="259045"/>
    <xdr:sp macro="" textlink="">
      <xdr:nvSpPr>
        <xdr:cNvPr id="293" name="テキスト ボックス 292"/>
        <xdr:cNvSpPr txBox="1"/>
      </xdr:nvSpPr>
      <xdr:spPr>
        <a:xfrm>
          <a:off x="8515427" y="621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4369</xdr:rowOff>
    </xdr:from>
    <xdr:to>
      <xdr:col>11</xdr:col>
      <xdr:colOff>307975</xdr:colOff>
      <xdr:row>38</xdr:row>
      <xdr:rowOff>111537</xdr:rowOff>
    </xdr:to>
    <xdr:cxnSp macro="">
      <xdr:nvCxnSpPr>
        <xdr:cNvPr id="294" name="直線コネクタ 293"/>
        <xdr:cNvCxnSpPr/>
      </xdr:nvCxnSpPr>
      <xdr:spPr>
        <a:xfrm>
          <a:off x="6972300" y="5833669"/>
          <a:ext cx="889000" cy="79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89586</xdr:rowOff>
    </xdr:from>
    <xdr:to>
      <xdr:col>11</xdr:col>
      <xdr:colOff>358775</xdr:colOff>
      <xdr:row>38</xdr:row>
      <xdr:rowOff>19735</xdr:rowOff>
    </xdr:to>
    <xdr:sp macro="" textlink="">
      <xdr:nvSpPr>
        <xdr:cNvPr id="295" name="フローチャート : 判断 294"/>
        <xdr:cNvSpPr/>
      </xdr:nvSpPr>
      <xdr:spPr>
        <a:xfrm>
          <a:off x="7810500" y="6433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36263</xdr:rowOff>
    </xdr:from>
    <xdr:ext cx="469744" cy="259045"/>
    <xdr:sp macro="" textlink="">
      <xdr:nvSpPr>
        <xdr:cNvPr id="296" name="テキスト ボックス 295"/>
        <xdr:cNvSpPr txBox="1"/>
      </xdr:nvSpPr>
      <xdr:spPr>
        <a:xfrm>
          <a:off x="7626427" y="620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18171</xdr:rowOff>
    </xdr:from>
    <xdr:to>
      <xdr:col>10</xdr:col>
      <xdr:colOff>155575</xdr:colOff>
      <xdr:row>37</xdr:row>
      <xdr:rowOff>119771</xdr:rowOff>
    </xdr:to>
    <xdr:sp macro="" textlink="">
      <xdr:nvSpPr>
        <xdr:cNvPr id="297" name="フローチャート : 判断 296"/>
        <xdr:cNvSpPr/>
      </xdr:nvSpPr>
      <xdr:spPr>
        <a:xfrm>
          <a:off x="6921500" y="636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110898</xdr:rowOff>
    </xdr:from>
    <xdr:ext cx="469744" cy="259045"/>
    <xdr:sp macro="" textlink="">
      <xdr:nvSpPr>
        <xdr:cNvPr id="298" name="テキスト ボックス 297"/>
        <xdr:cNvSpPr txBox="1"/>
      </xdr:nvSpPr>
      <xdr:spPr>
        <a:xfrm>
          <a:off x="6737427" y="645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80030</xdr:rowOff>
    </xdr:from>
    <xdr:to>
      <xdr:col>15</xdr:col>
      <xdr:colOff>231775</xdr:colOff>
      <xdr:row>36</xdr:row>
      <xdr:rowOff>10180</xdr:rowOff>
    </xdr:to>
    <xdr:sp macro="" textlink="">
      <xdr:nvSpPr>
        <xdr:cNvPr id="304" name="円/楕円 303"/>
        <xdr:cNvSpPr/>
      </xdr:nvSpPr>
      <xdr:spPr>
        <a:xfrm>
          <a:off x="10426700" y="608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102907</xdr:rowOff>
    </xdr:from>
    <xdr:ext cx="534377" cy="259045"/>
    <xdr:sp macro="" textlink="">
      <xdr:nvSpPr>
        <xdr:cNvPr id="305" name="労働費該当値テキスト"/>
        <xdr:cNvSpPr txBox="1"/>
      </xdr:nvSpPr>
      <xdr:spPr>
        <a:xfrm>
          <a:off x="10528300" y="593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11,444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65446</xdr:rowOff>
    </xdr:from>
    <xdr:to>
      <xdr:col>14</xdr:col>
      <xdr:colOff>79375</xdr:colOff>
      <xdr:row>38</xdr:row>
      <xdr:rowOff>167046</xdr:rowOff>
    </xdr:to>
    <xdr:sp macro="" textlink="">
      <xdr:nvSpPr>
        <xdr:cNvPr id="306" name="円/楕円 305"/>
        <xdr:cNvSpPr/>
      </xdr:nvSpPr>
      <xdr:spPr>
        <a:xfrm>
          <a:off x="9588500" y="658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158173</xdr:rowOff>
    </xdr:from>
    <xdr:ext cx="378565" cy="259045"/>
    <xdr:sp macro="" textlink="">
      <xdr:nvSpPr>
        <xdr:cNvPr id="307" name="テキスト ボックス 306"/>
        <xdr:cNvSpPr txBox="1"/>
      </xdr:nvSpPr>
      <xdr:spPr>
        <a:xfrm>
          <a:off x="9450017" y="667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66086</xdr:rowOff>
    </xdr:from>
    <xdr:to>
      <xdr:col>12</xdr:col>
      <xdr:colOff>561975</xdr:colOff>
      <xdr:row>38</xdr:row>
      <xdr:rowOff>167686</xdr:rowOff>
    </xdr:to>
    <xdr:sp macro="" textlink="">
      <xdr:nvSpPr>
        <xdr:cNvPr id="308" name="円/楕円 307"/>
        <xdr:cNvSpPr/>
      </xdr:nvSpPr>
      <xdr:spPr>
        <a:xfrm>
          <a:off x="8699500" y="658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158813</xdr:rowOff>
    </xdr:from>
    <xdr:ext cx="378565" cy="259045"/>
    <xdr:sp macro="" textlink="">
      <xdr:nvSpPr>
        <xdr:cNvPr id="309" name="テキスト ボックス 308"/>
        <xdr:cNvSpPr txBox="1"/>
      </xdr:nvSpPr>
      <xdr:spPr>
        <a:xfrm>
          <a:off x="8561017" y="6673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60737</xdr:rowOff>
    </xdr:from>
    <xdr:to>
      <xdr:col>11</xdr:col>
      <xdr:colOff>358775</xdr:colOff>
      <xdr:row>38</xdr:row>
      <xdr:rowOff>162337</xdr:rowOff>
    </xdr:to>
    <xdr:sp macro="" textlink="">
      <xdr:nvSpPr>
        <xdr:cNvPr id="310" name="円/楕円 309"/>
        <xdr:cNvSpPr/>
      </xdr:nvSpPr>
      <xdr:spPr>
        <a:xfrm>
          <a:off x="7810500" y="657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153464</xdr:rowOff>
    </xdr:from>
    <xdr:ext cx="378565" cy="259045"/>
    <xdr:sp macro="" textlink="">
      <xdr:nvSpPr>
        <xdr:cNvPr id="311" name="テキスト ボックス 310"/>
        <xdr:cNvSpPr txBox="1"/>
      </xdr:nvSpPr>
      <xdr:spPr>
        <a:xfrm>
          <a:off x="7672017" y="666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125019</xdr:rowOff>
    </xdr:from>
    <xdr:to>
      <xdr:col>10</xdr:col>
      <xdr:colOff>155575</xdr:colOff>
      <xdr:row>34</xdr:row>
      <xdr:rowOff>55169</xdr:rowOff>
    </xdr:to>
    <xdr:sp macro="" textlink="">
      <xdr:nvSpPr>
        <xdr:cNvPr id="312" name="円/楕円 311"/>
        <xdr:cNvSpPr/>
      </xdr:nvSpPr>
      <xdr:spPr>
        <a:xfrm>
          <a:off x="6921500" y="578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71696</xdr:rowOff>
    </xdr:from>
    <xdr:ext cx="534377" cy="259045"/>
    <xdr:sp macro="" textlink="">
      <xdr:nvSpPr>
        <xdr:cNvPr id="313" name="テキスト ボックス 312"/>
        <xdr:cNvSpPr txBox="1"/>
      </xdr:nvSpPr>
      <xdr:spPr>
        <a:xfrm>
          <a:off x="6705111" y="555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133847</xdr:rowOff>
    </xdr:from>
    <xdr:to>
      <xdr:col>15</xdr:col>
      <xdr:colOff>180975</xdr:colOff>
      <xdr:row>58</xdr:row>
      <xdr:rowOff>153699</xdr:rowOff>
    </xdr:to>
    <xdr:cxnSp macro="">
      <xdr:nvCxnSpPr>
        <xdr:cNvPr id="344" name="直線コネクタ 343"/>
        <xdr:cNvCxnSpPr/>
      </xdr:nvCxnSpPr>
      <xdr:spPr>
        <a:xfrm flipV="1">
          <a:off x="9639300" y="10077947"/>
          <a:ext cx="838200" cy="1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145439</xdr:rowOff>
    </xdr:from>
    <xdr:ext cx="534377" cy="259045"/>
    <xdr:sp macro="" textlink="">
      <xdr:nvSpPr>
        <xdr:cNvPr id="345" name="農林水産業費平均値テキスト"/>
        <xdr:cNvSpPr txBox="1"/>
      </xdr:nvSpPr>
      <xdr:spPr>
        <a:xfrm>
          <a:off x="10528300" y="1008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153446</xdr:rowOff>
    </xdr:from>
    <xdr:to>
      <xdr:col>14</xdr:col>
      <xdr:colOff>28575</xdr:colOff>
      <xdr:row>58</xdr:row>
      <xdr:rowOff>153699</xdr:rowOff>
    </xdr:to>
    <xdr:cxnSp macro="">
      <xdr:nvCxnSpPr>
        <xdr:cNvPr id="347" name="直線コネクタ 346"/>
        <xdr:cNvCxnSpPr/>
      </xdr:nvCxnSpPr>
      <xdr:spPr>
        <a:xfrm>
          <a:off x="8750300" y="10097546"/>
          <a:ext cx="889000" cy="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164529</xdr:rowOff>
    </xdr:from>
    <xdr:to>
      <xdr:col>14</xdr:col>
      <xdr:colOff>79375</xdr:colOff>
      <xdr:row>59</xdr:row>
      <xdr:rowOff>94679</xdr:rowOff>
    </xdr:to>
    <xdr:sp macro="" textlink="">
      <xdr:nvSpPr>
        <xdr:cNvPr id="348" name="フローチャート : 判断 347"/>
        <xdr:cNvSpPr/>
      </xdr:nvSpPr>
      <xdr:spPr>
        <a:xfrm>
          <a:off x="9588500" y="1010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85806</xdr:rowOff>
    </xdr:from>
    <xdr:ext cx="534377" cy="259045"/>
    <xdr:sp macro="" textlink="">
      <xdr:nvSpPr>
        <xdr:cNvPr id="349" name="テキスト ボックス 348"/>
        <xdr:cNvSpPr txBox="1"/>
      </xdr:nvSpPr>
      <xdr:spPr>
        <a:xfrm>
          <a:off x="9372111" y="1020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153446</xdr:rowOff>
    </xdr:from>
    <xdr:to>
      <xdr:col>12</xdr:col>
      <xdr:colOff>511175</xdr:colOff>
      <xdr:row>59</xdr:row>
      <xdr:rowOff>30427</xdr:rowOff>
    </xdr:to>
    <xdr:cxnSp macro="">
      <xdr:nvCxnSpPr>
        <xdr:cNvPr id="350" name="直線コネクタ 349"/>
        <xdr:cNvCxnSpPr/>
      </xdr:nvCxnSpPr>
      <xdr:spPr>
        <a:xfrm flipV="1">
          <a:off x="7861300" y="10097546"/>
          <a:ext cx="889000" cy="4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164050</xdr:rowOff>
    </xdr:from>
    <xdr:to>
      <xdr:col>12</xdr:col>
      <xdr:colOff>561975</xdr:colOff>
      <xdr:row>59</xdr:row>
      <xdr:rowOff>94200</xdr:rowOff>
    </xdr:to>
    <xdr:sp macro="" textlink="">
      <xdr:nvSpPr>
        <xdr:cNvPr id="351" name="フローチャート : 判断 350"/>
        <xdr:cNvSpPr/>
      </xdr:nvSpPr>
      <xdr:spPr>
        <a:xfrm>
          <a:off x="8699500" y="101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85327</xdr:rowOff>
    </xdr:from>
    <xdr:ext cx="534377" cy="259045"/>
    <xdr:sp macro="" textlink="">
      <xdr:nvSpPr>
        <xdr:cNvPr id="352" name="テキスト ボックス 351"/>
        <xdr:cNvSpPr txBox="1"/>
      </xdr:nvSpPr>
      <xdr:spPr>
        <a:xfrm>
          <a:off x="8483111" y="1020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166896</xdr:rowOff>
    </xdr:from>
    <xdr:to>
      <xdr:col>11</xdr:col>
      <xdr:colOff>307975</xdr:colOff>
      <xdr:row>59</xdr:row>
      <xdr:rowOff>30427</xdr:rowOff>
    </xdr:to>
    <xdr:cxnSp macro="">
      <xdr:nvCxnSpPr>
        <xdr:cNvPr id="353" name="直線コネクタ 352"/>
        <xdr:cNvCxnSpPr/>
      </xdr:nvCxnSpPr>
      <xdr:spPr>
        <a:xfrm>
          <a:off x="6972300" y="10110996"/>
          <a:ext cx="889000" cy="3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167370</xdr:rowOff>
    </xdr:from>
    <xdr:to>
      <xdr:col>11</xdr:col>
      <xdr:colOff>358775</xdr:colOff>
      <xdr:row>59</xdr:row>
      <xdr:rowOff>97520</xdr:rowOff>
    </xdr:to>
    <xdr:sp macro="" textlink="">
      <xdr:nvSpPr>
        <xdr:cNvPr id="354" name="フローチャート : 判断 353"/>
        <xdr:cNvSpPr/>
      </xdr:nvSpPr>
      <xdr:spPr>
        <a:xfrm>
          <a:off x="7810500" y="10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88647</xdr:rowOff>
    </xdr:from>
    <xdr:ext cx="534377" cy="259045"/>
    <xdr:sp macro="" textlink="">
      <xdr:nvSpPr>
        <xdr:cNvPr id="355" name="テキスト ボックス 354"/>
        <xdr:cNvSpPr txBox="1"/>
      </xdr:nvSpPr>
      <xdr:spPr>
        <a:xfrm>
          <a:off x="7594111" y="1020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168918</xdr:rowOff>
    </xdr:from>
    <xdr:to>
      <xdr:col>10</xdr:col>
      <xdr:colOff>155575</xdr:colOff>
      <xdr:row>59</xdr:row>
      <xdr:rowOff>99068</xdr:rowOff>
    </xdr:to>
    <xdr:sp macro="" textlink="">
      <xdr:nvSpPr>
        <xdr:cNvPr id="356" name="フローチャート : 判断 355"/>
        <xdr:cNvSpPr/>
      </xdr:nvSpPr>
      <xdr:spPr>
        <a:xfrm>
          <a:off x="6921500" y="1011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90195</xdr:rowOff>
    </xdr:from>
    <xdr:ext cx="534377" cy="259045"/>
    <xdr:sp macro="" textlink="">
      <xdr:nvSpPr>
        <xdr:cNvPr id="357" name="テキスト ボックス 356"/>
        <xdr:cNvSpPr txBox="1"/>
      </xdr:nvSpPr>
      <xdr:spPr>
        <a:xfrm>
          <a:off x="6705111" y="1020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83047</xdr:rowOff>
    </xdr:from>
    <xdr:to>
      <xdr:col>15</xdr:col>
      <xdr:colOff>231775</xdr:colOff>
      <xdr:row>59</xdr:row>
      <xdr:rowOff>13197</xdr:rowOff>
    </xdr:to>
    <xdr:sp macro="" textlink="">
      <xdr:nvSpPr>
        <xdr:cNvPr id="363" name="円/楕円 362"/>
        <xdr:cNvSpPr/>
      </xdr:nvSpPr>
      <xdr:spPr>
        <a:xfrm>
          <a:off x="10426700" y="1002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105924</xdr:rowOff>
    </xdr:from>
    <xdr:ext cx="599010" cy="259045"/>
    <xdr:sp macro="" textlink="">
      <xdr:nvSpPr>
        <xdr:cNvPr id="364" name="農林水産業費該当値テキスト"/>
        <xdr:cNvSpPr txBox="1"/>
      </xdr:nvSpPr>
      <xdr:spPr>
        <a:xfrm>
          <a:off x="10528300" y="9878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125,377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102899</xdr:rowOff>
    </xdr:from>
    <xdr:to>
      <xdr:col>14</xdr:col>
      <xdr:colOff>79375</xdr:colOff>
      <xdr:row>59</xdr:row>
      <xdr:rowOff>33049</xdr:rowOff>
    </xdr:to>
    <xdr:sp macro="" textlink="">
      <xdr:nvSpPr>
        <xdr:cNvPr id="365" name="円/楕円 364"/>
        <xdr:cNvSpPr/>
      </xdr:nvSpPr>
      <xdr:spPr>
        <a:xfrm>
          <a:off x="9588500" y="1004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49576</xdr:rowOff>
    </xdr:from>
    <xdr:ext cx="599010" cy="259045"/>
    <xdr:sp macro="" textlink="">
      <xdr:nvSpPr>
        <xdr:cNvPr id="366" name="テキスト ボックス 365"/>
        <xdr:cNvSpPr txBox="1"/>
      </xdr:nvSpPr>
      <xdr:spPr>
        <a:xfrm>
          <a:off x="9339794" y="982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107,140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102646</xdr:rowOff>
    </xdr:from>
    <xdr:to>
      <xdr:col>12</xdr:col>
      <xdr:colOff>561975</xdr:colOff>
      <xdr:row>59</xdr:row>
      <xdr:rowOff>32796</xdr:rowOff>
    </xdr:to>
    <xdr:sp macro="" textlink="">
      <xdr:nvSpPr>
        <xdr:cNvPr id="367" name="円/楕円 366"/>
        <xdr:cNvSpPr/>
      </xdr:nvSpPr>
      <xdr:spPr>
        <a:xfrm>
          <a:off x="8699500" y="1004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49323</xdr:rowOff>
    </xdr:from>
    <xdr:ext cx="599010" cy="259045"/>
    <xdr:sp macro="" textlink="">
      <xdr:nvSpPr>
        <xdr:cNvPr id="368" name="テキスト ボックス 367"/>
        <xdr:cNvSpPr txBox="1"/>
      </xdr:nvSpPr>
      <xdr:spPr>
        <a:xfrm>
          <a:off x="8450794" y="982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107,373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151077</xdr:rowOff>
    </xdr:from>
    <xdr:to>
      <xdr:col>11</xdr:col>
      <xdr:colOff>358775</xdr:colOff>
      <xdr:row>59</xdr:row>
      <xdr:rowOff>81227</xdr:rowOff>
    </xdr:to>
    <xdr:sp macro="" textlink="">
      <xdr:nvSpPr>
        <xdr:cNvPr id="369" name="円/楕円 368"/>
        <xdr:cNvSpPr/>
      </xdr:nvSpPr>
      <xdr:spPr>
        <a:xfrm>
          <a:off x="7810500" y="1009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97754</xdr:rowOff>
    </xdr:from>
    <xdr:ext cx="534377" cy="259045"/>
    <xdr:sp macro="" textlink="">
      <xdr:nvSpPr>
        <xdr:cNvPr id="370" name="テキスト ボックス 369"/>
        <xdr:cNvSpPr txBox="1"/>
      </xdr:nvSpPr>
      <xdr:spPr>
        <a:xfrm>
          <a:off x="7594111" y="98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62,882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116096</xdr:rowOff>
    </xdr:from>
    <xdr:to>
      <xdr:col>10</xdr:col>
      <xdr:colOff>155575</xdr:colOff>
      <xdr:row>59</xdr:row>
      <xdr:rowOff>46246</xdr:rowOff>
    </xdr:to>
    <xdr:sp macro="" textlink="">
      <xdr:nvSpPr>
        <xdr:cNvPr id="371" name="円/楕円 370"/>
        <xdr:cNvSpPr/>
      </xdr:nvSpPr>
      <xdr:spPr>
        <a:xfrm>
          <a:off x="6921500" y="100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62773</xdr:rowOff>
    </xdr:from>
    <xdr:ext cx="534377" cy="259045"/>
    <xdr:sp macro="" textlink="">
      <xdr:nvSpPr>
        <xdr:cNvPr id="372" name="テキスト ボックス 371"/>
        <xdr:cNvSpPr txBox="1"/>
      </xdr:nvSpPr>
      <xdr:spPr>
        <a:xfrm>
          <a:off x="6705111" y="983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66163</xdr:rowOff>
    </xdr:from>
    <xdr:to>
      <xdr:col>15</xdr:col>
      <xdr:colOff>180975</xdr:colOff>
      <xdr:row>78</xdr:row>
      <xdr:rowOff>69391</xdr:rowOff>
    </xdr:to>
    <xdr:cxnSp macro="">
      <xdr:nvCxnSpPr>
        <xdr:cNvPr id="399" name="直線コネクタ 398"/>
        <xdr:cNvCxnSpPr/>
      </xdr:nvCxnSpPr>
      <xdr:spPr>
        <a:xfrm>
          <a:off x="9639300" y="13439263"/>
          <a:ext cx="838200" cy="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104855</xdr:rowOff>
    </xdr:from>
    <xdr:ext cx="534377" cy="259045"/>
    <xdr:sp macro="" textlink="">
      <xdr:nvSpPr>
        <xdr:cNvPr id="400" name="商工費平均値テキスト"/>
        <xdr:cNvSpPr txBox="1"/>
      </xdr:nvSpPr>
      <xdr:spPr>
        <a:xfrm>
          <a:off x="10528300" y="13135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66163</xdr:rowOff>
    </xdr:from>
    <xdr:to>
      <xdr:col>14</xdr:col>
      <xdr:colOff>28575</xdr:colOff>
      <xdr:row>78</xdr:row>
      <xdr:rowOff>71751</xdr:rowOff>
    </xdr:to>
    <xdr:cxnSp macro="">
      <xdr:nvCxnSpPr>
        <xdr:cNvPr id="402" name="直線コネクタ 401"/>
        <xdr:cNvCxnSpPr/>
      </xdr:nvCxnSpPr>
      <xdr:spPr>
        <a:xfrm flipV="1">
          <a:off x="8750300" y="13439263"/>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95932</xdr:rowOff>
    </xdr:from>
    <xdr:to>
      <xdr:col>14</xdr:col>
      <xdr:colOff>79375</xdr:colOff>
      <xdr:row>78</xdr:row>
      <xdr:rowOff>26082</xdr:rowOff>
    </xdr:to>
    <xdr:sp macro="" textlink="">
      <xdr:nvSpPr>
        <xdr:cNvPr id="403" name="フローチャート : 判断 402"/>
        <xdr:cNvSpPr/>
      </xdr:nvSpPr>
      <xdr:spPr>
        <a:xfrm>
          <a:off x="9588500" y="132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42609</xdr:rowOff>
    </xdr:from>
    <xdr:ext cx="534377" cy="259045"/>
    <xdr:sp macro="" textlink="">
      <xdr:nvSpPr>
        <xdr:cNvPr id="404" name="テキスト ボックス 403"/>
        <xdr:cNvSpPr txBox="1"/>
      </xdr:nvSpPr>
      <xdr:spPr>
        <a:xfrm>
          <a:off x="9372111" y="1307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71751</xdr:rowOff>
    </xdr:from>
    <xdr:to>
      <xdr:col>12</xdr:col>
      <xdr:colOff>511175</xdr:colOff>
      <xdr:row>78</xdr:row>
      <xdr:rowOff>72903</xdr:rowOff>
    </xdr:to>
    <xdr:cxnSp macro="">
      <xdr:nvCxnSpPr>
        <xdr:cNvPr id="405" name="直線コネクタ 404"/>
        <xdr:cNvCxnSpPr/>
      </xdr:nvCxnSpPr>
      <xdr:spPr>
        <a:xfrm flipV="1">
          <a:off x="7861300" y="13444851"/>
          <a:ext cx="889000" cy="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95731</xdr:rowOff>
    </xdr:from>
    <xdr:to>
      <xdr:col>12</xdr:col>
      <xdr:colOff>561975</xdr:colOff>
      <xdr:row>78</xdr:row>
      <xdr:rowOff>25881</xdr:rowOff>
    </xdr:to>
    <xdr:sp macro="" textlink="">
      <xdr:nvSpPr>
        <xdr:cNvPr id="406" name="フローチャート : 判断 405"/>
        <xdr:cNvSpPr/>
      </xdr:nvSpPr>
      <xdr:spPr>
        <a:xfrm>
          <a:off x="8699500" y="1329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42408</xdr:rowOff>
    </xdr:from>
    <xdr:ext cx="534377" cy="259045"/>
    <xdr:sp macro="" textlink="">
      <xdr:nvSpPr>
        <xdr:cNvPr id="407" name="テキスト ボックス 406"/>
        <xdr:cNvSpPr txBox="1"/>
      </xdr:nvSpPr>
      <xdr:spPr>
        <a:xfrm>
          <a:off x="8483111" y="1307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72903</xdr:rowOff>
    </xdr:from>
    <xdr:to>
      <xdr:col>11</xdr:col>
      <xdr:colOff>307975</xdr:colOff>
      <xdr:row>78</xdr:row>
      <xdr:rowOff>77960</xdr:rowOff>
    </xdr:to>
    <xdr:cxnSp macro="">
      <xdr:nvCxnSpPr>
        <xdr:cNvPr id="408" name="直線コネクタ 407"/>
        <xdr:cNvCxnSpPr/>
      </xdr:nvCxnSpPr>
      <xdr:spPr>
        <a:xfrm flipV="1">
          <a:off x="6972300" y="13446003"/>
          <a:ext cx="889000" cy="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133733</xdr:rowOff>
    </xdr:from>
    <xdr:to>
      <xdr:col>11</xdr:col>
      <xdr:colOff>358775</xdr:colOff>
      <xdr:row>78</xdr:row>
      <xdr:rowOff>63883</xdr:rowOff>
    </xdr:to>
    <xdr:sp macro="" textlink="">
      <xdr:nvSpPr>
        <xdr:cNvPr id="409" name="フローチャート : 判断 408"/>
        <xdr:cNvSpPr/>
      </xdr:nvSpPr>
      <xdr:spPr>
        <a:xfrm>
          <a:off x="7810500" y="1333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80410</xdr:rowOff>
    </xdr:from>
    <xdr:ext cx="534377" cy="259045"/>
    <xdr:sp macro="" textlink="">
      <xdr:nvSpPr>
        <xdr:cNvPr id="410" name="テキスト ボックス 409"/>
        <xdr:cNvSpPr txBox="1"/>
      </xdr:nvSpPr>
      <xdr:spPr>
        <a:xfrm>
          <a:off x="7594111" y="1311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125943</xdr:rowOff>
    </xdr:from>
    <xdr:to>
      <xdr:col>10</xdr:col>
      <xdr:colOff>155575</xdr:colOff>
      <xdr:row>78</xdr:row>
      <xdr:rowOff>56093</xdr:rowOff>
    </xdr:to>
    <xdr:sp macro="" textlink="">
      <xdr:nvSpPr>
        <xdr:cNvPr id="411" name="フローチャート : 判断 410"/>
        <xdr:cNvSpPr/>
      </xdr:nvSpPr>
      <xdr:spPr>
        <a:xfrm>
          <a:off x="6921500" y="13327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72620</xdr:rowOff>
    </xdr:from>
    <xdr:ext cx="534377" cy="259045"/>
    <xdr:sp macro="" textlink="">
      <xdr:nvSpPr>
        <xdr:cNvPr id="412" name="テキスト ボックス 411"/>
        <xdr:cNvSpPr txBox="1"/>
      </xdr:nvSpPr>
      <xdr:spPr>
        <a:xfrm>
          <a:off x="6705111" y="1310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14,699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18591</xdr:rowOff>
    </xdr:from>
    <xdr:to>
      <xdr:col>15</xdr:col>
      <xdr:colOff>231775</xdr:colOff>
      <xdr:row>78</xdr:row>
      <xdr:rowOff>120191</xdr:rowOff>
    </xdr:to>
    <xdr:sp macro="" textlink="">
      <xdr:nvSpPr>
        <xdr:cNvPr id="418" name="円/楕円 417"/>
        <xdr:cNvSpPr/>
      </xdr:nvSpPr>
      <xdr:spPr>
        <a:xfrm>
          <a:off x="10426700" y="1339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104968</xdr:rowOff>
    </xdr:from>
    <xdr:ext cx="469744" cy="259045"/>
    <xdr:sp macro="" textlink="">
      <xdr:nvSpPr>
        <xdr:cNvPr id="419" name="商工費該当値テキスト"/>
        <xdr:cNvSpPr txBox="1"/>
      </xdr:nvSpPr>
      <xdr:spPr>
        <a:xfrm>
          <a:off x="10528300" y="1330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7,689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15363</xdr:rowOff>
    </xdr:from>
    <xdr:to>
      <xdr:col>14</xdr:col>
      <xdr:colOff>79375</xdr:colOff>
      <xdr:row>78</xdr:row>
      <xdr:rowOff>116963</xdr:rowOff>
    </xdr:to>
    <xdr:sp macro="" textlink="">
      <xdr:nvSpPr>
        <xdr:cNvPr id="420" name="円/楕円 419"/>
        <xdr:cNvSpPr/>
      </xdr:nvSpPr>
      <xdr:spPr>
        <a:xfrm>
          <a:off x="9588500" y="1338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108090</xdr:rowOff>
    </xdr:from>
    <xdr:ext cx="469744" cy="259045"/>
    <xdr:sp macro="" textlink="">
      <xdr:nvSpPr>
        <xdr:cNvPr id="421" name="テキスト ボックス 420"/>
        <xdr:cNvSpPr txBox="1"/>
      </xdr:nvSpPr>
      <xdr:spPr>
        <a:xfrm>
          <a:off x="9404427" y="1348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20951</xdr:rowOff>
    </xdr:from>
    <xdr:to>
      <xdr:col>12</xdr:col>
      <xdr:colOff>561975</xdr:colOff>
      <xdr:row>78</xdr:row>
      <xdr:rowOff>122551</xdr:rowOff>
    </xdr:to>
    <xdr:sp macro="" textlink="">
      <xdr:nvSpPr>
        <xdr:cNvPr id="422" name="円/楕円 421"/>
        <xdr:cNvSpPr/>
      </xdr:nvSpPr>
      <xdr:spPr>
        <a:xfrm>
          <a:off x="8699500" y="1339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113678</xdr:rowOff>
    </xdr:from>
    <xdr:ext cx="469744" cy="259045"/>
    <xdr:sp macro="" textlink="">
      <xdr:nvSpPr>
        <xdr:cNvPr id="423" name="テキスト ボックス 422"/>
        <xdr:cNvSpPr txBox="1"/>
      </xdr:nvSpPr>
      <xdr:spPr>
        <a:xfrm>
          <a:off x="8515427" y="13486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22103</xdr:rowOff>
    </xdr:from>
    <xdr:to>
      <xdr:col>11</xdr:col>
      <xdr:colOff>358775</xdr:colOff>
      <xdr:row>78</xdr:row>
      <xdr:rowOff>123703</xdr:rowOff>
    </xdr:to>
    <xdr:sp macro="" textlink="">
      <xdr:nvSpPr>
        <xdr:cNvPr id="424" name="円/楕円 423"/>
        <xdr:cNvSpPr/>
      </xdr:nvSpPr>
      <xdr:spPr>
        <a:xfrm>
          <a:off x="7810500" y="1339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114830</xdr:rowOff>
    </xdr:from>
    <xdr:ext cx="469744" cy="259045"/>
    <xdr:sp macro="" textlink="">
      <xdr:nvSpPr>
        <xdr:cNvPr id="425" name="テキスト ボックス 424"/>
        <xdr:cNvSpPr txBox="1"/>
      </xdr:nvSpPr>
      <xdr:spPr>
        <a:xfrm>
          <a:off x="7626427" y="1348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27160</xdr:rowOff>
    </xdr:from>
    <xdr:to>
      <xdr:col>10</xdr:col>
      <xdr:colOff>155575</xdr:colOff>
      <xdr:row>78</xdr:row>
      <xdr:rowOff>128760</xdr:rowOff>
    </xdr:to>
    <xdr:sp macro="" textlink="">
      <xdr:nvSpPr>
        <xdr:cNvPr id="426" name="円/楕円 425"/>
        <xdr:cNvSpPr/>
      </xdr:nvSpPr>
      <xdr:spPr>
        <a:xfrm>
          <a:off x="6921500" y="134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119887</xdr:rowOff>
    </xdr:from>
    <xdr:ext cx="469744" cy="259045"/>
    <xdr:sp macro="" textlink="">
      <xdr:nvSpPr>
        <xdr:cNvPr id="427" name="テキスト ボックス 426"/>
        <xdr:cNvSpPr txBox="1"/>
      </xdr:nvSpPr>
      <xdr:spPr>
        <a:xfrm>
          <a:off x="6737427" y="1349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26127</xdr:rowOff>
    </xdr:from>
    <xdr:to>
      <xdr:col>15</xdr:col>
      <xdr:colOff>180975</xdr:colOff>
      <xdr:row>96</xdr:row>
      <xdr:rowOff>10956</xdr:rowOff>
    </xdr:to>
    <xdr:cxnSp macro="">
      <xdr:nvCxnSpPr>
        <xdr:cNvPr id="454" name="直線コネクタ 453"/>
        <xdr:cNvCxnSpPr/>
      </xdr:nvCxnSpPr>
      <xdr:spPr>
        <a:xfrm>
          <a:off x="9639300" y="16142427"/>
          <a:ext cx="838200" cy="32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26267</xdr:rowOff>
    </xdr:from>
    <xdr:ext cx="534377" cy="259045"/>
    <xdr:sp macro="" textlink="">
      <xdr:nvSpPr>
        <xdr:cNvPr id="455" name="土木費平均値テキスト"/>
        <xdr:cNvSpPr txBox="1"/>
      </xdr:nvSpPr>
      <xdr:spPr>
        <a:xfrm>
          <a:off x="10528300" y="16828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26127</xdr:rowOff>
    </xdr:from>
    <xdr:to>
      <xdr:col>14</xdr:col>
      <xdr:colOff>28575</xdr:colOff>
      <xdr:row>94</xdr:row>
      <xdr:rowOff>95566</xdr:rowOff>
    </xdr:to>
    <xdr:cxnSp macro="">
      <xdr:nvCxnSpPr>
        <xdr:cNvPr id="457" name="直線コネクタ 456"/>
        <xdr:cNvCxnSpPr/>
      </xdr:nvCxnSpPr>
      <xdr:spPr>
        <a:xfrm flipV="1">
          <a:off x="8750300" y="16142427"/>
          <a:ext cx="889000" cy="6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52167</xdr:rowOff>
    </xdr:from>
    <xdr:to>
      <xdr:col>14</xdr:col>
      <xdr:colOff>79375</xdr:colOff>
      <xdr:row>98</xdr:row>
      <xdr:rowOff>153767</xdr:rowOff>
    </xdr:to>
    <xdr:sp macro="" textlink="">
      <xdr:nvSpPr>
        <xdr:cNvPr id="458" name="フローチャート : 判断 457"/>
        <xdr:cNvSpPr/>
      </xdr:nvSpPr>
      <xdr:spPr>
        <a:xfrm>
          <a:off x="9588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144894</xdr:rowOff>
    </xdr:from>
    <xdr:ext cx="534377" cy="259045"/>
    <xdr:sp macro="" textlink="">
      <xdr:nvSpPr>
        <xdr:cNvPr id="459" name="テキスト ボックス 458"/>
        <xdr:cNvSpPr txBox="1"/>
      </xdr:nvSpPr>
      <xdr:spPr>
        <a:xfrm>
          <a:off x="9372111" y="169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95566</xdr:rowOff>
    </xdr:from>
    <xdr:to>
      <xdr:col>12</xdr:col>
      <xdr:colOff>511175</xdr:colOff>
      <xdr:row>97</xdr:row>
      <xdr:rowOff>68418</xdr:rowOff>
    </xdr:to>
    <xdr:cxnSp macro="">
      <xdr:nvCxnSpPr>
        <xdr:cNvPr id="460" name="直線コネクタ 459"/>
        <xdr:cNvCxnSpPr/>
      </xdr:nvCxnSpPr>
      <xdr:spPr>
        <a:xfrm flipV="1">
          <a:off x="7861300" y="16211866"/>
          <a:ext cx="889000" cy="48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56139</xdr:rowOff>
    </xdr:from>
    <xdr:to>
      <xdr:col>12</xdr:col>
      <xdr:colOff>561975</xdr:colOff>
      <xdr:row>98</xdr:row>
      <xdr:rowOff>157739</xdr:rowOff>
    </xdr:to>
    <xdr:sp macro="" textlink="">
      <xdr:nvSpPr>
        <xdr:cNvPr id="461" name="フローチャート : 判断 460"/>
        <xdr:cNvSpPr/>
      </xdr:nvSpPr>
      <xdr:spPr>
        <a:xfrm>
          <a:off x="8699500" y="168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148866</xdr:rowOff>
    </xdr:from>
    <xdr:ext cx="534377" cy="259045"/>
    <xdr:sp macro="" textlink="">
      <xdr:nvSpPr>
        <xdr:cNvPr id="462" name="テキスト ボックス 461"/>
        <xdr:cNvSpPr txBox="1"/>
      </xdr:nvSpPr>
      <xdr:spPr>
        <a:xfrm>
          <a:off x="8483111" y="169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68418</xdr:rowOff>
    </xdr:from>
    <xdr:to>
      <xdr:col>11</xdr:col>
      <xdr:colOff>307975</xdr:colOff>
      <xdr:row>98</xdr:row>
      <xdr:rowOff>93467</xdr:rowOff>
    </xdr:to>
    <xdr:cxnSp macro="">
      <xdr:nvCxnSpPr>
        <xdr:cNvPr id="463" name="直線コネクタ 462"/>
        <xdr:cNvCxnSpPr/>
      </xdr:nvCxnSpPr>
      <xdr:spPr>
        <a:xfrm flipV="1">
          <a:off x="6972300" y="16699068"/>
          <a:ext cx="889000" cy="19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50228</xdr:rowOff>
    </xdr:from>
    <xdr:to>
      <xdr:col>11</xdr:col>
      <xdr:colOff>358775</xdr:colOff>
      <xdr:row>98</xdr:row>
      <xdr:rowOff>151828</xdr:rowOff>
    </xdr:to>
    <xdr:sp macro="" textlink="">
      <xdr:nvSpPr>
        <xdr:cNvPr id="464" name="フローチャート : 判断 463"/>
        <xdr:cNvSpPr/>
      </xdr:nvSpPr>
      <xdr:spPr>
        <a:xfrm>
          <a:off x="7810500" y="1685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142955</xdr:rowOff>
    </xdr:from>
    <xdr:ext cx="534377" cy="259045"/>
    <xdr:sp macro="" textlink="">
      <xdr:nvSpPr>
        <xdr:cNvPr id="465" name="テキスト ボックス 464"/>
        <xdr:cNvSpPr txBox="1"/>
      </xdr:nvSpPr>
      <xdr:spPr>
        <a:xfrm>
          <a:off x="7594111" y="1694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58702</xdr:rowOff>
    </xdr:from>
    <xdr:to>
      <xdr:col>10</xdr:col>
      <xdr:colOff>155575</xdr:colOff>
      <xdr:row>98</xdr:row>
      <xdr:rowOff>160302</xdr:rowOff>
    </xdr:to>
    <xdr:sp macro="" textlink="">
      <xdr:nvSpPr>
        <xdr:cNvPr id="466" name="フローチャート : 判断 465"/>
        <xdr:cNvSpPr/>
      </xdr:nvSpPr>
      <xdr:spPr>
        <a:xfrm>
          <a:off x="6921500" y="1686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151429</xdr:rowOff>
    </xdr:from>
    <xdr:ext cx="534377" cy="259045"/>
    <xdr:sp macro="" textlink="">
      <xdr:nvSpPr>
        <xdr:cNvPr id="467" name="テキスト ボックス 466"/>
        <xdr:cNvSpPr txBox="1"/>
      </xdr:nvSpPr>
      <xdr:spPr>
        <a:xfrm>
          <a:off x="6705111" y="1695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66,051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131606</xdr:rowOff>
    </xdr:from>
    <xdr:to>
      <xdr:col>15</xdr:col>
      <xdr:colOff>231775</xdr:colOff>
      <xdr:row>96</xdr:row>
      <xdr:rowOff>61756</xdr:rowOff>
    </xdr:to>
    <xdr:sp macro="" textlink="">
      <xdr:nvSpPr>
        <xdr:cNvPr id="473" name="円/楕円 472"/>
        <xdr:cNvSpPr/>
      </xdr:nvSpPr>
      <xdr:spPr>
        <a:xfrm>
          <a:off x="10426700" y="1641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154483</xdr:rowOff>
    </xdr:from>
    <xdr:ext cx="690189" cy="259045"/>
    <xdr:sp macro="" textlink="">
      <xdr:nvSpPr>
        <xdr:cNvPr id="474" name="土木費該当値テキスト"/>
        <xdr:cNvSpPr txBox="1"/>
      </xdr:nvSpPr>
      <xdr:spPr>
        <a:xfrm>
          <a:off x="10528300" y="16270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1,031,591</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146777</xdr:rowOff>
    </xdr:from>
    <xdr:to>
      <xdr:col>14</xdr:col>
      <xdr:colOff>79375</xdr:colOff>
      <xdr:row>94</xdr:row>
      <xdr:rowOff>76927</xdr:rowOff>
    </xdr:to>
    <xdr:sp macro="" textlink="">
      <xdr:nvSpPr>
        <xdr:cNvPr id="475" name="円/楕円 474"/>
        <xdr:cNvSpPr/>
      </xdr:nvSpPr>
      <xdr:spPr>
        <a:xfrm>
          <a:off x="9588500" y="1609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92</xdr:row>
      <xdr:rowOff>93454</xdr:rowOff>
    </xdr:from>
    <xdr:ext cx="690189" cy="259045"/>
    <xdr:sp macro="" textlink="">
      <xdr:nvSpPr>
        <xdr:cNvPr id="476" name="テキスト ボックス 475"/>
        <xdr:cNvSpPr txBox="1"/>
      </xdr:nvSpPr>
      <xdr:spPr>
        <a:xfrm>
          <a:off x="9294204" y="158668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1,748,409</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44766</xdr:rowOff>
    </xdr:from>
    <xdr:to>
      <xdr:col>12</xdr:col>
      <xdr:colOff>561975</xdr:colOff>
      <xdr:row>94</xdr:row>
      <xdr:rowOff>146366</xdr:rowOff>
    </xdr:to>
    <xdr:sp macro="" textlink="">
      <xdr:nvSpPr>
        <xdr:cNvPr id="477" name="円/楕円 476"/>
        <xdr:cNvSpPr/>
      </xdr:nvSpPr>
      <xdr:spPr>
        <a:xfrm>
          <a:off x="8699500" y="1616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92</xdr:row>
      <xdr:rowOff>162893</xdr:rowOff>
    </xdr:from>
    <xdr:ext cx="690189" cy="259045"/>
    <xdr:sp macro="" textlink="">
      <xdr:nvSpPr>
        <xdr:cNvPr id="478" name="テキスト ボックス 477"/>
        <xdr:cNvSpPr txBox="1"/>
      </xdr:nvSpPr>
      <xdr:spPr>
        <a:xfrm>
          <a:off x="8405204" y="159362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1,596,530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17618</xdr:rowOff>
    </xdr:from>
    <xdr:to>
      <xdr:col>11</xdr:col>
      <xdr:colOff>358775</xdr:colOff>
      <xdr:row>97</xdr:row>
      <xdr:rowOff>119218</xdr:rowOff>
    </xdr:to>
    <xdr:sp macro="" textlink="">
      <xdr:nvSpPr>
        <xdr:cNvPr id="479" name="円/楕円 478"/>
        <xdr:cNvSpPr/>
      </xdr:nvSpPr>
      <xdr:spPr>
        <a:xfrm>
          <a:off x="7810500" y="1664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95</xdr:row>
      <xdr:rowOff>135745</xdr:rowOff>
    </xdr:from>
    <xdr:ext cx="599010" cy="259045"/>
    <xdr:sp macro="" textlink="">
      <xdr:nvSpPr>
        <xdr:cNvPr id="480" name="テキスト ボックス 479"/>
        <xdr:cNvSpPr txBox="1"/>
      </xdr:nvSpPr>
      <xdr:spPr>
        <a:xfrm>
          <a:off x="7561794" y="1642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530,911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42667</xdr:rowOff>
    </xdr:from>
    <xdr:to>
      <xdr:col>10</xdr:col>
      <xdr:colOff>155575</xdr:colOff>
      <xdr:row>98</xdr:row>
      <xdr:rowOff>144267</xdr:rowOff>
    </xdr:to>
    <xdr:sp macro="" textlink="">
      <xdr:nvSpPr>
        <xdr:cNvPr id="481" name="円/楕円 480"/>
        <xdr:cNvSpPr/>
      </xdr:nvSpPr>
      <xdr:spPr>
        <a:xfrm>
          <a:off x="6921500" y="1684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160794</xdr:rowOff>
    </xdr:from>
    <xdr:ext cx="599010" cy="259045"/>
    <xdr:sp macro="" textlink="">
      <xdr:nvSpPr>
        <xdr:cNvPr id="482" name="テキスト ボックス 481"/>
        <xdr:cNvSpPr txBox="1"/>
      </xdr:nvSpPr>
      <xdr:spPr>
        <a:xfrm>
          <a:off x="6672794" y="1661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95156</xdr:rowOff>
    </xdr:from>
    <xdr:to>
      <xdr:col>23</xdr:col>
      <xdr:colOff>517525</xdr:colOff>
      <xdr:row>37</xdr:row>
      <xdr:rowOff>109051</xdr:rowOff>
    </xdr:to>
    <xdr:cxnSp macro="">
      <xdr:nvCxnSpPr>
        <xdr:cNvPr id="513" name="直線コネクタ 512"/>
        <xdr:cNvCxnSpPr/>
      </xdr:nvCxnSpPr>
      <xdr:spPr>
        <a:xfrm flipV="1">
          <a:off x="15481300" y="6267356"/>
          <a:ext cx="838200" cy="18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28400</xdr:rowOff>
    </xdr:from>
    <xdr:ext cx="534377" cy="259045"/>
    <xdr:sp macro="" textlink="">
      <xdr:nvSpPr>
        <xdr:cNvPr id="514" name="消防費平均値テキスト"/>
        <xdr:cNvSpPr txBox="1"/>
      </xdr:nvSpPr>
      <xdr:spPr>
        <a:xfrm>
          <a:off x="16370300" y="6200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45974</xdr:rowOff>
    </xdr:from>
    <xdr:to>
      <xdr:col>22</xdr:col>
      <xdr:colOff>365125</xdr:colOff>
      <xdr:row>37</xdr:row>
      <xdr:rowOff>109051</xdr:rowOff>
    </xdr:to>
    <xdr:cxnSp macro="">
      <xdr:nvCxnSpPr>
        <xdr:cNvPr id="516" name="直線コネクタ 515"/>
        <xdr:cNvCxnSpPr/>
      </xdr:nvCxnSpPr>
      <xdr:spPr>
        <a:xfrm>
          <a:off x="14592300" y="6218174"/>
          <a:ext cx="889000" cy="23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167489</xdr:rowOff>
    </xdr:from>
    <xdr:to>
      <xdr:col>22</xdr:col>
      <xdr:colOff>415925</xdr:colOff>
      <xdr:row>36</xdr:row>
      <xdr:rowOff>97639</xdr:rowOff>
    </xdr:to>
    <xdr:sp macro="" textlink="">
      <xdr:nvSpPr>
        <xdr:cNvPr id="517" name="フローチャート : 判断 516"/>
        <xdr:cNvSpPr/>
      </xdr:nvSpPr>
      <xdr:spPr>
        <a:xfrm>
          <a:off x="15430500" y="616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114166</xdr:rowOff>
    </xdr:from>
    <xdr:ext cx="534377" cy="259045"/>
    <xdr:sp macro="" textlink="">
      <xdr:nvSpPr>
        <xdr:cNvPr id="518" name="テキスト ボックス 517"/>
        <xdr:cNvSpPr txBox="1"/>
      </xdr:nvSpPr>
      <xdr:spPr>
        <a:xfrm>
          <a:off x="15214111" y="594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45974</xdr:rowOff>
    </xdr:from>
    <xdr:to>
      <xdr:col>21</xdr:col>
      <xdr:colOff>161925</xdr:colOff>
      <xdr:row>37</xdr:row>
      <xdr:rowOff>122229</xdr:rowOff>
    </xdr:to>
    <xdr:cxnSp macro="">
      <xdr:nvCxnSpPr>
        <xdr:cNvPr id="519" name="直線コネクタ 518"/>
        <xdr:cNvCxnSpPr/>
      </xdr:nvCxnSpPr>
      <xdr:spPr>
        <a:xfrm flipV="1">
          <a:off x="13703300" y="6218174"/>
          <a:ext cx="889000" cy="24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60341</xdr:rowOff>
    </xdr:from>
    <xdr:to>
      <xdr:col>21</xdr:col>
      <xdr:colOff>212725</xdr:colOff>
      <xdr:row>36</xdr:row>
      <xdr:rowOff>161941</xdr:rowOff>
    </xdr:to>
    <xdr:sp macro="" textlink="">
      <xdr:nvSpPr>
        <xdr:cNvPr id="520" name="フローチャート : 判断 519"/>
        <xdr:cNvSpPr/>
      </xdr:nvSpPr>
      <xdr:spPr>
        <a:xfrm>
          <a:off x="14541500" y="6232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153068</xdr:rowOff>
    </xdr:from>
    <xdr:ext cx="534377" cy="259045"/>
    <xdr:sp macro="" textlink="">
      <xdr:nvSpPr>
        <xdr:cNvPr id="521" name="テキスト ボックス 520"/>
        <xdr:cNvSpPr txBox="1"/>
      </xdr:nvSpPr>
      <xdr:spPr>
        <a:xfrm>
          <a:off x="14325111" y="632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51607</xdr:rowOff>
    </xdr:from>
    <xdr:to>
      <xdr:col>19</xdr:col>
      <xdr:colOff>644525</xdr:colOff>
      <xdr:row>37</xdr:row>
      <xdr:rowOff>122229</xdr:rowOff>
    </xdr:to>
    <xdr:cxnSp macro="">
      <xdr:nvCxnSpPr>
        <xdr:cNvPr id="522" name="直線コネクタ 521"/>
        <xdr:cNvCxnSpPr/>
      </xdr:nvCxnSpPr>
      <xdr:spPr>
        <a:xfrm>
          <a:off x="12814300" y="6052357"/>
          <a:ext cx="889000" cy="41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74433</xdr:rowOff>
    </xdr:from>
    <xdr:to>
      <xdr:col>20</xdr:col>
      <xdr:colOff>9525</xdr:colOff>
      <xdr:row>37</xdr:row>
      <xdr:rowOff>4583</xdr:rowOff>
    </xdr:to>
    <xdr:sp macro="" textlink="">
      <xdr:nvSpPr>
        <xdr:cNvPr id="523" name="フローチャート : 判断 522"/>
        <xdr:cNvSpPr/>
      </xdr:nvSpPr>
      <xdr:spPr>
        <a:xfrm>
          <a:off x="13652500" y="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21110</xdr:rowOff>
    </xdr:from>
    <xdr:ext cx="534377" cy="259045"/>
    <xdr:sp macro="" textlink="">
      <xdr:nvSpPr>
        <xdr:cNvPr id="524" name="テキスト ボックス 523"/>
        <xdr:cNvSpPr txBox="1"/>
      </xdr:nvSpPr>
      <xdr:spPr>
        <a:xfrm>
          <a:off x="13436111" y="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105996</xdr:rowOff>
    </xdr:from>
    <xdr:to>
      <xdr:col>18</xdr:col>
      <xdr:colOff>492125</xdr:colOff>
      <xdr:row>37</xdr:row>
      <xdr:rowOff>36146</xdr:rowOff>
    </xdr:to>
    <xdr:sp macro="" textlink="">
      <xdr:nvSpPr>
        <xdr:cNvPr id="525" name="フローチャート : 判断 524"/>
        <xdr:cNvSpPr/>
      </xdr:nvSpPr>
      <xdr:spPr>
        <a:xfrm>
          <a:off x="12763500" y="627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27273</xdr:rowOff>
    </xdr:from>
    <xdr:ext cx="534377" cy="259045"/>
    <xdr:sp macro="" textlink="">
      <xdr:nvSpPr>
        <xdr:cNvPr id="526" name="テキスト ボックス 525"/>
        <xdr:cNvSpPr txBox="1"/>
      </xdr:nvSpPr>
      <xdr:spPr>
        <a:xfrm>
          <a:off x="12547111" y="637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44356</xdr:rowOff>
    </xdr:from>
    <xdr:to>
      <xdr:col>23</xdr:col>
      <xdr:colOff>568325</xdr:colOff>
      <xdr:row>36</xdr:row>
      <xdr:rowOff>145956</xdr:rowOff>
    </xdr:to>
    <xdr:sp macro="" textlink="">
      <xdr:nvSpPr>
        <xdr:cNvPr id="532" name="円/楕円 531"/>
        <xdr:cNvSpPr/>
      </xdr:nvSpPr>
      <xdr:spPr>
        <a:xfrm>
          <a:off x="16268700" y="621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67233</xdr:rowOff>
    </xdr:from>
    <xdr:ext cx="534377" cy="259045"/>
    <xdr:sp macro="" textlink="">
      <xdr:nvSpPr>
        <xdr:cNvPr id="533" name="消防費該当値テキスト"/>
        <xdr:cNvSpPr txBox="1"/>
      </xdr:nvSpPr>
      <xdr:spPr>
        <a:xfrm>
          <a:off x="16370300" y="606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31,728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58251</xdr:rowOff>
    </xdr:from>
    <xdr:to>
      <xdr:col>22</xdr:col>
      <xdr:colOff>415925</xdr:colOff>
      <xdr:row>37</xdr:row>
      <xdr:rowOff>159851</xdr:rowOff>
    </xdr:to>
    <xdr:sp macro="" textlink="">
      <xdr:nvSpPr>
        <xdr:cNvPr id="534" name="円/楕円 533"/>
        <xdr:cNvSpPr/>
      </xdr:nvSpPr>
      <xdr:spPr>
        <a:xfrm>
          <a:off x="15430500" y="640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150978</xdr:rowOff>
    </xdr:from>
    <xdr:ext cx="534377" cy="259045"/>
    <xdr:sp macro="" textlink="">
      <xdr:nvSpPr>
        <xdr:cNvPr id="535" name="テキスト ボックス 534"/>
        <xdr:cNvSpPr txBox="1"/>
      </xdr:nvSpPr>
      <xdr:spPr>
        <a:xfrm>
          <a:off x="15214111" y="649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20,377</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166624</xdr:rowOff>
    </xdr:from>
    <xdr:to>
      <xdr:col>21</xdr:col>
      <xdr:colOff>212725</xdr:colOff>
      <xdr:row>36</xdr:row>
      <xdr:rowOff>96774</xdr:rowOff>
    </xdr:to>
    <xdr:sp macro="" textlink="">
      <xdr:nvSpPr>
        <xdr:cNvPr id="536" name="円/楕円 535"/>
        <xdr:cNvSpPr/>
      </xdr:nvSpPr>
      <xdr:spPr>
        <a:xfrm>
          <a:off x="145415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113301</xdr:rowOff>
    </xdr:from>
    <xdr:ext cx="534377" cy="259045"/>
    <xdr:sp macro="" textlink="">
      <xdr:nvSpPr>
        <xdr:cNvPr id="537" name="テキスト ボックス 536"/>
        <xdr:cNvSpPr txBox="1"/>
      </xdr:nvSpPr>
      <xdr:spPr>
        <a:xfrm>
          <a:off x="14325111" y="594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34,740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71429</xdr:rowOff>
    </xdr:from>
    <xdr:to>
      <xdr:col>20</xdr:col>
      <xdr:colOff>9525</xdr:colOff>
      <xdr:row>38</xdr:row>
      <xdr:rowOff>1578</xdr:rowOff>
    </xdr:to>
    <xdr:sp macro="" textlink="">
      <xdr:nvSpPr>
        <xdr:cNvPr id="538" name="円/楕円 537"/>
        <xdr:cNvSpPr/>
      </xdr:nvSpPr>
      <xdr:spPr>
        <a:xfrm>
          <a:off x="13652500" y="64150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164155</xdr:rowOff>
    </xdr:from>
    <xdr:ext cx="534377" cy="259045"/>
    <xdr:sp macro="" textlink="">
      <xdr:nvSpPr>
        <xdr:cNvPr id="539" name="テキスト ボックス 538"/>
        <xdr:cNvSpPr txBox="1"/>
      </xdr:nvSpPr>
      <xdr:spPr>
        <a:xfrm>
          <a:off x="13436111" y="650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19,570</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807</xdr:rowOff>
    </xdr:from>
    <xdr:to>
      <xdr:col>18</xdr:col>
      <xdr:colOff>492125</xdr:colOff>
      <xdr:row>35</xdr:row>
      <xdr:rowOff>102407</xdr:rowOff>
    </xdr:to>
    <xdr:sp macro="" textlink="">
      <xdr:nvSpPr>
        <xdr:cNvPr id="540" name="円/楕円 539"/>
        <xdr:cNvSpPr/>
      </xdr:nvSpPr>
      <xdr:spPr>
        <a:xfrm>
          <a:off x="12763500" y="600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118934</xdr:rowOff>
    </xdr:from>
    <xdr:ext cx="534377" cy="259045"/>
    <xdr:sp macro="" textlink="">
      <xdr:nvSpPr>
        <xdr:cNvPr id="541" name="テキスト ボックス 540"/>
        <xdr:cNvSpPr txBox="1"/>
      </xdr:nvSpPr>
      <xdr:spPr>
        <a:xfrm>
          <a:off x="12547111" y="577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119590</xdr:rowOff>
    </xdr:from>
    <xdr:to>
      <xdr:col>23</xdr:col>
      <xdr:colOff>517525</xdr:colOff>
      <xdr:row>57</xdr:row>
      <xdr:rowOff>117323</xdr:rowOff>
    </xdr:to>
    <xdr:cxnSp macro="">
      <xdr:nvCxnSpPr>
        <xdr:cNvPr id="572" name="直線コネクタ 571"/>
        <xdr:cNvCxnSpPr/>
      </xdr:nvCxnSpPr>
      <xdr:spPr>
        <a:xfrm>
          <a:off x="15481300" y="9720790"/>
          <a:ext cx="838200" cy="16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108518</xdr:rowOff>
    </xdr:from>
    <xdr:ext cx="534377" cy="259045"/>
    <xdr:sp macro="" textlink="">
      <xdr:nvSpPr>
        <xdr:cNvPr id="573" name="教育費平均値テキスト"/>
        <xdr:cNvSpPr txBox="1"/>
      </xdr:nvSpPr>
      <xdr:spPr>
        <a:xfrm>
          <a:off x="16370300" y="953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119590</xdr:rowOff>
    </xdr:from>
    <xdr:to>
      <xdr:col>22</xdr:col>
      <xdr:colOff>365125</xdr:colOff>
      <xdr:row>57</xdr:row>
      <xdr:rowOff>92909</xdr:rowOff>
    </xdr:to>
    <xdr:cxnSp macro="">
      <xdr:nvCxnSpPr>
        <xdr:cNvPr id="575" name="直線コネクタ 574"/>
        <xdr:cNvCxnSpPr/>
      </xdr:nvCxnSpPr>
      <xdr:spPr>
        <a:xfrm flipV="1">
          <a:off x="14592300" y="9720790"/>
          <a:ext cx="889000" cy="14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47334</xdr:rowOff>
    </xdr:from>
    <xdr:to>
      <xdr:col>22</xdr:col>
      <xdr:colOff>415925</xdr:colOff>
      <xdr:row>56</xdr:row>
      <xdr:rowOff>148934</xdr:rowOff>
    </xdr:to>
    <xdr:sp macro="" textlink="">
      <xdr:nvSpPr>
        <xdr:cNvPr id="576" name="フローチャート : 判断 575"/>
        <xdr:cNvSpPr/>
      </xdr:nvSpPr>
      <xdr:spPr>
        <a:xfrm>
          <a:off x="15430500" y="964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165461</xdr:rowOff>
    </xdr:from>
    <xdr:ext cx="534377" cy="259045"/>
    <xdr:sp macro="" textlink="">
      <xdr:nvSpPr>
        <xdr:cNvPr id="577" name="テキスト ボックス 576"/>
        <xdr:cNvSpPr txBox="1"/>
      </xdr:nvSpPr>
      <xdr:spPr>
        <a:xfrm>
          <a:off x="15214111" y="942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148864</xdr:rowOff>
    </xdr:from>
    <xdr:to>
      <xdr:col>21</xdr:col>
      <xdr:colOff>161925</xdr:colOff>
      <xdr:row>57</xdr:row>
      <xdr:rowOff>92909</xdr:rowOff>
    </xdr:to>
    <xdr:cxnSp macro="">
      <xdr:nvCxnSpPr>
        <xdr:cNvPr id="578" name="直線コネクタ 577"/>
        <xdr:cNvCxnSpPr/>
      </xdr:nvCxnSpPr>
      <xdr:spPr>
        <a:xfrm>
          <a:off x="13703300" y="9750064"/>
          <a:ext cx="889000" cy="11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59816</xdr:rowOff>
    </xdr:from>
    <xdr:to>
      <xdr:col>21</xdr:col>
      <xdr:colOff>212725</xdr:colOff>
      <xdr:row>56</xdr:row>
      <xdr:rowOff>161416</xdr:rowOff>
    </xdr:to>
    <xdr:sp macro="" textlink="">
      <xdr:nvSpPr>
        <xdr:cNvPr id="579" name="フローチャート : 判断 578"/>
        <xdr:cNvSpPr/>
      </xdr:nvSpPr>
      <xdr:spPr>
        <a:xfrm>
          <a:off x="14541500" y="96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6493</xdr:rowOff>
    </xdr:from>
    <xdr:ext cx="534377" cy="259045"/>
    <xdr:sp macro="" textlink="">
      <xdr:nvSpPr>
        <xdr:cNvPr id="580" name="テキスト ボックス 579"/>
        <xdr:cNvSpPr txBox="1"/>
      </xdr:nvSpPr>
      <xdr:spPr>
        <a:xfrm>
          <a:off x="14325111" y="94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148864</xdr:rowOff>
    </xdr:from>
    <xdr:to>
      <xdr:col>19</xdr:col>
      <xdr:colOff>644525</xdr:colOff>
      <xdr:row>56</xdr:row>
      <xdr:rowOff>165205</xdr:rowOff>
    </xdr:to>
    <xdr:cxnSp macro="">
      <xdr:nvCxnSpPr>
        <xdr:cNvPr id="581" name="直線コネクタ 580"/>
        <xdr:cNvCxnSpPr/>
      </xdr:nvCxnSpPr>
      <xdr:spPr>
        <a:xfrm flipV="1">
          <a:off x="12814300" y="9750064"/>
          <a:ext cx="889000" cy="1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83420</xdr:rowOff>
    </xdr:from>
    <xdr:to>
      <xdr:col>20</xdr:col>
      <xdr:colOff>9525</xdr:colOff>
      <xdr:row>57</xdr:row>
      <xdr:rowOff>13570</xdr:rowOff>
    </xdr:to>
    <xdr:sp macro="" textlink="">
      <xdr:nvSpPr>
        <xdr:cNvPr id="582" name="フローチャート : 判断 581"/>
        <xdr:cNvSpPr/>
      </xdr:nvSpPr>
      <xdr:spPr>
        <a:xfrm>
          <a:off x="13652500" y="96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30097</xdr:rowOff>
    </xdr:from>
    <xdr:ext cx="534377" cy="259045"/>
    <xdr:sp macro="" textlink="">
      <xdr:nvSpPr>
        <xdr:cNvPr id="583" name="テキスト ボックス 582"/>
        <xdr:cNvSpPr txBox="1"/>
      </xdr:nvSpPr>
      <xdr:spPr>
        <a:xfrm>
          <a:off x="13436111" y="945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100716</xdr:rowOff>
    </xdr:from>
    <xdr:to>
      <xdr:col>18</xdr:col>
      <xdr:colOff>492125</xdr:colOff>
      <xdr:row>57</xdr:row>
      <xdr:rowOff>30866</xdr:rowOff>
    </xdr:to>
    <xdr:sp macro="" textlink="">
      <xdr:nvSpPr>
        <xdr:cNvPr id="584" name="フローチャート : 判断 583"/>
        <xdr:cNvSpPr/>
      </xdr:nvSpPr>
      <xdr:spPr>
        <a:xfrm>
          <a:off x="12763500" y="970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47393</xdr:rowOff>
    </xdr:from>
    <xdr:ext cx="534377" cy="259045"/>
    <xdr:sp macro="" textlink="">
      <xdr:nvSpPr>
        <xdr:cNvPr id="585" name="テキスト ボックス 584"/>
        <xdr:cNvSpPr txBox="1"/>
      </xdr:nvSpPr>
      <xdr:spPr>
        <a:xfrm>
          <a:off x="12547111" y="947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66523</xdr:rowOff>
    </xdr:from>
    <xdr:to>
      <xdr:col>23</xdr:col>
      <xdr:colOff>568325</xdr:colOff>
      <xdr:row>57</xdr:row>
      <xdr:rowOff>168123</xdr:rowOff>
    </xdr:to>
    <xdr:sp macro="" textlink="">
      <xdr:nvSpPr>
        <xdr:cNvPr id="591" name="円/楕円 590"/>
        <xdr:cNvSpPr/>
      </xdr:nvSpPr>
      <xdr:spPr>
        <a:xfrm>
          <a:off x="16268700" y="983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152900</xdr:rowOff>
    </xdr:from>
    <xdr:ext cx="534377" cy="259045"/>
    <xdr:sp macro="" textlink="">
      <xdr:nvSpPr>
        <xdr:cNvPr id="592" name="教育費該当値テキスト"/>
        <xdr:cNvSpPr txBox="1"/>
      </xdr:nvSpPr>
      <xdr:spPr>
        <a:xfrm>
          <a:off x="16370300" y="97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49,676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68790</xdr:rowOff>
    </xdr:from>
    <xdr:to>
      <xdr:col>22</xdr:col>
      <xdr:colOff>415925</xdr:colOff>
      <xdr:row>56</xdr:row>
      <xdr:rowOff>170390</xdr:rowOff>
    </xdr:to>
    <xdr:sp macro="" textlink="">
      <xdr:nvSpPr>
        <xdr:cNvPr id="593" name="円/楕円 592"/>
        <xdr:cNvSpPr/>
      </xdr:nvSpPr>
      <xdr:spPr>
        <a:xfrm>
          <a:off x="15430500" y="96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161517</xdr:rowOff>
    </xdr:from>
    <xdr:ext cx="534377" cy="259045"/>
    <xdr:sp macro="" textlink="">
      <xdr:nvSpPr>
        <xdr:cNvPr id="594" name="テキスト ボックス 593"/>
        <xdr:cNvSpPr txBox="1"/>
      </xdr:nvSpPr>
      <xdr:spPr>
        <a:xfrm>
          <a:off x="15214111" y="976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75,579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42109</xdr:rowOff>
    </xdr:from>
    <xdr:to>
      <xdr:col>21</xdr:col>
      <xdr:colOff>212725</xdr:colOff>
      <xdr:row>57</xdr:row>
      <xdr:rowOff>143709</xdr:rowOff>
    </xdr:to>
    <xdr:sp macro="" textlink="">
      <xdr:nvSpPr>
        <xdr:cNvPr id="595" name="円/楕円 594"/>
        <xdr:cNvSpPr/>
      </xdr:nvSpPr>
      <xdr:spPr>
        <a:xfrm>
          <a:off x="14541500" y="981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134836</xdr:rowOff>
    </xdr:from>
    <xdr:ext cx="534377" cy="259045"/>
    <xdr:sp macro="" textlink="">
      <xdr:nvSpPr>
        <xdr:cNvPr id="596" name="テキスト ボックス 595"/>
        <xdr:cNvSpPr txBox="1"/>
      </xdr:nvSpPr>
      <xdr:spPr>
        <a:xfrm>
          <a:off x="14325111" y="990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53,414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98064</xdr:rowOff>
    </xdr:from>
    <xdr:to>
      <xdr:col>20</xdr:col>
      <xdr:colOff>9525</xdr:colOff>
      <xdr:row>57</xdr:row>
      <xdr:rowOff>28214</xdr:rowOff>
    </xdr:to>
    <xdr:sp macro="" textlink="">
      <xdr:nvSpPr>
        <xdr:cNvPr id="597" name="円/楕円 596"/>
        <xdr:cNvSpPr/>
      </xdr:nvSpPr>
      <xdr:spPr>
        <a:xfrm>
          <a:off x="13652500" y="96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19341</xdr:rowOff>
    </xdr:from>
    <xdr:ext cx="534377" cy="259045"/>
    <xdr:sp macro="" textlink="">
      <xdr:nvSpPr>
        <xdr:cNvPr id="598" name="テキスト ボックス 597"/>
        <xdr:cNvSpPr txBox="1"/>
      </xdr:nvSpPr>
      <xdr:spPr>
        <a:xfrm>
          <a:off x="13436111" y="979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71,097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114405</xdr:rowOff>
    </xdr:from>
    <xdr:to>
      <xdr:col>18</xdr:col>
      <xdr:colOff>492125</xdr:colOff>
      <xdr:row>57</xdr:row>
      <xdr:rowOff>44555</xdr:rowOff>
    </xdr:to>
    <xdr:sp macro="" textlink="">
      <xdr:nvSpPr>
        <xdr:cNvPr id="599" name="円/楕円 598"/>
        <xdr:cNvSpPr/>
      </xdr:nvSpPr>
      <xdr:spPr>
        <a:xfrm>
          <a:off x="12763500" y="971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35682</xdr:rowOff>
    </xdr:from>
    <xdr:ext cx="534377" cy="259045"/>
    <xdr:sp macro="" textlink="">
      <xdr:nvSpPr>
        <xdr:cNvPr id="600" name="テキスト ボックス 599"/>
        <xdr:cNvSpPr txBox="1"/>
      </xdr:nvSpPr>
      <xdr:spPr>
        <a:xfrm>
          <a:off x="12547111" y="980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68,595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73</xdr:row>
      <xdr:rowOff>33570</xdr:rowOff>
    </xdr:from>
    <xdr:to>
      <xdr:col>23</xdr:col>
      <xdr:colOff>516889</xdr:colOff>
      <xdr:row>78</xdr:row>
      <xdr:rowOff>139700</xdr:rowOff>
    </xdr:to>
    <xdr:cxnSp macro="">
      <xdr:nvCxnSpPr>
        <xdr:cNvPr id="622" name="直線コネクタ 621"/>
        <xdr:cNvCxnSpPr/>
      </xdr:nvCxnSpPr>
      <xdr:spPr>
        <a:xfrm flipV="1">
          <a:off x="16317595" y="12549420"/>
          <a:ext cx="1269" cy="963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165020</xdr:rowOff>
    </xdr:from>
    <xdr:ext cx="249299" cy="259045"/>
    <xdr:sp macro="" textlink="">
      <xdr:nvSpPr>
        <xdr:cNvPr id="623" name="災害復旧費最小値テキスト"/>
        <xdr:cNvSpPr txBox="1"/>
      </xdr:nvSpPr>
      <xdr:spPr>
        <a:xfrm>
          <a:off x="16370300" y="135381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151697</xdr:rowOff>
    </xdr:from>
    <xdr:ext cx="599010" cy="259045"/>
    <xdr:sp macro="" textlink="">
      <xdr:nvSpPr>
        <xdr:cNvPr id="625" name="災害復旧費最大値テキスト"/>
        <xdr:cNvSpPr txBox="1"/>
      </xdr:nvSpPr>
      <xdr:spPr>
        <a:xfrm>
          <a:off x="16370300" y="1232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73</xdr:row>
      <xdr:rowOff>33570</xdr:rowOff>
    </xdr:from>
    <xdr:to>
      <xdr:col>23</xdr:col>
      <xdr:colOff>606425</xdr:colOff>
      <xdr:row>73</xdr:row>
      <xdr:rowOff>33570</xdr:rowOff>
    </xdr:to>
    <xdr:cxnSp macro="">
      <xdr:nvCxnSpPr>
        <xdr:cNvPr id="626" name="直線コネクタ 625"/>
        <xdr:cNvCxnSpPr/>
      </xdr:nvCxnSpPr>
      <xdr:spPr>
        <a:xfrm>
          <a:off x="16230600" y="125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25098</xdr:rowOff>
    </xdr:from>
    <xdr:to>
      <xdr:col>23</xdr:col>
      <xdr:colOff>517525</xdr:colOff>
      <xdr:row>78</xdr:row>
      <xdr:rowOff>90762</xdr:rowOff>
    </xdr:to>
    <xdr:cxnSp macro="">
      <xdr:nvCxnSpPr>
        <xdr:cNvPr id="627" name="直線コネクタ 626"/>
        <xdr:cNvCxnSpPr/>
      </xdr:nvCxnSpPr>
      <xdr:spPr>
        <a:xfrm flipV="1">
          <a:off x="15481300" y="13398198"/>
          <a:ext cx="838200" cy="6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38020</xdr:rowOff>
    </xdr:from>
    <xdr:ext cx="469744" cy="259045"/>
    <xdr:sp macro="" textlink="">
      <xdr:nvSpPr>
        <xdr:cNvPr id="628" name="災害復旧費平均値テキスト"/>
        <xdr:cNvSpPr txBox="1"/>
      </xdr:nvSpPr>
      <xdr:spPr>
        <a:xfrm>
          <a:off x="16370300" y="13411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59593</xdr:rowOff>
    </xdr:from>
    <xdr:to>
      <xdr:col>23</xdr:col>
      <xdr:colOff>568325</xdr:colOff>
      <xdr:row>78</xdr:row>
      <xdr:rowOff>161193</xdr:rowOff>
    </xdr:to>
    <xdr:sp macro="" textlink="">
      <xdr:nvSpPr>
        <xdr:cNvPr id="629" name="フローチャート : 判断 628"/>
        <xdr:cNvSpPr/>
      </xdr:nvSpPr>
      <xdr:spPr>
        <a:xfrm>
          <a:off x="162687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35034</xdr:rowOff>
    </xdr:from>
    <xdr:to>
      <xdr:col>22</xdr:col>
      <xdr:colOff>365125</xdr:colOff>
      <xdr:row>78</xdr:row>
      <xdr:rowOff>90762</xdr:rowOff>
    </xdr:to>
    <xdr:cxnSp macro="">
      <xdr:nvCxnSpPr>
        <xdr:cNvPr id="630" name="直線コネクタ 629"/>
        <xdr:cNvCxnSpPr/>
      </xdr:nvCxnSpPr>
      <xdr:spPr>
        <a:xfrm>
          <a:off x="14592300" y="12207984"/>
          <a:ext cx="889000" cy="125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62063</xdr:rowOff>
    </xdr:from>
    <xdr:to>
      <xdr:col>22</xdr:col>
      <xdr:colOff>415925</xdr:colOff>
      <xdr:row>78</xdr:row>
      <xdr:rowOff>163663</xdr:rowOff>
    </xdr:to>
    <xdr:sp macro="" textlink="">
      <xdr:nvSpPr>
        <xdr:cNvPr id="631" name="フローチャート : 判断 630"/>
        <xdr:cNvSpPr/>
      </xdr:nvSpPr>
      <xdr:spPr>
        <a:xfrm>
          <a:off x="15430500" y="1343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154790</xdr:rowOff>
    </xdr:from>
    <xdr:ext cx="469744" cy="259045"/>
    <xdr:sp macro="" textlink="">
      <xdr:nvSpPr>
        <xdr:cNvPr id="632" name="テキスト ボックス 631"/>
        <xdr:cNvSpPr txBox="1"/>
      </xdr:nvSpPr>
      <xdr:spPr>
        <a:xfrm>
          <a:off x="15246427" y="1352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35034</xdr:rowOff>
    </xdr:from>
    <xdr:to>
      <xdr:col>21</xdr:col>
      <xdr:colOff>161925</xdr:colOff>
      <xdr:row>71</xdr:row>
      <xdr:rowOff>160411</xdr:rowOff>
    </xdr:to>
    <xdr:cxnSp macro="">
      <xdr:nvCxnSpPr>
        <xdr:cNvPr id="633" name="直線コネクタ 632"/>
        <xdr:cNvCxnSpPr/>
      </xdr:nvCxnSpPr>
      <xdr:spPr>
        <a:xfrm flipV="1">
          <a:off x="13703300" y="12207984"/>
          <a:ext cx="889000" cy="12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47862</xdr:rowOff>
    </xdr:from>
    <xdr:to>
      <xdr:col>21</xdr:col>
      <xdr:colOff>212725</xdr:colOff>
      <xdr:row>78</xdr:row>
      <xdr:rowOff>149462</xdr:rowOff>
    </xdr:to>
    <xdr:sp macro="" textlink="">
      <xdr:nvSpPr>
        <xdr:cNvPr id="634" name="フローチャート : 判断 633"/>
        <xdr:cNvSpPr/>
      </xdr:nvSpPr>
      <xdr:spPr>
        <a:xfrm>
          <a:off x="14541500" y="13420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140589</xdr:rowOff>
    </xdr:from>
    <xdr:ext cx="469744" cy="259045"/>
    <xdr:sp macro="" textlink="">
      <xdr:nvSpPr>
        <xdr:cNvPr id="635" name="テキスト ボックス 634"/>
        <xdr:cNvSpPr txBox="1"/>
      </xdr:nvSpPr>
      <xdr:spPr>
        <a:xfrm>
          <a:off x="14357427" y="1351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160411</xdr:rowOff>
    </xdr:from>
    <xdr:to>
      <xdr:col>19</xdr:col>
      <xdr:colOff>644525</xdr:colOff>
      <xdr:row>74</xdr:row>
      <xdr:rowOff>103723</xdr:rowOff>
    </xdr:to>
    <xdr:cxnSp macro="">
      <xdr:nvCxnSpPr>
        <xdr:cNvPr id="636" name="直線コネクタ 635"/>
        <xdr:cNvCxnSpPr/>
      </xdr:nvCxnSpPr>
      <xdr:spPr>
        <a:xfrm flipV="1">
          <a:off x="12814300" y="12333361"/>
          <a:ext cx="889000" cy="45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167849</xdr:rowOff>
    </xdr:from>
    <xdr:to>
      <xdr:col>20</xdr:col>
      <xdr:colOff>9525</xdr:colOff>
      <xdr:row>78</xdr:row>
      <xdr:rowOff>97999</xdr:rowOff>
    </xdr:to>
    <xdr:sp macro="" textlink="">
      <xdr:nvSpPr>
        <xdr:cNvPr id="637" name="フローチャート : 判断 636"/>
        <xdr:cNvSpPr/>
      </xdr:nvSpPr>
      <xdr:spPr>
        <a:xfrm>
          <a:off x="13652500" y="1336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89126</xdr:rowOff>
    </xdr:from>
    <xdr:ext cx="534377" cy="259045"/>
    <xdr:sp macro="" textlink="">
      <xdr:nvSpPr>
        <xdr:cNvPr id="638" name="テキスト ボックス 637"/>
        <xdr:cNvSpPr txBox="1"/>
      </xdr:nvSpPr>
      <xdr:spPr>
        <a:xfrm>
          <a:off x="13436111" y="1346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17819</xdr:rowOff>
    </xdr:from>
    <xdr:to>
      <xdr:col>18</xdr:col>
      <xdr:colOff>492125</xdr:colOff>
      <xdr:row>78</xdr:row>
      <xdr:rowOff>119419</xdr:rowOff>
    </xdr:to>
    <xdr:sp macro="" textlink="">
      <xdr:nvSpPr>
        <xdr:cNvPr id="639" name="フローチャート : 判断 638"/>
        <xdr:cNvSpPr/>
      </xdr:nvSpPr>
      <xdr:spPr>
        <a:xfrm>
          <a:off x="12763500" y="1339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110546</xdr:rowOff>
    </xdr:from>
    <xdr:ext cx="534377" cy="259045"/>
    <xdr:sp macro="" textlink="">
      <xdr:nvSpPr>
        <xdr:cNvPr id="640" name="テキスト ボックス 639"/>
        <xdr:cNvSpPr txBox="1"/>
      </xdr:nvSpPr>
      <xdr:spPr>
        <a:xfrm>
          <a:off x="12547111" y="134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145748</xdr:rowOff>
    </xdr:from>
    <xdr:to>
      <xdr:col>23</xdr:col>
      <xdr:colOff>568325</xdr:colOff>
      <xdr:row>78</xdr:row>
      <xdr:rowOff>75898</xdr:rowOff>
    </xdr:to>
    <xdr:sp macro="" textlink="">
      <xdr:nvSpPr>
        <xdr:cNvPr id="646" name="円/楕円 645"/>
        <xdr:cNvSpPr/>
      </xdr:nvSpPr>
      <xdr:spPr>
        <a:xfrm>
          <a:off x="16268700" y="1334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105125</xdr:rowOff>
    </xdr:from>
    <xdr:ext cx="534377" cy="259045"/>
    <xdr:sp macro="" textlink="">
      <xdr:nvSpPr>
        <xdr:cNvPr id="647" name="災害復旧費該当値テキスト"/>
        <xdr:cNvSpPr txBox="1"/>
      </xdr:nvSpPr>
      <xdr:spPr>
        <a:xfrm>
          <a:off x="16370300" y="1313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25,066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39962</xdr:rowOff>
    </xdr:from>
    <xdr:to>
      <xdr:col>22</xdr:col>
      <xdr:colOff>415925</xdr:colOff>
      <xdr:row>78</xdr:row>
      <xdr:rowOff>141562</xdr:rowOff>
    </xdr:to>
    <xdr:sp macro="" textlink="">
      <xdr:nvSpPr>
        <xdr:cNvPr id="648" name="円/楕円 647"/>
        <xdr:cNvSpPr/>
      </xdr:nvSpPr>
      <xdr:spPr>
        <a:xfrm>
          <a:off x="15430500" y="1341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158089</xdr:rowOff>
    </xdr:from>
    <xdr:ext cx="534377" cy="259045"/>
    <xdr:sp macro="" textlink="">
      <xdr:nvSpPr>
        <xdr:cNvPr id="649" name="テキスト ボックス 648"/>
        <xdr:cNvSpPr txBox="1"/>
      </xdr:nvSpPr>
      <xdr:spPr>
        <a:xfrm>
          <a:off x="15214111" y="1318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10,704</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155684</xdr:rowOff>
    </xdr:from>
    <xdr:to>
      <xdr:col>21</xdr:col>
      <xdr:colOff>212725</xdr:colOff>
      <xdr:row>71</xdr:row>
      <xdr:rowOff>85834</xdr:rowOff>
    </xdr:to>
    <xdr:sp macro="" textlink="">
      <xdr:nvSpPr>
        <xdr:cNvPr id="650" name="円/楕円 649"/>
        <xdr:cNvSpPr/>
      </xdr:nvSpPr>
      <xdr:spPr>
        <a:xfrm>
          <a:off x="14541500" y="121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69</xdr:row>
      <xdr:rowOff>102361</xdr:rowOff>
    </xdr:from>
    <xdr:ext cx="599010" cy="259045"/>
    <xdr:sp macro="" textlink="">
      <xdr:nvSpPr>
        <xdr:cNvPr id="651" name="テキスト ボックス 650"/>
        <xdr:cNvSpPr txBox="1"/>
      </xdr:nvSpPr>
      <xdr:spPr>
        <a:xfrm>
          <a:off x="14292794" y="1193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285,393</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109611</xdr:rowOff>
    </xdr:from>
    <xdr:to>
      <xdr:col>20</xdr:col>
      <xdr:colOff>9525</xdr:colOff>
      <xdr:row>72</xdr:row>
      <xdr:rowOff>39761</xdr:rowOff>
    </xdr:to>
    <xdr:sp macro="" textlink="">
      <xdr:nvSpPr>
        <xdr:cNvPr id="652" name="円/楕円 651"/>
        <xdr:cNvSpPr/>
      </xdr:nvSpPr>
      <xdr:spPr>
        <a:xfrm>
          <a:off x="13652500" y="1228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70</xdr:row>
      <xdr:rowOff>56288</xdr:rowOff>
    </xdr:from>
    <xdr:ext cx="599010" cy="259045"/>
    <xdr:sp macro="" textlink="">
      <xdr:nvSpPr>
        <xdr:cNvPr id="653" name="テキスト ボックス 652"/>
        <xdr:cNvSpPr txBox="1"/>
      </xdr:nvSpPr>
      <xdr:spPr>
        <a:xfrm>
          <a:off x="13403794" y="12057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257,970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52923</xdr:rowOff>
    </xdr:from>
    <xdr:to>
      <xdr:col>18</xdr:col>
      <xdr:colOff>492125</xdr:colOff>
      <xdr:row>74</xdr:row>
      <xdr:rowOff>154523</xdr:rowOff>
    </xdr:to>
    <xdr:sp macro="" textlink="">
      <xdr:nvSpPr>
        <xdr:cNvPr id="654" name="円/楕円 653"/>
        <xdr:cNvSpPr/>
      </xdr:nvSpPr>
      <xdr:spPr>
        <a:xfrm>
          <a:off x="12763500" y="1274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171050</xdr:rowOff>
    </xdr:from>
    <xdr:ext cx="599010" cy="259045"/>
    <xdr:sp macro="" textlink="">
      <xdr:nvSpPr>
        <xdr:cNvPr id="655" name="テキスト ボックス 654"/>
        <xdr:cNvSpPr txBox="1"/>
      </xdr:nvSpPr>
      <xdr:spPr>
        <a:xfrm>
          <a:off x="12514794" y="1251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157,869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5" name="直線コネクタ 674"/>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6"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7" name="直線コネクタ 676"/>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8"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9" name="直線コネクタ 678"/>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35888</xdr:rowOff>
    </xdr:from>
    <xdr:to>
      <xdr:col>23</xdr:col>
      <xdr:colOff>517525</xdr:colOff>
      <xdr:row>96</xdr:row>
      <xdr:rowOff>39111</xdr:rowOff>
    </xdr:to>
    <xdr:cxnSp macro="">
      <xdr:nvCxnSpPr>
        <xdr:cNvPr id="680" name="直線コネクタ 679"/>
        <xdr:cNvCxnSpPr/>
      </xdr:nvCxnSpPr>
      <xdr:spPr>
        <a:xfrm flipV="1">
          <a:off x="15481300" y="16495088"/>
          <a:ext cx="8382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120561</xdr:rowOff>
    </xdr:from>
    <xdr:ext cx="534377" cy="259045"/>
    <xdr:sp macro="" textlink="">
      <xdr:nvSpPr>
        <xdr:cNvPr id="681" name="公債費平均値テキスト"/>
        <xdr:cNvSpPr txBox="1"/>
      </xdr:nvSpPr>
      <xdr:spPr>
        <a:xfrm>
          <a:off x="16370300" y="16236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2" name="フローチャート : 判断 681"/>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31144</xdr:rowOff>
    </xdr:from>
    <xdr:to>
      <xdr:col>22</xdr:col>
      <xdr:colOff>365125</xdr:colOff>
      <xdr:row>96</xdr:row>
      <xdr:rowOff>39111</xdr:rowOff>
    </xdr:to>
    <xdr:cxnSp macro="">
      <xdr:nvCxnSpPr>
        <xdr:cNvPr id="683" name="直線コネクタ 682"/>
        <xdr:cNvCxnSpPr/>
      </xdr:nvCxnSpPr>
      <xdr:spPr>
        <a:xfrm>
          <a:off x="14592300" y="16490344"/>
          <a:ext cx="889000" cy="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75985</xdr:rowOff>
    </xdr:from>
    <xdr:to>
      <xdr:col>22</xdr:col>
      <xdr:colOff>415925</xdr:colOff>
      <xdr:row>96</xdr:row>
      <xdr:rowOff>6135</xdr:rowOff>
    </xdr:to>
    <xdr:sp macro="" textlink="">
      <xdr:nvSpPr>
        <xdr:cNvPr id="684" name="フローチャート : 判断 683"/>
        <xdr:cNvSpPr/>
      </xdr:nvSpPr>
      <xdr:spPr>
        <a:xfrm>
          <a:off x="15430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22662</xdr:rowOff>
    </xdr:from>
    <xdr:ext cx="534377" cy="259045"/>
    <xdr:sp macro="" textlink="">
      <xdr:nvSpPr>
        <xdr:cNvPr id="685" name="テキスト ボックス 684"/>
        <xdr:cNvSpPr txBox="1"/>
      </xdr:nvSpPr>
      <xdr:spPr>
        <a:xfrm>
          <a:off x="15214111" y="161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29823</xdr:rowOff>
    </xdr:from>
    <xdr:to>
      <xdr:col>21</xdr:col>
      <xdr:colOff>161925</xdr:colOff>
      <xdr:row>96</xdr:row>
      <xdr:rowOff>31144</xdr:rowOff>
    </xdr:to>
    <xdr:cxnSp macro="">
      <xdr:nvCxnSpPr>
        <xdr:cNvPr id="686" name="直線コネクタ 685"/>
        <xdr:cNvCxnSpPr/>
      </xdr:nvCxnSpPr>
      <xdr:spPr>
        <a:xfrm>
          <a:off x="13703300" y="16489023"/>
          <a:ext cx="8890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65120</xdr:rowOff>
    </xdr:from>
    <xdr:to>
      <xdr:col>21</xdr:col>
      <xdr:colOff>212725</xdr:colOff>
      <xdr:row>95</xdr:row>
      <xdr:rowOff>166720</xdr:rowOff>
    </xdr:to>
    <xdr:sp macro="" textlink="">
      <xdr:nvSpPr>
        <xdr:cNvPr id="687" name="フローチャート : 判断 686"/>
        <xdr:cNvSpPr/>
      </xdr:nvSpPr>
      <xdr:spPr>
        <a:xfrm>
          <a:off x="14541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11797</xdr:rowOff>
    </xdr:from>
    <xdr:ext cx="534377" cy="259045"/>
    <xdr:sp macro="" textlink="">
      <xdr:nvSpPr>
        <xdr:cNvPr id="688" name="テキスト ボックス 687"/>
        <xdr:cNvSpPr txBox="1"/>
      </xdr:nvSpPr>
      <xdr:spPr>
        <a:xfrm>
          <a:off x="14325111" y="1612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29823</xdr:rowOff>
    </xdr:from>
    <xdr:to>
      <xdr:col>19</xdr:col>
      <xdr:colOff>644525</xdr:colOff>
      <xdr:row>96</xdr:row>
      <xdr:rowOff>33161</xdr:rowOff>
    </xdr:to>
    <xdr:cxnSp macro="">
      <xdr:nvCxnSpPr>
        <xdr:cNvPr id="689" name="直線コネクタ 688"/>
        <xdr:cNvCxnSpPr/>
      </xdr:nvCxnSpPr>
      <xdr:spPr>
        <a:xfrm flipV="1">
          <a:off x="12814300" y="16489023"/>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49820</xdr:rowOff>
    </xdr:from>
    <xdr:to>
      <xdr:col>20</xdr:col>
      <xdr:colOff>9525</xdr:colOff>
      <xdr:row>95</xdr:row>
      <xdr:rowOff>151420</xdr:rowOff>
    </xdr:to>
    <xdr:sp macro="" textlink="">
      <xdr:nvSpPr>
        <xdr:cNvPr id="690" name="フローチャート : 判断 689"/>
        <xdr:cNvSpPr/>
      </xdr:nvSpPr>
      <xdr:spPr>
        <a:xfrm>
          <a:off x="13652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167947</xdr:rowOff>
    </xdr:from>
    <xdr:ext cx="534377" cy="259045"/>
    <xdr:sp macro="" textlink="">
      <xdr:nvSpPr>
        <xdr:cNvPr id="691" name="テキスト ボックス 690"/>
        <xdr:cNvSpPr txBox="1"/>
      </xdr:nvSpPr>
      <xdr:spPr>
        <a:xfrm>
          <a:off x="13436111" y="1611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60189</xdr:rowOff>
    </xdr:from>
    <xdr:to>
      <xdr:col>18</xdr:col>
      <xdr:colOff>492125</xdr:colOff>
      <xdr:row>95</xdr:row>
      <xdr:rowOff>161789</xdr:rowOff>
    </xdr:to>
    <xdr:sp macro="" textlink="">
      <xdr:nvSpPr>
        <xdr:cNvPr id="692" name="フローチャート : 判断 691"/>
        <xdr:cNvSpPr/>
      </xdr:nvSpPr>
      <xdr:spPr>
        <a:xfrm>
          <a:off x="12763500" y="1634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6866</xdr:rowOff>
    </xdr:from>
    <xdr:ext cx="534377" cy="259045"/>
    <xdr:sp macro="" textlink="">
      <xdr:nvSpPr>
        <xdr:cNvPr id="693" name="テキスト ボックス 692"/>
        <xdr:cNvSpPr txBox="1"/>
      </xdr:nvSpPr>
      <xdr:spPr>
        <a:xfrm>
          <a:off x="12547111" y="1612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156538</xdr:rowOff>
    </xdr:from>
    <xdr:to>
      <xdr:col>23</xdr:col>
      <xdr:colOff>568325</xdr:colOff>
      <xdr:row>96</xdr:row>
      <xdr:rowOff>86688</xdr:rowOff>
    </xdr:to>
    <xdr:sp macro="" textlink="">
      <xdr:nvSpPr>
        <xdr:cNvPr id="699" name="円/楕円 698"/>
        <xdr:cNvSpPr/>
      </xdr:nvSpPr>
      <xdr:spPr>
        <a:xfrm>
          <a:off x="16268700" y="164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134965</xdr:rowOff>
    </xdr:from>
    <xdr:ext cx="534377" cy="259045"/>
    <xdr:sp macro="" textlink="">
      <xdr:nvSpPr>
        <xdr:cNvPr id="700" name="公債費該当値テキスト"/>
        <xdr:cNvSpPr txBox="1"/>
      </xdr:nvSpPr>
      <xdr:spPr>
        <a:xfrm>
          <a:off x="16370300" y="1642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58,165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159761</xdr:rowOff>
    </xdr:from>
    <xdr:to>
      <xdr:col>22</xdr:col>
      <xdr:colOff>415925</xdr:colOff>
      <xdr:row>96</xdr:row>
      <xdr:rowOff>89911</xdr:rowOff>
    </xdr:to>
    <xdr:sp macro="" textlink="">
      <xdr:nvSpPr>
        <xdr:cNvPr id="701" name="円/楕円 700"/>
        <xdr:cNvSpPr/>
      </xdr:nvSpPr>
      <xdr:spPr>
        <a:xfrm>
          <a:off x="15430500" y="164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81038</xdr:rowOff>
    </xdr:from>
    <xdr:ext cx="534377" cy="259045"/>
    <xdr:sp macro="" textlink="">
      <xdr:nvSpPr>
        <xdr:cNvPr id="702" name="テキスト ボックス 701"/>
        <xdr:cNvSpPr txBox="1"/>
      </xdr:nvSpPr>
      <xdr:spPr>
        <a:xfrm>
          <a:off x="15214111" y="1654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57,601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151794</xdr:rowOff>
    </xdr:from>
    <xdr:to>
      <xdr:col>21</xdr:col>
      <xdr:colOff>212725</xdr:colOff>
      <xdr:row>96</xdr:row>
      <xdr:rowOff>81944</xdr:rowOff>
    </xdr:to>
    <xdr:sp macro="" textlink="">
      <xdr:nvSpPr>
        <xdr:cNvPr id="703" name="円/楕円 702"/>
        <xdr:cNvSpPr/>
      </xdr:nvSpPr>
      <xdr:spPr>
        <a:xfrm>
          <a:off x="14541500" y="1643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73071</xdr:rowOff>
    </xdr:from>
    <xdr:ext cx="534377" cy="259045"/>
    <xdr:sp macro="" textlink="">
      <xdr:nvSpPr>
        <xdr:cNvPr id="704" name="テキスト ボックス 703"/>
        <xdr:cNvSpPr txBox="1"/>
      </xdr:nvSpPr>
      <xdr:spPr>
        <a:xfrm>
          <a:off x="14325111" y="1653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58,995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150473</xdr:rowOff>
    </xdr:from>
    <xdr:to>
      <xdr:col>20</xdr:col>
      <xdr:colOff>9525</xdr:colOff>
      <xdr:row>96</xdr:row>
      <xdr:rowOff>80623</xdr:rowOff>
    </xdr:to>
    <xdr:sp macro="" textlink="">
      <xdr:nvSpPr>
        <xdr:cNvPr id="705" name="円/楕円 704"/>
        <xdr:cNvSpPr/>
      </xdr:nvSpPr>
      <xdr:spPr>
        <a:xfrm>
          <a:off x="13652500" y="1643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71750</xdr:rowOff>
    </xdr:from>
    <xdr:ext cx="534377" cy="259045"/>
    <xdr:sp macro="" textlink="">
      <xdr:nvSpPr>
        <xdr:cNvPr id="706" name="テキスト ボックス 705"/>
        <xdr:cNvSpPr txBox="1"/>
      </xdr:nvSpPr>
      <xdr:spPr>
        <a:xfrm>
          <a:off x="13436111" y="1653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59,226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153811</xdr:rowOff>
    </xdr:from>
    <xdr:to>
      <xdr:col>18</xdr:col>
      <xdr:colOff>492125</xdr:colOff>
      <xdr:row>96</xdr:row>
      <xdr:rowOff>83961</xdr:rowOff>
    </xdr:to>
    <xdr:sp macro="" textlink="">
      <xdr:nvSpPr>
        <xdr:cNvPr id="707" name="円/楕円 706"/>
        <xdr:cNvSpPr/>
      </xdr:nvSpPr>
      <xdr:spPr>
        <a:xfrm>
          <a:off x="12763500" y="1644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75088</xdr:rowOff>
    </xdr:from>
    <xdr:ext cx="534377" cy="259045"/>
    <xdr:sp macro="" textlink="">
      <xdr:nvSpPr>
        <xdr:cNvPr id="708" name="テキスト ボックス 707"/>
        <xdr:cNvSpPr txBox="1"/>
      </xdr:nvSpPr>
      <xdr:spPr>
        <a:xfrm>
          <a:off x="12547111" y="1653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2" name="直線コネクタ 731"/>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3"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5"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6" name="直線コネクタ 735"/>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38" name="諸支出金平均値テキスト"/>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9" name="フローチャート : 判断 738"/>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151688</xdr:rowOff>
    </xdr:from>
    <xdr:to>
      <xdr:col>31</xdr:col>
      <xdr:colOff>85725</xdr:colOff>
      <xdr:row>39</xdr:row>
      <xdr:rowOff>81838</xdr:rowOff>
    </xdr:to>
    <xdr:sp macro="" textlink="">
      <xdr:nvSpPr>
        <xdr:cNvPr id="741" name="フローチャート : 判断 740"/>
        <xdr:cNvSpPr/>
      </xdr:nvSpPr>
      <xdr:spPr>
        <a:xfrm>
          <a:off x="21272500" y="6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98366</xdr:rowOff>
    </xdr:from>
    <xdr:ext cx="378565" cy="259045"/>
    <xdr:sp macro="" textlink="">
      <xdr:nvSpPr>
        <xdr:cNvPr id="742" name="テキスト ボックス 741"/>
        <xdr:cNvSpPr txBox="1"/>
      </xdr:nvSpPr>
      <xdr:spPr>
        <a:xfrm>
          <a:off x="21134017" y="6442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136652</xdr:rowOff>
    </xdr:from>
    <xdr:to>
      <xdr:col>29</xdr:col>
      <xdr:colOff>517525</xdr:colOff>
      <xdr:row>39</xdr:row>
      <xdr:rowOff>44450</xdr:rowOff>
    </xdr:to>
    <xdr:cxnSp macro="">
      <xdr:nvCxnSpPr>
        <xdr:cNvPr id="743" name="直線コネクタ 742"/>
        <xdr:cNvCxnSpPr/>
      </xdr:nvCxnSpPr>
      <xdr:spPr>
        <a:xfrm>
          <a:off x="19545300" y="6651752"/>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155613</xdr:rowOff>
    </xdr:from>
    <xdr:to>
      <xdr:col>29</xdr:col>
      <xdr:colOff>568325</xdr:colOff>
      <xdr:row>39</xdr:row>
      <xdr:rowOff>85763</xdr:rowOff>
    </xdr:to>
    <xdr:sp macro="" textlink="">
      <xdr:nvSpPr>
        <xdr:cNvPr id="744" name="フローチャート : 判断 743"/>
        <xdr:cNvSpPr/>
      </xdr:nvSpPr>
      <xdr:spPr>
        <a:xfrm>
          <a:off x="20383500" y="66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102290</xdr:rowOff>
    </xdr:from>
    <xdr:ext cx="378565" cy="259045"/>
    <xdr:sp macro="" textlink="">
      <xdr:nvSpPr>
        <xdr:cNvPr id="745" name="テキスト ボックス 744"/>
        <xdr:cNvSpPr txBox="1"/>
      </xdr:nvSpPr>
      <xdr:spPr>
        <a:xfrm>
          <a:off x="20245017" y="6445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136652</xdr:rowOff>
    </xdr:from>
    <xdr:to>
      <xdr:col>28</xdr:col>
      <xdr:colOff>314325</xdr:colOff>
      <xdr:row>39</xdr:row>
      <xdr:rowOff>44450</xdr:rowOff>
    </xdr:to>
    <xdr:cxnSp macro="">
      <xdr:nvCxnSpPr>
        <xdr:cNvPr id="746" name="直線コネクタ 745"/>
        <xdr:cNvCxnSpPr/>
      </xdr:nvCxnSpPr>
      <xdr:spPr>
        <a:xfrm flipV="1">
          <a:off x="18656300" y="6651752"/>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152756</xdr:rowOff>
    </xdr:from>
    <xdr:to>
      <xdr:col>28</xdr:col>
      <xdr:colOff>365125</xdr:colOff>
      <xdr:row>39</xdr:row>
      <xdr:rowOff>82906</xdr:rowOff>
    </xdr:to>
    <xdr:sp macro="" textlink="">
      <xdr:nvSpPr>
        <xdr:cNvPr id="747" name="フローチャート : 判断 746"/>
        <xdr:cNvSpPr/>
      </xdr:nvSpPr>
      <xdr:spPr>
        <a:xfrm>
          <a:off x="19494500" y="66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74033</xdr:rowOff>
    </xdr:from>
    <xdr:ext cx="378565" cy="259045"/>
    <xdr:sp macro="" textlink="">
      <xdr:nvSpPr>
        <xdr:cNvPr id="748" name="テキスト ボックス 747"/>
        <xdr:cNvSpPr txBox="1"/>
      </xdr:nvSpPr>
      <xdr:spPr>
        <a:xfrm>
          <a:off x="19356017" y="6760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146088</xdr:rowOff>
    </xdr:from>
    <xdr:to>
      <xdr:col>27</xdr:col>
      <xdr:colOff>161925</xdr:colOff>
      <xdr:row>39</xdr:row>
      <xdr:rowOff>76238</xdr:rowOff>
    </xdr:to>
    <xdr:sp macro="" textlink="">
      <xdr:nvSpPr>
        <xdr:cNvPr id="749" name="フローチャート : 判断 748"/>
        <xdr:cNvSpPr/>
      </xdr:nvSpPr>
      <xdr:spPr>
        <a:xfrm>
          <a:off x="18605500" y="66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92765</xdr:rowOff>
    </xdr:from>
    <xdr:ext cx="378565" cy="259045"/>
    <xdr:sp macro="" textlink="">
      <xdr:nvSpPr>
        <xdr:cNvPr id="750" name="テキスト ボックス 749"/>
        <xdr:cNvSpPr txBox="1"/>
      </xdr:nvSpPr>
      <xdr:spPr>
        <a:xfrm>
          <a:off x="18467017" y="643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249299" cy="259045"/>
    <xdr:sp macro="" textlink="">
      <xdr:nvSpPr>
        <xdr:cNvPr id="757" name="諸支出金該当値テキスト"/>
        <xdr:cNvSpPr txBox="1"/>
      </xdr:nvSpPr>
      <xdr:spPr>
        <a:xfrm>
          <a:off x="22212300" y="6621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85852</xdr:rowOff>
    </xdr:from>
    <xdr:to>
      <xdr:col>28</xdr:col>
      <xdr:colOff>365125</xdr:colOff>
      <xdr:row>39</xdr:row>
      <xdr:rowOff>16002</xdr:rowOff>
    </xdr:to>
    <xdr:sp macro="" textlink="">
      <xdr:nvSpPr>
        <xdr:cNvPr id="762" name="円/楕円 761"/>
        <xdr:cNvSpPr/>
      </xdr:nvSpPr>
      <xdr:spPr>
        <a:xfrm>
          <a:off x="19494500" y="660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32529</xdr:rowOff>
    </xdr:from>
    <xdr:ext cx="469744" cy="259045"/>
    <xdr:sp macro="" textlink="">
      <xdr:nvSpPr>
        <xdr:cNvPr id="763" name="テキスト ボックス 762"/>
        <xdr:cNvSpPr txBox="1"/>
      </xdr:nvSpPr>
      <xdr:spPr>
        <a:xfrm>
          <a:off x="19310427" y="637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土木費は、住民一人あたり１０３万１，５９１円となっている。これは、東日本大震災による復興事業等によるものであるが、ピークを過ぎたことにより前年度決算と比較すると４１％減となっている。</a:t>
          </a:r>
          <a:endParaRPr kumimoji="1" lang="en-US" altLang="ja-JP" sz="1300">
            <a:latin typeface="ＭＳ Ｐゴシック"/>
          </a:endParaRPr>
        </a:p>
        <a:p>
          <a:r>
            <a:rPr kumimoji="1" lang="ja-JP" altLang="en-US" sz="1300">
              <a:latin typeface="ＭＳ Ｐゴシック"/>
            </a:rPr>
            <a:t>消防費については、住民一人あたり３万１，７２８円となっているが、これは消防分署建設によるものである。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福島県新地町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財政調整基金残高は、東日本大震災による補助事業である災害救助事業、災害復旧事業や復興交付金事業により単独事業の割合が縮小したことにより、増加傾向となっている。</a:t>
          </a:r>
          <a:endParaRPr lang="ja-JP" altLang="ja-JP" sz="1300">
            <a:effectLst/>
          </a:endParaRPr>
        </a:p>
        <a:p>
          <a:r>
            <a:rPr kumimoji="1" lang="ja-JP" altLang="ja-JP" sz="1300">
              <a:solidFill>
                <a:schemeClr val="dk1"/>
              </a:solidFill>
              <a:effectLst/>
              <a:latin typeface="+mn-lt"/>
              <a:ea typeface="+mn-ea"/>
              <a:cs typeface="+mn-cs"/>
            </a:rPr>
            <a:t>東日本大震災復興事業等の翌年度繰越の増により前年度と比較し実質収支額が約</a:t>
          </a:r>
          <a:r>
            <a:rPr kumimoji="1" lang="ja-JP" altLang="en-US" sz="1300">
              <a:solidFill>
                <a:schemeClr val="dk1"/>
              </a:solidFill>
              <a:effectLst/>
              <a:latin typeface="+mn-lt"/>
              <a:ea typeface="+mn-ea"/>
              <a:cs typeface="+mn-cs"/>
            </a:rPr>
            <a:t>１億６，６００万</a:t>
          </a:r>
          <a:r>
            <a:rPr kumimoji="1" lang="ja-JP" altLang="ja-JP" sz="1300">
              <a:solidFill>
                <a:schemeClr val="dk1"/>
              </a:solidFill>
              <a:effectLst/>
              <a:latin typeface="+mn-lt"/>
              <a:ea typeface="+mn-ea"/>
              <a:cs typeface="+mn-cs"/>
            </a:rPr>
            <a:t>円の減、</a:t>
          </a:r>
          <a:r>
            <a:rPr kumimoji="1" lang="en-US" altLang="ja-JP" sz="1300">
              <a:solidFill>
                <a:schemeClr val="dk1"/>
              </a:solidFill>
              <a:effectLst/>
              <a:latin typeface="+mn-lt"/>
              <a:ea typeface="+mn-ea"/>
              <a:cs typeface="+mn-cs"/>
            </a:rPr>
            <a:t>6.03</a:t>
          </a:r>
          <a:r>
            <a:rPr kumimoji="1" lang="ja-JP" altLang="ja-JP" sz="1300">
              <a:solidFill>
                <a:schemeClr val="dk1"/>
              </a:solidFill>
              <a:effectLst/>
              <a:latin typeface="+mn-lt"/>
              <a:ea typeface="+mn-ea"/>
              <a:cs typeface="+mn-cs"/>
            </a:rPr>
            <a:t>ポイントの減となって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、実質単年度収支について</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0.61</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となっている。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福島県新地町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連結実質赤字比率については、すべての会計で黒字経営となっている。</a:t>
          </a:r>
          <a:endParaRPr lang="ja-JP" altLang="ja-JP" sz="1400">
            <a:effectLst/>
          </a:endParaRPr>
        </a:p>
        <a:p>
          <a:r>
            <a:rPr kumimoji="1" lang="ja-JP" altLang="ja-JP" sz="1400">
              <a:solidFill>
                <a:schemeClr val="dk1"/>
              </a:solidFill>
              <a:effectLst/>
              <a:latin typeface="+mn-lt"/>
              <a:ea typeface="+mn-ea"/>
              <a:cs typeface="+mn-cs"/>
            </a:rPr>
            <a:t>　一般会計を除いた６会計では、一般会計からの繰入金による運営がなされており、公営企業会計である公共下水道事業、農業集落排水事業、新地南工業団地整備事業特別会計は独立採算を基本とした経営努力に努めるとともに、その他会計においても、内部経費の削減を行うなど収支バランスのとれた経営に努め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election activeCell="W42" sqref="W42:AK42"/>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14392160</v>
      </c>
      <c r="BO4" s="379"/>
      <c r="BP4" s="379"/>
      <c r="BQ4" s="379"/>
      <c r="BR4" s="379"/>
      <c r="BS4" s="379"/>
      <c r="BT4" s="379"/>
      <c r="BU4" s="380"/>
      <c r="BV4" s="378">
        <v>21050120</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11.8</v>
      </c>
      <c r="CU4" s="385"/>
      <c r="CV4" s="385"/>
      <c r="CW4" s="385"/>
      <c r="CX4" s="385"/>
      <c r="CY4" s="385"/>
      <c r="CZ4" s="385"/>
      <c r="DA4" s="386"/>
      <c r="DB4" s="384">
        <v>17.899999999999999</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13833851</v>
      </c>
      <c r="BO5" s="416"/>
      <c r="BP5" s="416"/>
      <c r="BQ5" s="416"/>
      <c r="BR5" s="416"/>
      <c r="BS5" s="416"/>
      <c r="BT5" s="416"/>
      <c r="BU5" s="417"/>
      <c r="BV5" s="415">
        <v>19266217</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80.900000000000006</v>
      </c>
      <c r="CU5" s="413"/>
      <c r="CV5" s="413"/>
      <c r="CW5" s="413"/>
      <c r="CX5" s="413"/>
      <c r="CY5" s="413"/>
      <c r="CZ5" s="413"/>
      <c r="DA5" s="414"/>
      <c r="DB5" s="412">
        <v>85.9</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558309</v>
      </c>
      <c r="BO6" s="416"/>
      <c r="BP6" s="416"/>
      <c r="BQ6" s="416"/>
      <c r="BR6" s="416"/>
      <c r="BS6" s="416"/>
      <c r="BT6" s="416"/>
      <c r="BU6" s="417"/>
      <c r="BV6" s="415">
        <v>1783903</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86.5</v>
      </c>
      <c r="CU6" s="453"/>
      <c r="CV6" s="453"/>
      <c r="CW6" s="453"/>
      <c r="CX6" s="453"/>
      <c r="CY6" s="453"/>
      <c r="CZ6" s="453"/>
      <c r="DA6" s="454"/>
      <c r="DB6" s="452">
        <v>94.2</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196357</v>
      </c>
      <c r="BO7" s="416"/>
      <c r="BP7" s="416"/>
      <c r="BQ7" s="416"/>
      <c r="BR7" s="416"/>
      <c r="BS7" s="416"/>
      <c r="BT7" s="416"/>
      <c r="BU7" s="417"/>
      <c r="BV7" s="415">
        <v>1255880</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3060029</v>
      </c>
      <c r="CU7" s="416"/>
      <c r="CV7" s="416"/>
      <c r="CW7" s="416"/>
      <c r="CX7" s="416"/>
      <c r="CY7" s="416"/>
      <c r="CZ7" s="416"/>
      <c r="DA7" s="417"/>
      <c r="DB7" s="415">
        <v>2955841</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361952</v>
      </c>
      <c r="BO8" s="416"/>
      <c r="BP8" s="416"/>
      <c r="BQ8" s="416"/>
      <c r="BR8" s="416"/>
      <c r="BS8" s="416"/>
      <c r="BT8" s="416"/>
      <c r="BU8" s="417"/>
      <c r="BV8" s="415">
        <v>528023</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0.79</v>
      </c>
      <c r="CU8" s="456"/>
      <c r="CV8" s="456"/>
      <c r="CW8" s="456"/>
      <c r="CX8" s="456"/>
      <c r="CY8" s="456"/>
      <c r="CZ8" s="456"/>
      <c r="DA8" s="457"/>
      <c r="DB8" s="455">
        <v>0.76</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8218</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-166071</v>
      </c>
      <c r="BO9" s="416"/>
      <c r="BP9" s="416"/>
      <c r="BQ9" s="416"/>
      <c r="BR9" s="416"/>
      <c r="BS9" s="416"/>
      <c r="BT9" s="416"/>
      <c r="BU9" s="417"/>
      <c r="BV9" s="415">
        <v>-300968</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5.9</v>
      </c>
      <c r="CU9" s="413"/>
      <c r="CV9" s="413"/>
      <c r="CW9" s="413"/>
      <c r="CX9" s="413"/>
      <c r="CY9" s="413"/>
      <c r="CZ9" s="413"/>
      <c r="DA9" s="414"/>
      <c r="DB9" s="412">
        <v>5.7</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8224</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266802</v>
      </c>
      <c r="BO10" s="416"/>
      <c r="BP10" s="416"/>
      <c r="BQ10" s="416"/>
      <c r="BR10" s="416"/>
      <c r="BS10" s="416"/>
      <c r="BT10" s="416"/>
      <c r="BU10" s="417"/>
      <c r="BV10" s="415">
        <v>416324</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78</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8038</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7997</v>
      </c>
      <c r="S13" s="497"/>
      <c r="T13" s="497"/>
      <c r="U13" s="497"/>
      <c r="V13" s="498"/>
      <c r="W13" s="431" t="s">
        <v>120</v>
      </c>
      <c r="X13" s="432"/>
      <c r="Y13" s="432"/>
      <c r="Z13" s="432"/>
      <c r="AA13" s="432"/>
      <c r="AB13" s="422"/>
      <c r="AC13" s="466">
        <v>514</v>
      </c>
      <c r="AD13" s="467"/>
      <c r="AE13" s="467"/>
      <c r="AF13" s="467"/>
      <c r="AG13" s="506"/>
      <c r="AH13" s="466">
        <v>642</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100731</v>
      </c>
      <c r="BO13" s="416"/>
      <c r="BP13" s="416"/>
      <c r="BQ13" s="416"/>
      <c r="BR13" s="416"/>
      <c r="BS13" s="416"/>
      <c r="BT13" s="416"/>
      <c r="BU13" s="417"/>
      <c r="BV13" s="415">
        <v>115356</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9.8000000000000007</v>
      </c>
      <c r="CU13" s="413"/>
      <c r="CV13" s="413"/>
      <c r="CW13" s="413"/>
      <c r="CX13" s="413"/>
      <c r="CY13" s="413"/>
      <c r="CZ13" s="413"/>
      <c r="DA13" s="414"/>
      <c r="DB13" s="412">
        <v>10.3</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7969</v>
      </c>
      <c r="S14" s="497"/>
      <c r="T14" s="497"/>
      <c r="U14" s="497"/>
      <c r="V14" s="498"/>
      <c r="W14" s="405"/>
      <c r="X14" s="406"/>
      <c r="Y14" s="406"/>
      <c r="Z14" s="406"/>
      <c r="AA14" s="406"/>
      <c r="AB14" s="395"/>
      <c r="AC14" s="499">
        <v>13.3</v>
      </c>
      <c r="AD14" s="500"/>
      <c r="AE14" s="500"/>
      <c r="AF14" s="500"/>
      <c r="AG14" s="501"/>
      <c r="AH14" s="499">
        <v>15.3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7930</v>
      </c>
      <c r="S15" s="497"/>
      <c r="T15" s="497"/>
      <c r="U15" s="497"/>
      <c r="V15" s="498"/>
      <c r="W15" s="431" t="s">
        <v>126</v>
      </c>
      <c r="X15" s="432"/>
      <c r="Y15" s="432"/>
      <c r="Z15" s="432"/>
      <c r="AA15" s="432"/>
      <c r="AB15" s="422"/>
      <c r="AC15" s="466">
        <v>1347</v>
      </c>
      <c r="AD15" s="467"/>
      <c r="AE15" s="467"/>
      <c r="AF15" s="467"/>
      <c r="AG15" s="506"/>
      <c r="AH15" s="466">
        <v>1516</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1813558</v>
      </c>
      <c r="BO15" s="379"/>
      <c r="BP15" s="379"/>
      <c r="BQ15" s="379"/>
      <c r="BR15" s="379"/>
      <c r="BS15" s="379"/>
      <c r="BT15" s="379"/>
      <c r="BU15" s="380"/>
      <c r="BV15" s="378">
        <v>1671260</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34.799999999999997</v>
      </c>
      <c r="AD16" s="500"/>
      <c r="AE16" s="500"/>
      <c r="AF16" s="500"/>
      <c r="AG16" s="501"/>
      <c r="AH16" s="499">
        <v>36</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2300935</v>
      </c>
      <c r="BO16" s="416"/>
      <c r="BP16" s="416"/>
      <c r="BQ16" s="416"/>
      <c r="BR16" s="416"/>
      <c r="BS16" s="416"/>
      <c r="BT16" s="416"/>
      <c r="BU16" s="417"/>
      <c r="BV16" s="415">
        <v>2170531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2011</v>
      </c>
      <c r="AD17" s="467"/>
      <c r="AE17" s="467"/>
      <c r="AF17" s="467"/>
      <c r="AG17" s="506"/>
      <c r="AH17" s="466">
        <v>2050</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2347659</v>
      </c>
      <c r="BO17" s="416"/>
      <c r="BP17" s="416"/>
      <c r="BQ17" s="416"/>
      <c r="BR17" s="416"/>
      <c r="BS17" s="416"/>
      <c r="BT17" s="416"/>
      <c r="BU17" s="417"/>
      <c r="BV17" s="415">
        <v>2196371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46.53</v>
      </c>
      <c r="M18" s="528"/>
      <c r="N18" s="528"/>
      <c r="O18" s="528"/>
      <c r="P18" s="528"/>
      <c r="Q18" s="528"/>
      <c r="R18" s="529"/>
      <c r="S18" s="529"/>
      <c r="T18" s="529"/>
      <c r="U18" s="529"/>
      <c r="V18" s="530"/>
      <c r="W18" s="433"/>
      <c r="X18" s="434"/>
      <c r="Y18" s="434"/>
      <c r="Z18" s="434"/>
      <c r="AA18" s="434"/>
      <c r="AB18" s="425"/>
      <c r="AC18" s="531">
        <v>51.9</v>
      </c>
      <c r="AD18" s="532"/>
      <c r="AE18" s="532"/>
      <c r="AF18" s="532"/>
      <c r="AG18" s="533"/>
      <c r="AH18" s="531">
        <v>48.7</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2825980</v>
      </c>
      <c r="BO18" s="416"/>
      <c r="BP18" s="416"/>
      <c r="BQ18" s="416"/>
      <c r="BR18" s="416"/>
      <c r="BS18" s="416"/>
      <c r="BT18" s="416"/>
      <c r="BU18" s="417"/>
      <c r="BV18" s="415">
        <v>2523271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177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7557419</v>
      </c>
      <c r="BO19" s="416"/>
      <c r="BP19" s="416"/>
      <c r="BQ19" s="416"/>
      <c r="BR19" s="416"/>
      <c r="BS19" s="416"/>
      <c r="BT19" s="416"/>
      <c r="BU19" s="417"/>
      <c r="BV19" s="415">
        <v>7615003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2699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4638230</v>
      </c>
      <c r="BO23" s="416"/>
      <c r="BP23" s="416"/>
      <c r="BQ23" s="416"/>
      <c r="BR23" s="416"/>
      <c r="BS23" s="416"/>
      <c r="BT23" s="416"/>
      <c r="BU23" s="417"/>
      <c r="BV23" s="415">
        <v>4760725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7350</v>
      </c>
      <c r="R24" s="467"/>
      <c r="S24" s="467"/>
      <c r="T24" s="467"/>
      <c r="U24" s="467"/>
      <c r="V24" s="506"/>
      <c r="W24" s="561"/>
      <c r="X24" s="549"/>
      <c r="Y24" s="550"/>
      <c r="Z24" s="465" t="s">
        <v>150</v>
      </c>
      <c r="AA24" s="445"/>
      <c r="AB24" s="445"/>
      <c r="AC24" s="445"/>
      <c r="AD24" s="445"/>
      <c r="AE24" s="445"/>
      <c r="AF24" s="445"/>
      <c r="AG24" s="446"/>
      <c r="AH24" s="466">
        <v>108</v>
      </c>
      <c r="AI24" s="467"/>
      <c r="AJ24" s="467"/>
      <c r="AK24" s="467"/>
      <c r="AL24" s="506"/>
      <c r="AM24" s="466">
        <v>324540</v>
      </c>
      <c r="AN24" s="467"/>
      <c r="AO24" s="467"/>
      <c r="AP24" s="467"/>
      <c r="AQ24" s="467"/>
      <c r="AR24" s="506"/>
      <c r="AS24" s="466">
        <v>3005</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4564295</v>
      </c>
      <c r="BO24" s="416"/>
      <c r="BP24" s="416"/>
      <c r="BQ24" s="416"/>
      <c r="BR24" s="416"/>
      <c r="BS24" s="416"/>
      <c r="BT24" s="416"/>
      <c r="BU24" s="417"/>
      <c r="BV24" s="415">
        <v>4707102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6090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690304</v>
      </c>
      <c r="BO25" s="379"/>
      <c r="BP25" s="379"/>
      <c r="BQ25" s="379"/>
      <c r="BR25" s="379"/>
      <c r="BS25" s="379"/>
      <c r="BT25" s="379"/>
      <c r="BU25" s="380"/>
      <c r="BV25" s="378">
        <v>625647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5780</v>
      </c>
      <c r="R26" s="467"/>
      <c r="S26" s="467"/>
      <c r="T26" s="467"/>
      <c r="U26" s="467"/>
      <c r="V26" s="506"/>
      <c r="W26" s="561"/>
      <c r="X26" s="549"/>
      <c r="Y26" s="550"/>
      <c r="Z26" s="465" t="s">
        <v>156</v>
      </c>
      <c r="AA26" s="571"/>
      <c r="AB26" s="571"/>
      <c r="AC26" s="571"/>
      <c r="AD26" s="571"/>
      <c r="AE26" s="571"/>
      <c r="AF26" s="571"/>
      <c r="AG26" s="572"/>
      <c r="AH26" s="466">
        <v>9</v>
      </c>
      <c r="AI26" s="467"/>
      <c r="AJ26" s="467"/>
      <c r="AK26" s="467"/>
      <c r="AL26" s="506"/>
      <c r="AM26" s="466">
        <v>27315</v>
      </c>
      <c r="AN26" s="467"/>
      <c r="AO26" s="467"/>
      <c r="AP26" s="467"/>
      <c r="AQ26" s="467"/>
      <c r="AR26" s="506"/>
      <c r="AS26" s="466">
        <v>3035</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3000</v>
      </c>
      <c r="R27" s="467"/>
      <c r="S27" s="467"/>
      <c r="T27" s="467"/>
      <c r="U27" s="467"/>
      <c r="V27" s="506"/>
      <c r="W27" s="561"/>
      <c r="X27" s="549"/>
      <c r="Y27" s="550"/>
      <c r="Z27" s="465" t="s">
        <v>159</v>
      </c>
      <c r="AA27" s="445"/>
      <c r="AB27" s="445"/>
      <c r="AC27" s="445"/>
      <c r="AD27" s="445"/>
      <c r="AE27" s="445"/>
      <c r="AF27" s="445"/>
      <c r="AG27" s="446"/>
      <c r="AH27" s="466">
        <v>2</v>
      </c>
      <c r="AI27" s="467"/>
      <c r="AJ27" s="467"/>
      <c r="AK27" s="467"/>
      <c r="AL27" s="506"/>
      <c r="AM27" s="466" t="s">
        <v>160</v>
      </c>
      <c r="AN27" s="467"/>
      <c r="AO27" s="467"/>
      <c r="AP27" s="467"/>
      <c r="AQ27" s="467"/>
      <c r="AR27" s="506"/>
      <c r="AS27" s="466" t="s">
        <v>160</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168126</v>
      </c>
      <c r="BO27" s="585"/>
      <c r="BP27" s="585"/>
      <c r="BQ27" s="585"/>
      <c r="BR27" s="585"/>
      <c r="BS27" s="585"/>
      <c r="BT27" s="585"/>
      <c r="BU27" s="586"/>
      <c r="BV27" s="584">
        <v>167987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2540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3327497</v>
      </c>
      <c r="BO28" s="379"/>
      <c r="BP28" s="379"/>
      <c r="BQ28" s="379"/>
      <c r="BR28" s="379"/>
      <c r="BS28" s="379"/>
      <c r="BT28" s="379"/>
      <c r="BU28" s="380"/>
      <c r="BV28" s="378">
        <v>3060695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10</v>
      </c>
      <c r="M29" s="467"/>
      <c r="N29" s="467"/>
      <c r="O29" s="467"/>
      <c r="P29" s="506"/>
      <c r="Q29" s="466">
        <v>2370</v>
      </c>
      <c r="R29" s="467"/>
      <c r="S29" s="467"/>
      <c r="T29" s="467"/>
      <c r="U29" s="467"/>
      <c r="V29" s="506"/>
      <c r="W29" s="562"/>
      <c r="X29" s="563"/>
      <c r="Y29" s="564"/>
      <c r="Z29" s="465" t="s">
        <v>167</v>
      </c>
      <c r="AA29" s="445"/>
      <c r="AB29" s="445"/>
      <c r="AC29" s="445"/>
      <c r="AD29" s="445"/>
      <c r="AE29" s="445"/>
      <c r="AF29" s="445"/>
      <c r="AG29" s="446"/>
      <c r="AH29" s="466">
        <v>110</v>
      </c>
      <c r="AI29" s="467"/>
      <c r="AJ29" s="467"/>
      <c r="AK29" s="467"/>
      <c r="AL29" s="506"/>
      <c r="AM29" s="466">
        <v>332572</v>
      </c>
      <c r="AN29" s="467"/>
      <c r="AO29" s="467"/>
      <c r="AP29" s="467"/>
      <c r="AQ29" s="467"/>
      <c r="AR29" s="506"/>
      <c r="AS29" s="466">
        <v>3023</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53619</v>
      </c>
      <c r="BO29" s="416"/>
      <c r="BP29" s="416"/>
      <c r="BQ29" s="416"/>
      <c r="BR29" s="416"/>
      <c r="BS29" s="416"/>
      <c r="BT29" s="416"/>
      <c r="BU29" s="417"/>
      <c r="BV29" s="415">
        <v>53598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100.3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16684010</v>
      </c>
      <c r="BO30" s="585"/>
      <c r="BP30" s="585"/>
      <c r="BQ30" s="585"/>
      <c r="BR30" s="585"/>
      <c r="BS30" s="585"/>
      <c r="BT30" s="585"/>
      <c r="BU30" s="586"/>
      <c r="BV30" s="584">
        <v>17559625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5</v>
      </c>
      <c r="BF34" s="596"/>
      <c r="BG34" s="597" t="str">
        <f>IF('各会計、関係団体の財政状況及び健全化判断比率'!B31="","",'各会計、関係団体の財政状況及び健全化判断比率'!B31)</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相馬地方広域市町村圏組合一般会計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6</v>
      </c>
      <c r="BF35" s="596"/>
      <c r="BG35" s="597" t="str">
        <f>IF('各会計、関係団体の財政状況及び健全化判断比率'!B32="","",'各会計、関係団体の財政状況及び健全化判断比率'!B32)</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相馬地方広域市町村圏組合看護専門学校特別会計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7</v>
      </c>
      <c r="BF36" s="596"/>
      <c r="BG36" s="597" t="str">
        <f>IF('各会計、関係団体の財政状況及び健全化判断比率'!B33="","",'各会計、関係団体の財政状況及び健全化判断比率'!B33)</f>
        <v>新地南工業団地整備事業特別会計</v>
      </c>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福島県市町村総合事務組合一般会計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福島県市町村総合事務組合消防補償等特別会計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福島県市町村総合事務組合消防賞じゅつ金特別会計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福島県市町村総合事務組合非常勤職員公務災害補償特別会計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福島県市町村総合事務組合自治会館管理特別会計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相馬地方広域水道企業団水道事業会計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福島県後期高齢者医療広域連合一般会計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17</v>
      </c>
      <c r="BX43" s="596"/>
      <c r="BY43" s="597" t="str">
        <f>IF('各会計、関係団体の財政状況及び健全化判断比率'!B77="","",'各会計、関係団体の財政状況及び健全化判断比率'!B77)</f>
        <v>福島県後期高齢者医療広域連合後期高齢者医療特別会計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1" t="s">
        <v>523</v>
      </c>
      <c r="D34" s="1181"/>
      <c r="E34" s="1182"/>
      <c r="F34" s="32">
        <v>3.18</v>
      </c>
      <c r="G34" s="33">
        <v>55.92</v>
      </c>
      <c r="H34" s="33">
        <v>28.17</v>
      </c>
      <c r="I34" s="33">
        <v>17.86</v>
      </c>
      <c r="J34" s="34">
        <v>11.82</v>
      </c>
      <c r="K34" s="22"/>
      <c r="L34" s="22"/>
      <c r="M34" s="22"/>
      <c r="N34" s="22"/>
      <c r="O34" s="22"/>
      <c r="P34" s="22"/>
    </row>
    <row r="35" spans="1:16" ht="39" customHeight="1">
      <c r="A35" s="22"/>
      <c r="B35" s="35"/>
      <c r="C35" s="1175" t="s">
        <v>524</v>
      </c>
      <c r="D35" s="1176"/>
      <c r="E35" s="1177"/>
      <c r="F35" s="36">
        <v>0</v>
      </c>
      <c r="G35" s="37">
        <v>0.11</v>
      </c>
      <c r="H35" s="37">
        <v>0.03</v>
      </c>
      <c r="I35" s="37">
        <v>6.52</v>
      </c>
      <c r="J35" s="38">
        <v>6.52</v>
      </c>
      <c r="K35" s="22"/>
      <c r="L35" s="22"/>
      <c r="M35" s="22"/>
      <c r="N35" s="22"/>
      <c r="O35" s="22"/>
      <c r="P35" s="22"/>
    </row>
    <row r="36" spans="1:16" ht="39" customHeight="1">
      <c r="A36" s="22"/>
      <c r="B36" s="35"/>
      <c r="C36" s="1175" t="s">
        <v>525</v>
      </c>
      <c r="D36" s="1176"/>
      <c r="E36" s="1177"/>
      <c r="F36" s="36">
        <v>13.65</v>
      </c>
      <c r="G36" s="37">
        <v>9.1999999999999993</v>
      </c>
      <c r="H36" s="37">
        <v>2.1800000000000002</v>
      </c>
      <c r="I36" s="37">
        <v>1.58</v>
      </c>
      <c r="J36" s="38">
        <v>1.71</v>
      </c>
      <c r="K36" s="22"/>
      <c r="L36" s="22"/>
      <c r="M36" s="22"/>
      <c r="N36" s="22"/>
      <c r="O36" s="22"/>
      <c r="P36" s="22"/>
    </row>
    <row r="37" spans="1:16" ht="39" customHeight="1">
      <c r="A37" s="22"/>
      <c r="B37" s="35"/>
      <c r="C37" s="1175" t="s">
        <v>526</v>
      </c>
      <c r="D37" s="1176"/>
      <c r="E37" s="1177"/>
      <c r="F37" s="36">
        <v>0.1</v>
      </c>
      <c r="G37" s="37">
        <v>0.92</v>
      </c>
      <c r="H37" s="37">
        <v>0.98</v>
      </c>
      <c r="I37" s="37">
        <v>1.27</v>
      </c>
      <c r="J37" s="38">
        <v>1.17</v>
      </c>
      <c r="K37" s="22"/>
      <c r="L37" s="22"/>
      <c r="M37" s="22"/>
      <c r="N37" s="22"/>
      <c r="O37" s="22"/>
      <c r="P37" s="22"/>
    </row>
    <row r="38" spans="1:16" ht="39" customHeight="1">
      <c r="A38" s="22"/>
      <c r="B38" s="35"/>
      <c r="C38" s="1175" t="s">
        <v>527</v>
      </c>
      <c r="D38" s="1176"/>
      <c r="E38" s="1177"/>
      <c r="F38" s="36">
        <v>5.99</v>
      </c>
      <c r="G38" s="37">
        <v>2.5299999999999998</v>
      </c>
      <c r="H38" s="37">
        <v>1.65</v>
      </c>
      <c r="I38" s="37">
        <v>1.82</v>
      </c>
      <c r="J38" s="38">
        <v>0.87</v>
      </c>
      <c r="K38" s="22"/>
      <c r="L38" s="22"/>
      <c r="M38" s="22"/>
      <c r="N38" s="22"/>
      <c r="O38" s="22"/>
      <c r="P38" s="22"/>
    </row>
    <row r="39" spans="1:16" ht="39" customHeight="1">
      <c r="A39" s="22"/>
      <c r="B39" s="35"/>
      <c r="C39" s="1175" t="s">
        <v>528</v>
      </c>
      <c r="D39" s="1176"/>
      <c r="E39" s="1177"/>
      <c r="F39" s="36">
        <v>4.01</v>
      </c>
      <c r="G39" s="37">
        <v>1.69</v>
      </c>
      <c r="H39" s="37">
        <v>1.1100000000000001</v>
      </c>
      <c r="I39" s="37">
        <v>0.89</v>
      </c>
      <c r="J39" s="38">
        <v>0.45</v>
      </c>
      <c r="K39" s="22"/>
      <c r="L39" s="22"/>
      <c r="M39" s="22"/>
      <c r="N39" s="22"/>
      <c r="O39" s="22"/>
      <c r="P39" s="22"/>
    </row>
    <row r="40" spans="1:16" ht="39" customHeight="1">
      <c r="A40" s="22"/>
      <c r="B40" s="35"/>
      <c r="C40" s="1175" t="s">
        <v>529</v>
      </c>
      <c r="D40" s="1176"/>
      <c r="E40" s="1177"/>
      <c r="F40" s="36">
        <v>0</v>
      </c>
      <c r="G40" s="37">
        <v>0.33</v>
      </c>
      <c r="H40" s="37">
        <v>0.01</v>
      </c>
      <c r="I40" s="37">
        <v>0</v>
      </c>
      <c r="J40" s="38">
        <v>0</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530</v>
      </c>
      <c r="D42" s="1176"/>
      <c r="E42" s="1177"/>
      <c r="F42" s="36" t="s">
        <v>477</v>
      </c>
      <c r="G42" s="37" t="s">
        <v>477</v>
      </c>
      <c r="H42" s="37" t="s">
        <v>477</v>
      </c>
      <c r="I42" s="37" t="s">
        <v>477</v>
      </c>
      <c r="J42" s="38" t="s">
        <v>477</v>
      </c>
      <c r="K42" s="22"/>
      <c r="L42" s="22"/>
      <c r="M42" s="22"/>
      <c r="N42" s="22"/>
      <c r="O42" s="22"/>
      <c r="P42" s="22"/>
    </row>
    <row r="43" spans="1:16" ht="39" customHeight="1" thickBot="1">
      <c r="A43" s="22"/>
      <c r="B43" s="40"/>
      <c r="C43" s="1178" t="s">
        <v>531</v>
      </c>
      <c r="D43" s="1179"/>
      <c r="E43" s="1180"/>
      <c r="F43" s="41">
        <v>0.84</v>
      </c>
      <c r="G43" s="42">
        <v>0</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1" t="s">
        <v>11</v>
      </c>
      <c r="C45" s="1192"/>
      <c r="D45" s="58"/>
      <c r="E45" s="1197" t="s">
        <v>12</v>
      </c>
      <c r="F45" s="1197"/>
      <c r="G45" s="1197"/>
      <c r="H45" s="1197"/>
      <c r="I45" s="1197"/>
      <c r="J45" s="1198"/>
      <c r="K45" s="59">
        <v>471</v>
      </c>
      <c r="L45" s="60">
        <v>473</v>
      </c>
      <c r="M45" s="60">
        <v>469</v>
      </c>
      <c r="N45" s="60">
        <v>459</v>
      </c>
      <c r="O45" s="61">
        <v>468</v>
      </c>
      <c r="P45" s="48"/>
      <c r="Q45" s="48"/>
      <c r="R45" s="48"/>
      <c r="S45" s="48"/>
      <c r="T45" s="48"/>
      <c r="U45" s="48"/>
    </row>
    <row r="46" spans="1:21" ht="30.75" customHeight="1">
      <c r="A46" s="48"/>
      <c r="B46" s="1193"/>
      <c r="C46" s="1194"/>
      <c r="D46" s="62"/>
      <c r="E46" s="1185" t="s">
        <v>13</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c r="A47" s="48"/>
      <c r="B47" s="1193"/>
      <c r="C47" s="1194"/>
      <c r="D47" s="62"/>
      <c r="E47" s="1185" t="s">
        <v>14</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c r="A48" s="48"/>
      <c r="B48" s="1193"/>
      <c r="C48" s="1194"/>
      <c r="D48" s="62"/>
      <c r="E48" s="1185" t="s">
        <v>15</v>
      </c>
      <c r="F48" s="1185"/>
      <c r="G48" s="1185"/>
      <c r="H48" s="1185"/>
      <c r="I48" s="1185"/>
      <c r="J48" s="1186"/>
      <c r="K48" s="63">
        <v>128</v>
      </c>
      <c r="L48" s="64">
        <v>102</v>
      </c>
      <c r="M48" s="64">
        <v>34</v>
      </c>
      <c r="N48" s="64">
        <v>142</v>
      </c>
      <c r="O48" s="65">
        <v>150</v>
      </c>
      <c r="P48" s="48"/>
      <c r="Q48" s="48"/>
      <c r="R48" s="48"/>
      <c r="S48" s="48"/>
      <c r="T48" s="48"/>
      <c r="U48" s="48"/>
    </row>
    <row r="49" spans="1:21" ht="30.75" customHeight="1">
      <c r="A49" s="48"/>
      <c r="B49" s="1193"/>
      <c r="C49" s="1194"/>
      <c r="D49" s="62"/>
      <c r="E49" s="1185" t="s">
        <v>16</v>
      </c>
      <c r="F49" s="1185"/>
      <c r="G49" s="1185"/>
      <c r="H49" s="1185"/>
      <c r="I49" s="1185"/>
      <c r="J49" s="1186"/>
      <c r="K49" s="63">
        <v>75</v>
      </c>
      <c r="L49" s="64">
        <v>71</v>
      </c>
      <c r="M49" s="64">
        <v>63</v>
      </c>
      <c r="N49" s="64">
        <v>51</v>
      </c>
      <c r="O49" s="65">
        <v>56</v>
      </c>
      <c r="P49" s="48"/>
      <c r="Q49" s="48"/>
      <c r="R49" s="48"/>
      <c r="S49" s="48"/>
      <c r="T49" s="48"/>
      <c r="U49" s="48"/>
    </row>
    <row r="50" spans="1:21" ht="30.75" customHeight="1">
      <c r="A50" s="48"/>
      <c r="B50" s="1193"/>
      <c r="C50" s="1194"/>
      <c r="D50" s="62"/>
      <c r="E50" s="1185" t="s">
        <v>17</v>
      </c>
      <c r="F50" s="1185"/>
      <c r="G50" s="1185"/>
      <c r="H50" s="1185"/>
      <c r="I50" s="1185"/>
      <c r="J50" s="1186"/>
      <c r="K50" s="63">
        <v>67</v>
      </c>
      <c r="L50" s="64">
        <v>67</v>
      </c>
      <c r="M50" s="64">
        <v>66</v>
      </c>
      <c r="N50" s="64">
        <v>52</v>
      </c>
      <c r="O50" s="65">
        <v>52</v>
      </c>
      <c r="P50" s="48"/>
      <c r="Q50" s="48"/>
      <c r="R50" s="48"/>
      <c r="S50" s="48"/>
      <c r="T50" s="48"/>
      <c r="U50" s="48"/>
    </row>
    <row r="51" spans="1:21" ht="30.75" customHeight="1">
      <c r="A51" s="48"/>
      <c r="B51" s="1195"/>
      <c r="C51" s="1196"/>
      <c r="D51" s="66"/>
      <c r="E51" s="1185" t="s">
        <v>18</v>
      </c>
      <c r="F51" s="1185"/>
      <c r="G51" s="1185"/>
      <c r="H51" s="1185"/>
      <c r="I51" s="1185"/>
      <c r="J51" s="1186"/>
      <c r="K51" s="63" t="s">
        <v>477</v>
      </c>
      <c r="L51" s="64" t="s">
        <v>477</v>
      </c>
      <c r="M51" s="64" t="s">
        <v>477</v>
      </c>
      <c r="N51" s="64" t="s">
        <v>477</v>
      </c>
      <c r="O51" s="65" t="s">
        <v>477</v>
      </c>
      <c r="P51" s="48"/>
      <c r="Q51" s="48"/>
      <c r="R51" s="48"/>
      <c r="S51" s="48"/>
      <c r="T51" s="48"/>
      <c r="U51" s="48"/>
    </row>
    <row r="52" spans="1:21" ht="30.75" customHeight="1">
      <c r="A52" s="48"/>
      <c r="B52" s="1183" t="s">
        <v>19</v>
      </c>
      <c r="C52" s="1184"/>
      <c r="D52" s="66"/>
      <c r="E52" s="1185" t="s">
        <v>20</v>
      </c>
      <c r="F52" s="1185"/>
      <c r="G52" s="1185"/>
      <c r="H52" s="1185"/>
      <c r="I52" s="1185"/>
      <c r="J52" s="1186"/>
      <c r="K52" s="63">
        <v>398</v>
      </c>
      <c r="L52" s="64">
        <v>408</v>
      </c>
      <c r="M52" s="64">
        <v>422</v>
      </c>
      <c r="N52" s="64">
        <v>437</v>
      </c>
      <c r="O52" s="65">
        <v>442</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343</v>
      </c>
      <c r="L53" s="69">
        <v>305</v>
      </c>
      <c r="M53" s="69">
        <v>210</v>
      </c>
      <c r="N53" s="69">
        <v>267</v>
      </c>
      <c r="O53" s="70">
        <v>284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99" t="s">
        <v>24</v>
      </c>
      <c r="C41" s="1200"/>
      <c r="D41" s="81"/>
      <c r="E41" s="1205" t="s">
        <v>25</v>
      </c>
      <c r="F41" s="1205"/>
      <c r="G41" s="1205"/>
      <c r="H41" s="1206"/>
      <c r="I41" s="82">
        <v>4635</v>
      </c>
      <c r="J41" s="83">
        <v>4659</v>
      </c>
      <c r="K41" s="83">
        <v>4664</v>
      </c>
      <c r="L41" s="83">
        <v>4761</v>
      </c>
      <c r="M41" s="84">
        <v>4638</v>
      </c>
    </row>
    <row r="42" spans="2:13" ht="27.75" customHeight="1">
      <c r="B42" s="1201"/>
      <c r="C42" s="1202"/>
      <c r="D42" s="85"/>
      <c r="E42" s="1207" t="s">
        <v>26</v>
      </c>
      <c r="F42" s="1207"/>
      <c r="G42" s="1207"/>
      <c r="H42" s="1208"/>
      <c r="I42" s="86">
        <v>678</v>
      </c>
      <c r="J42" s="87">
        <v>605</v>
      </c>
      <c r="K42" s="87">
        <v>531</v>
      </c>
      <c r="L42" s="87">
        <v>471</v>
      </c>
      <c r="M42" s="88">
        <v>690</v>
      </c>
    </row>
    <row r="43" spans="2:13" ht="27.75" customHeight="1">
      <c r="B43" s="1201"/>
      <c r="C43" s="1202"/>
      <c r="D43" s="85"/>
      <c r="E43" s="1207" t="s">
        <v>27</v>
      </c>
      <c r="F43" s="1207"/>
      <c r="G43" s="1207"/>
      <c r="H43" s="1208"/>
      <c r="I43" s="86">
        <v>2556</v>
      </c>
      <c r="J43" s="87">
        <v>2179</v>
      </c>
      <c r="K43" s="87">
        <v>1409</v>
      </c>
      <c r="L43" s="87">
        <v>1354</v>
      </c>
      <c r="M43" s="88">
        <v>1505</v>
      </c>
    </row>
    <row r="44" spans="2:13" ht="27.75" customHeight="1">
      <c r="B44" s="1201"/>
      <c r="C44" s="1202"/>
      <c r="D44" s="85"/>
      <c r="E44" s="1207" t="s">
        <v>28</v>
      </c>
      <c r="F44" s="1207"/>
      <c r="G44" s="1207"/>
      <c r="H44" s="1208"/>
      <c r="I44" s="86">
        <v>380</v>
      </c>
      <c r="J44" s="87">
        <v>429</v>
      </c>
      <c r="K44" s="87">
        <v>436</v>
      </c>
      <c r="L44" s="87">
        <v>591</v>
      </c>
      <c r="M44" s="88">
        <v>544</v>
      </c>
    </row>
    <row r="45" spans="2:13" ht="27.75" customHeight="1">
      <c r="B45" s="1201"/>
      <c r="C45" s="1202"/>
      <c r="D45" s="85"/>
      <c r="E45" s="1207" t="s">
        <v>29</v>
      </c>
      <c r="F45" s="1207"/>
      <c r="G45" s="1207"/>
      <c r="H45" s="1208"/>
      <c r="I45" s="86">
        <v>1066</v>
      </c>
      <c r="J45" s="87">
        <v>1295</v>
      </c>
      <c r="K45" s="87">
        <v>1165</v>
      </c>
      <c r="L45" s="87">
        <v>1126</v>
      </c>
      <c r="M45" s="88">
        <v>972</v>
      </c>
    </row>
    <row r="46" spans="2:13" ht="27.75" customHeight="1">
      <c r="B46" s="1201"/>
      <c r="C46" s="1202"/>
      <c r="D46" s="85"/>
      <c r="E46" s="1207" t="s">
        <v>30</v>
      </c>
      <c r="F46" s="1207"/>
      <c r="G46" s="1207"/>
      <c r="H46" s="1208"/>
      <c r="I46" s="86">
        <v>137</v>
      </c>
      <c r="J46" s="87">
        <v>127</v>
      </c>
      <c r="K46" s="87">
        <v>116</v>
      </c>
      <c r="L46" s="87">
        <v>106</v>
      </c>
      <c r="M46" s="88">
        <v>95</v>
      </c>
    </row>
    <row r="47" spans="2:13" ht="27.75" customHeight="1">
      <c r="B47" s="1201"/>
      <c r="C47" s="1202"/>
      <c r="D47" s="85"/>
      <c r="E47" s="1207" t="s">
        <v>31</v>
      </c>
      <c r="F47" s="1207"/>
      <c r="G47" s="1207"/>
      <c r="H47" s="1208"/>
      <c r="I47" s="86" t="s">
        <v>477</v>
      </c>
      <c r="J47" s="87" t="s">
        <v>477</v>
      </c>
      <c r="K47" s="87" t="s">
        <v>477</v>
      </c>
      <c r="L47" s="87" t="s">
        <v>477</v>
      </c>
      <c r="M47" s="88" t="s">
        <v>477</v>
      </c>
    </row>
    <row r="48" spans="2:13" ht="27.75" customHeight="1">
      <c r="B48" s="1203"/>
      <c r="C48" s="1204"/>
      <c r="D48" s="85"/>
      <c r="E48" s="1207" t="s">
        <v>32</v>
      </c>
      <c r="F48" s="1207"/>
      <c r="G48" s="1207"/>
      <c r="H48" s="1208"/>
      <c r="I48" s="86">
        <v>68</v>
      </c>
      <c r="J48" s="87">
        <v>28</v>
      </c>
      <c r="K48" s="87">
        <v>25</v>
      </c>
      <c r="L48" s="87" t="s">
        <v>477</v>
      </c>
      <c r="M48" s="88" t="s">
        <v>477</v>
      </c>
    </row>
    <row r="49" spans="2:13" ht="27.75" customHeight="1">
      <c r="B49" s="1209" t="s">
        <v>33</v>
      </c>
      <c r="C49" s="1210"/>
      <c r="D49" s="89"/>
      <c r="E49" s="1207" t="s">
        <v>34</v>
      </c>
      <c r="F49" s="1207"/>
      <c r="G49" s="1207"/>
      <c r="H49" s="1208"/>
      <c r="I49" s="86">
        <v>4017</v>
      </c>
      <c r="J49" s="87">
        <v>4876</v>
      </c>
      <c r="K49" s="87">
        <v>5829</v>
      </c>
      <c r="L49" s="87">
        <v>6924</v>
      </c>
      <c r="M49" s="88">
        <v>8204</v>
      </c>
    </row>
    <row r="50" spans="2:13" ht="27.75" customHeight="1">
      <c r="B50" s="1201"/>
      <c r="C50" s="1202"/>
      <c r="D50" s="85"/>
      <c r="E50" s="1207" t="s">
        <v>35</v>
      </c>
      <c r="F50" s="1207"/>
      <c r="G50" s="1207"/>
      <c r="H50" s="1208"/>
      <c r="I50" s="86">
        <v>210</v>
      </c>
      <c r="J50" s="87">
        <v>238</v>
      </c>
      <c r="K50" s="87">
        <v>345</v>
      </c>
      <c r="L50" s="87">
        <v>208</v>
      </c>
      <c r="M50" s="88">
        <v>474</v>
      </c>
    </row>
    <row r="51" spans="2:13" ht="27.75" customHeight="1">
      <c r="B51" s="1203"/>
      <c r="C51" s="1204"/>
      <c r="D51" s="85"/>
      <c r="E51" s="1207" t="s">
        <v>36</v>
      </c>
      <c r="F51" s="1207"/>
      <c r="G51" s="1207"/>
      <c r="H51" s="1208"/>
      <c r="I51" s="86">
        <v>4496</v>
      </c>
      <c r="J51" s="87">
        <v>4753</v>
      </c>
      <c r="K51" s="87">
        <v>4624</v>
      </c>
      <c r="L51" s="87">
        <v>4702</v>
      </c>
      <c r="M51" s="88">
        <v>4582</v>
      </c>
    </row>
    <row r="52" spans="2:13" ht="27.75" customHeight="1" thickBot="1">
      <c r="B52" s="1211" t="s">
        <v>37</v>
      </c>
      <c r="C52" s="1212"/>
      <c r="D52" s="90"/>
      <c r="E52" s="1213" t="s">
        <v>38</v>
      </c>
      <c r="F52" s="1213"/>
      <c r="G52" s="1213"/>
      <c r="H52" s="1214"/>
      <c r="I52" s="91">
        <v>796</v>
      </c>
      <c r="J52" s="92">
        <v>-546</v>
      </c>
      <c r="K52" s="92">
        <v>-2452</v>
      </c>
      <c r="L52" s="92">
        <v>-3426</v>
      </c>
      <c r="M52" s="93">
        <v>-4816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65" sqref="G65:O69"/>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547</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547</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548</v>
      </c>
      <c r="C41" s="246"/>
      <c r="D41" s="246"/>
      <c r="E41" s="246"/>
      <c r="F41" s="246"/>
      <c r="G41" s="246"/>
      <c r="H41" s="246"/>
      <c r="I41" s="246"/>
      <c r="J41" s="246"/>
      <c r="K41" s="246"/>
      <c r="L41" s="246"/>
      <c r="M41" s="246"/>
      <c r="N41" s="246"/>
      <c r="O41" s="246"/>
      <c r="P41" s="247"/>
    </row>
    <row r="42" spans="2:17">
      <c r="B42" s="248"/>
      <c r="C42" s="244"/>
      <c r="D42" s="244"/>
      <c r="E42" s="244"/>
      <c r="F42" s="244"/>
      <c r="G42" s="351" t="s">
        <v>549</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550</v>
      </c>
    </row>
    <row r="50" spans="1:17">
      <c r="B50" s="248"/>
      <c r="C50" s="244"/>
      <c r="D50" s="244"/>
      <c r="E50" s="244"/>
      <c r="F50" s="244"/>
      <c r="G50" s="1238"/>
      <c r="H50" s="1239"/>
      <c r="I50" s="1239"/>
      <c r="J50" s="1240"/>
      <c r="K50" s="354" t="s">
        <v>517</v>
      </c>
      <c r="L50" s="354" t="s">
        <v>518</v>
      </c>
      <c r="M50" s="354" t="s">
        <v>519</v>
      </c>
      <c r="N50" s="354" t="s">
        <v>520</v>
      </c>
      <c r="O50" s="354" t="s">
        <v>521</v>
      </c>
    </row>
    <row r="51" spans="1:17">
      <c r="B51" s="248"/>
      <c r="C51" s="244"/>
      <c r="D51" s="244"/>
      <c r="E51" s="244"/>
      <c r="F51" s="244"/>
      <c r="G51" s="1241" t="s">
        <v>551</v>
      </c>
      <c r="H51" s="1242"/>
      <c r="I51" s="1247" t="s">
        <v>552</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553</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554</v>
      </c>
      <c r="H55" s="1222"/>
      <c r="I55" s="1227" t="s">
        <v>552</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553</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555</v>
      </c>
      <c r="C63" s="244"/>
      <c r="D63" s="244"/>
      <c r="E63" s="244"/>
      <c r="F63" s="244"/>
      <c r="G63" s="244"/>
      <c r="H63" s="244"/>
      <c r="I63" s="244"/>
      <c r="J63" s="244"/>
      <c r="K63" s="244"/>
      <c r="L63" s="244"/>
      <c r="M63" s="244"/>
      <c r="N63" s="244"/>
      <c r="O63" s="244"/>
    </row>
    <row r="64" spans="1:17">
      <c r="B64" s="248"/>
      <c r="C64" s="244"/>
      <c r="D64" s="244"/>
      <c r="E64" s="244"/>
      <c r="F64" s="244"/>
      <c r="G64" s="351" t="s">
        <v>549</v>
      </c>
      <c r="I64" s="352"/>
      <c r="J64" s="352"/>
      <c r="K64" s="352"/>
      <c r="L64" s="244"/>
      <c r="M64" s="244"/>
      <c r="N64" s="244"/>
      <c r="O64" s="244"/>
    </row>
    <row r="65" spans="2:30">
      <c r="B65" s="248"/>
      <c r="C65" s="244"/>
      <c r="D65" s="244"/>
      <c r="E65" s="244"/>
      <c r="F65" s="244"/>
      <c r="G65" s="1229" t="s">
        <v>558</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556</v>
      </c>
      <c r="I71" s="368"/>
      <c r="J71" s="364"/>
      <c r="K71" s="364"/>
      <c r="L71" s="365"/>
      <c r="M71" s="364"/>
      <c r="N71" s="365"/>
      <c r="O71" s="366"/>
    </row>
    <row r="72" spans="2:30">
      <c r="B72" s="248"/>
      <c r="C72" s="244"/>
      <c r="D72" s="244"/>
      <c r="E72" s="244"/>
      <c r="F72" s="244"/>
      <c r="G72" s="1238"/>
      <c r="H72" s="1239"/>
      <c r="I72" s="1239"/>
      <c r="J72" s="1240"/>
      <c r="K72" s="354" t="s">
        <v>517</v>
      </c>
      <c r="L72" s="354" t="s">
        <v>518</v>
      </c>
      <c r="M72" s="354" t="s">
        <v>519</v>
      </c>
      <c r="N72" s="354" t="s">
        <v>520</v>
      </c>
      <c r="O72" s="354" t="s">
        <v>521</v>
      </c>
    </row>
    <row r="73" spans="2:30">
      <c r="B73" s="248"/>
      <c r="C73" s="244"/>
      <c r="D73" s="244"/>
      <c r="E73" s="244"/>
      <c r="F73" s="244"/>
      <c r="G73" s="1241" t="s">
        <v>551</v>
      </c>
      <c r="H73" s="1242"/>
      <c r="I73" s="1247" t="s">
        <v>552</v>
      </c>
      <c r="J73" s="1247"/>
      <c r="K73" s="1228">
        <v>31.1</v>
      </c>
      <c r="L73" s="1228"/>
      <c r="M73" s="1215"/>
      <c r="N73" s="1215"/>
      <c r="O73" s="1215"/>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557</v>
      </c>
      <c r="J75" s="1227"/>
      <c r="K75" s="1219">
        <v>13.4</v>
      </c>
      <c r="L75" s="1219">
        <v>13.1</v>
      </c>
      <c r="M75" s="1219">
        <v>11.3</v>
      </c>
      <c r="N75" s="1219">
        <v>10.3</v>
      </c>
      <c r="O75" s="1219">
        <v>9.8000000000000007</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554</v>
      </c>
      <c r="H77" s="1222"/>
      <c r="I77" s="1227" t="s">
        <v>552</v>
      </c>
      <c r="J77" s="1227"/>
      <c r="K77" s="1228">
        <v>27.1</v>
      </c>
      <c r="L77" s="1228">
        <v>18.7</v>
      </c>
      <c r="M77" s="1215">
        <v>12.9</v>
      </c>
      <c r="N77" s="1215">
        <v>22.6</v>
      </c>
      <c r="O77" s="1215">
        <v>0.8</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557</v>
      </c>
      <c r="J79" s="1217"/>
      <c r="K79" s="1218">
        <v>11.9</v>
      </c>
      <c r="L79" s="1218">
        <v>10.7</v>
      </c>
      <c r="M79" s="1218">
        <v>10</v>
      </c>
      <c r="N79" s="1218">
        <v>9.5</v>
      </c>
      <c r="O79" s="1218">
        <v>8.1</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28172</v>
      </c>
      <c r="E3" s="116"/>
      <c r="F3" s="117">
        <v>96333</v>
      </c>
      <c r="G3" s="118"/>
      <c r="H3" s="119"/>
    </row>
    <row r="4" spans="1:8">
      <c r="A4" s="120"/>
      <c r="B4" s="121"/>
      <c r="C4" s="122"/>
      <c r="D4" s="123">
        <v>18433</v>
      </c>
      <c r="E4" s="124"/>
      <c r="F4" s="125">
        <v>57060</v>
      </c>
      <c r="G4" s="126"/>
      <c r="H4" s="127"/>
    </row>
    <row r="5" spans="1:8">
      <c r="A5" s="108" t="s">
        <v>511</v>
      </c>
      <c r="B5" s="113"/>
      <c r="C5" s="114"/>
      <c r="D5" s="115">
        <v>496821</v>
      </c>
      <c r="E5" s="116"/>
      <c r="F5" s="117">
        <v>117673</v>
      </c>
      <c r="G5" s="118"/>
      <c r="H5" s="119"/>
    </row>
    <row r="6" spans="1:8">
      <c r="A6" s="120"/>
      <c r="B6" s="121"/>
      <c r="C6" s="122"/>
      <c r="D6" s="123">
        <v>36353</v>
      </c>
      <c r="E6" s="124"/>
      <c r="F6" s="125">
        <v>62359</v>
      </c>
      <c r="G6" s="126"/>
      <c r="H6" s="127"/>
    </row>
    <row r="7" spans="1:8">
      <c r="A7" s="108" t="s">
        <v>512</v>
      </c>
      <c r="B7" s="113"/>
      <c r="C7" s="114"/>
      <c r="D7" s="115">
        <v>645993</v>
      </c>
      <c r="E7" s="116"/>
      <c r="F7" s="117">
        <v>118223</v>
      </c>
      <c r="G7" s="118"/>
      <c r="H7" s="119"/>
    </row>
    <row r="8" spans="1:8">
      <c r="A8" s="120"/>
      <c r="B8" s="121"/>
      <c r="C8" s="122"/>
      <c r="D8" s="123">
        <v>56554</v>
      </c>
      <c r="E8" s="124"/>
      <c r="F8" s="125">
        <v>57106</v>
      </c>
      <c r="G8" s="126"/>
      <c r="H8" s="127"/>
    </row>
    <row r="9" spans="1:8">
      <c r="A9" s="108" t="s">
        <v>513</v>
      </c>
      <c r="B9" s="113"/>
      <c r="C9" s="114"/>
      <c r="D9" s="115">
        <v>804338</v>
      </c>
      <c r="E9" s="116"/>
      <c r="F9" s="117">
        <v>128485</v>
      </c>
      <c r="G9" s="118"/>
      <c r="H9" s="119"/>
    </row>
    <row r="10" spans="1:8">
      <c r="A10" s="120"/>
      <c r="B10" s="121"/>
      <c r="C10" s="122"/>
      <c r="D10" s="123">
        <v>22410</v>
      </c>
      <c r="E10" s="124"/>
      <c r="F10" s="125">
        <v>62765</v>
      </c>
      <c r="G10" s="126"/>
      <c r="H10" s="127"/>
    </row>
    <row r="11" spans="1:8">
      <c r="A11" s="108" t="s">
        <v>514</v>
      </c>
      <c r="B11" s="113"/>
      <c r="C11" s="114"/>
      <c r="D11" s="115">
        <v>741901</v>
      </c>
      <c r="E11" s="116"/>
      <c r="F11" s="117">
        <v>128611</v>
      </c>
      <c r="G11" s="118"/>
      <c r="H11" s="119"/>
    </row>
    <row r="12" spans="1:8">
      <c r="A12" s="120"/>
      <c r="B12" s="121"/>
      <c r="C12" s="128"/>
      <c r="D12" s="123">
        <v>35397</v>
      </c>
      <c r="E12" s="124"/>
      <c r="F12" s="125">
        <v>61552</v>
      </c>
      <c r="G12" s="126"/>
      <c r="H12" s="127"/>
    </row>
    <row r="13" spans="1:8">
      <c r="A13" s="108"/>
      <c r="B13" s="113"/>
      <c r="C13" s="129"/>
      <c r="D13" s="130">
        <v>543445</v>
      </c>
      <c r="E13" s="131"/>
      <c r="F13" s="132">
        <v>117865</v>
      </c>
      <c r="G13" s="133"/>
      <c r="H13" s="119"/>
    </row>
    <row r="14" spans="1:8">
      <c r="A14" s="120"/>
      <c r="B14" s="121"/>
      <c r="C14" s="122"/>
      <c r="D14" s="123">
        <v>33829</v>
      </c>
      <c r="E14" s="124"/>
      <c r="F14" s="125">
        <v>60168</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3.19</v>
      </c>
      <c r="C19" s="134">
        <f>ROUND(VALUE(SUBSTITUTE(実質収支比率等に係る経年分析!G$48,"▲","-")),2)</f>
        <v>55.92</v>
      </c>
      <c r="D19" s="134">
        <f>ROUND(VALUE(SUBSTITUTE(実質収支比率等に係る経年分析!H$48,"▲","-")),2)</f>
        <v>28.17</v>
      </c>
      <c r="E19" s="134">
        <f>ROUND(VALUE(SUBSTITUTE(実質収支比率等に係る経年分析!I$48,"▲","-")),2)</f>
        <v>17.86</v>
      </c>
      <c r="F19" s="134">
        <f>ROUND(VALUE(SUBSTITUTE(実質収支比率等に係る経年分析!J$48,"▲","-")),2)</f>
        <v>11.83</v>
      </c>
    </row>
    <row r="20" spans="1:11">
      <c r="A20" s="134" t="s">
        <v>43</v>
      </c>
      <c r="B20" s="134">
        <f>ROUND(VALUE(SUBSTITUTE(実質収支比率等に係る経年分析!F$47,"▲","-")),2)</f>
        <v>82</v>
      </c>
      <c r="C20" s="134">
        <f>ROUND(VALUE(SUBSTITUTE(実質収支比率等に係る経年分析!G$47,"▲","-")),2)</f>
        <v>85.49</v>
      </c>
      <c r="D20" s="134">
        <f>ROUND(VALUE(SUBSTITUTE(実質収支比率等に係る経年分析!H$47,"▲","-")),2)</f>
        <v>89.87</v>
      </c>
      <c r="E20" s="134">
        <f>ROUND(VALUE(SUBSTITUTE(実質収支比率等に係る経年分析!I$47,"▲","-")),2)</f>
        <v>103.55</v>
      </c>
      <c r="F20" s="134">
        <f>ROUND(VALUE(SUBSTITUTE(実質収支比率等に係る経年分析!J$47,"▲","-")),2)</f>
        <v>108.74</v>
      </c>
    </row>
    <row r="21" spans="1:11">
      <c r="A21" s="134" t="s">
        <v>44</v>
      </c>
      <c r="B21" s="134">
        <f>IF(ISNUMBER(VALUE(SUBSTITUTE(実質収支比率等に係る経年分析!F$49,"▲","-"))),ROUND(VALUE(SUBSTITUTE(実質収支比率等に係る経年分析!F$49,"▲","-")),2),NA())</f>
        <v>0.09</v>
      </c>
      <c r="C21" s="134">
        <f>IF(ISNUMBER(VALUE(SUBSTITUTE(実質収支比率等に係る経年分析!G$49,"▲","-"))),ROUND(VALUE(SUBSTITUTE(実質収支比率等に係る経年分析!G$49,"▲","-")),2),NA())</f>
        <v>54.33</v>
      </c>
      <c r="D21" s="134">
        <f>IF(ISNUMBER(VALUE(SUBSTITUTE(実質収支比率等に係る経年分析!H$49,"▲","-"))),ROUND(VALUE(SUBSTITUTE(実質収支比率等に係る経年分析!H$49,"▲","-")),2),NA())</f>
        <v>-19.57</v>
      </c>
      <c r="E21" s="134">
        <f>IF(ISNUMBER(VALUE(SUBSTITUTE(実質収支比率等に係る経年分析!I$49,"▲","-"))),ROUND(VALUE(SUBSTITUTE(実質収支比率等に係る経年分析!I$49,"▲","-")),2),NA())</f>
        <v>3.9</v>
      </c>
      <c r="F21" s="134">
        <f>IF(ISNUMBER(VALUE(SUBSTITUTE(実質収支比率等に係る経年分析!J$49,"▲","-"))),ROUND(VALUE(SUBSTITUTE(実質収支比率等に係る経年分析!J$49,"▲","-")),2),NA())</f>
        <v>3.29</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0.84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4.01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1.69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1.1100000000000001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0.45</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5.99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2.5299999999999998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1.65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1.82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0.87</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1.17</v>
      </c>
    </row>
    <row r="34" spans="1:16">
      <c r="A34" s="135" t="str">
        <f>IF(連結実質赤字比率に係る赤字・黒字の構成分析!C$36="",NA(),連結実質赤字比率に係る赤字・黒字の構成分析!C$36)</f>
        <v>公共下水道事業特別会計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13.65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9.1999999999999993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2.1800000000000002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1.71</v>
      </c>
    </row>
    <row r="35" spans="1:16">
      <c r="A35" s="135" t="str">
        <f>IF(連結実質赤字比率に係る赤字・黒字の構成分析!C$35="",NA(),連結実質赤字比率に係る赤字・黒字の構成分析!C$35)</f>
        <v>新地南工業団地整備事業特別会計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0.11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6.52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6.52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3.18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55.92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28.17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17.86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11.82</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398</v>
      </c>
      <c r="E42" s="136"/>
      <c r="F42" s="136"/>
      <c r="G42" s="136">
        <f>'実質公債費比率（分子）の構造'!L$52</f>
        <v>408</v>
      </c>
      <c r="H42" s="136"/>
      <c r="I42" s="136"/>
      <c r="J42" s="136">
        <f>'実質公債費比率（分子）の構造'!M$52</f>
        <v>422</v>
      </c>
      <c r="K42" s="136"/>
      <c r="L42" s="136"/>
      <c r="M42" s="136">
        <f>'実質公債費比率（分子）の構造'!N$52</f>
        <v>437</v>
      </c>
      <c r="N42" s="136"/>
      <c r="O42" s="136"/>
      <c r="P42" s="136">
        <f>'実質公債費比率（分子）の構造'!O$52</f>
        <v>442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67</v>
      </c>
      <c r="C44" s="136"/>
      <c r="D44" s="136"/>
      <c r="E44" s="136">
        <f>'実質公債費比率（分子）の構造'!L$50</f>
        <v>67</v>
      </c>
      <c r="F44" s="136"/>
      <c r="G44" s="136"/>
      <c r="H44" s="136">
        <f>'実質公債費比率（分子）の構造'!M$50</f>
        <v>66</v>
      </c>
      <c r="I44" s="136"/>
      <c r="J44" s="136"/>
      <c r="K44" s="136">
        <f>'実質公債費比率（分子）の構造'!N$50</f>
        <v>52</v>
      </c>
      <c r="L44" s="136"/>
      <c r="M44" s="136"/>
      <c r="N44" s="136">
        <f>'実質公債費比率（分子）の構造'!O$50</f>
        <v>52</v>
      </c>
      <c r="O44" s="136"/>
      <c r="P44" s="136"/>
    </row>
    <row r="45" spans="1:16">
      <c r="A45" s="136" t="s">
        <v>54</v>
      </c>
      <c r="B45" s="136">
        <f>'実質公債費比率（分子）の構造'!K$49</f>
        <v>75</v>
      </c>
      <c r="C45" s="136"/>
      <c r="D45" s="136"/>
      <c r="E45" s="136">
        <f>'実質公債費比率（分子）の構造'!L$49</f>
        <v>71</v>
      </c>
      <c r="F45" s="136"/>
      <c r="G45" s="136"/>
      <c r="H45" s="136">
        <f>'実質公債費比率（分子）の構造'!M$49</f>
        <v>63</v>
      </c>
      <c r="I45" s="136"/>
      <c r="J45" s="136"/>
      <c r="K45" s="136">
        <f>'実質公債費比率（分子）の構造'!N$49</f>
        <v>51</v>
      </c>
      <c r="L45" s="136"/>
      <c r="M45" s="136"/>
      <c r="N45" s="136">
        <f>'実質公債費比率（分子）の構造'!O$49</f>
        <v>56</v>
      </c>
      <c r="O45" s="136"/>
      <c r="P45" s="136"/>
    </row>
    <row r="46" spans="1:16">
      <c r="A46" s="136" t="s">
        <v>55</v>
      </c>
      <c r="B46" s="136">
        <f>'実質公債費比率（分子）の構造'!K$48</f>
        <v>128</v>
      </c>
      <c r="C46" s="136"/>
      <c r="D46" s="136"/>
      <c r="E46" s="136">
        <f>'実質公債費比率（分子）の構造'!L$48</f>
        <v>102</v>
      </c>
      <c r="F46" s="136"/>
      <c r="G46" s="136"/>
      <c r="H46" s="136">
        <f>'実質公債費比率（分子）の構造'!M$48</f>
        <v>34</v>
      </c>
      <c r="I46" s="136"/>
      <c r="J46" s="136"/>
      <c r="K46" s="136">
        <f>'実質公債費比率（分子）の構造'!N$48</f>
        <v>142</v>
      </c>
      <c r="L46" s="136"/>
      <c r="M46" s="136"/>
      <c r="N46" s="136">
        <f>'実質公債費比率（分子）の構造'!O$48</f>
        <v>150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471</v>
      </c>
      <c r="C49" s="136"/>
      <c r="D49" s="136"/>
      <c r="E49" s="136">
        <f>'実質公債費比率（分子）の構造'!L$45</f>
        <v>473</v>
      </c>
      <c r="F49" s="136"/>
      <c r="G49" s="136"/>
      <c r="H49" s="136">
        <f>'実質公債費比率（分子）の構造'!M$45</f>
        <v>469</v>
      </c>
      <c r="I49" s="136"/>
      <c r="J49" s="136"/>
      <c r="K49" s="136">
        <f>'実質公債費比率（分子）の構造'!N$45</f>
        <v>459</v>
      </c>
      <c r="L49" s="136"/>
      <c r="M49" s="136"/>
      <c r="N49" s="136">
        <f>'実質公債費比率（分子）の構造'!O$45</f>
        <v>468</v>
      </c>
      <c r="O49" s="136"/>
      <c r="P49" s="136"/>
    </row>
    <row r="50" spans="1:16">
      <c r="A50" s="136" t="s">
        <v>59</v>
      </c>
      <c r="B50" s="136" t="e">
        <f>NA()</f>
        <v>#N/A</v>
      </c>
      <c r="C50" s="136">
        <f>IF(ISNUMBER('実質公債費比率（分子）の構造'!K$53),'実質公債費比率（分子）の構造'!K$53,NA())</f>
        <v>343</v>
      </c>
      <c r="D50" s="136" t="e">
        <f>NA()</f>
        <v>#N/A</v>
      </c>
      <c r="E50" s="136" t="e">
        <f>NA()</f>
        <v>#N/A</v>
      </c>
      <c r="F50" s="136">
        <f>IF(ISNUMBER('実質公債費比率（分子）の構造'!L$53),'実質公債費比率（分子）の構造'!L$53,NA())</f>
        <v>305</v>
      </c>
      <c r="G50" s="136" t="e">
        <f>NA()</f>
        <v>#N/A</v>
      </c>
      <c r="H50" s="136" t="e">
        <f>NA()</f>
        <v>#N/A</v>
      </c>
      <c r="I50" s="136">
        <f>IF(ISNUMBER('実質公債費比率（分子）の構造'!M$53),'実質公債費比率（分子）の構造'!M$53,NA())</f>
        <v>210</v>
      </c>
      <c r="J50" s="136" t="e">
        <f>NA()</f>
        <v>#N/A</v>
      </c>
      <c r="K50" s="136" t="e">
        <f>NA()</f>
        <v>#N/A</v>
      </c>
      <c r="L50" s="136">
        <f>IF(ISNUMBER('実質公債費比率（分子）の構造'!N$53),'実質公債費比率（分子）の構造'!N$53,NA())</f>
        <v>267</v>
      </c>
      <c r="M50" s="136" t="e">
        <f>NA()</f>
        <v>#N/A</v>
      </c>
      <c r="N50" s="136" t="e">
        <f>NA()</f>
        <v>#N/A</v>
      </c>
      <c r="O50" s="136">
        <f>IF(ISNUMBER('実質公債費比率（分子）の構造'!O$53),'実質公債費比率（分子）の構造'!O$53,NA())</f>
        <v>284</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4496</v>
      </c>
      <c r="E56" s="135"/>
      <c r="F56" s="135"/>
      <c r="G56" s="135">
        <f>'将来負担比率（分子）の構造'!J$51</f>
        <v>4753</v>
      </c>
      <c r="H56" s="135"/>
      <c r="I56" s="135"/>
      <c r="J56" s="135">
        <f>'将来負担比率（分子）の構造'!K$51</f>
        <v>4624</v>
      </c>
      <c r="K56" s="135"/>
      <c r="L56" s="135"/>
      <c r="M56" s="135">
        <f>'将来負担比率（分子）の構造'!L$51</f>
        <v>4702</v>
      </c>
      <c r="N56" s="135"/>
      <c r="O56" s="135"/>
      <c r="P56" s="135">
        <f>'将来負担比率（分子）の構造'!M$51</f>
        <v>4582</v>
      </c>
    </row>
    <row r="57" spans="1:16">
      <c r="A57" s="135" t="s">
        <v>35</v>
      </c>
      <c r="B57" s="135"/>
      <c r="C57" s="135"/>
      <c r="D57" s="135">
        <f>'将来負担比率（分子）の構造'!I$50</f>
        <v>210</v>
      </c>
      <c r="E57" s="135"/>
      <c r="F57" s="135"/>
      <c r="G57" s="135">
        <f>'将来負担比率（分子）の構造'!J$50</f>
        <v>238</v>
      </c>
      <c r="H57" s="135"/>
      <c r="I57" s="135"/>
      <c r="J57" s="135">
        <f>'将来負担比率（分子）の構造'!K$50</f>
        <v>345</v>
      </c>
      <c r="K57" s="135"/>
      <c r="L57" s="135"/>
      <c r="M57" s="135">
        <f>'将来負担比率（分子）の構造'!L$50</f>
        <v>208</v>
      </c>
      <c r="N57" s="135"/>
      <c r="O57" s="135"/>
      <c r="P57" s="135">
        <f>'将来負担比率（分子）の構造'!M$50</f>
        <v>474</v>
      </c>
    </row>
    <row r="58" spans="1:16">
      <c r="A58" s="135" t="s">
        <v>34</v>
      </c>
      <c r="B58" s="135"/>
      <c r="C58" s="135"/>
      <c r="D58" s="135">
        <f>'将来負担比率（分子）の構造'!I$49</f>
        <v>4017</v>
      </c>
      <c r="E58" s="135"/>
      <c r="F58" s="135"/>
      <c r="G58" s="135">
        <f>'将来負担比率（分子）の構造'!J$49</f>
        <v>4876</v>
      </c>
      <c r="H58" s="135"/>
      <c r="I58" s="135"/>
      <c r="J58" s="135">
        <f>'将来負担比率（分子）の構造'!K$49</f>
        <v>5829</v>
      </c>
      <c r="K58" s="135"/>
      <c r="L58" s="135"/>
      <c r="M58" s="135">
        <f>'将来負担比率（分子）の構造'!L$49</f>
        <v>6924</v>
      </c>
      <c r="N58" s="135"/>
      <c r="O58" s="135"/>
      <c r="P58" s="135">
        <f>'将来負担比率（分子）の構造'!M$49</f>
        <v>8204</v>
      </c>
    </row>
    <row r="59" spans="1:16">
      <c r="A59" s="135" t="s">
        <v>32</v>
      </c>
      <c r="B59" s="135">
        <f>'将来負担比率（分子）の構造'!I$48</f>
        <v>68</v>
      </c>
      <c r="C59" s="135"/>
      <c r="D59" s="135"/>
      <c r="E59" s="135">
        <f>'将来負担比率（分子）の構造'!J$48</f>
        <v>28</v>
      </c>
      <c r="F59" s="135"/>
      <c r="G59" s="135"/>
      <c r="H59" s="135">
        <f>'将来負担比率（分子）の構造'!K$48</f>
        <v>25</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137</v>
      </c>
      <c r="C61" s="135"/>
      <c r="D61" s="135"/>
      <c r="E61" s="135">
        <f>'将来負担比率（分子）の構造'!J$46</f>
        <v>127</v>
      </c>
      <c r="F61" s="135"/>
      <c r="G61" s="135"/>
      <c r="H61" s="135">
        <f>'将来負担比率（分子）の構造'!K$46</f>
        <v>116</v>
      </c>
      <c r="I61" s="135"/>
      <c r="J61" s="135"/>
      <c r="K61" s="135">
        <f>'将来負担比率（分子）の構造'!L$46</f>
        <v>106</v>
      </c>
      <c r="L61" s="135"/>
      <c r="M61" s="135"/>
      <c r="N61" s="135">
        <f>'将来負担比率（分子）の構造'!M$46</f>
        <v>95</v>
      </c>
      <c r="O61" s="135"/>
      <c r="P61" s="135"/>
    </row>
    <row r="62" spans="1:16">
      <c r="A62" s="135" t="s">
        <v>29</v>
      </c>
      <c r="B62" s="135">
        <f>'将来負担比率（分子）の構造'!I$45</f>
        <v>1066</v>
      </c>
      <c r="C62" s="135"/>
      <c r="D62" s="135"/>
      <c r="E62" s="135">
        <f>'将来負担比率（分子）の構造'!J$45</f>
        <v>1295</v>
      </c>
      <c r="F62" s="135"/>
      <c r="G62" s="135"/>
      <c r="H62" s="135">
        <f>'将来負担比率（分子）の構造'!K$45</f>
        <v>1165</v>
      </c>
      <c r="I62" s="135"/>
      <c r="J62" s="135"/>
      <c r="K62" s="135">
        <f>'将来負担比率（分子）の構造'!L$45</f>
        <v>1126</v>
      </c>
      <c r="L62" s="135"/>
      <c r="M62" s="135"/>
      <c r="N62" s="135">
        <f>'将来負担比率（分子）の構造'!M$45</f>
        <v>972</v>
      </c>
      <c r="O62" s="135"/>
      <c r="P62" s="135"/>
    </row>
    <row r="63" spans="1:16">
      <c r="A63" s="135" t="s">
        <v>28</v>
      </c>
      <c r="B63" s="135">
        <f>'将来負担比率（分子）の構造'!I$44</f>
        <v>380</v>
      </c>
      <c r="C63" s="135"/>
      <c r="D63" s="135"/>
      <c r="E63" s="135">
        <f>'将来負担比率（分子）の構造'!J$44</f>
        <v>429</v>
      </c>
      <c r="F63" s="135"/>
      <c r="G63" s="135"/>
      <c r="H63" s="135">
        <f>'将来負担比率（分子）の構造'!K$44</f>
        <v>436</v>
      </c>
      <c r="I63" s="135"/>
      <c r="J63" s="135"/>
      <c r="K63" s="135">
        <f>'将来負担比率（分子）の構造'!L$44</f>
        <v>591</v>
      </c>
      <c r="L63" s="135"/>
      <c r="M63" s="135"/>
      <c r="N63" s="135">
        <f>'将来負担比率（分子）の構造'!M$44</f>
        <v>544</v>
      </c>
      <c r="O63" s="135"/>
      <c r="P63" s="135"/>
    </row>
    <row r="64" spans="1:16">
      <c r="A64" s="135" t="s">
        <v>27</v>
      </c>
      <c r="B64" s="135">
        <f>'将来負担比率（分子）の構造'!I$43</f>
        <v>2556</v>
      </c>
      <c r="C64" s="135"/>
      <c r="D64" s="135"/>
      <c r="E64" s="135">
        <f>'将来負担比率（分子）の構造'!J$43</f>
        <v>2179</v>
      </c>
      <c r="F64" s="135"/>
      <c r="G64" s="135"/>
      <c r="H64" s="135">
        <f>'将来負担比率（分子）の構造'!K$43</f>
        <v>1409</v>
      </c>
      <c r="I64" s="135"/>
      <c r="J64" s="135"/>
      <c r="K64" s="135">
        <f>'将来負担比率（分子）の構造'!L$43</f>
        <v>1354</v>
      </c>
      <c r="L64" s="135"/>
      <c r="M64" s="135"/>
      <c r="N64" s="135">
        <f>'将来負担比率（分子）の構造'!M$43</f>
        <v>1505</v>
      </c>
      <c r="O64" s="135"/>
      <c r="P64" s="135"/>
    </row>
    <row r="65" spans="1:16">
      <c r="A65" s="135" t="s">
        <v>26</v>
      </c>
      <c r="B65" s="135">
        <f>'将来負担比率（分子）の構造'!I$42</f>
        <v>678</v>
      </c>
      <c r="C65" s="135"/>
      <c r="D65" s="135"/>
      <c r="E65" s="135">
        <f>'将来負担比率（分子）の構造'!J$42</f>
        <v>605</v>
      </c>
      <c r="F65" s="135"/>
      <c r="G65" s="135"/>
      <c r="H65" s="135">
        <f>'将来負担比率（分子）の構造'!K$42</f>
        <v>531</v>
      </c>
      <c r="I65" s="135"/>
      <c r="J65" s="135"/>
      <c r="K65" s="135">
        <f>'将来負担比率（分子）の構造'!L$42</f>
        <v>471</v>
      </c>
      <c r="L65" s="135"/>
      <c r="M65" s="135"/>
      <c r="N65" s="135">
        <f>'将来負担比率（分子）の構造'!M$42</f>
        <v>690</v>
      </c>
      <c r="O65" s="135"/>
      <c r="P65" s="135"/>
    </row>
    <row r="66" spans="1:16">
      <c r="A66" s="135" t="s">
        <v>25</v>
      </c>
      <c r="B66" s="135">
        <f>'将来負担比率（分子）の構造'!I$41</f>
        <v>4635</v>
      </c>
      <c r="C66" s="135"/>
      <c r="D66" s="135"/>
      <c r="E66" s="135">
        <f>'将来負担比率（分子）の構造'!J$41</f>
        <v>4659</v>
      </c>
      <c r="F66" s="135"/>
      <c r="G66" s="135"/>
      <c r="H66" s="135">
        <f>'将来負担比率（分子）の構造'!K$41</f>
        <v>4664</v>
      </c>
      <c r="I66" s="135"/>
      <c r="J66" s="135"/>
      <c r="K66" s="135">
        <f>'将来負担比率（分子）の構造'!L$41</f>
        <v>4761</v>
      </c>
      <c r="L66" s="135"/>
      <c r="M66" s="135"/>
      <c r="N66" s="135">
        <f>'将来負担比率（分子）の構造'!M$41</f>
        <v>4638</v>
      </c>
      <c r="O66" s="135"/>
      <c r="P66" s="135"/>
    </row>
    <row r="67" spans="1:16">
      <c r="A67" s="135" t="s">
        <v>63</v>
      </c>
      <c r="B67" s="135" t="e">
        <f>NA()</f>
        <v>#N/A</v>
      </c>
      <c r="C67" s="135">
        <f>IF(ISNUMBER('将来負担比率（分子）の構造'!I$52), IF('将来負担比率（分子）の構造'!I$52 &lt; 0, 0, '将来負担比率（分子）の構造'!I$52), NA())</f>
        <v>796</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2076624</v>
      </c>
      <c r="S5" s="613"/>
      <c r="T5" s="613"/>
      <c r="U5" s="613"/>
      <c r="V5" s="613"/>
      <c r="W5" s="613"/>
      <c r="X5" s="613"/>
      <c r="Y5" s="614"/>
      <c r="Z5" s="615">
        <v>14.4</v>
      </c>
      <c r="AA5" s="615"/>
      <c r="AB5" s="615"/>
      <c r="AC5" s="615"/>
      <c r="AD5" s="616">
        <v>2076624</v>
      </c>
      <c r="AE5" s="616"/>
      <c r="AF5" s="616"/>
      <c r="AG5" s="616"/>
      <c r="AH5" s="616"/>
      <c r="AI5" s="616"/>
      <c r="AJ5" s="616"/>
      <c r="AK5" s="616"/>
      <c r="AL5" s="617">
        <v>63.5</v>
      </c>
      <c r="AM5" s="618"/>
      <c r="AN5" s="618"/>
      <c r="AO5" s="619"/>
      <c r="AP5" s="609" t="s">
        <v>206</v>
      </c>
      <c r="AQ5" s="610"/>
      <c r="AR5" s="610"/>
      <c r="AS5" s="610"/>
      <c r="AT5" s="610"/>
      <c r="AU5" s="610"/>
      <c r="AV5" s="610"/>
      <c r="AW5" s="610"/>
      <c r="AX5" s="610"/>
      <c r="AY5" s="610"/>
      <c r="AZ5" s="610"/>
      <c r="BA5" s="610"/>
      <c r="BB5" s="610"/>
      <c r="BC5" s="610"/>
      <c r="BD5" s="610"/>
      <c r="BE5" s="610"/>
      <c r="BF5" s="611"/>
      <c r="BG5" s="623">
        <v>2076624</v>
      </c>
      <c r="BH5" s="624"/>
      <c r="BI5" s="624"/>
      <c r="BJ5" s="624"/>
      <c r="BK5" s="624"/>
      <c r="BL5" s="624"/>
      <c r="BM5" s="624"/>
      <c r="BN5" s="625"/>
      <c r="BO5" s="626">
        <v>100</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85713</v>
      </c>
      <c r="S6" s="624"/>
      <c r="T6" s="624"/>
      <c r="U6" s="624"/>
      <c r="V6" s="624"/>
      <c r="W6" s="624"/>
      <c r="X6" s="624"/>
      <c r="Y6" s="625"/>
      <c r="Z6" s="626">
        <v>0.6</v>
      </c>
      <c r="AA6" s="626"/>
      <c r="AB6" s="626"/>
      <c r="AC6" s="626"/>
      <c r="AD6" s="627">
        <v>85713</v>
      </c>
      <c r="AE6" s="627"/>
      <c r="AF6" s="627"/>
      <c r="AG6" s="627"/>
      <c r="AH6" s="627"/>
      <c r="AI6" s="627"/>
      <c r="AJ6" s="627"/>
      <c r="AK6" s="627"/>
      <c r="AL6" s="628">
        <v>2.6</v>
      </c>
      <c r="AM6" s="629"/>
      <c r="AN6" s="629"/>
      <c r="AO6" s="630"/>
      <c r="AP6" s="620" t="s">
        <v>212</v>
      </c>
      <c r="AQ6" s="621"/>
      <c r="AR6" s="621"/>
      <c r="AS6" s="621"/>
      <c r="AT6" s="621"/>
      <c r="AU6" s="621"/>
      <c r="AV6" s="621"/>
      <c r="AW6" s="621"/>
      <c r="AX6" s="621"/>
      <c r="AY6" s="621"/>
      <c r="AZ6" s="621"/>
      <c r="BA6" s="621"/>
      <c r="BB6" s="621"/>
      <c r="BC6" s="621"/>
      <c r="BD6" s="621"/>
      <c r="BE6" s="621"/>
      <c r="BF6" s="622"/>
      <c r="BG6" s="623">
        <v>2076624</v>
      </c>
      <c r="BH6" s="624"/>
      <c r="BI6" s="624"/>
      <c r="BJ6" s="624"/>
      <c r="BK6" s="624"/>
      <c r="BL6" s="624"/>
      <c r="BM6" s="624"/>
      <c r="BN6" s="625"/>
      <c r="BO6" s="626">
        <v>100</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98204</v>
      </c>
      <c r="CS6" s="624"/>
      <c r="CT6" s="624"/>
      <c r="CU6" s="624"/>
      <c r="CV6" s="624"/>
      <c r="CW6" s="624"/>
      <c r="CX6" s="624"/>
      <c r="CY6" s="625"/>
      <c r="CZ6" s="626">
        <v>0.7</v>
      </c>
      <c r="DA6" s="626"/>
      <c r="DB6" s="626"/>
      <c r="DC6" s="626"/>
      <c r="DD6" s="632" t="s">
        <v>207</v>
      </c>
      <c r="DE6" s="624"/>
      <c r="DF6" s="624"/>
      <c r="DG6" s="624"/>
      <c r="DH6" s="624"/>
      <c r="DI6" s="624"/>
      <c r="DJ6" s="624"/>
      <c r="DK6" s="624"/>
      <c r="DL6" s="624"/>
      <c r="DM6" s="624"/>
      <c r="DN6" s="624"/>
      <c r="DO6" s="624"/>
      <c r="DP6" s="625"/>
      <c r="DQ6" s="632">
        <v>98204</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1125</v>
      </c>
      <c r="S7" s="624"/>
      <c r="T7" s="624"/>
      <c r="U7" s="624"/>
      <c r="V7" s="624"/>
      <c r="W7" s="624"/>
      <c r="X7" s="624"/>
      <c r="Y7" s="625"/>
      <c r="Z7" s="626">
        <v>0</v>
      </c>
      <c r="AA7" s="626"/>
      <c r="AB7" s="626"/>
      <c r="AC7" s="626"/>
      <c r="AD7" s="627">
        <v>1125</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398855</v>
      </c>
      <c r="BH7" s="624"/>
      <c r="BI7" s="624"/>
      <c r="BJ7" s="624"/>
      <c r="BK7" s="624"/>
      <c r="BL7" s="624"/>
      <c r="BM7" s="624"/>
      <c r="BN7" s="625"/>
      <c r="BO7" s="626">
        <v>19.2</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1394171</v>
      </c>
      <c r="CS7" s="624"/>
      <c r="CT7" s="624"/>
      <c r="CU7" s="624"/>
      <c r="CV7" s="624"/>
      <c r="CW7" s="624"/>
      <c r="CX7" s="624"/>
      <c r="CY7" s="625"/>
      <c r="CZ7" s="626">
        <v>10.1</v>
      </c>
      <c r="DA7" s="626"/>
      <c r="DB7" s="626"/>
      <c r="DC7" s="626"/>
      <c r="DD7" s="632">
        <v>348871</v>
      </c>
      <c r="DE7" s="624"/>
      <c r="DF7" s="624"/>
      <c r="DG7" s="624"/>
      <c r="DH7" s="624"/>
      <c r="DI7" s="624"/>
      <c r="DJ7" s="624"/>
      <c r="DK7" s="624"/>
      <c r="DL7" s="624"/>
      <c r="DM7" s="624"/>
      <c r="DN7" s="624"/>
      <c r="DO7" s="624"/>
      <c r="DP7" s="625"/>
      <c r="DQ7" s="632">
        <v>1233776</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2866</v>
      </c>
      <c r="S8" s="624"/>
      <c r="T8" s="624"/>
      <c r="U8" s="624"/>
      <c r="V8" s="624"/>
      <c r="W8" s="624"/>
      <c r="X8" s="624"/>
      <c r="Y8" s="625"/>
      <c r="Z8" s="626">
        <v>0</v>
      </c>
      <c r="AA8" s="626"/>
      <c r="AB8" s="626"/>
      <c r="AC8" s="626"/>
      <c r="AD8" s="627">
        <v>2866</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13252</v>
      </c>
      <c r="BH8" s="624"/>
      <c r="BI8" s="624"/>
      <c r="BJ8" s="624"/>
      <c r="BK8" s="624"/>
      <c r="BL8" s="624"/>
      <c r="BM8" s="624"/>
      <c r="BN8" s="625"/>
      <c r="BO8" s="626">
        <v>0.6</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1035869</v>
      </c>
      <c r="CS8" s="624"/>
      <c r="CT8" s="624"/>
      <c r="CU8" s="624"/>
      <c r="CV8" s="624"/>
      <c r="CW8" s="624"/>
      <c r="CX8" s="624"/>
      <c r="CY8" s="625"/>
      <c r="CZ8" s="626">
        <v>7.5</v>
      </c>
      <c r="DA8" s="626"/>
      <c r="DB8" s="626"/>
      <c r="DC8" s="626"/>
      <c r="DD8" s="632">
        <v>16055</v>
      </c>
      <c r="DE8" s="624"/>
      <c r="DF8" s="624"/>
      <c r="DG8" s="624"/>
      <c r="DH8" s="624"/>
      <c r="DI8" s="624"/>
      <c r="DJ8" s="624"/>
      <c r="DK8" s="624"/>
      <c r="DL8" s="624"/>
      <c r="DM8" s="624"/>
      <c r="DN8" s="624"/>
      <c r="DO8" s="624"/>
      <c r="DP8" s="625"/>
      <c r="DQ8" s="632">
        <v>643376</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2349</v>
      </c>
      <c r="S9" s="624"/>
      <c r="T9" s="624"/>
      <c r="U9" s="624"/>
      <c r="V9" s="624"/>
      <c r="W9" s="624"/>
      <c r="X9" s="624"/>
      <c r="Y9" s="625"/>
      <c r="Z9" s="626">
        <v>0</v>
      </c>
      <c r="AA9" s="626"/>
      <c r="AB9" s="626"/>
      <c r="AC9" s="626"/>
      <c r="AD9" s="627">
        <v>2349</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282038</v>
      </c>
      <c r="BH9" s="624"/>
      <c r="BI9" s="624"/>
      <c r="BJ9" s="624"/>
      <c r="BK9" s="624"/>
      <c r="BL9" s="624"/>
      <c r="BM9" s="624"/>
      <c r="BN9" s="625"/>
      <c r="BO9" s="626">
        <v>13.6</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528765</v>
      </c>
      <c r="CS9" s="624"/>
      <c r="CT9" s="624"/>
      <c r="CU9" s="624"/>
      <c r="CV9" s="624"/>
      <c r="CW9" s="624"/>
      <c r="CX9" s="624"/>
      <c r="CY9" s="625"/>
      <c r="CZ9" s="626">
        <v>3.8</v>
      </c>
      <c r="DA9" s="626"/>
      <c r="DB9" s="626"/>
      <c r="DC9" s="626"/>
      <c r="DD9" s="632">
        <v>116830</v>
      </c>
      <c r="DE9" s="624"/>
      <c r="DF9" s="624"/>
      <c r="DG9" s="624"/>
      <c r="DH9" s="624"/>
      <c r="DI9" s="624"/>
      <c r="DJ9" s="624"/>
      <c r="DK9" s="624"/>
      <c r="DL9" s="624"/>
      <c r="DM9" s="624"/>
      <c r="DN9" s="624"/>
      <c r="DO9" s="624"/>
      <c r="DP9" s="625"/>
      <c r="DQ9" s="632">
        <v>410498</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141398</v>
      </c>
      <c r="S10" s="624"/>
      <c r="T10" s="624"/>
      <c r="U10" s="624"/>
      <c r="V10" s="624"/>
      <c r="W10" s="624"/>
      <c r="X10" s="624"/>
      <c r="Y10" s="625"/>
      <c r="Z10" s="626">
        <v>1</v>
      </c>
      <c r="AA10" s="626"/>
      <c r="AB10" s="626"/>
      <c r="AC10" s="626"/>
      <c r="AD10" s="627">
        <v>141398</v>
      </c>
      <c r="AE10" s="627"/>
      <c r="AF10" s="627"/>
      <c r="AG10" s="627"/>
      <c r="AH10" s="627"/>
      <c r="AI10" s="627"/>
      <c r="AJ10" s="627"/>
      <c r="AK10" s="627"/>
      <c r="AL10" s="628">
        <v>4.3</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30617</v>
      </c>
      <c r="BH10" s="624"/>
      <c r="BI10" s="624"/>
      <c r="BJ10" s="624"/>
      <c r="BK10" s="624"/>
      <c r="BL10" s="624"/>
      <c r="BM10" s="624"/>
      <c r="BN10" s="625"/>
      <c r="BO10" s="626">
        <v>1.5</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91987</v>
      </c>
      <c r="CS10" s="624"/>
      <c r="CT10" s="624"/>
      <c r="CU10" s="624"/>
      <c r="CV10" s="624"/>
      <c r="CW10" s="624"/>
      <c r="CX10" s="624"/>
      <c r="CY10" s="625"/>
      <c r="CZ10" s="626">
        <v>0.7</v>
      </c>
      <c r="DA10" s="626"/>
      <c r="DB10" s="626"/>
      <c r="DC10" s="626"/>
      <c r="DD10" s="632" t="s">
        <v>108</v>
      </c>
      <c r="DE10" s="624"/>
      <c r="DF10" s="624"/>
      <c r="DG10" s="624"/>
      <c r="DH10" s="624"/>
      <c r="DI10" s="624"/>
      <c r="DJ10" s="624"/>
      <c r="DK10" s="624"/>
      <c r="DL10" s="624"/>
      <c r="DM10" s="624"/>
      <c r="DN10" s="624"/>
      <c r="DO10" s="624"/>
      <c r="DP10" s="625"/>
      <c r="DQ10" s="632">
        <v>4132</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72948</v>
      </c>
      <c r="BH11" s="624"/>
      <c r="BI11" s="624"/>
      <c r="BJ11" s="624"/>
      <c r="BK11" s="624"/>
      <c r="BL11" s="624"/>
      <c r="BM11" s="624"/>
      <c r="BN11" s="625"/>
      <c r="BO11" s="626">
        <v>3.5</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1007783</v>
      </c>
      <c r="CS11" s="624"/>
      <c r="CT11" s="624"/>
      <c r="CU11" s="624"/>
      <c r="CV11" s="624"/>
      <c r="CW11" s="624"/>
      <c r="CX11" s="624"/>
      <c r="CY11" s="625"/>
      <c r="CZ11" s="626">
        <v>7.3</v>
      </c>
      <c r="DA11" s="626"/>
      <c r="DB11" s="626"/>
      <c r="DC11" s="626"/>
      <c r="DD11" s="632">
        <v>645010</v>
      </c>
      <c r="DE11" s="624"/>
      <c r="DF11" s="624"/>
      <c r="DG11" s="624"/>
      <c r="DH11" s="624"/>
      <c r="DI11" s="624"/>
      <c r="DJ11" s="624"/>
      <c r="DK11" s="624"/>
      <c r="DL11" s="624"/>
      <c r="DM11" s="624"/>
      <c r="DN11" s="624"/>
      <c r="DO11" s="624"/>
      <c r="DP11" s="625"/>
      <c r="DQ11" s="632">
        <v>300410</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1591992</v>
      </c>
      <c r="BH12" s="624"/>
      <c r="BI12" s="624"/>
      <c r="BJ12" s="624"/>
      <c r="BK12" s="624"/>
      <c r="BL12" s="624"/>
      <c r="BM12" s="624"/>
      <c r="BN12" s="625"/>
      <c r="BO12" s="626">
        <v>76.7</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61802</v>
      </c>
      <c r="CS12" s="624"/>
      <c r="CT12" s="624"/>
      <c r="CU12" s="624"/>
      <c r="CV12" s="624"/>
      <c r="CW12" s="624"/>
      <c r="CX12" s="624"/>
      <c r="CY12" s="625"/>
      <c r="CZ12" s="626">
        <v>0.4</v>
      </c>
      <c r="DA12" s="626"/>
      <c r="DB12" s="626"/>
      <c r="DC12" s="626"/>
      <c r="DD12" s="632" t="s">
        <v>108</v>
      </c>
      <c r="DE12" s="624"/>
      <c r="DF12" s="624"/>
      <c r="DG12" s="624"/>
      <c r="DH12" s="624"/>
      <c r="DI12" s="624"/>
      <c r="DJ12" s="624"/>
      <c r="DK12" s="624"/>
      <c r="DL12" s="624"/>
      <c r="DM12" s="624"/>
      <c r="DN12" s="624"/>
      <c r="DO12" s="624"/>
      <c r="DP12" s="625"/>
      <c r="DQ12" s="632">
        <v>16592</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9156</v>
      </c>
      <c r="S13" s="624"/>
      <c r="T13" s="624"/>
      <c r="U13" s="624"/>
      <c r="V13" s="624"/>
      <c r="W13" s="624"/>
      <c r="X13" s="624"/>
      <c r="Y13" s="625"/>
      <c r="Z13" s="626">
        <v>0.1</v>
      </c>
      <c r="AA13" s="626"/>
      <c r="AB13" s="626"/>
      <c r="AC13" s="626"/>
      <c r="AD13" s="627">
        <v>9156</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1591983</v>
      </c>
      <c r="BH13" s="624"/>
      <c r="BI13" s="624"/>
      <c r="BJ13" s="624"/>
      <c r="BK13" s="624"/>
      <c r="BL13" s="624"/>
      <c r="BM13" s="624"/>
      <c r="BN13" s="625"/>
      <c r="BO13" s="626">
        <v>76.7</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8291931</v>
      </c>
      <c r="CS13" s="624"/>
      <c r="CT13" s="624"/>
      <c r="CU13" s="624"/>
      <c r="CV13" s="624"/>
      <c r="CW13" s="624"/>
      <c r="CX13" s="624"/>
      <c r="CY13" s="625"/>
      <c r="CZ13" s="626">
        <v>59.9</v>
      </c>
      <c r="DA13" s="626"/>
      <c r="DB13" s="626"/>
      <c r="DC13" s="626"/>
      <c r="DD13" s="632">
        <v>4720790</v>
      </c>
      <c r="DE13" s="624"/>
      <c r="DF13" s="624"/>
      <c r="DG13" s="624"/>
      <c r="DH13" s="624"/>
      <c r="DI13" s="624"/>
      <c r="DJ13" s="624"/>
      <c r="DK13" s="624"/>
      <c r="DL13" s="624"/>
      <c r="DM13" s="624"/>
      <c r="DN13" s="624"/>
      <c r="DO13" s="624"/>
      <c r="DP13" s="625"/>
      <c r="DQ13" s="632">
        <v>3258962</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22657</v>
      </c>
      <c r="BH14" s="624"/>
      <c r="BI14" s="624"/>
      <c r="BJ14" s="624"/>
      <c r="BK14" s="624"/>
      <c r="BL14" s="624"/>
      <c r="BM14" s="624"/>
      <c r="BN14" s="625"/>
      <c r="BO14" s="626">
        <v>1.1000000000000001</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255027</v>
      </c>
      <c r="CS14" s="624"/>
      <c r="CT14" s="624"/>
      <c r="CU14" s="624"/>
      <c r="CV14" s="624"/>
      <c r="CW14" s="624"/>
      <c r="CX14" s="624"/>
      <c r="CY14" s="625"/>
      <c r="CZ14" s="626">
        <v>1.8</v>
      </c>
      <c r="DA14" s="626"/>
      <c r="DB14" s="626"/>
      <c r="DC14" s="626"/>
      <c r="DD14" s="632">
        <v>107865</v>
      </c>
      <c r="DE14" s="624"/>
      <c r="DF14" s="624"/>
      <c r="DG14" s="624"/>
      <c r="DH14" s="624"/>
      <c r="DI14" s="624"/>
      <c r="DJ14" s="624"/>
      <c r="DK14" s="624"/>
      <c r="DL14" s="624"/>
      <c r="DM14" s="624"/>
      <c r="DN14" s="624"/>
      <c r="DO14" s="624"/>
      <c r="DP14" s="625"/>
      <c r="DQ14" s="632">
        <v>231027</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3046</v>
      </c>
      <c r="S15" s="624"/>
      <c r="T15" s="624"/>
      <c r="U15" s="624"/>
      <c r="V15" s="624"/>
      <c r="W15" s="624"/>
      <c r="X15" s="624"/>
      <c r="Y15" s="625"/>
      <c r="Z15" s="626">
        <v>0</v>
      </c>
      <c r="AA15" s="626"/>
      <c r="AB15" s="626"/>
      <c r="AC15" s="626"/>
      <c r="AD15" s="627">
        <v>3046</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63120</v>
      </c>
      <c r="BH15" s="624"/>
      <c r="BI15" s="624"/>
      <c r="BJ15" s="624"/>
      <c r="BK15" s="624"/>
      <c r="BL15" s="624"/>
      <c r="BM15" s="624"/>
      <c r="BN15" s="625"/>
      <c r="BO15" s="626">
        <v>3</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399295</v>
      </c>
      <c r="CS15" s="624"/>
      <c r="CT15" s="624"/>
      <c r="CU15" s="624"/>
      <c r="CV15" s="624"/>
      <c r="CW15" s="624"/>
      <c r="CX15" s="624"/>
      <c r="CY15" s="625"/>
      <c r="CZ15" s="626">
        <v>2.9</v>
      </c>
      <c r="DA15" s="626"/>
      <c r="DB15" s="626"/>
      <c r="DC15" s="626"/>
      <c r="DD15" s="632">
        <v>7983</v>
      </c>
      <c r="DE15" s="624"/>
      <c r="DF15" s="624"/>
      <c r="DG15" s="624"/>
      <c r="DH15" s="624"/>
      <c r="DI15" s="624"/>
      <c r="DJ15" s="624"/>
      <c r="DK15" s="624"/>
      <c r="DL15" s="624"/>
      <c r="DM15" s="624"/>
      <c r="DN15" s="624"/>
      <c r="DO15" s="624"/>
      <c r="DP15" s="625"/>
      <c r="DQ15" s="632">
        <v>314925</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2744250</v>
      </c>
      <c r="S16" s="624"/>
      <c r="T16" s="624"/>
      <c r="U16" s="624"/>
      <c r="V16" s="624"/>
      <c r="W16" s="624"/>
      <c r="X16" s="624"/>
      <c r="Y16" s="625"/>
      <c r="Z16" s="626">
        <v>19.100000000000001</v>
      </c>
      <c r="AA16" s="626"/>
      <c r="AB16" s="626"/>
      <c r="AC16" s="626"/>
      <c r="AD16" s="627">
        <v>487377</v>
      </c>
      <c r="AE16" s="627"/>
      <c r="AF16" s="627"/>
      <c r="AG16" s="627"/>
      <c r="AH16" s="627"/>
      <c r="AI16" s="627"/>
      <c r="AJ16" s="627"/>
      <c r="AK16" s="627"/>
      <c r="AL16" s="628">
        <v>14.9</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201484</v>
      </c>
      <c r="CS16" s="624"/>
      <c r="CT16" s="624"/>
      <c r="CU16" s="624"/>
      <c r="CV16" s="624"/>
      <c r="CW16" s="624"/>
      <c r="CX16" s="624"/>
      <c r="CY16" s="625"/>
      <c r="CZ16" s="626">
        <v>1.5</v>
      </c>
      <c r="DA16" s="626"/>
      <c r="DB16" s="626"/>
      <c r="DC16" s="626"/>
      <c r="DD16" s="632" t="s">
        <v>108</v>
      </c>
      <c r="DE16" s="624"/>
      <c r="DF16" s="624"/>
      <c r="DG16" s="624"/>
      <c r="DH16" s="624"/>
      <c r="DI16" s="624"/>
      <c r="DJ16" s="624"/>
      <c r="DK16" s="624"/>
      <c r="DL16" s="624"/>
      <c r="DM16" s="624"/>
      <c r="DN16" s="624"/>
      <c r="DO16" s="624"/>
      <c r="DP16" s="625"/>
      <c r="DQ16" s="632">
        <v>45046</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487377</v>
      </c>
      <c r="S17" s="624"/>
      <c r="T17" s="624"/>
      <c r="U17" s="624"/>
      <c r="V17" s="624"/>
      <c r="W17" s="624"/>
      <c r="X17" s="624"/>
      <c r="Y17" s="625"/>
      <c r="Z17" s="626">
        <v>3.4</v>
      </c>
      <c r="AA17" s="626"/>
      <c r="AB17" s="626"/>
      <c r="AC17" s="626"/>
      <c r="AD17" s="627">
        <v>487377</v>
      </c>
      <c r="AE17" s="627"/>
      <c r="AF17" s="627"/>
      <c r="AG17" s="627"/>
      <c r="AH17" s="627"/>
      <c r="AI17" s="627"/>
      <c r="AJ17" s="627"/>
      <c r="AK17" s="627"/>
      <c r="AL17" s="628">
        <v>14.9</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467533</v>
      </c>
      <c r="CS17" s="624"/>
      <c r="CT17" s="624"/>
      <c r="CU17" s="624"/>
      <c r="CV17" s="624"/>
      <c r="CW17" s="624"/>
      <c r="CX17" s="624"/>
      <c r="CY17" s="625"/>
      <c r="CZ17" s="626">
        <v>3.4</v>
      </c>
      <c r="DA17" s="626"/>
      <c r="DB17" s="626"/>
      <c r="DC17" s="626"/>
      <c r="DD17" s="632" t="s">
        <v>108</v>
      </c>
      <c r="DE17" s="624"/>
      <c r="DF17" s="624"/>
      <c r="DG17" s="624"/>
      <c r="DH17" s="624"/>
      <c r="DI17" s="624"/>
      <c r="DJ17" s="624"/>
      <c r="DK17" s="624"/>
      <c r="DL17" s="624"/>
      <c r="DM17" s="624"/>
      <c r="DN17" s="624"/>
      <c r="DO17" s="624"/>
      <c r="DP17" s="625"/>
      <c r="DQ17" s="632">
        <v>442162</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97148</v>
      </c>
      <c r="S18" s="624"/>
      <c r="T18" s="624"/>
      <c r="U18" s="624"/>
      <c r="V18" s="624"/>
      <c r="W18" s="624"/>
      <c r="X18" s="624"/>
      <c r="Y18" s="625"/>
      <c r="Z18" s="626">
        <v>0.7</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2159725</v>
      </c>
      <c r="S19" s="624"/>
      <c r="T19" s="624"/>
      <c r="U19" s="624"/>
      <c r="V19" s="624"/>
      <c r="W19" s="624"/>
      <c r="X19" s="624"/>
      <c r="Y19" s="625"/>
      <c r="Z19" s="626">
        <v>15</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5066527</v>
      </c>
      <c r="S20" s="624"/>
      <c r="T20" s="624"/>
      <c r="U20" s="624"/>
      <c r="V20" s="624"/>
      <c r="W20" s="624"/>
      <c r="X20" s="624"/>
      <c r="Y20" s="625"/>
      <c r="Z20" s="626">
        <v>35.200000000000003</v>
      </c>
      <c r="AA20" s="626"/>
      <c r="AB20" s="626"/>
      <c r="AC20" s="626"/>
      <c r="AD20" s="627">
        <v>2809654</v>
      </c>
      <c r="AE20" s="627"/>
      <c r="AF20" s="627"/>
      <c r="AG20" s="627"/>
      <c r="AH20" s="627"/>
      <c r="AI20" s="627"/>
      <c r="AJ20" s="627"/>
      <c r="AK20" s="627"/>
      <c r="AL20" s="628">
        <v>86</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13833851</v>
      </c>
      <c r="CS20" s="624"/>
      <c r="CT20" s="624"/>
      <c r="CU20" s="624"/>
      <c r="CV20" s="624"/>
      <c r="CW20" s="624"/>
      <c r="CX20" s="624"/>
      <c r="CY20" s="625"/>
      <c r="CZ20" s="626">
        <v>100</v>
      </c>
      <c r="DA20" s="626"/>
      <c r="DB20" s="626"/>
      <c r="DC20" s="626"/>
      <c r="DD20" s="632">
        <v>5963404</v>
      </c>
      <c r="DE20" s="624"/>
      <c r="DF20" s="624"/>
      <c r="DG20" s="624"/>
      <c r="DH20" s="624"/>
      <c r="DI20" s="624"/>
      <c r="DJ20" s="624"/>
      <c r="DK20" s="624"/>
      <c r="DL20" s="624"/>
      <c r="DM20" s="624"/>
      <c r="DN20" s="624"/>
      <c r="DO20" s="624"/>
      <c r="DP20" s="625"/>
      <c r="DQ20" s="632">
        <v>6999110</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1403</v>
      </c>
      <c r="S21" s="624"/>
      <c r="T21" s="624"/>
      <c r="U21" s="624"/>
      <c r="V21" s="624"/>
      <c r="W21" s="624"/>
      <c r="X21" s="624"/>
      <c r="Y21" s="625"/>
      <c r="Z21" s="626">
        <v>0</v>
      </c>
      <c r="AA21" s="626"/>
      <c r="AB21" s="626"/>
      <c r="AC21" s="626"/>
      <c r="AD21" s="627">
        <v>1403</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729</v>
      </c>
      <c r="S22" s="624"/>
      <c r="T22" s="624"/>
      <c r="U22" s="624"/>
      <c r="V22" s="624"/>
      <c r="W22" s="624"/>
      <c r="X22" s="624"/>
      <c r="Y22" s="625"/>
      <c r="Z22" s="626">
        <v>0</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132636</v>
      </c>
      <c r="S23" s="624"/>
      <c r="T23" s="624"/>
      <c r="U23" s="624"/>
      <c r="V23" s="624"/>
      <c r="W23" s="624"/>
      <c r="X23" s="624"/>
      <c r="Y23" s="625"/>
      <c r="Z23" s="626">
        <v>0.9</v>
      </c>
      <c r="AA23" s="626"/>
      <c r="AB23" s="626"/>
      <c r="AC23" s="626"/>
      <c r="AD23" s="627">
        <v>20818</v>
      </c>
      <c r="AE23" s="627"/>
      <c r="AF23" s="627"/>
      <c r="AG23" s="627"/>
      <c r="AH23" s="627"/>
      <c r="AI23" s="627"/>
      <c r="AJ23" s="627"/>
      <c r="AK23" s="627"/>
      <c r="AL23" s="628">
        <v>0.6</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5325</v>
      </c>
      <c r="S24" s="624"/>
      <c r="T24" s="624"/>
      <c r="U24" s="624"/>
      <c r="V24" s="624"/>
      <c r="W24" s="624"/>
      <c r="X24" s="624"/>
      <c r="Y24" s="625"/>
      <c r="Z24" s="626">
        <v>0</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1768286</v>
      </c>
      <c r="CS24" s="613"/>
      <c r="CT24" s="613"/>
      <c r="CU24" s="613"/>
      <c r="CV24" s="613"/>
      <c r="CW24" s="613"/>
      <c r="CX24" s="613"/>
      <c r="CY24" s="614"/>
      <c r="CZ24" s="650">
        <v>12.8</v>
      </c>
      <c r="DA24" s="651"/>
      <c r="DB24" s="651"/>
      <c r="DC24" s="652"/>
      <c r="DD24" s="649">
        <v>1445536</v>
      </c>
      <c r="DE24" s="613"/>
      <c r="DF24" s="613"/>
      <c r="DG24" s="613"/>
      <c r="DH24" s="613"/>
      <c r="DI24" s="613"/>
      <c r="DJ24" s="613"/>
      <c r="DK24" s="614"/>
      <c r="DL24" s="649">
        <v>1415445</v>
      </c>
      <c r="DM24" s="613"/>
      <c r="DN24" s="613"/>
      <c r="DO24" s="613"/>
      <c r="DP24" s="613"/>
      <c r="DQ24" s="613"/>
      <c r="DR24" s="613"/>
      <c r="DS24" s="613"/>
      <c r="DT24" s="613"/>
      <c r="DU24" s="613"/>
      <c r="DV24" s="614"/>
      <c r="DW24" s="617">
        <v>40.5</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1634663</v>
      </c>
      <c r="S25" s="624"/>
      <c r="T25" s="624"/>
      <c r="U25" s="624"/>
      <c r="V25" s="624"/>
      <c r="W25" s="624"/>
      <c r="X25" s="624"/>
      <c r="Y25" s="625"/>
      <c r="Z25" s="626">
        <v>11.4</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993427</v>
      </c>
      <c r="CS25" s="655"/>
      <c r="CT25" s="655"/>
      <c r="CU25" s="655"/>
      <c r="CV25" s="655"/>
      <c r="CW25" s="655"/>
      <c r="CX25" s="655"/>
      <c r="CY25" s="656"/>
      <c r="CZ25" s="657">
        <v>7.2</v>
      </c>
      <c r="DA25" s="658"/>
      <c r="DB25" s="658"/>
      <c r="DC25" s="659"/>
      <c r="DD25" s="632">
        <v>920961</v>
      </c>
      <c r="DE25" s="655"/>
      <c r="DF25" s="655"/>
      <c r="DG25" s="655"/>
      <c r="DH25" s="655"/>
      <c r="DI25" s="655"/>
      <c r="DJ25" s="655"/>
      <c r="DK25" s="656"/>
      <c r="DL25" s="632">
        <v>903923</v>
      </c>
      <c r="DM25" s="655"/>
      <c r="DN25" s="655"/>
      <c r="DO25" s="655"/>
      <c r="DP25" s="655"/>
      <c r="DQ25" s="655"/>
      <c r="DR25" s="655"/>
      <c r="DS25" s="655"/>
      <c r="DT25" s="655"/>
      <c r="DU25" s="655"/>
      <c r="DV25" s="656"/>
      <c r="DW25" s="628">
        <v>25.9</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612218</v>
      </c>
      <c r="CS26" s="624"/>
      <c r="CT26" s="624"/>
      <c r="CU26" s="624"/>
      <c r="CV26" s="624"/>
      <c r="CW26" s="624"/>
      <c r="CX26" s="624"/>
      <c r="CY26" s="625"/>
      <c r="CZ26" s="657">
        <v>4.4000000000000004</v>
      </c>
      <c r="DA26" s="658"/>
      <c r="DB26" s="658"/>
      <c r="DC26" s="659"/>
      <c r="DD26" s="632">
        <v>548076</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874454</v>
      </c>
      <c r="S27" s="624"/>
      <c r="T27" s="624"/>
      <c r="U27" s="624"/>
      <c r="V27" s="624"/>
      <c r="W27" s="624"/>
      <c r="X27" s="624"/>
      <c r="Y27" s="625"/>
      <c r="Z27" s="626">
        <v>6.1</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2076624</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307326</v>
      </c>
      <c r="CS27" s="655"/>
      <c r="CT27" s="655"/>
      <c r="CU27" s="655"/>
      <c r="CV27" s="655"/>
      <c r="CW27" s="655"/>
      <c r="CX27" s="655"/>
      <c r="CY27" s="656"/>
      <c r="CZ27" s="657">
        <v>2.2000000000000002</v>
      </c>
      <c r="DA27" s="658"/>
      <c r="DB27" s="658"/>
      <c r="DC27" s="659"/>
      <c r="DD27" s="632">
        <v>82413</v>
      </c>
      <c r="DE27" s="655"/>
      <c r="DF27" s="655"/>
      <c r="DG27" s="655"/>
      <c r="DH27" s="655"/>
      <c r="DI27" s="655"/>
      <c r="DJ27" s="655"/>
      <c r="DK27" s="656"/>
      <c r="DL27" s="632">
        <v>69360</v>
      </c>
      <c r="DM27" s="655"/>
      <c r="DN27" s="655"/>
      <c r="DO27" s="655"/>
      <c r="DP27" s="655"/>
      <c r="DQ27" s="655"/>
      <c r="DR27" s="655"/>
      <c r="DS27" s="655"/>
      <c r="DT27" s="655"/>
      <c r="DU27" s="655"/>
      <c r="DV27" s="656"/>
      <c r="DW27" s="628">
        <v>2</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445568</v>
      </c>
      <c r="S28" s="624"/>
      <c r="T28" s="624"/>
      <c r="U28" s="624"/>
      <c r="V28" s="624"/>
      <c r="W28" s="624"/>
      <c r="X28" s="624"/>
      <c r="Y28" s="625"/>
      <c r="Z28" s="626">
        <v>3.1</v>
      </c>
      <c r="AA28" s="626"/>
      <c r="AB28" s="626"/>
      <c r="AC28" s="626"/>
      <c r="AD28" s="627">
        <v>436091</v>
      </c>
      <c r="AE28" s="627"/>
      <c r="AF28" s="627"/>
      <c r="AG28" s="627"/>
      <c r="AH28" s="627"/>
      <c r="AI28" s="627"/>
      <c r="AJ28" s="627"/>
      <c r="AK28" s="627"/>
      <c r="AL28" s="628">
        <v>13.3</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467533</v>
      </c>
      <c r="CS28" s="624"/>
      <c r="CT28" s="624"/>
      <c r="CU28" s="624"/>
      <c r="CV28" s="624"/>
      <c r="CW28" s="624"/>
      <c r="CX28" s="624"/>
      <c r="CY28" s="625"/>
      <c r="CZ28" s="657">
        <v>3.4</v>
      </c>
      <c r="DA28" s="658"/>
      <c r="DB28" s="658"/>
      <c r="DC28" s="659"/>
      <c r="DD28" s="632">
        <v>442162</v>
      </c>
      <c r="DE28" s="624"/>
      <c r="DF28" s="624"/>
      <c r="DG28" s="624"/>
      <c r="DH28" s="624"/>
      <c r="DI28" s="624"/>
      <c r="DJ28" s="624"/>
      <c r="DK28" s="625"/>
      <c r="DL28" s="632">
        <v>442162</v>
      </c>
      <c r="DM28" s="624"/>
      <c r="DN28" s="624"/>
      <c r="DO28" s="624"/>
      <c r="DP28" s="624"/>
      <c r="DQ28" s="624"/>
      <c r="DR28" s="624"/>
      <c r="DS28" s="624"/>
      <c r="DT28" s="624"/>
      <c r="DU28" s="624"/>
      <c r="DV28" s="625"/>
      <c r="DW28" s="628">
        <v>12.7</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11659</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467533</v>
      </c>
      <c r="CS29" s="655"/>
      <c r="CT29" s="655"/>
      <c r="CU29" s="655"/>
      <c r="CV29" s="655"/>
      <c r="CW29" s="655"/>
      <c r="CX29" s="655"/>
      <c r="CY29" s="656"/>
      <c r="CZ29" s="657">
        <v>3.4</v>
      </c>
      <c r="DA29" s="658"/>
      <c r="DB29" s="658"/>
      <c r="DC29" s="659"/>
      <c r="DD29" s="632">
        <v>442162</v>
      </c>
      <c r="DE29" s="655"/>
      <c r="DF29" s="655"/>
      <c r="DG29" s="655"/>
      <c r="DH29" s="655"/>
      <c r="DI29" s="655"/>
      <c r="DJ29" s="655"/>
      <c r="DK29" s="656"/>
      <c r="DL29" s="632">
        <v>442162</v>
      </c>
      <c r="DM29" s="655"/>
      <c r="DN29" s="655"/>
      <c r="DO29" s="655"/>
      <c r="DP29" s="655"/>
      <c r="DQ29" s="655"/>
      <c r="DR29" s="655"/>
      <c r="DS29" s="655"/>
      <c r="DT29" s="655"/>
      <c r="DU29" s="655"/>
      <c r="DV29" s="656"/>
      <c r="DW29" s="628">
        <v>12.7</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3917069</v>
      </c>
      <c r="S30" s="624"/>
      <c r="T30" s="624"/>
      <c r="U30" s="624"/>
      <c r="V30" s="624"/>
      <c r="W30" s="624"/>
      <c r="X30" s="624"/>
      <c r="Y30" s="625"/>
      <c r="Z30" s="626">
        <v>27.2</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99.7</v>
      </c>
      <c r="BH30" s="682"/>
      <c r="BI30" s="682"/>
      <c r="BJ30" s="682"/>
      <c r="BK30" s="682"/>
      <c r="BL30" s="682"/>
      <c r="BM30" s="618">
        <v>99.4</v>
      </c>
      <c r="BN30" s="682"/>
      <c r="BO30" s="682"/>
      <c r="BP30" s="682"/>
      <c r="BQ30" s="683"/>
      <c r="BR30" s="681">
        <v>99.8</v>
      </c>
      <c r="BS30" s="682"/>
      <c r="BT30" s="682"/>
      <c r="BU30" s="682"/>
      <c r="BV30" s="682"/>
      <c r="BW30" s="682"/>
      <c r="BX30" s="618">
        <v>99.3</v>
      </c>
      <c r="BY30" s="682"/>
      <c r="BZ30" s="682"/>
      <c r="CA30" s="682"/>
      <c r="CB30" s="683"/>
      <c r="CD30" s="686"/>
      <c r="CE30" s="687"/>
      <c r="CF30" s="637" t="s">
        <v>290</v>
      </c>
      <c r="CG30" s="638"/>
      <c r="CH30" s="638"/>
      <c r="CI30" s="638"/>
      <c r="CJ30" s="638"/>
      <c r="CK30" s="638"/>
      <c r="CL30" s="638"/>
      <c r="CM30" s="638"/>
      <c r="CN30" s="638"/>
      <c r="CO30" s="638"/>
      <c r="CP30" s="638"/>
      <c r="CQ30" s="639"/>
      <c r="CR30" s="623">
        <v>403988</v>
      </c>
      <c r="CS30" s="624"/>
      <c r="CT30" s="624"/>
      <c r="CU30" s="624"/>
      <c r="CV30" s="624"/>
      <c r="CW30" s="624"/>
      <c r="CX30" s="624"/>
      <c r="CY30" s="625"/>
      <c r="CZ30" s="657">
        <v>2.9</v>
      </c>
      <c r="DA30" s="658"/>
      <c r="DB30" s="658"/>
      <c r="DC30" s="659"/>
      <c r="DD30" s="632">
        <v>378617</v>
      </c>
      <c r="DE30" s="624"/>
      <c r="DF30" s="624"/>
      <c r="DG30" s="624"/>
      <c r="DH30" s="624"/>
      <c r="DI30" s="624"/>
      <c r="DJ30" s="624"/>
      <c r="DK30" s="625"/>
      <c r="DL30" s="632">
        <v>378617</v>
      </c>
      <c r="DM30" s="624"/>
      <c r="DN30" s="624"/>
      <c r="DO30" s="624"/>
      <c r="DP30" s="624"/>
      <c r="DQ30" s="624"/>
      <c r="DR30" s="624"/>
      <c r="DS30" s="624"/>
      <c r="DT30" s="624"/>
      <c r="DU30" s="624"/>
      <c r="DV30" s="625"/>
      <c r="DW30" s="628">
        <v>10.8</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1783903</v>
      </c>
      <c r="S31" s="624"/>
      <c r="T31" s="624"/>
      <c r="U31" s="624"/>
      <c r="V31" s="624"/>
      <c r="W31" s="624"/>
      <c r="X31" s="624"/>
      <c r="Y31" s="625"/>
      <c r="Z31" s="626">
        <v>12.4</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99.3</v>
      </c>
      <c r="BH31" s="655"/>
      <c r="BI31" s="655"/>
      <c r="BJ31" s="655"/>
      <c r="BK31" s="655"/>
      <c r="BL31" s="655"/>
      <c r="BM31" s="629">
        <v>98.8</v>
      </c>
      <c r="BN31" s="679"/>
      <c r="BO31" s="679"/>
      <c r="BP31" s="679"/>
      <c r="BQ31" s="680"/>
      <c r="BR31" s="678">
        <v>99.3</v>
      </c>
      <c r="BS31" s="655"/>
      <c r="BT31" s="655"/>
      <c r="BU31" s="655"/>
      <c r="BV31" s="655"/>
      <c r="BW31" s="655"/>
      <c r="BX31" s="629">
        <v>99</v>
      </c>
      <c r="BY31" s="679"/>
      <c r="BZ31" s="679"/>
      <c r="CA31" s="679"/>
      <c r="CB31" s="680"/>
      <c r="CD31" s="686"/>
      <c r="CE31" s="687"/>
      <c r="CF31" s="637" t="s">
        <v>294</v>
      </c>
      <c r="CG31" s="638"/>
      <c r="CH31" s="638"/>
      <c r="CI31" s="638"/>
      <c r="CJ31" s="638"/>
      <c r="CK31" s="638"/>
      <c r="CL31" s="638"/>
      <c r="CM31" s="638"/>
      <c r="CN31" s="638"/>
      <c r="CO31" s="638"/>
      <c r="CP31" s="638"/>
      <c r="CQ31" s="639"/>
      <c r="CR31" s="623">
        <v>63545</v>
      </c>
      <c r="CS31" s="655"/>
      <c r="CT31" s="655"/>
      <c r="CU31" s="655"/>
      <c r="CV31" s="655"/>
      <c r="CW31" s="655"/>
      <c r="CX31" s="655"/>
      <c r="CY31" s="656"/>
      <c r="CZ31" s="657">
        <v>0.5</v>
      </c>
      <c r="DA31" s="658"/>
      <c r="DB31" s="658"/>
      <c r="DC31" s="659"/>
      <c r="DD31" s="632">
        <v>63545</v>
      </c>
      <c r="DE31" s="655"/>
      <c r="DF31" s="655"/>
      <c r="DG31" s="655"/>
      <c r="DH31" s="655"/>
      <c r="DI31" s="655"/>
      <c r="DJ31" s="655"/>
      <c r="DK31" s="656"/>
      <c r="DL31" s="632">
        <v>63545</v>
      </c>
      <c r="DM31" s="655"/>
      <c r="DN31" s="655"/>
      <c r="DO31" s="655"/>
      <c r="DP31" s="655"/>
      <c r="DQ31" s="655"/>
      <c r="DR31" s="655"/>
      <c r="DS31" s="655"/>
      <c r="DT31" s="655"/>
      <c r="DU31" s="655"/>
      <c r="DV31" s="656"/>
      <c r="DW31" s="628">
        <v>1.8</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236731</v>
      </c>
      <c r="S32" s="624"/>
      <c r="T32" s="624"/>
      <c r="U32" s="624"/>
      <c r="V32" s="624"/>
      <c r="W32" s="624"/>
      <c r="X32" s="624"/>
      <c r="Y32" s="625"/>
      <c r="Z32" s="626">
        <v>1.6</v>
      </c>
      <c r="AA32" s="626"/>
      <c r="AB32" s="626"/>
      <c r="AC32" s="626"/>
      <c r="AD32" s="627">
        <v>613</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99.8</v>
      </c>
      <c r="BH32" s="691"/>
      <c r="BI32" s="691"/>
      <c r="BJ32" s="691"/>
      <c r="BK32" s="691"/>
      <c r="BL32" s="691"/>
      <c r="BM32" s="692">
        <v>99.5</v>
      </c>
      <c r="BN32" s="691"/>
      <c r="BO32" s="691"/>
      <c r="BP32" s="691"/>
      <c r="BQ32" s="693"/>
      <c r="BR32" s="690">
        <v>99.9</v>
      </c>
      <c r="BS32" s="691"/>
      <c r="BT32" s="691"/>
      <c r="BU32" s="691"/>
      <c r="BV32" s="691"/>
      <c r="BW32" s="691"/>
      <c r="BX32" s="692">
        <v>99.3</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281493</v>
      </c>
      <c r="S33" s="624"/>
      <c r="T33" s="624"/>
      <c r="U33" s="624"/>
      <c r="V33" s="624"/>
      <c r="W33" s="624"/>
      <c r="X33" s="624"/>
      <c r="Y33" s="625"/>
      <c r="Z33" s="626">
        <v>2</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5900677</v>
      </c>
      <c r="CS33" s="655"/>
      <c r="CT33" s="655"/>
      <c r="CU33" s="655"/>
      <c r="CV33" s="655"/>
      <c r="CW33" s="655"/>
      <c r="CX33" s="655"/>
      <c r="CY33" s="656"/>
      <c r="CZ33" s="657">
        <v>42.7</v>
      </c>
      <c r="DA33" s="658"/>
      <c r="DB33" s="658"/>
      <c r="DC33" s="659"/>
      <c r="DD33" s="632">
        <v>3889726</v>
      </c>
      <c r="DE33" s="655"/>
      <c r="DF33" s="655"/>
      <c r="DG33" s="655"/>
      <c r="DH33" s="655"/>
      <c r="DI33" s="655"/>
      <c r="DJ33" s="655"/>
      <c r="DK33" s="656"/>
      <c r="DL33" s="632">
        <v>1410535</v>
      </c>
      <c r="DM33" s="655"/>
      <c r="DN33" s="655"/>
      <c r="DO33" s="655"/>
      <c r="DP33" s="655"/>
      <c r="DQ33" s="655"/>
      <c r="DR33" s="655"/>
      <c r="DS33" s="655"/>
      <c r="DT33" s="655"/>
      <c r="DU33" s="655"/>
      <c r="DV33" s="656"/>
      <c r="DW33" s="628">
        <v>40.4</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909451</v>
      </c>
      <c r="CS34" s="624"/>
      <c r="CT34" s="624"/>
      <c r="CU34" s="624"/>
      <c r="CV34" s="624"/>
      <c r="CW34" s="624"/>
      <c r="CX34" s="624"/>
      <c r="CY34" s="625"/>
      <c r="CZ34" s="657">
        <v>6.6</v>
      </c>
      <c r="DA34" s="658"/>
      <c r="DB34" s="658"/>
      <c r="DC34" s="659"/>
      <c r="DD34" s="632">
        <v>655660</v>
      </c>
      <c r="DE34" s="624"/>
      <c r="DF34" s="624"/>
      <c r="DG34" s="624"/>
      <c r="DH34" s="624"/>
      <c r="DI34" s="624"/>
      <c r="DJ34" s="624"/>
      <c r="DK34" s="625"/>
      <c r="DL34" s="632">
        <v>602517</v>
      </c>
      <c r="DM34" s="624"/>
      <c r="DN34" s="624"/>
      <c r="DO34" s="624"/>
      <c r="DP34" s="624"/>
      <c r="DQ34" s="624"/>
      <c r="DR34" s="624"/>
      <c r="DS34" s="624"/>
      <c r="DT34" s="624"/>
      <c r="DU34" s="624"/>
      <c r="DV34" s="625"/>
      <c r="DW34" s="628">
        <v>17.2</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224993</v>
      </c>
      <c r="S35" s="624"/>
      <c r="T35" s="624"/>
      <c r="U35" s="624"/>
      <c r="V35" s="624"/>
      <c r="W35" s="624"/>
      <c r="X35" s="624"/>
      <c r="Y35" s="625"/>
      <c r="Z35" s="626">
        <v>1.6</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683328</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26670</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15906</v>
      </c>
      <c r="CS35" s="655"/>
      <c r="CT35" s="655"/>
      <c r="CU35" s="655"/>
      <c r="CV35" s="655"/>
      <c r="CW35" s="655"/>
      <c r="CX35" s="655"/>
      <c r="CY35" s="656"/>
      <c r="CZ35" s="657">
        <v>0.1</v>
      </c>
      <c r="DA35" s="658"/>
      <c r="DB35" s="658"/>
      <c r="DC35" s="659"/>
      <c r="DD35" s="632">
        <v>15906</v>
      </c>
      <c r="DE35" s="655"/>
      <c r="DF35" s="655"/>
      <c r="DG35" s="655"/>
      <c r="DH35" s="655"/>
      <c r="DI35" s="655"/>
      <c r="DJ35" s="655"/>
      <c r="DK35" s="656"/>
      <c r="DL35" s="632">
        <v>10554</v>
      </c>
      <c r="DM35" s="655"/>
      <c r="DN35" s="655"/>
      <c r="DO35" s="655"/>
      <c r="DP35" s="655"/>
      <c r="DQ35" s="655"/>
      <c r="DR35" s="655"/>
      <c r="DS35" s="655"/>
      <c r="DT35" s="655"/>
      <c r="DU35" s="655"/>
      <c r="DV35" s="656"/>
      <c r="DW35" s="628">
        <v>0.3</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14392160</v>
      </c>
      <c r="S36" s="696"/>
      <c r="T36" s="696"/>
      <c r="U36" s="696"/>
      <c r="V36" s="696"/>
      <c r="W36" s="696"/>
      <c r="X36" s="696"/>
      <c r="Y36" s="697"/>
      <c r="Z36" s="698">
        <v>100</v>
      </c>
      <c r="AA36" s="698"/>
      <c r="AB36" s="698"/>
      <c r="AC36" s="698"/>
      <c r="AD36" s="699">
        <v>3268579</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197139</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-64142</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1048069</v>
      </c>
      <c r="CS36" s="624"/>
      <c r="CT36" s="624"/>
      <c r="CU36" s="624"/>
      <c r="CV36" s="624"/>
      <c r="CW36" s="624"/>
      <c r="CX36" s="624"/>
      <c r="CY36" s="625"/>
      <c r="CZ36" s="657">
        <v>7.6</v>
      </c>
      <c r="DA36" s="658"/>
      <c r="DB36" s="658"/>
      <c r="DC36" s="659"/>
      <c r="DD36" s="632">
        <v>646219</v>
      </c>
      <c r="DE36" s="624"/>
      <c r="DF36" s="624"/>
      <c r="DG36" s="624"/>
      <c r="DH36" s="624"/>
      <c r="DI36" s="624"/>
      <c r="DJ36" s="624"/>
      <c r="DK36" s="625"/>
      <c r="DL36" s="632">
        <v>494867</v>
      </c>
      <c r="DM36" s="624"/>
      <c r="DN36" s="624"/>
      <c r="DO36" s="624"/>
      <c r="DP36" s="624"/>
      <c r="DQ36" s="624"/>
      <c r="DR36" s="624"/>
      <c r="DS36" s="624"/>
      <c r="DT36" s="624"/>
      <c r="DU36" s="624"/>
      <c r="DV36" s="625"/>
      <c r="DW36" s="628">
        <v>14.2</v>
      </c>
      <c r="DX36" s="653"/>
      <c r="DY36" s="653"/>
      <c r="DZ36" s="653"/>
      <c r="EA36" s="653"/>
      <c r="EB36" s="653"/>
      <c r="EC36" s="654"/>
    </row>
    <row r="37" spans="2:133" ht="11.25" customHeight="1">
      <c r="AQ37" s="702" t="s">
        <v>312</v>
      </c>
      <c r="AR37" s="703"/>
      <c r="AS37" s="703"/>
      <c r="AT37" s="703"/>
      <c r="AU37" s="703"/>
      <c r="AV37" s="703"/>
      <c r="AW37" s="703"/>
      <c r="AX37" s="703"/>
      <c r="AY37" s="704"/>
      <c r="AZ37" s="623">
        <v>125858</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1199</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254308</v>
      </c>
      <c r="CS37" s="655"/>
      <c r="CT37" s="655"/>
      <c r="CU37" s="655"/>
      <c r="CV37" s="655"/>
      <c r="CW37" s="655"/>
      <c r="CX37" s="655"/>
      <c r="CY37" s="656"/>
      <c r="CZ37" s="657">
        <v>1.8</v>
      </c>
      <c r="DA37" s="658"/>
      <c r="DB37" s="658"/>
      <c r="DC37" s="659"/>
      <c r="DD37" s="632">
        <v>254308</v>
      </c>
      <c r="DE37" s="655"/>
      <c r="DF37" s="655"/>
      <c r="DG37" s="655"/>
      <c r="DH37" s="655"/>
      <c r="DI37" s="655"/>
      <c r="DJ37" s="655"/>
      <c r="DK37" s="656"/>
      <c r="DL37" s="632">
        <v>242968</v>
      </c>
      <c r="DM37" s="655"/>
      <c r="DN37" s="655"/>
      <c r="DO37" s="655"/>
      <c r="DP37" s="655"/>
      <c r="DQ37" s="655"/>
      <c r="DR37" s="655"/>
      <c r="DS37" s="655"/>
      <c r="DT37" s="655"/>
      <c r="DU37" s="655"/>
      <c r="DV37" s="656"/>
      <c r="DW37" s="628">
        <v>7</v>
      </c>
      <c r="DX37" s="653"/>
      <c r="DY37" s="653"/>
      <c r="DZ37" s="653"/>
      <c r="EA37" s="653"/>
      <c r="EB37" s="653"/>
      <c r="EC37" s="654"/>
    </row>
    <row r="38" spans="2:133" ht="11.25" customHeight="1">
      <c r="AQ38" s="702" t="s">
        <v>315</v>
      </c>
      <c r="AR38" s="703"/>
      <c r="AS38" s="703"/>
      <c r="AT38" s="703"/>
      <c r="AU38" s="703"/>
      <c r="AV38" s="703"/>
      <c r="AW38" s="703"/>
      <c r="AX38" s="703"/>
      <c r="AY38" s="704"/>
      <c r="AZ38" s="623">
        <v>14639</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2156</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542831</v>
      </c>
      <c r="CS38" s="624"/>
      <c r="CT38" s="624"/>
      <c r="CU38" s="624"/>
      <c r="CV38" s="624"/>
      <c r="CW38" s="624"/>
      <c r="CX38" s="624"/>
      <c r="CY38" s="625"/>
      <c r="CZ38" s="657">
        <v>3.9</v>
      </c>
      <c r="DA38" s="658"/>
      <c r="DB38" s="658"/>
      <c r="DC38" s="659"/>
      <c r="DD38" s="632">
        <v>471182</v>
      </c>
      <c r="DE38" s="624"/>
      <c r="DF38" s="624"/>
      <c r="DG38" s="624"/>
      <c r="DH38" s="624"/>
      <c r="DI38" s="624"/>
      <c r="DJ38" s="624"/>
      <c r="DK38" s="625"/>
      <c r="DL38" s="632">
        <v>273454</v>
      </c>
      <c r="DM38" s="624"/>
      <c r="DN38" s="624"/>
      <c r="DO38" s="624"/>
      <c r="DP38" s="624"/>
      <c r="DQ38" s="624"/>
      <c r="DR38" s="624"/>
      <c r="DS38" s="624"/>
      <c r="DT38" s="624"/>
      <c r="DU38" s="624"/>
      <c r="DV38" s="625"/>
      <c r="DW38" s="628">
        <v>7.8</v>
      </c>
      <c r="DX38" s="653"/>
      <c r="DY38" s="653"/>
      <c r="DZ38" s="653"/>
      <c r="EA38" s="653"/>
      <c r="EB38" s="653"/>
      <c r="EC38" s="654"/>
    </row>
    <row r="39" spans="2:133" ht="11.25" customHeight="1">
      <c r="AQ39" s="702" t="s">
        <v>318</v>
      </c>
      <c r="AR39" s="703"/>
      <c r="AS39" s="703"/>
      <c r="AT39" s="703"/>
      <c r="AU39" s="703"/>
      <c r="AV39" s="703"/>
      <c r="AW39" s="703"/>
      <c r="AX39" s="703"/>
      <c r="AY39" s="704"/>
      <c r="AZ39" s="623">
        <v>589</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101</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3294627</v>
      </c>
      <c r="CS39" s="655"/>
      <c r="CT39" s="655"/>
      <c r="CU39" s="655"/>
      <c r="CV39" s="655"/>
      <c r="CW39" s="655"/>
      <c r="CX39" s="655"/>
      <c r="CY39" s="656"/>
      <c r="CZ39" s="657">
        <v>23.8</v>
      </c>
      <c r="DA39" s="658"/>
      <c r="DB39" s="658"/>
      <c r="DC39" s="659"/>
      <c r="DD39" s="632">
        <v>2071616</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128205</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136</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89793</v>
      </c>
      <c r="CS40" s="624"/>
      <c r="CT40" s="624"/>
      <c r="CU40" s="624"/>
      <c r="CV40" s="624"/>
      <c r="CW40" s="624"/>
      <c r="CX40" s="624"/>
      <c r="CY40" s="625"/>
      <c r="CZ40" s="657">
        <v>0.6</v>
      </c>
      <c r="DA40" s="658"/>
      <c r="DB40" s="658"/>
      <c r="DC40" s="659"/>
      <c r="DD40" s="632">
        <v>29143</v>
      </c>
      <c r="DE40" s="624"/>
      <c r="DF40" s="624"/>
      <c r="DG40" s="624"/>
      <c r="DH40" s="624"/>
      <c r="DI40" s="624"/>
      <c r="DJ40" s="624"/>
      <c r="DK40" s="625"/>
      <c r="DL40" s="632">
        <v>29143</v>
      </c>
      <c r="DM40" s="624"/>
      <c r="DN40" s="624"/>
      <c r="DO40" s="624"/>
      <c r="DP40" s="624"/>
      <c r="DQ40" s="624"/>
      <c r="DR40" s="624"/>
      <c r="DS40" s="624"/>
      <c r="DT40" s="624"/>
      <c r="DU40" s="624"/>
      <c r="DV40" s="625"/>
      <c r="DW40" s="628">
        <v>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216898</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338</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6164888</v>
      </c>
      <c r="CS42" s="624"/>
      <c r="CT42" s="624"/>
      <c r="CU42" s="624"/>
      <c r="CV42" s="624"/>
      <c r="CW42" s="624"/>
      <c r="CX42" s="624"/>
      <c r="CY42" s="625"/>
      <c r="CZ42" s="657">
        <v>44.6</v>
      </c>
      <c r="DA42" s="706"/>
      <c r="DB42" s="706"/>
      <c r="DC42" s="707"/>
      <c r="DD42" s="632">
        <v>1663848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18034</v>
      </c>
      <c r="CS43" s="655"/>
      <c r="CT43" s="655"/>
      <c r="CU43" s="655"/>
      <c r="CV43" s="655"/>
      <c r="CW43" s="655"/>
      <c r="CX43" s="655"/>
      <c r="CY43" s="656"/>
      <c r="CZ43" s="657">
        <v>0.1</v>
      </c>
      <c r="DA43" s="658"/>
      <c r="DB43" s="658"/>
      <c r="DC43" s="659"/>
      <c r="DD43" s="632">
        <v>13506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5963404</v>
      </c>
      <c r="CS44" s="624"/>
      <c r="CT44" s="624"/>
      <c r="CU44" s="624"/>
      <c r="CV44" s="624"/>
      <c r="CW44" s="624"/>
      <c r="CX44" s="624"/>
      <c r="CY44" s="625"/>
      <c r="CZ44" s="657">
        <v>43.1</v>
      </c>
      <c r="DA44" s="706"/>
      <c r="DB44" s="706"/>
      <c r="DC44" s="707"/>
      <c r="DD44" s="632">
        <v>1618802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5678884</v>
      </c>
      <c r="CS45" s="655"/>
      <c r="CT45" s="655"/>
      <c r="CU45" s="655"/>
      <c r="CV45" s="655"/>
      <c r="CW45" s="655"/>
      <c r="CX45" s="655"/>
      <c r="CY45" s="656"/>
      <c r="CZ45" s="657">
        <v>41.1</v>
      </c>
      <c r="DA45" s="658"/>
      <c r="DB45" s="658"/>
      <c r="DC45" s="659"/>
      <c r="DD45" s="632">
        <v>1480187</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284520</v>
      </c>
      <c r="CS46" s="624"/>
      <c r="CT46" s="624"/>
      <c r="CU46" s="624"/>
      <c r="CV46" s="624"/>
      <c r="CW46" s="624"/>
      <c r="CX46" s="624"/>
      <c r="CY46" s="625"/>
      <c r="CZ46" s="657">
        <v>2.1</v>
      </c>
      <c r="DA46" s="706"/>
      <c r="DB46" s="706"/>
      <c r="DC46" s="707"/>
      <c r="DD46" s="632">
        <v>138615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201484</v>
      </c>
      <c r="CS47" s="655"/>
      <c r="CT47" s="655"/>
      <c r="CU47" s="655"/>
      <c r="CV47" s="655"/>
      <c r="CW47" s="655"/>
      <c r="CX47" s="655"/>
      <c r="CY47" s="656"/>
      <c r="CZ47" s="657">
        <v>1.5</v>
      </c>
      <c r="DA47" s="658"/>
      <c r="DB47" s="658"/>
      <c r="DC47" s="659"/>
      <c r="DD47" s="632">
        <v>45046</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13833851</v>
      </c>
      <c r="CS49" s="691"/>
      <c r="CT49" s="691"/>
      <c r="CU49" s="691"/>
      <c r="CV49" s="691"/>
      <c r="CW49" s="691"/>
      <c r="CX49" s="691"/>
      <c r="CY49" s="718"/>
      <c r="CZ49" s="719">
        <v>100</v>
      </c>
      <c r="DA49" s="720"/>
      <c r="DB49" s="720"/>
      <c r="DC49" s="721"/>
      <c r="DD49" s="722">
        <v>6999110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election activeCell="Q75" sqref="Q75:U7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14392</v>
      </c>
      <c r="R7" s="753"/>
      <c r="S7" s="753"/>
      <c r="T7" s="753"/>
      <c r="U7" s="753"/>
      <c r="V7" s="753">
        <v>13834</v>
      </c>
      <c r="W7" s="753"/>
      <c r="X7" s="753"/>
      <c r="Y7" s="753"/>
      <c r="Z7" s="753"/>
      <c r="AA7" s="753">
        <v>558</v>
      </c>
      <c r="AB7" s="753"/>
      <c r="AC7" s="753"/>
      <c r="AD7" s="753"/>
      <c r="AE7" s="754"/>
      <c r="AF7" s="755">
        <v>362</v>
      </c>
      <c r="AG7" s="756"/>
      <c r="AH7" s="756"/>
      <c r="AI7" s="756"/>
      <c r="AJ7" s="757"/>
      <c r="AK7" s="792"/>
      <c r="AL7" s="793"/>
      <c r="AM7" s="793"/>
      <c r="AN7" s="793"/>
      <c r="AO7" s="793"/>
      <c r="AP7" s="793">
        <v>4638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14392</v>
      </c>
      <c r="R23" s="812"/>
      <c r="S23" s="812"/>
      <c r="T23" s="812"/>
      <c r="U23" s="812"/>
      <c r="V23" s="812">
        <v>13834</v>
      </c>
      <c r="W23" s="812"/>
      <c r="X23" s="812"/>
      <c r="Y23" s="812"/>
      <c r="Z23" s="812"/>
      <c r="AA23" s="812"/>
      <c r="AB23" s="812"/>
      <c r="AC23" s="812"/>
      <c r="AD23" s="812"/>
      <c r="AE23" s="813"/>
      <c r="AF23" s="814">
        <v>362</v>
      </c>
      <c r="AG23" s="812"/>
      <c r="AH23" s="812"/>
      <c r="AI23" s="812"/>
      <c r="AJ23" s="815"/>
      <c r="AK23" s="816"/>
      <c r="AL23" s="817"/>
      <c r="AM23" s="817"/>
      <c r="AN23" s="817"/>
      <c r="AO23" s="817"/>
      <c r="AP23" s="812">
        <v>4638</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546</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1260</v>
      </c>
      <c r="R28" s="841"/>
      <c r="S28" s="841"/>
      <c r="T28" s="841"/>
      <c r="U28" s="841"/>
      <c r="V28" s="841">
        <v>1233</v>
      </c>
      <c r="W28" s="841"/>
      <c r="X28" s="841"/>
      <c r="Y28" s="841"/>
      <c r="Z28" s="841"/>
      <c r="AA28" s="841">
        <v>27</v>
      </c>
      <c r="AB28" s="841"/>
      <c r="AC28" s="841"/>
      <c r="AD28" s="841"/>
      <c r="AE28" s="842"/>
      <c r="AF28" s="843">
        <v>27</v>
      </c>
      <c r="AG28" s="841"/>
      <c r="AH28" s="841"/>
      <c r="AI28" s="841"/>
      <c r="AJ28" s="844"/>
      <c r="AK28" s="845">
        <v>128</v>
      </c>
      <c r="AL28" s="836"/>
      <c r="AM28" s="836"/>
      <c r="AN28" s="836"/>
      <c r="AO28" s="836"/>
      <c r="AP28" s="836"/>
      <c r="AQ28" s="836"/>
      <c r="AR28" s="836"/>
      <c r="AS28" s="836"/>
      <c r="AT28" s="836"/>
      <c r="AU28" s="836">
        <v>91</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758</v>
      </c>
      <c r="R29" s="777"/>
      <c r="S29" s="777"/>
      <c r="T29" s="777"/>
      <c r="U29" s="777"/>
      <c r="V29" s="777">
        <v>722</v>
      </c>
      <c r="W29" s="777"/>
      <c r="X29" s="777"/>
      <c r="Y29" s="777"/>
      <c r="Z29" s="777"/>
      <c r="AA29" s="778">
        <v>36</v>
      </c>
      <c r="AB29" s="780"/>
      <c r="AC29" s="780"/>
      <c r="AD29" s="780"/>
      <c r="AE29" s="781"/>
      <c r="AF29" s="779">
        <v>36</v>
      </c>
      <c r="AG29" s="780"/>
      <c r="AH29" s="780"/>
      <c r="AI29" s="780"/>
      <c r="AJ29" s="781"/>
      <c r="AK29" s="848">
        <v>90</v>
      </c>
      <c r="AL29" s="849"/>
      <c r="AM29" s="849"/>
      <c r="AN29" s="849"/>
      <c r="AO29" s="849"/>
      <c r="AP29" s="849"/>
      <c r="AQ29" s="849"/>
      <c r="AR29" s="849"/>
      <c r="AS29" s="849"/>
      <c r="AT29" s="849"/>
      <c r="AU29" s="849">
        <v>90</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157</v>
      </c>
      <c r="R30" s="777"/>
      <c r="S30" s="777"/>
      <c r="T30" s="777"/>
      <c r="U30" s="777"/>
      <c r="V30" s="777">
        <v>157</v>
      </c>
      <c r="W30" s="777"/>
      <c r="X30" s="777"/>
      <c r="Y30" s="777"/>
      <c r="Z30" s="777"/>
      <c r="AA30" s="778">
        <v>0</v>
      </c>
      <c r="AB30" s="780"/>
      <c r="AC30" s="780"/>
      <c r="AD30" s="780"/>
      <c r="AE30" s="781"/>
      <c r="AF30" s="779">
        <v>0</v>
      </c>
      <c r="AG30" s="780"/>
      <c r="AH30" s="780"/>
      <c r="AI30" s="780"/>
      <c r="AJ30" s="781"/>
      <c r="AK30" s="848">
        <v>105</v>
      </c>
      <c r="AL30" s="849"/>
      <c r="AM30" s="849"/>
      <c r="AN30" s="849"/>
      <c r="AO30" s="849"/>
      <c r="AP30" s="849"/>
      <c r="AQ30" s="849"/>
      <c r="AR30" s="849"/>
      <c r="AS30" s="849"/>
      <c r="AT30" s="849"/>
      <c r="AU30" s="849">
        <v>105</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292</v>
      </c>
      <c r="R31" s="777"/>
      <c r="S31" s="777"/>
      <c r="T31" s="777"/>
      <c r="U31" s="777"/>
      <c r="V31" s="777">
        <v>246</v>
      </c>
      <c r="W31" s="777"/>
      <c r="X31" s="777"/>
      <c r="Y31" s="777"/>
      <c r="Z31" s="777"/>
      <c r="AA31" s="778">
        <v>46</v>
      </c>
      <c r="AB31" s="780"/>
      <c r="AC31" s="780"/>
      <c r="AD31" s="780"/>
      <c r="AE31" s="781"/>
      <c r="AF31" s="779">
        <v>52</v>
      </c>
      <c r="AG31" s="780"/>
      <c r="AH31" s="780"/>
      <c r="AI31" s="780"/>
      <c r="AJ31" s="781"/>
      <c r="AK31" s="848">
        <v>171</v>
      </c>
      <c r="AL31" s="849"/>
      <c r="AM31" s="849"/>
      <c r="AN31" s="849"/>
      <c r="AO31" s="849"/>
      <c r="AP31" s="849">
        <v>1982</v>
      </c>
      <c r="AQ31" s="849"/>
      <c r="AR31" s="849"/>
      <c r="AS31" s="849"/>
      <c r="AT31" s="849"/>
      <c r="AU31" s="849">
        <v>171</v>
      </c>
      <c r="AV31" s="849"/>
      <c r="AW31" s="849"/>
      <c r="AX31" s="849"/>
      <c r="AY31" s="849"/>
      <c r="AZ31" s="850"/>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65</v>
      </c>
      <c r="R32" s="777"/>
      <c r="S32" s="777"/>
      <c r="T32" s="777"/>
      <c r="U32" s="777"/>
      <c r="V32" s="777">
        <v>51</v>
      </c>
      <c r="W32" s="777"/>
      <c r="X32" s="777"/>
      <c r="Y32" s="777"/>
      <c r="Z32" s="777"/>
      <c r="AA32" s="778">
        <v>14</v>
      </c>
      <c r="AB32" s="780"/>
      <c r="AC32" s="780"/>
      <c r="AD32" s="780"/>
      <c r="AE32" s="781"/>
      <c r="AF32" s="779">
        <v>14</v>
      </c>
      <c r="AG32" s="780"/>
      <c r="AH32" s="780"/>
      <c r="AI32" s="780"/>
      <c r="AJ32" s="781"/>
      <c r="AK32" s="848">
        <v>26</v>
      </c>
      <c r="AL32" s="849"/>
      <c r="AM32" s="849"/>
      <c r="AN32" s="849"/>
      <c r="AO32" s="849"/>
      <c r="AP32" s="849">
        <v>402</v>
      </c>
      <c r="AQ32" s="849"/>
      <c r="AR32" s="849"/>
      <c r="AS32" s="849"/>
      <c r="AT32" s="849"/>
      <c r="AU32" s="849">
        <v>26</v>
      </c>
      <c r="AV32" s="849"/>
      <c r="AW32" s="849"/>
      <c r="AX32" s="849"/>
      <c r="AY32" s="849"/>
      <c r="AZ32" s="850"/>
      <c r="BA32" s="850"/>
      <c r="BB32" s="850"/>
      <c r="BC32" s="850"/>
      <c r="BD32" s="850"/>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381</v>
      </c>
      <c r="C33" s="774"/>
      <c r="D33" s="774"/>
      <c r="E33" s="774"/>
      <c r="F33" s="774"/>
      <c r="G33" s="774"/>
      <c r="H33" s="774"/>
      <c r="I33" s="774"/>
      <c r="J33" s="774"/>
      <c r="K33" s="774"/>
      <c r="L33" s="774"/>
      <c r="M33" s="774"/>
      <c r="N33" s="774"/>
      <c r="O33" s="774"/>
      <c r="P33" s="775"/>
      <c r="Q33" s="776">
        <v>174</v>
      </c>
      <c r="R33" s="777"/>
      <c r="S33" s="777"/>
      <c r="T33" s="777"/>
      <c r="U33" s="777"/>
      <c r="V33" s="777">
        <v>44</v>
      </c>
      <c r="W33" s="777"/>
      <c r="X33" s="777"/>
      <c r="Y33" s="777"/>
      <c r="Z33" s="777"/>
      <c r="AA33" s="778">
        <v>130</v>
      </c>
      <c r="AB33" s="780"/>
      <c r="AC33" s="780"/>
      <c r="AD33" s="780"/>
      <c r="AE33" s="781"/>
      <c r="AF33" s="779">
        <v>200</v>
      </c>
      <c r="AG33" s="780"/>
      <c r="AH33" s="780"/>
      <c r="AI33" s="780"/>
      <c r="AJ33" s="781"/>
      <c r="AK33" s="848">
        <v>1</v>
      </c>
      <c r="AL33" s="849"/>
      <c r="AM33" s="849"/>
      <c r="AN33" s="849"/>
      <c r="AO33" s="849"/>
      <c r="AP33" s="849">
        <v>281</v>
      </c>
      <c r="AQ33" s="849"/>
      <c r="AR33" s="849"/>
      <c r="AS33" s="849"/>
      <c r="AT33" s="849"/>
      <c r="AU33" s="849">
        <v>1</v>
      </c>
      <c r="AV33" s="849"/>
      <c r="AW33" s="849"/>
      <c r="AX33" s="849"/>
      <c r="AY33" s="849"/>
      <c r="AZ33" s="850"/>
      <c r="BA33" s="850"/>
      <c r="BB33" s="850"/>
      <c r="BC33" s="850"/>
      <c r="BD33" s="850"/>
      <c r="BE33" s="846" t="s">
        <v>379</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329</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385</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386</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532</v>
      </c>
      <c r="C68" s="888"/>
      <c r="D68" s="888"/>
      <c r="E68" s="888"/>
      <c r="F68" s="888"/>
      <c r="G68" s="888"/>
      <c r="H68" s="888"/>
      <c r="I68" s="888"/>
      <c r="J68" s="888"/>
      <c r="K68" s="888"/>
      <c r="L68" s="888"/>
      <c r="M68" s="888"/>
      <c r="N68" s="888"/>
      <c r="O68" s="888"/>
      <c r="P68" s="889"/>
      <c r="Q68" s="890">
        <v>1689</v>
      </c>
      <c r="R68" s="884"/>
      <c r="S68" s="884"/>
      <c r="T68" s="884"/>
      <c r="U68" s="884"/>
      <c r="V68" s="884">
        <v>1574</v>
      </c>
      <c r="W68" s="884"/>
      <c r="X68" s="884"/>
      <c r="Y68" s="884"/>
      <c r="Z68" s="884"/>
      <c r="AA68" s="884">
        <v>115</v>
      </c>
      <c r="AB68" s="884"/>
      <c r="AC68" s="884"/>
      <c r="AD68" s="884"/>
      <c r="AE68" s="884"/>
      <c r="AF68" s="884">
        <v>115</v>
      </c>
      <c r="AG68" s="884"/>
      <c r="AH68" s="884"/>
      <c r="AI68" s="884"/>
      <c r="AJ68" s="884"/>
      <c r="AK68" s="884" t="s">
        <v>477</v>
      </c>
      <c r="AL68" s="884"/>
      <c r="AM68" s="884"/>
      <c r="AN68" s="884"/>
      <c r="AO68" s="884"/>
      <c r="AP68" s="884">
        <v>202</v>
      </c>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533</v>
      </c>
      <c r="C69" s="892"/>
      <c r="D69" s="892"/>
      <c r="E69" s="892"/>
      <c r="F69" s="892"/>
      <c r="G69" s="892"/>
      <c r="H69" s="892"/>
      <c r="I69" s="892"/>
      <c r="J69" s="892"/>
      <c r="K69" s="892"/>
      <c r="L69" s="892"/>
      <c r="M69" s="892"/>
      <c r="N69" s="892"/>
      <c r="O69" s="892"/>
      <c r="P69" s="893"/>
      <c r="Q69" s="894">
        <v>270</v>
      </c>
      <c r="R69" s="849"/>
      <c r="S69" s="849"/>
      <c r="T69" s="849"/>
      <c r="U69" s="849"/>
      <c r="V69" s="849">
        <v>232</v>
      </c>
      <c r="W69" s="849"/>
      <c r="X69" s="849"/>
      <c r="Y69" s="849"/>
      <c r="Z69" s="849"/>
      <c r="AA69" s="849">
        <v>38</v>
      </c>
      <c r="AB69" s="849"/>
      <c r="AC69" s="849"/>
      <c r="AD69" s="849"/>
      <c r="AE69" s="849"/>
      <c r="AF69" s="849">
        <v>38</v>
      </c>
      <c r="AG69" s="849"/>
      <c r="AH69" s="849"/>
      <c r="AI69" s="849"/>
      <c r="AJ69" s="849"/>
      <c r="AK69" s="849" t="s">
        <v>477</v>
      </c>
      <c r="AL69" s="849"/>
      <c r="AM69" s="849"/>
      <c r="AN69" s="849"/>
      <c r="AO69" s="849"/>
      <c r="AP69" s="849">
        <v>161</v>
      </c>
      <c r="AQ69" s="849"/>
      <c r="AR69" s="849"/>
      <c r="AS69" s="849"/>
      <c r="AT69" s="849"/>
      <c r="AU69" s="849"/>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534</v>
      </c>
      <c r="C70" s="892"/>
      <c r="D70" s="892"/>
      <c r="E70" s="892"/>
      <c r="F70" s="892"/>
      <c r="G70" s="892"/>
      <c r="H70" s="892"/>
      <c r="I70" s="892"/>
      <c r="J70" s="892"/>
      <c r="K70" s="892"/>
      <c r="L70" s="892"/>
      <c r="M70" s="892"/>
      <c r="N70" s="892"/>
      <c r="O70" s="892"/>
      <c r="P70" s="893"/>
      <c r="Q70" s="894">
        <v>10258</v>
      </c>
      <c r="R70" s="849"/>
      <c r="S70" s="849"/>
      <c r="T70" s="849"/>
      <c r="U70" s="849"/>
      <c r="V70" s="849">
        <v>8973</v>
      </c>
      <c r="W70" s="849"/>
      <c r="X70" s="849"/>
      <c r="Y70" s="849"/>
      <c r="Z70" s="849"/>
      <c r="AA70" s="849">
        <v>1285</v>
      </c>
      <c r="AB70" s="849"/>
      <c r="AC70" s="849"/>
      <c r="AD70" s="849"/>
      <c r="AE70" s="849"/>
      <c r="AF70" s="849"/>
      <c r="AG70" s="849"/>
      <c r="AH70" s="849"/>
      <c r="AI70" s="849"/>
      <c r="AJ70" s="849"/>
      <c r="AK70" s="849">
        <v>16</v>
      </c>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535</v>
      </c>
      <c r="C71" s="892"/>
      <c r="D71" s="892"/>
      <c r="E71" s="892"/>
      <c r="F71" s="892"/>
      <c r="G71" s="892"/>
      <c r="H71" s="892"/>
      <c r="I71" s="892"/>
      <c r="J71" s="892"/>
      <c r="K71" s="892"/>
      <c r="L71" s="892"/>
      <c r="M71" s="892"/>
      <c r="N71" s="892"/>
      <c r="O71" s="892"/>
      <c r="P71" s="893"/>
      <c r="Q71" s="894">
        <v>1171</v>
      </c>
      <c r="R71" s="849"/>
      <c r="S71" s="849"/>
      <c r="T71" s="849"/>
      <c r="U71" s="849"/>
      <c r="V71" s="849">
        <v>1170</v>
      </c>
      <c r="W71" s="849"/>
      <c r="X71" s="849"/>
      <c r="Y71" s="849"/>
      <c r="Z71" s="849"/>
      <c r="AA71" s="849">
        <v>1</v>
      </c>
      <c r="AB71" s="849"/>
      <c r="AC71" s="849"/>
      <c r="AD71" s="849"/>
      <c r="AE71" s="849"/>
      <c r="AF71" s="849"/>
      <c r="AG71" s="849"/>
      <c r="AH71" s="849"/>
      <c r="AI71" s="849"/>
      <c r="AJ71" s="849"/>
      <c r="AK71" s="849"/>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536</v>
      </c>
      <c r="C72" s="892"/>
      <c r="D72" s="892"/>
      <c r="E72" s="892"/>
      <c r="F72" s="892"/>
      <c r="G72" s="892"/>
      <c r="H72" s="892"/>
      <c r="I72" s="892"/>
      <c r="J72" s="892"/>
      <c r="K72" s="892"/>
      <c r="L72" s="892"/>
      <c r="M72" s="892"/>
      <c r="N72" s="892"/>
      <c r="O72" s="892"/>
      <c r="P72" s="893"/>
      <c r="Q72" s="894">
        <v>1</v>
      </c>
      <c r="R72" s="849"/>
      <c r="S72" s="849"/>
      <c r="T72" s="849"/>
      <c r="U72" s="849"/>
      <c r="V72" s="849">
        <v>0</v>
      </c>
      <c r="W72" s="849"/>
      <c r="X72" s="849"/>
      <c r="Y72" s="849"/>
      <c r="Z72" s="849"/>
      <c r="AA72" s="849">
        <v>1</v>
      </c>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537</v>
      </c>
      <c r="C73" s="892"/>
      <c r="D73" s="892"/>
      <c r="E73" s="892"/>
      <c r="F73" s="892"/>
      <c r="G73" s="892"/>
      <c r="H73" s="892"/>
      <c r="I73" s="892"/>
      <c r="J73" s="892"/>
      <c r="K73" s="892"/>
      <c r="L73" s="892"/>
      <c r="M73" s="892"/>
      <c r="N73" s="892"/>
      <c r="O73" s="892"/>
      <c r="P73" s="893"/>
      <c r="Q73" s="894">
        <v>47</v>
      </c>
      <c r="R73" s="849"/>
      <c r="S73" s="849"/>
      <c r="T73" s="849"/>
      <c r="U73" s="849"/>
      <c r="V73" s="849">
        <v>34</v>
      </c>
      <c r="W73" s="849"/>
      <c r="X73" s="849"/>
      <c r="Y73" s="849"/>
      <c r="Z73" s="849"/>
      <c r="AA73" s="849">
        <v>13</v>
      </c>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538</v>
      </c>
      <c r="C74" s="892"/>
      <c r="D74" s="892"/>
      <c r="E74" s="892"/>
      <c r="F74" s="892"/>
      <c r="G74" s="892"/>
      <c r="H74" s="892"/>
      <c r="I74" s="892"/>
      <c r="J74" s="892"/>
      <c r="K74" s="892"/>
      <c r="L74" s="892"/>
      <c r="M74" s="892"/>
      <c r="N74" s="892"/>
      <c r="O74" s="892"/>
      <c r="P74" s="893"/>
      <c r="Q74" s="894">
        <v>28</v>
      </c>
      <c r="R74" s="849"/>
      <c r="S74" s="849"/>
      <c r="T74" s="849"/>
      <c r="U74" s="849"/>
      <c r="V74" s="849">
        <v>22</v>
      </c>
      <c r="W74" s="849"/>
      <c r="X74" s="849"/>
      <c r="Y74" s="849"/>
      <c r="Z74" s="849"/>
      <c r="AA74" s="849">
        <v>6</v>
      </c>
      <c r="AB74" s="849"/>
      <c r="AC74" s="849"/>
      <c r="AD74" s="849"/>
      <c r="AE74" s="849"/>
      <c r="AF74" s="849"/>
      <c r="AG74" s="849"/>
      <c r="AH74" s="849"/>
      <c r="AI74" s="849"/>
      <c r="AJ74" s="849"/>
      <c r="AK74" s="849">
        <v>12</v>
      </c>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539</v>
      </c>
      <c r="C75" s="892"/>
      <c r="D75" s="892"/>
      <c r="E75" s="892"/>
      <c r="F75" s="892"/>
      <c r="G75" s="892"/>
      <c r="H75" s="892"/>
      <c r="I75" s="892"/>
      <c r="J75" s="892"/>
      <c r="K75" s="892"/>
      <c r="L75" s="892"/>
      <c r="M75" s="892"/>
      <c r="N75" s="892"/>
      <c r="O75" s="892"/>
      <c r="P75" s="893"/>
      <c r="Q75" s="897">
        <v>1661</v>
      </c>
      <c r="R75" s="898"/>
      <c r="S75" s="898"/>
      <c r="T75" s="898"/>
      <c r="U75" s="848"/>
      <c r="V75" s="899">
        <v>1229</v>
      </c>
      <c r="W75" s="898"/>
      <c r="X75" s="898"/>
      <c r="Y75" s="898"/>
      <c r="Z75" s="848"/>
      <c r="AA75" s="899">
        <v>432</v>
      </c>
      <c r="AB75" s="898"/>
      <c r="AC75" s="898"/>
      <c r="AD75" s="898"/>
      <c r="AE75" s="848"/>
      <c r="AF75" s="899">
        <v>3093</v>
      </c>
      <c r="AG75" s="898"/>
      <c r="AH75" s="898"/>
      <c r="AI75" s="898"/>
      <c r="AJ75" s="848"/>
      <c r="AK75" s="899">
        <v>0</v>
      </c>
      <c r="AL75" s="898"/>
      <c r="AM75" s="898"/>
      <c r="AN75" s="898"/>
      <c r="AO75" s="848"/>
      <c r="AP75" s="899">
        <v>2786</v>
      </c>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540</v>
      </c>
      <c r="C76" s="892"/>
      <c r="D76" s="892"/>
      <c r="E76" s="892"/>
      <c r="F76" s="892"/>
      <c r="G76" s="892"/>
      <c r="H76" s="892"/>
      <c r="I76" s="892"/>
      <c r="J76" s="892"/>
      <c r="K76" s="892"/>
      <c r="L76" s="892"/>
      <c r="M76" s="892"/>
      <c r="N76" s="892"/>
      <c r="O76" s="892"/>
      <c r="P76" s="893"/>
      <c r="Q76" s="897">
        <v>729</v>
      </c>
      <c r="R76" s="898"/>
      <c r="S76" s="898"/>
      <c r="T76" s="898"/>
      <c r="U76" s="848"/>
      <c r="V76" s="899">
        <v>688</v>
      </c>
      <c r="W76" s="898"/>
      <c r="X76" s="898"/>
      <c r="Y76" s="898"/>
      <c r="Z76" s="848"/>
      <c r="AA76" s="899">
        <v>41</v>
      </c>
      <c r="AB76" s="898"/>
      <c r="AC76" s="898"/>
      <c r="AD76" s="898"/>
      <c r="AE76" s="848"/>
      <c r="AF76" s="899">
        <v>41</v>
      </c>
      <c r="AG76" s="898"/>
      <c r="AH76" s="898"/>
      <c r="AI76" s="898"/>
      <c r="AJ76" s="848"/>
      <c r="AK76" s="899">
        <v>0</v>
      </c>
      <c r="AL76" s="898"/>
      <c r="AM76" s="898"/>
      <c r="AN76" s="898"/>
      <c r="AO76" s="848"/>
      <c r="AP76" s="899" t="s">
        <v>477</v>
      </c>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541</v>
      </c>
      <c r="C77" s="892"/>
      <c r="D77" s="892"/>
      <c r="E77" s="892"/>
      <c r="F77" s="892"/>
      <c r="G77" s="892"/>
      <c r="H77" s="892"/>
      <c r="I77" s="892"/>
      <c r="J77" s="892"/>
      <c r="K77" s="892"/>
      <c r="L77" s="892"/>
      <c r="M77" s="892"/>
      <c r="N77" s="892"/>
      <c r="O77" s="892"/>
      <c r="P77" s="893"/>
      <c r="Q77" s="897">
        <v>250943</v>
      </c>
      <c r="R77" s="898"/>
      <c r="S77" s="898"/>
      <c r="T77" s="898"/>
      <c r="U77" s="848"/>
      <c r="V77" s="899">
        <v>239378</v>
      </c>
      <c r="W77" s="898"/>
      <c r="X77" s="898"/>
      <c r="Y77" s="898"/>
      <c r="Z77" s="848"/>
      <c r="AA77" s="899">
        <v>11565</v>
      </c>
      <c r="AB77" s="898"/>
      <c r="AC77" s="898"/>
      <c r="AD77" s="898"/>
      <c r="AE77" s="848"/>
      <c r="AF77" s="899">
        <v>11565</v>
      </c>
      <c r="AG77" s="898"/>
      <c r="AH77" s="898"/>
      <c r="AI77" s="898"/>
      <c r="AJ77" s="848"/>
      <c r="AK77" s="899">
        <v>726</v>
      </c>
      <c r="AL77" s="898"/>
      <c r="AM77" s="898"/>
      <c r="AN77" s="898"/>
      <c r="AO77" s="848"/>
      <c r="AP77" s="899" t="s">
        <v>477</v>
      </c>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542</v>
      </c>
      <c r="C78" s="892"/>
      <c r="D78" s="892"/>
      <c r="E78" s="892"/>
      <c r="F78" s="892"/>
      <c r="G78" s="892"/>
      <c r="H78" s="892"/>
      <c r="I78" s="892"/>
      <c r="J78" s="892"/>
      <c r="K78" s="892"/>
      <c r="L78" s="892"/>
      <c r="M78" s="892"/>
      <c r="N78" s="892"/>
      <c r="O78" s="892"/>
      <c r="P78" s="893"/>
      <c r="Q78" s="894">
        <v>1612</v>
      </c>
      <c r="R78" s="849"/>
      <c r="S78" s="849"/>
      <c r="T78" s="849"/>
      <c r="U78" s="849"/>
      <c r="V78" s="849">
        <v>1366</v>
      </c>
      <c r="W78" s="849"/>
      <c r="X78" s="849"/>
      <c r="Y78" s="849"/>
      <c r="Z78" s="849"/>
      <c r="AA78" s="849">
        <v>246</v>
      </c>
      <c r="AB78" s="849"/>
      <c r="AC78" s="849"/>
      <c r="AD78" s="849"/>
      <c r="AE78" s="849"/>
      <c r="AF78" s="849">
        <v>162</v>
      </c>
      <c r="AG78" s="849"/>
      <c r="AH78" s="849"/>
      <c r="AI78" s="849"/>
      <c r="AJ78" s="849"/>
      <c r="AK78" s="849" t="s">
        <v>477</v>
      </c>
      <c r="AL78" s="849"/>
      <c r="AM78" s="849"/>
      <c r="AN78" s="849"/>
      <c r="AO78" s="849"/>
      <c r="AP78" s="849">
        <v>1030</v>
      </c>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543</v>
      </c>
      <c r="C79" s="892"/>
      <c r="D79" s="892"/>
      <c r="E79" s="892"/>
      <c r="F79" s="892"/>
      <c r="G79" s="892"/>
      <c r="H79" s="892"/>
      <c r="I79" s="892"/>
      <c r="J79" s="892"/>
      <c r="K79" s="892"/>
      <c r="L79" s="892"/>
      <c r="M79" s="892"/>
      <c r="N79" s="892"/>
      <c r="O79" s="892"/>
      <c r="P79" s="893"/>
      <c r="Q79" s="894">
        <v>66</v>
      </c>
      <c r="R79" s="849"/>
      <c r="S79" s="849"/>
      <c r="T79" s="849"/>
      <c r="U79" s="849"/>
      <c r="V79" s="849">
        <v>46</v>
      </c>
      <c r="W79" s="849"/>
      <c r="X79" s="849"/>
      <c r="Y79" s="849"/>
      <c r="Z79" s="849"/>
      <c r="AA79" s="849">
        <v>20</v>
      </c>
      <c r="AB79" s="849"/>
      <c r="AC79" s="849"/>
      <c r="AD79" s="849"/>
      <c r="AE79" s="849"/>
      <c r="AF79" s="849">
        <v>20</v>
      </c>
      <c r="AG79" s="849"/>
      <c r="AH79" s="849"/>
      <c r="AI79" s="849"/>
      <c r="AJ79" s="849"/>
      <c r="AK79" s="849" t="s">
        <v>477</v>
      </c>
      <c r="AL79" s="849"/>
      <c r="AM79" s="849"/>
      <c r="AN79" s="849"/>
      <c r="AO79" s="849"/>
      <c r="AP79" s="849" t="s">
        <v>477</v>
      </c>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544</v>
      </c>
      <c r="C80" s="892"/>
      <c r="D80" s="892"/>
      <c r="E80" s="892"/>
      <c r="F80" s="892"/>
      <c r="G80" s="892"/>
      <c r="H80" s="892"/>
      <c r="I80" s="892"/>
      <c r="J80" s="892"/>
      <c r="K80" s="892"/>
      <c r="L80" s="892"/>
      <c r="M80" s="892"/>
      <c r="N80" s="892"/>
      <c r="O80" s="892"/>
      <c r="P80" s="893"/>
      <c r="Q80" s="894">
        <v>3713</v>
      </c>
      <c r="R80" s="849"/>
      <c r="S80" s="849"/>
      <c r="T80" s="849"/>
      <c r="U80" s="849"/>
      <c r="V80" s="849">
        <v>3731</v>
      </c>
      <c r="W80" s="849"/>
      <c r="X80" s="849"/>
      <c r="Y80" s="849"/>
      <c r="Z80" s="849"/>
      <c r="AA80" s="849">
        <v>-18</v>
      </c>
      <c r="AB80" s="849"/>
      <c r="AC80" s="849"/>
      <c r="AD80" s="849"/>
      <c r="AE80" s="849"/>
      <c r="AF80" s="849">
        <v>24</v>
      </c>
      <c r="AG80" s="849"/>
      <c r="AH80" s="849"/>
      <c r="AI80" s="849"/>
      <c r="AJ80" s="849"/>
      <c r="AK80" s="849" t="s">
        <v>545</v>
      </c>
      <c r="AL80" s="849"/>
      <c r="AM80" s="849"/>
      <c r="AN80" s="849"/>
      <c r="AO80" s="849"/>
      <c r="AP80" s="849">
        <v>3265</v>
      </c>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387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396</v>
      </c>
      <c r="AB109" s="913"/>
      <c r="AC109" s="913"/>
      <c r="AD109" s="913"/>
      <c r="AE109" s="914"/>
      <c r="AF109" s="912" t="s">
        <v>284</v>
      </c>
      <c r="AG109" s="913"/>
      <c r="AH109" s="913"/>
      <c r="AI109" s="913"/>
      <c r="AJ109" s="914"/>
      <c r="AK109" s="912" t="s">
        <v>283</v>
      </c>
      <c r="AL109" s="913"/>
      <c r="AM109" s="913"/>
      <c r="AN109" s="913"/>
      <c r="AO109" s="914"/>
      <c r="AP109" s="912" t="s">
        <v>397</v>
      </c>
      <c r="AQ109" s="913"/>
      <c r="AR109" s="913"/>
      <c r="AS109" s="913"/>
      <c r="AT109" s="915"/>
      <c r="AU109" s="934" t="s">
        <v>395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396</v>
      </c>
      <c r="BR109" s="913"/>
      <c r="BS109" s="913"/>
      <c r="BT109" s="913"/>
      <c r="BU109" s="914"/>
      <c r="BV109" s="912" t="s">
        <v>284</v>
      </c>
      <c r="BW109" s="913"/>
      <c r="BX109" s="913"/>
      <c r="BY109" s="913"/>
      <c r="BZ109" s="914"/>
      <c r="CA109" s="912" t="s">
        <v>283</v>
      </c>
      <c r="CB109" s="913"/>
      <c r="CC109" s="913"/>
      <c r="CD109" s="913"/>
      <c r="CE109" s="914"/>
      <c r="CF109" s="935" t="s">
        <v>397</v>
      </c>
      <c r="CG109" s="935"/>
      <c r="CH109" s="935"/>
      <c r="CI109" s="935"/>
      <c r="CJ109" s="935"/>
      <c r="CK109" s="912" t="s">
        <v>398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396</v>
      </c>
      <c r="DH109" s="913"/>
      <c r="DI109" s="913"/>
      <c r="DJ109" s="913"/>
      <c r="DK109" s="914"/>
      <c r="DL109" s="912" t="s">
        <v>284</v>
      </c>
      <c r="DM109" s="913"/>
      <c r="DN109" s="913"/>
      <c r="DO109" s="913"/>
      <c r="DP109" s="914"/>
      <c r="DQ109" s="912" t="s">
        <v>283</v>
      </c>
      <c r="DR109" s="913"/>
      <c r="DS109" s="913"/>
      <c r="DT109" s="913"/>
      <c r="DU109" s="914"/>
      <c r="DV109" s="912" t="s">
        <v>397</v>
      </c>
      <c r="DW109" s="913"/>
      <c r="DX109" s="913"/>
      <c r="DY109" s="913"/>
      <c r="DZ109" s="915"/>
    </row>
    <row r="110" spans="1:131" s="197" customFormat="1" ht="26.25" customHeight="1">
      <c r="A110" s="916" t="s">
        <v>399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469424</v>
      </c>
      <c r="AB110" s="920"/>
      <c r="AC110" s="920"/>
      <c r="AD110" s="920"/>
      <c r="AE110" s="921"/>
      <c r="AF110" s="922">
        <v>459024</v>
      </c>
      <c r="AG110" s="920"/>
      <c r="AH110" s="920"/>
      <c r="AI110" s="920"/>
      <c r="AJ110" s="921"/>
      <c r="AK110" s="922">
        <v>467533</v>
      </c>
      <c r="AL110" s="920"/>
      <c r="AM110" s="920"/>
      <c r="AN110" s="920"/>
      <c r="AO110" s="921"/>
      <c r="AP110" s="923">
        <v>17.7</v>
      </c>
      <c r="AQ110" s="924"/>
      <c r="AR110" s="924"/>
      <c r="AS110" s="924"/>
      <c r="AT110" s="925"/>
      <c r="AU110" s="926" t="s">
        <v>61</v>
      </c>
      <c r="AV110" s="927"/>
      <c r="AW110" s="927"/>
      <c r="AX110" s="927"/>
      <c r="AY110" s="928"/>
      <c r="AZ110" s="970" t="s">
        <v>400</v>
      </c>
      <c r="BA110" s="917"/>
      <c r="BB110" s="917"/>
      <c r="BC110" s="917"/>
      <c r="BD110" s="917"/>
      <c r="BE110" s="917"/>
      <c r="BF110" s="917"/>
      <c r="BG110" s="917"/>
      <c r="BH110" s="917"/>
      <c r="BI110" s="917"/>
      <c r="BJ110" s="917"/>
      <c r="BK110" s="917"/>
      <c r="BL110" s="917"/>
      <c r="BM110" s="917"/>
      <c r="BN110" s="917"/>
      <c r="BO110" s="917"/>
      <c r="BP110" s="918"/>
      <c r="BQ110" s="956">
        <v>4663692</v>
      </c>
      <c r="BR110" s="957"/>
      <c r="BS110" s="957"/>
      <c r="BT110" s="957"/>
      <c r="BU110" s="957"/>
      <c r="BV110" s="957">
        <v>4760725</v>
      </c>
      <c r="BW110" s="957"/>
      <c r="BX110" s="957"/>
      <c r="BY110" s="957"/>
      <c r="BZ110" s="957"/>
      <c r="CA110" s="957">
        <v>4638230</v>
      </c>
      <c r="CB110" s="957"/>
      <c r="CC110" s="957"/>
      <c r="CD110" s="957"/>
      <c r="CE110" s="957"/>
      <c r="CF110" s="971">
        <v>175.4</v>
      </c>
      <c r="CG110" s="972"/>
      <c r="CH110" s="972"/>
      <c r="CI110" s="972"/>
      <c r="CJ110" s="972"/>
      <c r="CK110" s="973" t="s">
        <v>401</v>
      </c>
      <c r="CL110" s="974"/>
      <c r="CM110" s="953" t="s">
        <v>402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403</v>
      </c>
      <c r="DH110" s="957"/>
      <c r="DI110" s="957"/>
      <c r="DJ110" s="957"/>
      <c r="DK110" s="957"/>
      <c r="DL110" s="957" t="s">
        <v>403</v>
      </c>
      <c r="DM110" s="957"/>
      <c r="DN110" s="957"/>
      <c r="DO110" s="957"/>
      <c r="DP110" s="957"/>
      <c r="DQ110" s="957" t="s">
        <v>403</v>
      </c>
      <c r="DR110" s="957"/>
      <c r="DS110" s="957"/>
      <c r="DT110" s="957"/>
      <c r="DU110" s="957"/>
      <c r="DV110" s="958" t="s">
        <v>403</v>
      </c>
      <c r="DW110" s="958"/>
      <c r="DX110" s="958"/>
      <c r="DY110" s="958"/>
      <c r="DZ110" s="959"/>
    </row>
    <row r="111" spans="1:131" s="197" customFormat="1" ht="26.25" customHeight="1">
      <c r="A111" s="960" t="s">
        <v>404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405</v>
      </c>
      <c r="BA111" s="980"/>
      <c r="BB111" s="980"/>
      <c r="BC111" s="980"/>
      <c r="BD111" s="980"/>
      <c r="BE111" s="980"/>
      <c r="BF111" s="980"/>
      <c r="BG111" s="980"/>
      <c r="BH111" s="980"/>
      <c r="BI111" s="980"/>
      <c r="BJ111" s="980"/>
      <c r="BK111" s="980"/>
      <c r="BL111" s="980"/>
      <c r="BM111" s="980"/>
      <c r="BN111" s="980"/>
      <c r="BO111" s="980"/>
      <c r="BP111" s="981"/>
      <c r="BQ111" s="949">
        <v>531356</v>
      </c>
      <c r="BR111" s="950"/>
      <c r="BS111" s="950"/>
      <c r="BT111" s="950"/>
      <c r="BU111" s="950"/>
      <c r="BV111" s="950">
        <v>470861</v>
      </c>
      <c r="BW111" s="950"/>
      <c r="BX111" s="950"/>
      <c r="BY111" s="950"/>
      <c r="BZ111" s="950"/>
      <c r="CA111" s="950">
        <v>690304</v>
      </c>
      <c r="CB111" s="950"/>
      <c r="CC111" s="950"/>
      <c r="CD111" s="950"/>
      <c r="CE111" s="950"/>
      <c r="CF111" s="944">
        <v>26.1</v>
      </c>
      <c r="CG111" s="945"/>
      <c r="CH111" s="945"/>
      <c r="CI111" s="945"/>
      <c r="CJ111" s="945"/>
      <c r="CK111" s="975"/>
      <c r="CL111" s="976"/>
      <c r="CM111" s="946" t="s">
        <v>406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407</v>
      </c>
      <c r="DH111" s="950"/>
      <c r="DI111" s="950"/>
      <c r="DJ111" s="950"/>
      <c r="DK111" s="950"/>
      <c r="DL111" s="950" t="s">
        <v>407</v>
      </c>
      <c r="DM111" s="950"/>
      <c r="DN111" s="950"/>
      <c r="DO111" s="950"/>
      <c r="DP111" s="950"/>
      <c r="DQ111" s="950" t="s">
        <v>407</v>
      </c>
      <c r="DR111" s="950"/>
      <c r="DS111" s="950"/>
      <c r="DT111" s="950"/>
      <c r="DU111" s="950"/>
      <c r="DV111" s="951" t="s">
        <v>407</v>
      </c>
      <c r="DW111" s="951"/>
      <c r="DX111" s="951"/>
      <c r="DY111" s="951"/>
      <c r="DZ111" s="952"/>
    </row>
    <row r="112" spans="1:131" s="197" customFormat="1" ht="26.25" customHeight="1">
      <c r="A112" s="982" t="s">
        <v>408</v>
      </c>
      <c r="B112" s="983"/>
      <c r="C112" s="980" t="s">
        <v>409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407</v>
      </c>
      <c r="AB112" s="989"/>
      <c r="AC112" s="989"/>
      <c r="AD112" s="989"/>
      <c r="AE112" s="990"/>
      <c r="AF112" s="991" t="s">
        <v>407</v>
      </c>
      <c r="AG112" s="989"/>
      <c r="AH112" s="989"/>
      <c r="AI112" s="989"/>
      <c r="AJ112" s="990"/>
      <c r="AK112" s="991" t="s">
        <v>407</v>
      </c>
      <c r="AL112" s="989"/>
      <c r="AM112" s="989"/>
      <c r="AN112" s="989"/>
      <c r="AO112" s="990"/>
      <c r="AP112" s="992" t="s">
        <v>407</v>
      </c>
      <c r="AQ112" s="993"/>
      <c r="AR112" s="993"/>
      <c r="AS112" s="993"/>
      <c r="AT112" s="994"/>
      <c r="AU112" s="929"/>
      <c r="AV112" s="930"/>
      <c r="AW112" s="930"/>
      <c r="AX112" s="930"/>
      <c r="AY112" s="931"/>
      <c r="AZ112" s="979" t="s">
        <v>410</v>
      </c>
      <c r="BA112" s="980"/>
      <c r="BB112" s="980"/>
      <c r="BC112" s="980"/>
      <c r="BD112" s="980"/>
      <c r="BE112" s="980"/>
      <c r="BF112" s="980"/>
      <c r="BG112" s="980"/>
      <c r="BH112" s="980"/>
      <c r="BI112" s="980"/>
      <c r="BJ112" s="980"/>
      <c r="BK112" s="980"/>
      <c r="BL112" s="980"/>
      <c r="BM112" s="980"/>
      <c r="BN112" s="980"/>
      <c r="BO112" s="980"/>
      <c r="BP112" s="981"/>
      <c r="BQ112" s="949">
        <v>1409097</v>
      </c>
      <c r="BR112" s="950"/>
      <c r="BS112" s="950"/>
      <c r="BT112" s="950"/>
      <c r="BU112" s="950"/>
      <c r="BV112" s="950">
        <v>1354204</v>
      </c>
      <c r="BW112" s="950"/>
      <c r="BX112" s="950"/>
      <c r="BY112" s="950"/>
      <c r="BZ112" s="950"/>
      <c r="CA112" s="950">
        <v>1505073</v>
      </c>
      <c r="CB112" s="950"/>
      <c r="CC112" s="950"/>
      <c r="CD112" s="950"/>
      <c r="CE112" s="950"/>
      <c r="CF112" s="944">
        <v>56.9</v>
      </c>
      <c r="CG112" s="945"/>
      <c r="CH112" s="945"/>
      <c r="CI112" s="945"/>
      <c r="CJ112" s="945"/>
      <c r="CK112" s="975"/>
      <c r="CL112" s="976"/>
      <c r="CM112" s="946" t="s">
        <v>411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407</v>
      </c>
      <c r="DH112" s="950"/>
      <c r="DI112" s="950"/>
      <c r="DJ112" s="950"/>
      <c r="DK112" s="950"/>
      <c r="DL112" s="950" t="s">
        <v>407</v>
      </c>
      <c r="DM112" s="950"/>
      <c r="DN112" s="950"/>
      <c r="DO112" s="950"/>
      <c r="DP112" s="950"/>
      <c r="DQ112" s="950" t="s">
        <v>407</v>
      </c>
      <c r="DR112" s="950"/>
      <c r="DS112" s="950"/>
      <c r="DT112" s="950"/>
      <c r="DU112" s="950"/>
      <c r="DV112" s="951" t="s">
        <v>407</v>
      </c>
      <c r="DW112" s="951"/>
      <c r="DX112" s="951"/>
      <c r="DY112" s="951"/>
      <c r="DZ112" s="952"/>
    </row>
    <row r="113" spans="1:130" s="197" customFormat="1" ht="26.25" customHeight="1">
      <c r="A113" s="984"/>
      <c r="B113" s="985"/>
      <c r="C113" s="980" t="s">
        <v>412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34364</v>
      </c>
      <c r="AB113" s="964"/>
      <c r="AC113" s="964"/>
      <c r="AD113" s="964"/>
      <c r="AE113" s="965"/>
      <c r="AF113" s="966">
        <v>141941</v>
      </c>
      <c r="AG113" s="964"/>
      <c r="AH113" s="964"/>
      <c r="AI113" s="964"/>
      <c r="AJ113" s="965"/>
      <c r="AK113" s="966">
        <v>150201</v>
      </c>
      <c r="AL113" s="964"/>
      <c r="AM113" s="964"/>
      <c r="AN113" s="964"/>
      <c r="AO113" s="965"/>
      <c r="AP113" s="967">
        <v>5.7</v>
      </c>
      <c r="AQ113" s="968"/>
      <c r="AR113" s="968"/>
      <c r="AS113" s="968"/>
      <c r="AT113" s="969"/>
      <c r="AU113" s="929"/>
      <c r="AV113" s="930"/>
      <c r="AW113" s="930"/>
      <c r="AX113" s="930"/>
      <c r="AY113" s="931"/>
      <c r="AZ113" s="979" t="s">
        <v>413</v>
      </c>
      <c r="BA113" s="980"/>
      <c r="BB113" s="980"/>
      <c r="BC113" s="980"/>
      <c r="BD113" s="980"/>
      <c r="BE113" s="980"/>
      <c r="BF113" s="980"/>
      <c r="BG113" s="980"/>
      <c r="BH113" s="980"/>
      <c r="BI113" s="980"/>
      <c r="BJ113" s="980"/>
      <c r="BK113" s="980"/>
      <c r="BL113" s="980"/>
      <c r="BM113" s="980"/>
      <c r="BN113" s="980"/>
      <c r="BO113" s="980"/>
      <c r="BP113" s="981"/>
      <c r="BQ113" s="949">
        <v>436411</v>
      </c>
      <c r="BR113" s="950"/>
      <c r="BS113" s="950"/>
      <c r="BT113" s="950"/>
      <c r="BU113" s="950"/>
      <c r="BV113" s="950">
        <v>590676</v>
      </c>
      <c r="BW113" s="950"/>
      <c r="BX113" s="950"/>
      <c r="BY113" s="950"/>
      <c r="BZ113" s="950"/>
      <c r="CA113" s="950">
        <v>543668</v>
      </c>
      <c r="CB113" s="950"/>
      <c r="CC113" s="950"/>
      <c r="CD113" s="950"/>
      <c r="CE113" s="950"/>
      <c r="CF113" s="944">
        <v>20.6</v>
      </c>
      <c r="CG113" s="945"/>
      <c r="CH113" s="945"/>
      <c r="CI113" s="945"/>
      <c r="CJ113" s="945"/>
      <c r="CK113" s="975"/>
      <c r="CL113" s="976"/>
      <c r="CM113" s="946" t="s">
        <v>414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407</v>
      </c>
      <c r="DH113" s="989"/>
      <c r="DI113" s="989"/>
      <c r="DJ113" s="989"/>
      <c r="DK113" s="990"/>
      <c r="DL113" s="991" t="s">
        <v>407</v>
      </c>
      <c r="DM113" s="989"/>
      <c r="DN113" s="989"/>
      <c r="DO113" s="989"/>
      <c r="DP113" s="990"/>
      <c r="DQ113" s="991" t="s">
        <v>407</v>
      </c>
      <c r="DR113" s="989"/>
      <c r="DS113" s="989"/>
      <c r="DT113" s="989"/>
      <c r="DU113" s="990"/>
      <c r="DV113" s="992" t="s">
        <v>407</v>
      </c>
      <c r="DW113" s="993"/>
      <c r="DX113" s="993"/>
      <c r="DY113" s="993"/>
      <c r="DZ113" s="994"/>
    </row>
    <row r="114" spans="1:130" s="197" customFormat="1" ht="26.25" customHeight="1">
      <c r="A114" s="984"/>
      <c r="B114" s="985"/>
      <c r="C114" s="980" t="s">
        <v>415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63446</v>
      </c>
      <c r="AB114" s="989"/>
      <c r="AC114" s="989"/>
      <c r="AD114" s="989"/>
      <c r="AE114" s="990"/>
      <c r="AF114" s="991">
        <v>51260</v>
      </c>
      <c r="AG114" s="989"/>
      <c r="AH114" s="989"/>
      <c r="AI114" s="989"/>
      <c r="AJ114" s="990"/>
      <c r="AK114" s="991">
        <v>56412</v>
      </c>
      <c r="AL114" s="989"/>
      <c r="AM114" s="989"/>
      <c r="AN114" s="989"/>
      <c r="AO114" s="990"/>
      <c r="AP114" s="992">
        <v>2.1</v>
      </c>
      <c r="AQ114" s="993"/>
      <c r="AR114" s="993"/>
      <c r="AS114" s="993"/>
      <c r="AT114" s="994"/>
      <c r="AU114" s="929"/>
      <c r="AV114" s="930"/>
      <c r="AW114" s="930"/>
      <c r="AX114" s="930"/>
      <c r="AY114" s="931"/>
      <c r="AZ114" s="979" t="s">
        <v>416</v>
      </c>
      <c r="BA114" s="980"/>
      <c r="BB114" s="980"/>
      <c r="BC114" s="980"/>
      <c r="BD114" s="980"/>
      <c r="BE114" s="980"/>
      <c r="BF114" s="980"/>
      <c r="BG114" s="980"/>
      <c r="BH114" s="980"/>
      <c r="BI114" s="980"/>
      <c r="BJ114" s="980"/>
      <c r="BK114" s="980"/>
      <c r="BL114" s="980"/>
      <c r="BM114" s="980"/>
      <c r="BN114" s="980"/>
      <c r="BO114" s="980"/>
      <c r="BP114" s="981"/>
      <c r="BQ114" s="949">
        <v>1164891</v>
      </c>
      <c r="BR114" s="950"/>
      <c r="BS114" s="950"/>
      <c r="BT114" s="950"/>
      <c r="BU114" s="950"/>
      <c r="BV114" s="950">
        <v>1126446</v>
      </c>
      <c r="BW114" s="950"/>
      <c r="BX114" s="950"/>
      <c r="BY114" s="950"/>
      <c r="BZ114" s="950"/>
      <c r="CA114" s="950">
        <v>971904</v>
      </c>
      <c r="CB114" s="950"/>
      <c r="CC114" s="950"/>
      <c r="CD114" s="950"/>
      <c r="CE114" s="950"/>
      <c r="CF114" s="944">
        <v>36.799999999999997</v>
      </c>
      <c r="CG114" s="945"/>
      <c r="CH114" s="945"/>
      <c r="CI114" s="945"/>
      <c r="CJ114" s="945"/>
      <c r="CK114" s="975"/>
      <c r="CL114" s="976"/>
      <c r="CM114" s="946" t="s">
        <v>417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407</v>
      </c>
      <c r="DH114" s="989"/>
      <c r="DI114" s="989"/>
      <c r="DJ114" s="989"/>
      <c r="DK114" s="990"/>
      <c r="DL114" s="991" t="s">
        <v>407</v>
      </c>
      <c r="DM114" s="989"/>
      <c r="DN114" s="989"/>
      <c r="DO114" s="989"/>
      <c r="DP114" s="990"/>
      <c r="DQ114" s="991" t="s">
        <v>407</v>
      </c>
      <c r="DR114" s="989"/>
      <c r="DS114" s="989"/>
      <c r="DT114" s="989"/>
      <c r="DU114" s="990"/>
      <c r="DV114" s="992" t="s">
        <v>407</v>
      </c>
      <c r="DW114" s="993"/>
      <c r="DX114" s="993"/>
      <c r="DY114" s="993"/>
      <c r="DZ114" s="994"/>
    </row>
    <row r="115" spans="1:130" s="197" customFormat="1" ht="26.25" customHeight="1">
      <c r="A115" s="984"/>
      <c r="B115" s="985"/>
      <c r="C115" s="980" t="s">
        <v>418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66209</v>
      </c>
      <c r="AB115" s="964"/>
      <c r="AC115" s="964"/>
      <c r="AD115" s="964"/>
      <c r="AE115" s="965"/>
      <c r="AF115" s="966">
        <v>51993</v>
      </c>
      <c r="AG115" s="964"/>
      <c r="AH115" s="964"/>
      <c r="AI115" s="964"/>
      <c r="AJ115" s="965"/>
      <c r="AK115" s="966">
        <v>51992</v>
      </c>
      <c r="AL115" s="964"/>
      <c r="AM115" s="964"/>
      <c r="AN115" s="964"/>
      <c r="AO115" s="965"/>
      <c r="AP115" s="967">
        <v>2</v>
      </c>
      <c r="AQ115" s="968"/>
      <c r="AR115" s="968"/>
      <c r="AS115" s="968"/>
      <c r="AT115" s="969"/>
      <c r="AU115" s="929"/>
      <c r="AV115" s="930"/>
      <c r="AW115" s="930"/>
      <c r="AX115" s="930"/>
      <c r="AY115" s="931"/>
      <c r="AZ115" s="979" t="s">
        <v>419</v>
      </c>
      <c r="BA115" s="980"/>
      <c r="BB115" s="980"/>
      <c r="BC115" s="980"/>
      <c r="BD115" s="980"/>
      <c r="BE115" s="980"/>
      <c r="BF115" s="980"/>
      <c r="BG115" s="980"/>
      <c r="BH115" s="980"/>
      <c r="BI115" s="980"/>
      <c r="BJ115" s="980"/>
      <c r="BK115" s="980"/>
      <c r="BL115" s="980"/>
      <c r="BM115" s="980"/>
      <c r="BN115" s="980"/>
      <c r="BO115" s="980"/>
      <c r="BP115" s="981"/>
      <c r="BQ115" s="949">
        <v>116390</v>
      </c>
      <c r="BR115" s="950"/>
      <c r="BS115" s="950"/>
      <c r="BT115" s="950"/>
      <c r="BU115" s="950"/>
      <c r="BV115" s="950">
        <v>105887</v>
      </c>
      <c r="BW115" s="950"/>
      <c r="BX115" s="950"/>
      <c r="BY115" s="950"/>
      <c r="BZ115" s="950"/>
      <c r="CA115" s="950">
        <v>95049</v>
      </c>
      <c r="CB115" s="950"/>
      <c r="CC115" s="950"/>
      <c r="CD115" s="950"/>
      <c r="CE115" s="950"/>
      <c r="CF115" s="944">
        <v>3.6</v>
      </c>
      <c r="CG115" s="945"/>
      <c r="CH115" s="945"/>
      <c r="CI115" s="945"/>
      <c r="CJ115" s="945"/>
      <c r="CK115" s="975"/>
      <c r="CL115" s="976"/>
      <c r="CM115" s="979" t="s">
        <v>420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407</v>
      </c>
      <c r="DH115" s="989"/>
      <c r="DI115" s="989"/>
      <c r="DJ115" s="989"/>
      <c r="DK115" s="990"/>
      <c r="DL115" s="991" t="s">
        <v>407</v>
      </c>
      <c r="DM115" s="989"/>
      <c r="DN115" s="989"/>
      <c r="DO115" s="989"/>
      <c r="DP115" s="990"/>
      <c r="DQ115" s="991" t="s">
        <v>407</v>
      </c>
      <c r="DR115" s="989"/>
      <c r="DS115" s="989"/>
      <c r="DT115" s="989"/>
      <c r="DU115" s="990"/>
      <c r="DV115" s="992" t="s">
        <v>407</v>
      </c>
      <c r="DW115" s="993"/>
      <c r="DX115" s="993"/>
      <c r="DY115" s="993"/>
      <c r="DZ115" s="994"/>
    </row>
    <row r="116" spans="1:130" s="197" customFormat="1" ht="26.25" customHeight="1">
      <c r="A116" s="986"/>
      <c r="B116" s="987"/>
      <c r="C116" s="1001" t="s">
        <v>421</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407</v>
      </c>
      <c r="AB116" s="989"/>
      <c r="AC116" s="989"/>
      <c r="AD116" s="989"/>
      <c r="AE116" s="990"/>
      <c r="AF116" s="991" t="s">
        <v>407</v>
      </c>
      <c r="AG116" s="989"/>
      <c r="AH116" s="989"/>
      <c r="AI116" s="989"/>
      <c r="AJ116" s="990"/>
      <c r="AK116" s="991" t="s">
        <v>407</v>
      </c>
      <c r="AL116" s="989"/>
      <c r="AM116" s="989"/>
      <c r="AN116" s="989"/>
      <c r="AO116" s="990"/>
      <c r="AP116" s="992" t="s">
        <v>407</v>
      </c>
      <c r="AQ116" s="993"/>
      <c r="AR116" s="993"/>
      <c r="AS116" s="993"/>
      <c r="AT116" s="994"/>
      <c r="AU116" s="929"/>
      <c r="AV116" s="930"/>
      <c r="AW116" s="930"/>
      <c r="AX116" s="930"/>
      <c r="AY116" s="931"/>
      <c r="AZ116" s="979" t="s">
        <v>422</v>
      </c>
      <c r="BA116" s="980"/>
      <c r="BB116" s="980"/>
      <c r="BC116" s="980"/>
      <c r="BD116" s="980"/>
      <c r="BE116" s="980"/>
      <c r="BF116" s="980"/>
      <c r="BG116" s="980"/>
      <c r="BH116" s="980"/>
      <c r="BI116" s="980"/>
      <c r="BJ116" s="980"/>
      <c r="BK116" s="980"/>
      <c r="BL116" s="980"/>
      <c r="BM116" s="980"/>
      <c r="BN116" s="980"/>
      <c r="BO116" s="980"/>
      <c r="BP116" s="981"/>
      <c r="BQ116" s="949" t="s">
        <v>407</v>
      </c>
      <c r="BR116" s="950"/>
      <c r="BS116" s="950"/>
      <c r="BT116" s="950"/>
      <c r="BU116" s="950"/>
      <c r="BV116" s="950" t="s">
        <v>407</v>
      </c>
      <c r="BW116" s="950"/>
      <c r="BX116" s="950"/>
      <c r="BY116" s="950"/>
      <c r="BZ116" s="950"/>
      <c r="CA116" s="950" t="s">
        <v>407</v>
      </c>
      <c r="CB116" s="950"/>
      <c r="CC116" s="950"/>
      <c r="CD116" s="950"/>
      <c r="CE116" s="950"/>
      <c r="CF116" s="944" t="s">
        <v>407</v>
      </c>
      <c r="CG116" s="945"/>
      <c r="CH116" s="945"/>
      <c r="CI116" s="945"/>
      <c r="CJ116" s="945"/>
      <c r="CK116" s="975"/>
      <c r="CL116" s="976"/>
      <c r="CM116" s="946" t="s">
        <v>423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407</v>
      </c>
      <c r="DH116" s="989"/>
      <c r="DI116" s="989"/>
      <c r="DJ116" s="989"/>
      <c r="DK116" s="990"/>
      <c r="DL116" s="991" t="s">
        <v>407</v>
      </c>
      <c r="DM116" s="989"/>
      <c r="DN116" s="989"/>
      <c r="DO116" s="989"/>
      <c r="DP116" s="990"/>
      <c r="DQ116" s="991" t="s">
        <v>407</v>
      </c>
      <c r="DR116" s="989"/>
      <c r="DS116" s="989"/>
      <c r="DT116" s="989"/>
      <c r="DU116" s="990"/>
      <c r="DV116" s="992" t="s">
        <v>407</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424</v>
      </c>
      <c r="Z117" s="914"/>
      <c r="AA117" s="1026">
        <v>633443</v>
      </c>
      <c r="AB117" s="996"/>
      <c r="AC117" s="996"/>
      <c r="AD117" s="996"/>
      <c r="AE117" s="997"/>
      <c r="AF117" s="995">
        <v>704218</v>
      </c>
      <c r="AG117" s="996"/>
      <c r="AH117" s="996"/>
      <c r="AI117" s="996"/>
      <c r="AJ117" s="997"/>
      <c r="AK117" s="995">
        <v>726138</v>
      </c>
      <c r="AL117" s="996"/>
      <c r="AM117" s="996"/>
      <c r="AN117" s="996"/>
      <c r="AO117" s="997"/>
      <c r="AP117" s="998"/>
      <c r="AQ117" s="999"/>
      <c r="AR117" s="999"/>
      <c r="AS117" s="999"/>
      <c r="AT117" s="1000"/>
      <c r="AU117" s="929"/>
      <c r="AV117" s="930"/>
      <c r="AW117" s="930"/>
      <c r="AX117" s="930"/>
      <c r="AY117" s="931"/>
      <c r="AZ117" s="1025" t="s">
        <v>425</v>
      </c>
      <c r="BA117" s="1001"/>
      <c r="BB117" s="1001"/>
      <c r="BC117" s="1001"/>
      <c r="BD117" s="1001"/>
      <c r="BE117" s="1001"/>
      <c r="BF117" s="1001"/>
      <c r="BG117" s="1001"/>
      <c r="BH117" s="1001"/>
      <c r="BI117" s="1001"/>
      <c r="BJ117" s="1001"/>
      <c r="BK117" s="1001"/>
      <c r="BL117" s="1001"/>
      <c r="BM117" s="1001"/>
      <c r="BN117" s="1001"/>
      <c r="BO117" s="1001"/>
      <c r="BP117" s="1002"/>
      <c r="BQ117" s="1015">
        <v>25157</v>
      </c>
      <c r="BR117" s="1016"/>
      <c r="BS117" s="1016"/>
      <c r="BT117" s="1016"/>
      <c r="BU117" s="1016"/>
      <c r="BV117" s="1016" t="s">
        <v>426</v>
      </c>
      <c r="BW117" s="1016"/>
      <c r="BX117" s="1016"/>
      <c r="BY117" s="1016"/>
      <c r="BZ117" s="1016"/>
      <c r="CA117" s="1016" t="s">
        <v>426</v>
      </c>
      <c r="CB117" s="1016"/>
      <c r="CC117" s="1016"/>
      <c r="CD117" s="1016"/>
      <c r="CE117" s="1016"/>
      <c r="CF117" s="944" t="s">
        <v>426</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426</v>
      </c>
      <c r="DH117" s="989"/>
      <c r="DI117" s="989"/>
      <c r="DJ117" s="989"/>
      <c r="DK117" s="990"/>
      <c r="DL117" s="991" t="s">
        <v>426</v>
      </c>
      <c r="DM117" s="989"/>
      <c r="DN117" s="989"/>
      <c r="DO117" s="989"/>
      <c r="DP117" s="990"/>
      <c r="DQ117" s="991" t="s">
        <v>426</v>
      </c>
      <c r="DR117" s="989"/>
      <c r="DS117" s="989"/>
      <c r="DT117" s="989"/>
      <c r="DU117" s="990"/>
      <c r="DV117" s="992" t="s">
        <v>426</v>
      </c>
      <c r="DW117" s="993"/>
      <c r="DX117" s="993"/>
      <c r="DY117" s="993"/>
      <c r="DZ117" s="994"/>
    </row>
    <row r="118" spans="1:130" s="197" customFormat="1" ht="26.25" customHeight="1">
      <c r="A118" s="934" t="s">
        <v>398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396</v>
      </c>
      <c r="AB118" s="913"/>
      <c r="AC118" s="913"/>
      <c r="AD118" s="913"/>
      <c r="AE118" s="914"/>
      <c r="AF118" s="912" t="s">
        <v>284</v>
      </c>
      <c r="AG118" s="913"/>
      <c r="AH118" s="913"/>
      <c r="AI118" s="913"/>
      <c r="AJ118" s="914"/>
      <c r="AK118" s="912" t="s">
        <v>283</v>
      </c>
      <c r="AL118" s="913"/>
      <c r="AM118" s="913"/>
      <c r="AN118" s="913"/>
      <c r="AO118" s="914"/>
      <c r="AP118" s="1020" t="s">
        <v>397</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428</v>
      </c>
      <c r="BP118" s="1024"/>
      <c r="BQ118" s="1015">
        <v>8346994</v>
      </c>
      <c r="BR118" s="1016"/>
      <c r="BS118" s="1016"/>
      <c r="BT118" s="1016"/>
      <c r="BU118" s="1016"/>
      <c r="BV118" s="1016">
        <v>8408799</v>
      </c>
      <c r="BW118" s="1016"/>
      <c r="BX118" s="1016"/>
      <c r="BY118" s="1016"/>
      <c r="BZ118" s="1016"/>
      <c r="CA118" s="1016">
        <v>8444228</v>
      </c>
      <c r="CB118" s="1016"/>
      <c r="CC118" s="1016"/>
      <c r="CD118" s="1016"/>
      <c r="CE118" s="1016"/>
      <c r="CF118" s="1017"/>
      <c r="CG118" s="1018"/>
      <c r="CH118" s="1018"/>
      <c r="CI118" s="1018"/>
      <c r="CJ118" s="1019"/>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401</v>
      </c>
      <c r="B119" s="974"/>
      <c r="C119" s="953" t="s">
        <v>402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430</v>
      </c>
      <c r="AV119" s="1008"/>
      <c r="AW119" s="1008"/>
      <c r="AX119" s="1008"/>
      <c r="AY119" s="1009"/>
      <c r="AZ119" s="970" t="s">
        <v>431</v>
      </c>
      <c r="BA119" s="917"/>
      <c r="BB119" s="917"/>
      <c r="BC119" s="917"/>
      <c r="BD119" s="917"/>
      <c r="BE119" s="917"/>
      <c r="BF119" s="917"/>
      <c r="BG119" s="917"/>
      <c r="BH119" s="917"/>
      <c r="BI119" s="917"/>
      <c r="BJ119" s="917"/>
      <c r="BK119" s="917"/>
      <c r="BL119" s="917"/>
      <c r="BM119" s="917"/>
      <c r="BN119" s="917"/>
      <c r="BO119" s="917"/>
      <c r="BP119" s="918"/>
      <c r="BQ119" s="956">
        <v>5829387</v>
      </c>
      <c r="BR119" s="957"/>
      <c r="BS119" s="957"/>
      <c r="BT119" s="957"/>
      <c r="BU119" s="957"/>
      <c r="BV119" s="957">
        <v>6924002</v>
      </c>
      <c r="BW119" s="957"/>
      <c r="BX119" s="957"/>
      <c r="BY119" s="957"/>
      <c r="BZ119" s="957"/>
      <c r="CA119" s="957">
        <v>8204273</v>
      </c>
      <c r="CB119" s="957"/>
      <c r="CC119" s="957"/>
      <c r="CD119" s="957"/>
      <c r="CE119" s="957"/>
      <c r="CF119" s="971">
        <v>310.3</v>
      </c>
      <c r="CG119" s="972"/>
      <c r="CH119" s="972"/>
      <c r="CI119" s="972"/>
      <c r="CJ119" s="972"/>
      <c r="CK119" s="977"/>
      <c r="CL119" s="978"/>
      <c r="CM119" s="1034" t="s">
        <v>432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531356</v>
      </c>
      <c r="DH119" s="1028"/>
      <c r="DI119" s="1028"/>
      <c r="DJ119" s="1028"/>
      <c r="DK119" s="1029"/>
      <c r="DL119" s="1030">
        <v>470861</v>
      </c>
      <c r="DM119" s="1028"/>
      <c r="DN119" s="1028"/>
      <c r="DO119" s="1028"/>
      <c r="DP119" s="1029"/>
      <c r="DQ119" s="1030">
        <v>690304</v>
      </c>
      <c r="DR119" s="1028"/>
      <c r="DS119" s="1028"/>
      <c r="DT119" s="1028"/>
      <c r="DU119" s="1029"/>
      <c r="DV119" s="1031">
        <v>26.1</v>
      </c>
      <c r="DW119" s="1032"/>
      <c r="DX119" s="1032"/>
      <c r="DY119" s="1032"/>
      <c r="DZ119" s="1033"/>
    </row>
    <row r="120" spans="1:130" s="197" customFormat="1" ht="26.25" customHeight="1">
      <c r="A120" s="1005"/>
      <c r="B120" s="976"/>
      <c r="C120" s="946" t="s">
        <v>406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433</v>
      </c>
      <c r="BA120" s="980"/>
      <c r="BB120" s="980"/>
      <c r="BC120" s="980"/>
      <c r="BD120" s="980"/>
      <c r="BE120" s="980"/>
      <c r="BF120" s="980"/>
      <c r="BG120" s="980"/>
      <c r="BH120" s="980"/>
      <c r="BI120" s="980"/>
      <c r="BJ120" s="980"/>
      <c r="BK120" s="980"/>
      <c r="BL120" s="980"/>
      <c r="BM120" s="980"/>
      <c r="BN120" s="980"/>
      <c r="BO120" s="980"/>
      <c r="BP120" s="981"/>
      <c r="BQ120" s="949">
        <v>345275</v>
      </c>
      <c r="BR120" s="950"/>
      <c r="BS120" s="950"/>
      <c r="BT120" s="950"/>
      <c r="BU120" s="950"/>
      <c r="BV120" s="950">
        <v>208425</v>
      </c>
      <c r="BW120" s="950"/>
      <c r="BX120" s="950"/>
      <c r="BY120" s="950"/>
      <c r="BZ120" s="950"/>
      <c r="CA120" s="950">
        <v>474022</v>
      </c>
      <c r="CB120" s="950"/>
      <c r="CC120" s="950"/>
      <c r="CD120" s="950"/>
      <c r="CE120" s="950"/>
      <c r="CF120" s="944">
        <v>17.899999999999999</v>
      </c>
      <c r="CG120" s="945"/>
      <c r="CH120" s="945"/>
      <c r="CI120" s="945"/>
      <c r="CJ120" s="945"/>
      <c r="CK120" s="1043" t="s">
        <v>434</v>
      </c>
      <c r="CL120" s="1044"/>
      <c r="CM120" s="1044"/>
      <c r="CN120" s="1044"/>
      <c r="CO120" s="1045"/>
      <c r="CP120" s="1051" t="s">
        <v>378</v>
      </c>
      <c r="CQ120" s="1052"/>
      <c r="CR120" s="1052"/>
      <c r="CS120" s="1052"/>
      <c r="CT120" s="1052"/>
      <c r="CU120" s="1052"/>
      <c r="CV120" s="1052"/>
      <c r="CW120" s="1052"/>
      <c r="CX120" s="1052"/>
      <c r="CY120" s="1052"/>
      <c r="CZ120" s="1052"/>
      <c r="DA120" s="1052"/>
      <c r="DB120" s="1052"/>
      <c r="DC120" s="1052"/>
      <c r="DD120" s="1052"/>
      <c r="DE120" s="1052"/>
      <c r="DF120" s="1053"/>
      <c r="DG120" s="956">
        <v>1209211</v>
      </c>
      <c r="DH120" s="957"/>
      <c r="DI120" s="957"/>
      <c r="DJ120" s="957"/>
      <c r="DK120" s="957"/>
      <c r="DL120" s="957">
        <v>1159845</v>
      </c>
      <c r="DM120" s="957"/>
      <c r="DN120" s="957"/>
      <c r="DO120" s="957"/>
      <c r="DP120" s="957"/>
      <c r="DQ120" s="957">
        <v>1296038</v>
      </c>
      <c r="DR120" s="957"/>
      <c r="DS120" s="957"/>
      <c r="DT120" s="957"/>
      <c r="DU120" s="957"/>
      <c r="DV120" s="958">
        <v>49</v>
      </c>
      <c r="DW120" s="958"/>
      <c r="DX120" s="958"/>
      <c r="DY120" s="958"/>
      <c r="DZ120" s="959"/>
    </row>
    <row r="121" spans="1:130" s="197" customFormat="1" ht="26.25" customHeight="1">
      <c r="A121" s="1005"/>
      <c r="B121" s="976"/>
      <c r="C121" s="1040" t="s">
        <v>435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436</v>
      </c>
      <c r="BA121" s="1001"/>
      <c r="BB121" s="1001"/>
      <c r="BC121" s="1001"/>
      <c r="BD121" s="1001"/>
      <c r="BE121" s="1001"/>
      <c r="BF121" s="1001"/>
      <c r="BG121" s="1001"/>
      <c r="BH121" s="1001"/>
      <c r="BI121" s="1001"/>
      <c r="BJ121" s="1001"/>
      <c r="BK121" s="1001"/>
      <c r="BL121" s="1001"/>
      <c r="BM121" s="1001"/>
      <c r="BN121" s="1001"/>
      <c r="BO121" s="1001"/>
      <c r="BP121" s="1002"/>
      <c r="BQ121" s="1015">
        <v>4624188</v>
      </c>
      <c r="BR121" s="1016"/>
      <c r="BS121" s="1016"/>
      <c r="BT121" s="1016"/>
      <c r="BU121" s="1016"/>
      <c r="BV121" s="1016">
        <v>4702221</v>
      </c>
      <c r="BW121" s="1016"/>
      <c r="BX121" s="1016"/>
      <c r="BY121" s="1016"/>
      <c r="BZ121" s="1016"/>
      <c r="CA121" s="1016">
        <v>4582325</v>
      </c>
      <c r="CB121" s="1016"/>
      <c r="CC121" s="1016"/>
      <c r="CD121" s="1016"/>
      <c r="CE121" s="1016"/>
      <c r="CF121" s="1054">
        <v>173.3</v>
      </c>
      <c r="CG121" s="1055"/>
      <c r="CH121" s="1055"/>
      <c r="CI121" s="1055"/>
      <c r="CJ121" s="1055"/>
      <c r="CK121" s="1046"/>
      <c r="CL121" s="1047"/>
      <c r="CM121" s="1047"/>
      <c r="CN121" s="1047"/>
      <c r="CO121" s="1048"/>
      <c r="CP121" s="1037" t="s">
        <v>380</v>
      </c>
      <c r="CQ121" s="1038"/>
      <c r="CR121" s="1038"/>
      <c r="CS121" s="1038"/>
      <c r="CT121" s="1038"/>
      <c r="CU121" s="1038"/>
      <c r="CV121" s="1038"/>
      <c r="CW121" s="1038"/>
      <c r="CX121" s="1038"/>
      <c r="CY121" s="1038"/>
      <c r="CZ121" s="1038"/>
      <c r="DA121" s="1038"/>
      <c r="DB121" s="1038"/>
      <c r="DC121" s="1038"/>
      <c r="DD121" s="1038"/>
      <c r="DE121" s="1038"/>
      <c r="DF121" s="1039"/>
      <c r="DG121" s="949">
        <v>199886</v>
      </c>
      <c r="DH121" s="950"/>
      <c r="DI121" s="950"/>
      <c r="DJ121" s="950"/>
      <c r="DK121" s="950"/>
      <c r="DL121" s="950">
        <v>194359</v>
      </c>
      <c r="DM121" s="950"/>
      <c r="DN121" s="950"/>
      <c r="DO121" s="950"/>
      <c r="DP121" s="950"/>
      <c r="DQ121" s="950">
        <v>209035</v>
      </c>
      <c r="DR121" s="950"/>
      <c r="DS121" s="950"/>
      <c r="DT121" s="950"/>
      <c r="DU121" s="950"/>
      <c r="DV121" s="951">
        <v>7.9</v>
      </c>
      <c r="DW121" s="951"/>
      <c r="DX121" s="951"/>
      <c r="DY121" s="951"/>
      <c r="DZ121" s="952"/>
    </row>
    <row r="122" spans="1:130" s="197" customFormat="1" ht="26.25" customHeight="1">
      <c r="A122" s="1005"/>
      <c r="B122" s="976"/>
      <c r="C122" s="946" t="s">
        <v>417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437</v>
      </c>
      <c r="BP122" s="1024"/>
      <c r="BQ122" s="1064">
        <v>10798850</v>
      </c>
      <c r="BR122" s="1065"/>
      <c r="BS122" s="1065"/>
      <c r="BT122" s="1065"/>
      <c r="BU122" s="1065"/>
      <c r="BV122" s="1065">
        <v>11834648</v>
      </c>
      <c r="BW122" s="1065"/>
      <c r="BX122" s="1065"/>
      <c r="BY122" s="1065"/>
      <c r="BZ122" s="1065"/>
      <c r="CA122" s="1065">
        <v>13260620</v>
      </c>
      <c r="CB122" s="1065"/>
      <c r="CC122" s="1065"/>
      <c r="CD122" s="1065"/>
      <c r="CE122" s="1065"/>
      <c r="CF122" s="1017"/>
      <c r="CG122" s="1018"/>
      <c r="CH122" s="1018"/>
      <c r="CI122" s="1018"/>
      <c r="CJ122" s="1019"/>
      <c r="CK122" s="1046"/>
      <c r="CL122" s="1047"/>
      <c r="CM122" s="1047"/>
      <c r="CN122" s="1047"/>
      <c r="CO122" s="1048"/>
      <c r="CP122" s="1037" t="s">
        <v>438</v>
      </c>
      <c r="CQ122" s="1038"/>
      <c r="CR122" s="1038"/>
      <c r="CS122" s="1038"/>
      <c r="CT122" s="1038"/>
      <c r="CU122" s="1038"/>
      <c r="CV122" s="1038"/>
      <c r="CW122" s="1038"/>
      <c r="CX122" s="1038"/>
      <c r="CY122" s="1038"/>
      <c r="CZ122" s="1038"/>
      <c r="DA122" s="1038"/>
      <c r="DB122" s="1038"/>
      <c r="DC122" s="1038"/>
      <c r="DD122" s="1038"/>
      <c r="DE122" s="1038"/>
      <c r="DF122" s="1039"/>
      <c r="DG122" s="949" t="s">
        <v>439</v>
      </c>
      <c r="DH122" s="950"/>
      <c r="DI122" s="950"/>
      <c r="DJ122" s="950"/>
      <c r="DK122" s="950"/>
      <c r="DL122" s="950" t="s">
        <v>439</v>
      </c>
      <c r="DM122" s="950"/>
      <c r="DN122" s="950"/>
      <c r="DO122" s="950"/>
      <c r="DP122" s="950"/>
      <c r="DQ122" s="950" t="s">
        <v>439</v>
      </c>
      <c r="DR122" s="950"/>
      <c r="DS122" s="950"/>
      <c r="DT122" s="950"/>
      <c r="DU122" s="950"/>
      <c r="DV122" s="951" t="s">
        <v>439</v>
      </c>
      <c r="DW122" s="951"/>
      <c r="DX122" s="951"/>
      <c r="DY122" s="951"/>
      <c r="DZ122" s="952"/>
    </row>
    <row r="123" spans="1:130" s="197" customFormat="1" ht="26.25" customHeight="1" thickBot="1">
      <c r="A123" s="1005"/>
      <c r="B123" s="976"/>
      <c r="C123" s="946" t="s">
        <v>423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14218</v>
      </c>
      <c r="AB123" s="989"/>
      <c r="AC123" s="989"/>
      <c r="AD123" s="989"/>
      <c r="AE123" s="990"/>
      <c r="AF123" s="991" t="s">
        <v>439</v>
      </c>
      <c r="AG123" s="989"/>
      <c r="AH123" s="989"/>
      <c r="AI123" s="989"/>
      <c r="AJ123" s="990"/>
      <c r="AK123" s="991" t="s">
        <v>439</v>
      </c>
      <c r="AL123" s="989"/>
      <c r="AM123" s="989"/>
      <c r="AN123" s="989"/>
      <c r="AO123" s="990"/>
      <c r="AP123" s="992" t="s">
        <v>439</v>
      </c>
      <c r="AQ123" s="993"/>
      <c r="AR123" s="993"/>
      <c r="AS123" s="993"/>
      <c r="AT123" s="994"/>
      <c r="AU123" s="1061" t="s">
        <v>440</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439</v>
      </c>
      <c r="BR123" s="1057"/>
      <c r="BS123" s="1057"/>
      <c r="BT123" s="1057"/>
      <c r="BU123" s="1057"/>
      <c r="BV123" s="1057" t="s">
        <v>439</v>
      </c>
      <c r="BW123" s="1057"/>
      <c r="BX123" s="1057"/>
      <c r="BY123" s="1057"/>
      <c r="BZ123" s="1057"/>
      <c r="CA123" s="1057" t="s">
        <v>439</v>
      </c>
      <c r="CB123" s="1057"/>
      <c r="CC123" s="1057"/>
      <c r="CD123" s="1057"/>
      <c r="CE123" s="1057"/>
      <c r="CF123" s="1058"/>
      <c r="CG123" s="1059"/>
      <c r="CH123" s="1059"/>
      <c r="CI123" s="1059"/>
      <c r="CJ123" s="1060"/>
      <c r="CK123" s="1046"/>
      <c r="CL123" s="1047"/>
      <c r="CM123" s="1047"/>
      <c r="CN123" s="1047"/>
      <c r="CO123" s="1048"/>
      <c r="CP123" s="1037" t="s">
        <v>441</v>
      </c>
      <c r="CQ123" s="1038"/>
      <c r="CR123" s="1038"/>
      <c r="CS123" s="1038"/>
      <c r="CT123" s="1038"/>
      <c r="CU123" s="1038"/>
      <c r="CV123" s="1038"/>
      <c r="CW123" s="1038"/>
      <c r="CX123" s="1038"/>
      <c r="CY123" s="1038"/>
      <c r="CZ123" s="1038"/>
      <c r="DA123" s="1038"/>
      <c r="DB123" s="1038"/>
      <c r="DC123" s="1038"/>
      <c r="DD123" s="1038"/>
      <c r="DE123" s="1038"/>
      <c r="DF123" s="1039"/>
      <c r="DG123" s="988" t="s">
        <v>439</v>
      </c>
      <c r="DH123" s="989"/>
      <c r="DI123" s="989"/>
      <c r="DJ123" s="989"/>
      <c r="DK123" s="990"/>
      <c r="DL123" s="991" t="s">
        <v>439</v>
      </c>
      <c r="DM123" s="989"/>
      <c r="DN123" s="989"/>
      <c r="DO123" s="989"/>
      <c r="DP123" s="990"/>
      <c r="DQ123" s="991" t="s">
        <v>439</v>
      </c>
      <c r="DR123" s="989"/>
      <c r="DS123" s="989"/>
      <c r="DT123" s="989"/>
      <c r="DU123" s="990"/>
      <c r="DV123" s="992" t="s">
        <v>439</v>
      </c>
      <c r="DW123" s="993"/>
      <c r="DX123" s="993"/>
      <c r="DY123" s="993"/>
      <c r="DZ123" s="994"/>
    </row>
    <row r="124" spans="1:130" s="197" customFormat="1" ht="26.25" customHeight="1">
      <c r="A124" s="1005"/>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439</v>
      </c>
      <c r="AB124" s="989"/>
      <c r="AC124" s="989"/>
      <c r="AD124" s="989"/>
      <c r="AE124" s="990"/>
      <c r="AF124" s="991" t="s">
        <v>439</v>
      </c>
      <c r="AG124" s="989"/>
      <c r="AH124" s="989"/>
      <c r="AI124" s="989"/>
      <c r="AJ124" s="990"/>
      <c r="AK124" s="991" t="s">
        <v>439</v>
      </c>
      <c r="AL124" s="989"/>
      <c r="AM124" s="989"/>
      <c r="AN124" s="989"/>
      <c r="AO124" s="990"/>
      <c r="AP124" s="992" t="s">
        <v>439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442</v>
      </c>
      <c r="CQ124" s="1038"/>
      <c r="CR124" s="1038"/>
      <c r="CS124" s="1038"/>
      <c r="CT124" s="1038"/>
      <c r="CU124" s="1038"/>
      <c r="CV124" s="1038"/>
      <c r="CW124" s="1038"/>
      <c r="CX124" s="1038"/>
      <c r="CY124" s="1038"/>
      <c r="CZ124" s="1038"/>
      <c r="DA124" s="1038"/>
      <c r="DB124" s="1038"/>
      <c r="DC124" s="1038"/>
      <c r="DD124" s="1038"/>
      <c r="DE124" s="1038"/>
      <c r="DF124" s="1039"/>
      <c r="DG124" s="1027" t="s">
        <v>439</v>
      </c>
      <c r="DH124" s="1028"/>
      <c r="DI124" s="1028"/>
      <c r="DJ124" s="1028"/>
      <c r="DK124" s="1029"/>
      <c r="DL124" s="1030" t="s">
        <v>439</v>
      </c>
      <c r="DM124" s="1028"/>
      <c r="DN124" s="1028"/>
      <c r="DO124" s="1028"/>
      <c r="DP124" s="1029"/>
      <c r="DQ124" s="1030" t="s">
        <v>439</v>
      </c>
      <c r="DR124" s="1028"/>
      <c r="DS124" s="1028"/>
      <c r="DT124" s="1028"/>
      <c r="DU124" s="1029"/>
      <c r="DV124" s="1031" t="s">
        <v>439</v>
      </c>
      <c r="DW124" s="1032"/>
      <c r="DX124" s="1032"/>
      <c r="DY124" s="1032"/>
      <c r="DZ124" s="1033"/>
    </row>
    <row r="125" spans="1:130" s="197" customFormat="1" ht="26.25" customHeight="1" thickBot="1">
      <c r="A125" s="1005"/>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439</v>
      </c>
      <c r="AB125" s="989"/>
      <c r="AC125" s="989"/>
      <c r="AD125" s="989"/>
      <c r="AE125" s="990"/>
      <c r="AF125" s="991" t="s">
        <v>439</v>
      </c>
      <c r="AG125" s="989"/>
      <c r="AH125" s="989"/>
      <c r="AI125" s="989"/>
      <c r="AJ125" s="990"/>
      <c r="AK125" s="991" t="s">
        <v>439</v>
      </c>
      <c r="AL125" s="989"/>
      <c r="AM125" s="989"/>
      <c r="AN125" s="989"/>
      <c r="AO125" s="990"/>
      <c r="AP125" s="992" t="s">
        <v>439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443</v>
      </c>
      <c r="CL125" s="1044"/>
      <c r="CM125" s="1044"/>
      <c r="CN125" s="1044"/>
      <c r="CO125" s="1045"/>
      <c r="CP125" s="970" t="s">
        <v>444</v>
      </c>
      <c r="CQ125" s="917"/>
      <c r="CR125" s="917"/>
      <c r="CS125" s="917"/>
      <c r="CT125" s="917"/>
      <c r="CU125" s="917"/>
      <c r="CV125" s="917"/>
      <c r="CW125" s="917"/>
      <c r="CX125" s="917"/>
      <c r="CY125" s="917"/>
      <c r="CZ125" s="917"/>
      <c r="DA125" s="917"/>
      <c r="DB125" s="917"/>
      <c r="DC125" s="917"/>
      <c r="DD125" s="917"/>
      <c r="DE125" s="917"/>
      <c r="DF125" s="918"/>
      <c r="DG125" s="956" t="s">
        <v>439</v>
      </c>
      <c r="DH125" s="957"/>
      <c r="DI125" s="957"/>
      <c r="DJ125" s="957"/>
      <c r="DK125" s="957"/>
      <c r="DL125" s="957" t="s">
        <v>439</v>
      </c>
      <c r="DM125" s="957"/>
      <c r="DN125" s="957"/>
      <c r="DO125" s="957"/>
      <c r="DP125" s="957"/>
      <c r="DQ125" s="957" t="s">
        <v>439</v>
      </c>
      <c r="DR125" s="957"/>
      <c r="DS125" s="957"/>
      <c r="DT125" s="957"/>
      <c r="DU125" s="957"/>
      <c r="DV125" s="958" t="s">
        <v>439</v>
      </c>
      <c r="DW125" s="958"/>
      <c r="DX125" s="958"/>
      <c r="DY125" s="958"/>
      <c r="DZ125" s="959"/>
    </row>
    <row r="126" spans="1:130" s="197" customFormat="1" ht="26.25" customHeight="1">
      <c r="A126" s="1005"/>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51991</v>
      </c>
      <c r="AB126" s="989"/>
      <c r="AC126" s="989"/>
      <c r="AD126" s="989"/>
      <c r="AE126" s="990"/>
      <c r="AF126" s="991">
        <v>51993</v>
      </c>
      <c r="AG126" s="989"/>
      <c r="AH126" s="989"/>
      <c r="AI126" s="989"/>
      <c r="AJ126" s="990"/>
      <c r="AK126" s="991">
        <v>51992</v>
      </c>
      <c r="AL126" s="989"/>
      <c r="AM126" s="989"/>
      <c r="AN126" s="989"/>
      <c r="AO126" s="990"/>
      <c r="AP126" s="992">
        <v>2</v>
      </c>
      <c r="AQ126" s="993"/>
      <c r="AR126" s="993"/>
      <c r="AS126" s="993"/>
      <c r="AT126" s="994"/>
      <c r="AU126" s="233"/>
      <c r="AV126" s="233"/>
      <c r="AW126" s="233"/>
      <c r="AX126" s="1066" t="s">
        <v>445</v>
      </c>
      <c r="AY126" s="1067"/>
      <c r="AZ126" s="1067"/>
      <c r="BA126" s="1067"/>
      <c r="BB126" s="1067"/>
      <c r="BC126" s="1067"/>
      <c r="BD126" s="1067"/>
      <c r="BE126" s="1068"/>
      <c r="BF126" s="1082" t="s">
        <v>446</v>
      </c>
      <c r="BG126" s="1067"/>
      <c r="BH126" s="1067"/>
      <c r="BI126" s="1067"/>
      <c r="BJ126" s="1067"/>
      <c r="BK126" s="1067"/>
      <c r="BL126" s="1068"/>
      <c r="BM126" s="1082" t="s">
        <v>447</v>
      </c>
      <c r="BN126" s="1067"/>
      <c r="BO126" s="1067"/>
      <c r="BP126" s="1067"/>
      <c r="BQ126" s="1067"/>
      <c r="BR126" s="1067"/>
      <c r="BS126" s="1068"/>
      <c r="BT126" s="1082" t="s">
        <v>448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449</v>
      </c>
      <c r="CQ126" s="980"/>
      <c r="CR126" s="980"/>
      <c r="CS126" s="980"/>
      <c r="CT126" s="980"/>
      <c r="CU126" s="980"/>
      <c r="CV126" s="980"/>
      <c r="CW126" s="980"/>
      <c r="CX126" s="980"/>
      <c r="CY126" s="980"/>
      <c r="CZ126" s="980"/>
      <c r="DA126" s="980"/>
      <c r="DB126" s="980"/>
      <c r="DC126" s="980"/>
      <c r="DD126" s="980"/>
      <c r="DE126" s="980"/>
      <c r="DF126" s="981"/>
      <c r="DG126" s="949" t="s">
        <v>439</v>
      </c>
      <c r="DH126" s="950"/>
      <c r="DI126" s="950"/>
      <c r="DJ126" s="950"/>
      <c r="DK126" s="950"/>
      <c r="DL126" s="950" t="s">
        <v>439</v>
      </c>
      <c r="DM126" s="950"/>
      <c r="DN126" s="950"/>
      <c r="DO126" s="950"/>
      <c r="DP126" s="950"/>
      <c r="DQ126" s="950" t="s">
        <v>439</v>
      </c>
      <c r="DR126" s="950"/>
      <c r="DS126" s="950"/>
      <c r="DT126" s="950"/>
      <c r="DU126" s="950"/>
      <c r="DV126" s="951" t="s">
        <v>439</v>
      </c>
      <c r="DW126" s="951"/>
      <c r="DX126" s="951"/>
      <c r="DY126" s="951"/>
      <c r="DZ126" s="952"/>
    </row>
    <row r="127" spans="1:130" s="197" customFormat="1" ht="26.25" customHeight="1" thickBot="1">
      <c r="A127" s="1006"/>
      <c r="B127" s="978"/>
      <c r="C127" s="1034" t="s">
        <v>450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439</v>
      </c>
      <c r="AB127" s="989"/>
      <c r="AC127" s="989"/>
      <c r="AD127" s="989"/>
      <c r="AE127" s="990"/>
      <c r="AF127" s="991" t="s">
        <v>439</v>
      </c>
      <c r="AG127" s="989"/>
      <c r="AH127" s="989"/>
      <c r="AI127" s="989"/>
      <c r="AJ127" s="990"/>
      <c r="AK127" s="991" t="s">
        <v>439</v>
      </c>
      <c r="AL127" s="989"/>
      <c r="AM127" s="989"/>
      <c r="AN127" s="989"/>
      <c r="AO127" s="990"/>
      <c r="AP127" s="992" t="s">
        <v>439</v>
      </c>
      <c r="AQ127" s="993"/>
      <c r="AR127" s="993"/>
      <c r="AS127" s="993"/>
      <c r="AT127" s="994"/>
      <c r="AU127" s="233"/>
      <c r="AV127" s="233"/>
      <c r="AW127" s="233"/>
      <c r="AX127" s="916" t="s">
        <v>451</v>
      </c>
      <c r="AY127" s="917"/>
      <c r="AZ127" s="917"/>
      <c r="BA127" s="917"/>
      <c r="BB127" s="917"/>
      <c r="BC127" s="917"/>
      <c r="BD127" s="917"/>
      <c r="BE127" s="918"/>
      <c r="BF127" s="1071" t="s">
        <v>439</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452</v>
      </c>
      <c r="CQ127" s="1075"/>
      <c r="CR127" s="1075"/>
      <c r="CS127" s="1075"/>
      <c r="CT127" s="1075"/>
      <c r="CU127" s="1075"/>
      <c r="CV127" s="1075"/>
      <c r="CW127" s="1075"/>
      <c r="CX127" s="1075"/>
      <c r="CY127" s="1075"/>
      <c r="CZ127" s="1075"/>
      <c r="DA127" s="1075"/>
      <c r="DB127" s="1075"/>
      <c r="DC127" s="1075"/>
      <c r="DD127" s="1075"/>
      <c r="DE127" s="1075"/>
      <c r="DF127" s="1076"/>
      <c r="DG127" s="1077">
        <v>116390</v>
      </c>
      <c r="DH127" s="1078"/>
      <c r="DI127" s="1078"/>
      <c r="DJ127" s="1078"/>
      <c r="DK127" s="1078"/>
      <c r="DL127" s="1078">
        <v>105887</v>
      </c>
      <c r="DM127" s="1078"/>
      <c r="DN127" s="1078"/>
      <c r="DO127" s="1078"/>
      <c r="DP127" s="1078"/>
      <c r="DQ127" s="1078">
        <v>95049</v>
      </c>
      <c r="DR127" s="1078"/>
      <c r="DS127" s="1078"/>
      <c r="DT127" s="1078"/>
      <c r="DU127" s="1078"/>
      <c r="DV127" s="1079">
        <v>3.6</v>
      </c>
      <c r="DW127" s="1079"/>
      <c r="DX127" s="1079"/>
      <c r="DY127" s="1079"/>
      <c r="DZ127" s="1080"/>
    </row>
    <row r="128" spans="1:130" s="197" customFormat="1" ht="26.25" customHeight="1">
      <c r="A128" s="1101" t="s">
        <v>453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454</v>
      </c>
      <c r="X128" s="1103"/>
      <c r="Y128" s="1103"/>
      <c r="Z128" s="1104"/>
      <c r="AA128" s="1119">
        <v>24061</v>
      </c>
      <c r="AB128" s="1120"/>
      <c r="AC128" s="1120"/>
      <c r="AD128" s="1120"/>
      <c r="AE128" s="1121"/>
      <c r="AF128" s="1122">
        <v>25535</v>
      </c>
      <c r="AG128" s="1120"/>
      <c r="AH128" s="1120"/>
      <c r="AI128" s="1120"/>
      <c r="AJ128" s="1121"/>
      <c r="AK128" s="1122">
        <v>25371</v>
      </c>
      <c r="AL128" s="1120"/>
      <c r="AM128" s="1120"/>
      <c r="AN128" s="1120"/>
      <c r="AO128" s="1121"/>
      <c r="AP128" s="1123"/>
      <c r="AQ128" s="1124"/>
      <c r="AR128" s="1124"/>
      <c r="AS128" s="1124"/>
      <c r="AT128" s="1125"/>
      <c r="AU128" s="235"/>
      <c r="AV128" s="235"/>
      <c r="AW128" s="235"/>
      <c r="AX128" s="1084" t="s">
        <v>455</v>
      </c>
      <c r="AY128" s="980"/>
      <c r="AZ128" s="980"/>
      <c r="BA128" s="980"/>
      <c r="BB128" s="980"/>
      <c r="BC128" s="980"/>
      <c r="BD128" s="980"/>
      <c r="BE128" s="981"/>
      <c r="BF128" s="1096" t="s">
        <v>456</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457</v>
      </c>
      <c r="X129" s="1091"/>
      <c r="Y129" s="1091"/>
      <c r="Z129" s="1092"/>
      <c r="AA129" s="988">
        <v>2942344</v>
      </c>
      <c r="AB129" s="989"/>
      <c r="AC129" s="989"/>
      <c r="AD129" s="989"/>
      <c r="AE129" s="990"/>
      <c r="AF129" s="991">
        <v>2955841</v>
      </c>
      <c r="AG129" s="989"/>
      <c r="AH129" s="989"/>
      <c r="AI129" s="989"/>
      <c r="AJ129" s="990"/>
      <c r="AK129" s="991">
        <v>3060029</v>
      </c>
      <c r="AL129" s="989"/>
      <c r="AM129" s="989"/>
      <c r="AN129" s="989"/>
      <c r="AO129" s="990"/>
      <c r="AP129" s="1093"/>
      <c r="AQ129" s="1094"/>
      <c r="AR129" s="1094"/>
      <c r="AS129" s="1094"/>
      <c r="AT129" s="1095"/>
      <c r="AU129" s="235"/>
      <c r="AV129" s="235"/>
      <c r="AW129" s="235"/>
      <c r="AX129" s="1084" t="s">
        <v>458</v>
      </c>
      <c r="AY129" s="980"/>
      <c r="AZ129" s="980"/>
      <c r="BA129" s="980"/>
      <c r="BB129" s="980"/>
      <c r="BC129" s="980"/>
      <c r="BD129" s="980"/>
      <c r="BE129" s="981"/>
      <c r="BF129" s="1085">
        <v>9.8000000000000007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460</v>
      </c>
      <c r="X130" s="1091"/>
      <c r="Y130" s="1091"/>
      <c r="Z130" s="1092"/>
      <c r="AA130" s="988">
        <v>397930</v>
      </c>
      <c r="AB130" s="989"/>
      <c r="AC130" s="989"/>
      <c r="AD130" s="989"/>
      <c r="AE130" s="990"/>
      <c r="AF130" s="991">
        <v>410844</v>
      </c>
      <c r="AG130" s="989"/>
      <c r="AH130" s="989"/>
      <c r="AI130" s="989"/>
      <c r="AJ130" s="990"/>
      <c r="AK130" s="991">
        <v>416195</v>
      </c>
      <c r="AL130" s="989"/>
      <c r="AM130" s="989"/>
      <c r="AN130" s="989"/>
      <c r="AO130" s="990"/>
      <c r="AP130" s="1093"/>
      <c r="AQ130" s="1094"/>
      <c r="AR130" s="1094"/>
      <c r="AS130" s="1094"/>
      <c r="AT130" s="1095"/>
      <c r="AU130" s="235"/>
      <c r="AV130" s="235"/>
      <c r="AW130" s="235"/>
      <c r="AX130" s="1143" t="s">
        <v>461</v>
      </c>
      <c r="AY130" s="1075"/>
      <c r="AZ130" s="1075"/>
      <c r="BA130" s="1075"/>
      <c r="BB130" s="1075"/>
      <c r="BC130" s="1075"/>
      <c r="BD130" s="1075"/>
      <c r="BE130" s="1076"/>
      <c r="BF130" s="1105" t="s">
        <v>426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462</v>
      </c>
      <c r="X131" s="1114"/>
      <c r="Y131" s="1114"/>
      <c r="Z131" s="1115"/>
      <c r="AA131" s="1027">
        <v>2544414</v>
      </c>
      <c r="AB131" s="1028"/>
      <c r="AC131" s="1028"/>
      <c r="AD131" s="1028"/>
      <c r="AE131" s="1029"/>
      <c r="AF131" s="1030">
        <v>2544997</v>
      </c>
      <c r="AG131" s="1028"/>
      <c r="AH131" s="1028"/>
      <c r="AI131" s="1028"/>
      <c r="AJ131" s="1029"/>
      <c r="AK131" s="1030">
        <v>2643834</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463</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464</v>
      </c>
      <c r="W132" s="1131"/>
      <c r="X132" s="1131"/>
      <c r="Y132" s="1131"/>
      <c r="Z132" s="1132"/>
      <c r="AA132" s="1133">
        <v>8.3104400460000001</v>
      </c>
      <c r="AB132" s="1134"/>
      <c r="AC132" s="1134"/>
      <c r="AD132" s="1134"/>
      <c r="AE132" s="1135"/>
      <c r="AF132" s="1136">
        <v>10.52413814</v>
      </c>
      <c r="AG132" s="1134"/>
      <c r="AH132" s="1134"/>
      <c r="AI132" s="1134"/>
      <c r="AJ132" s="1135"/>
      <c r="AK132" s="1136">
        <v>10.76361073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465</v>
      </c>
      <c r="W133" s="1138"/>
      <c r="X133" s="1138"/>
      <c r="Y133" s="1138"/>
      <c r="Z133" s="1139"/>
      <c r="AA133" s="1140">
        <v>11.3</v>
      </c>
      <c r="AB133" s="1141"/>
      <c r="AC133" s="1141"/>
      <c r="AD133" s="1141"/>
      <c r="AE133" s="1142"/>
      <c r="AF133" s="1140">
        <v>10.3</v>
      </c>
      <c r="AG133" s="1141"/>
      <c r="AH133" s="1141"/>
      <c r="AI133" s="1141"/>
      <c r="AJ133" s="1142"/>
      <c r="AK133" s="1140">
        <v>9.8000000000000007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47" t="s">
        <v>468</v>
      </c>
      <c r="L7" s="254"/>
      <c r="M7" s="255" t="s">
        <v>469</v>
      </c>
      <c r="N7" s="256"/>
    </row>
    <row r="8" spans="1:16">
      <c r="A8" s="248"/>
      <c r="B8" s="244"/>
      <c r="C8" s="244"/>
      <c r="D8" s="244"/>
      <c r="E8" s="244"/>
      <c r="F8" s="244"/>
      <c r="G8" s="257"/>
      <c r="H8" s="258"/>
      <c r="I8" s="258"/>
      <c r="J8" s="259"/>
      <c r="K8" s="1148"/>
      <c r="L8" s="260" t="s">
        <v>470</v>
      </c>
      <c r="M8" s="261" t="s">
        <v>471</v>
      </c>
      <c r="N8" s="262" t="s">
        <v>472</v>
      </c>
    </row>
    <row r="9" spans="1:16">
      <c r="A9" s="248"/>
      <c r="B9" s="244"/>
      <c r="C9" s="244"/>
      <c r="D9" s="244"/>
      <c r="E9" s="244"/>
      <c r="F9" s="244"/>
      <c r="G9" s="1149" t="s">
        <v>473</v>
      </c>
      <c r="H9" s="1150"/>
      <c r="I9" s="1150"/>
      <c r="J9" s="1151"/>
      <c r="K9" s="263">
        <v>993427</v>
      </c>
      <c r="L9" s="264">
        <v>123591</v>
      </c>
      <c r="M9" s="265">
        <v>105093</v>
      </c>
      <c r="N9" s="266">
        <v>17.600000000000001</v>
      </c>
    </row>
    <row r="10" spans="1:16">
      <c r="A10" s="248"/>
      <c r="B10" s="244"/>
      <c r="C10" s="244"/>
      <c r="D10" s="244"/>
      <c r="E10" s="244"/>
      <c r="F10" s="244"/>
      <c r="G10" s="1149" t="s">
        <v>474</v>
      </c>
      <c r="H10" s="1150"/>
      <c r="I10" s="1150"/>
      <c r="J10" s="1151"/>
      <c r="K10" s="267">
        <v>160964</v>
      </c>
      <c r="L10" s="268">
        <v>20025</v>
      </c>
      <c r="M10" s="269">
        <v>11546</v>
      </c>
      <c r="N10" s="270">
        <v>73.400000000000006</v>
      </c>
    </row>
    <row r="11" spans="1:16" ht="13.5" customHeight="1">
      <c r="A11" s="248"/>
      <c r="B11" s="244"/>
      <c r="C11" s="244"/>
      <c r="D11" s="244"/>
      <c r="E11" s="244"/>
      <c r="F11" s="244"/>
      <c r="G11" s="1149" t="s">
        <v>475</v>
      </c>
      <c r="H11" s="1150"/>
      <c r="I11" s="1150"/>
      <c r="J11" s="1151"/>
      <c r="K11" s="267">
        <v>126853</v>
      </c>
      <c r="L11" s="268">
        <v>15782</v>
      </c>
      <c r="M11" s="269">
        <v>13382</v>
      </c>
      <c r="N11" s="270">
        <v>17.899999999999999</v>
      </c>
    </row>
    <row r="12" spans="1:16" ht="13.5" customHeight="1">
      <c r="A12" s="248"/>
      <c r="B12" s="244"/>
      <c r="C12" s="244"/>
      <c r="D12" s="244"/>
      <c r="E12" s="244"/>
      <c r="F12" s="244"/>
      <c r="G12" s="1149" t="s">
        <v>476</v>
      </c>
      <c r="H12" s="1150"/>
      <c r="I12" s="1150"/>
      <c r="J12" s="1151"/>
      <c r="K12" s="267" t="s">
        <v>477</v>
      </c>
      <c r="L12" s="268" t="s">
        <v>477</v>
      </c>
      <c r="M12" s="269">
        <v>1458</v>
      </c>
      <c r="N12" s="270" t="s">
        <v>477</v>
      </c>
    </row>
    <row r="13" spans="1:16" ht="13.5" customHeight="1">
      <c r="A13" s="248"/>
      <c r="B13" s="244"/>
      <c r="C13" s="244"/>
      <c r="D13" s="244"/>
      <c r="E13" s="244"/>
      <c r="F13" s="244"/>
      <c r="G13" s="1149" t="s">
        <v>478</v>
      </c>
      <c r="H13" s="1150"/>
      <c r="I13" s="1150"/>
      <c r="J13" s="1151"/>
      <c r="K13" s="267" t="s">
        <v>477</v>
      </c>
      <c r="L13" s="268" t="s">
        <v>477</v>
      </c>
      <c r="M13" s="269" t="s">
        <v>477</v>
      </c>
      <c r="N13" s="270" t="s">
        <v>477</v>
      </c>
    </row>
    <row r="14" spans="1:16" ht="13.5" customHeight="1">
      <c r="A14" s="248"/>
      <c r="B14" s="244"/>
      <c r="C14" s="244"/>
      <c r="D14" s="244"/>
      <c r="E14" s="244"/>
      <c r="F14" s="244"/>
      <c r="G14" s="1149" t="s">
        <v>479</v>
      </c>
      <c r="H14" s="1150"/>
      <c r="I14" s="1150"/>
      <c r="J14" s="1151"/>
      <c r="K14" s="267" t="s">
        <v>477</v>
      </c>
      <c r="L14" s="268" t="s">
        <v>477</v>
      </c>
      <c r="M14" s="269">
        <v>5712</v>
      </c>
      <c r="N14" s="270" t="s">
        <v>477</v>
      </c>
    </row>
    <row r="15" spans="1:16" ht="13.5" customHeight="1">
      <c r="A15" s="248"/>
      <c r="B15" s="244"/>
      <c r="C15" s="244"/>
      <c r="D15" s="244"/>
      <c r="E15" s="244"/>
      <c r="F15" s="244"/>
      <c r="G15" s="1149" t="s">
        <v>480</v>
      </c>
      <c r="H15" s="1150"/>
      <c r="I15" s="1150"/>
      <c r="J15" s="1151"/>
      <c r="K15" s="267">
        <v>18034</v>
      </c>
      <c r="L15" s="268">
        <v>2244</v>
      </c>
      <c r="M15" s="269">
        <v>2855</v>
      </c>
      <c r="N15" s="270">
        <v>-21.4</v>
      </c>
    </row>
    <row r="16" spans="1:16">
      <c r="A16" s="248"/>
      <c r="B16" s="244"/>
      <c r="C16" s="244"/>
      <c r="D16" s="244"/>
      <c r="E16" s="244"/>
      <c r="F16" s="244"/>
      <c r="G16" s="1152" t="s">
        <v>481</v>
      </c>
      <c r="H16" s="1153"/>
      <c r="I16" s="1153"/>
      <c r="J16" s="1154"/>
      <c r="K16" s="268">
        <v>-117584</v>
      </c>
      <c r="L16" s="268">
        <v>-14629</v>
      </c>
      <c r="M16" s="269">
        <v>-10245</v>
      </c>
      <c r="N16" s="270">
        <v>42.8</v>
      </c>
    </row>
    <row r="17" spans="1:16">
      <c r="A17" s="248"/>
      <c r="B17" s="244"/>
      <c r="C17" s="244"/>
      <c r="D17" s="244"/>
      <c r="E17" s="244"/>
      <c r="F17" s="244"/>
      <c r="G17" s="1152" t="s">
        <v>167</v>
      </c>
      <c r="H17" s="1153"/>
      <c r="I17" s="1153"/>
      <c r="J17" s="1154"/>
      <c r="K17" s="268">
        <v>1181694</v>
      </c>
      <c r="L17" s="268">
        <v>147013</v>
      </c>
      <c r="M17" s="269">
        <v>129801</v>
      </c>
      <c r="N17" s="270">
        <v>13.3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44" t="s">
        <v>486</v>
      </c>
      <c r="H21" s="1145"/>
      <c r="I21" s="1145"/>
      <c r="J21" s="1146"/>
      <c r="K21" s="280">
        <v>13.68</v>
      </c>
      <c r="L21" s="281">
        <v>12.01</v>
      </c>
      <c r="M21" s="282">
        <v>1.67</v>
      </c>
      <c r="N21" s="249"/>
      <c r="O21" s="283"/>
      <c r="P21" s="279"/>
    </row>
    <row r="22" spans="1:16" s="284" customFormat="1">
      <c r="A22" s="279"/>
      <c r="B22" s="249"/>
      <c r="C22" s="249"/>
      <c r="D22" s="249"/>
      <c r="E22" s="249"/>
      <c r="F22" s="249"/>
      <c r="G22" s="1144" t="s">
        <v>487</v>
      </c>
      <c r="H22" s="1145"/>
      <c r="I22" s="1145"/>
      <c r="J22" s="1146"/>
      <c r="K22" s="285">
        <v>100.3</v>
      </c>
      <c r="L22" s="286">
        <v>95.9</v>
      </c>
      <c r="M22" s="287">
        <v>4.4000000000000004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47" t="s">
        <v>468</v>
      </c>
      <c r="L30" s="254"/>
      <c r="M30" s="255" t="s">
        <v>469</v>
      </c>
      <c r="N30" s="256"/>
    </row>
    <row r="31" spans="1:16">
      <c r="A31" s="248"/>
      <c r="B31" s="244"/>
      <c r="C31" s="244"/>
      <c r="D31" s="244"/>
      <c r="E31" s="244"/>
      <c r="F31" s="244"/>
      <c r="G31" s="257"/>
      <c r="H31" s="258"/>
      <c r="I31" s="258"/>
      <c r="J31" s="259"/>
      <c r="K31" s="1148"/>
      <c r="L31" s="260" t="s">
        <v>470</v>
      </c>
      <c r="M31" s="261" t="s">
        <v>471</v>
      </c>
      <c r="N31" s="262" t="s">
        <v>472</v>
      </c>
    </row>
    <row r="32" spans="1:16" ht="27" customHeight="1">
      <c r="A32" s="248"/>
      <c r="B32" s="244"/>
      <c r="C32" s="244"/>
      <c r="D32" s="244"/>
      <c r="E32" s="244"/>
      <c r="F32" s="244"/>
      <c r="G32" s="1160" t="s">
        <v>491</v>
      </c>
      <c r="H32" s="1161"/>
      <c r="I32" s="1161"/>
      <c r="J32" s="1162"/>
      <c r="K32" s="294">
        <v>467533</v>
      </c>
      <c r="L32" s="294">
        <v>58165</v>
      </c>
      <c r="M32" s="295">
        <v>66201</v>
      </c>
      <c r="N32" s="296">
        <v>-12.1</v>
      </c>
    </row>
    <row r="33" spans="1:16" ht="13.5" customHeight="1">
      <c r="A33" s="248"/>
      <c r="B33" s="244"/>
      <c r="C33" s="244"/>
      <c r="D33" s="244"/>
      <c r="E33" s="244"/>
      <c r="F33" s="244"/>
      <c r="G33" s="1160" t="s">
        <v>492</v>
      </c>
      <c r="H33" s="1161"/>
      <c r="I33" s="1161"/>
      <c r="J33" s="1162"/>
      <c r="K33" s="294" t="s">
        <v>477</v>
      </c>
      <c r="L33" s="294" t="s">
        <v>477</v>
      </c>
      <c r="M33" s="295" t="s">
        <v>477</v>
      </c>
      <c r="N33" s="296" t="s">
        <v>477</v>
      </c>
    </row>
    <row r="34" spans="1:16" ht="27" customHeight="1">
      <c r="A34" s="248"/>
      <c r="B34" s="244"/>
      <c r="C34" s="244"/>
      <c r="D34" s="244"/>
      <c r="E34" s="244"/>
      <c r="F34" s="244"/>
      <c r="G34" s="1160" t="s">
        <v>493</v>
      </c>
      <c r="H34" s="1161"/>
      <c r="I34" s="1161"/>
      <c r="J34" s="1162"/>
      <c r="K34" s="294" t="s">
        <v>477</v>
      </c>
      <c r="L34" s="294" t="s">
        <v>477</v>
      </c>
      <c r="M34" s="295" t="s">
        <v>477</v>
      </c>
      <c r="N34" s="296" t="s">
        <v>477</v>
      </c>
    </row>
    <row r="35" spans="1:16" ht="27" customHeight="1">
      <c r="A35" s="248"/>
      <c r="B35" s="244"/>
      <c r="C35" s="244"/>
      <c r="D35" s="244"/>
      <c r="E35" s="244"/>
      <c r="F35" s="244"/>
      <c r="G35" s="1160" t="s">
        <v>494</v>
      </c>
      <c r="H35" s="1161"/>
      <c r="I35" s="1161"/>
      <c r="J35" s="1162"/>
      <c r="K35" s="294">
        <v>150201</v>
      </c>
      <c r="L35" s="294">
        <v>18686</v>
      </c>
      <c r="M35" s="295">
        <v>21827</v>
      </c>
      <c r="N35" s="296">
        <v>-14.4</v>
      </c>
    </row>
    <row r="36" spans="1:16" ht="27" customHeight="1">
      <c r="A36" s="248"/>
      <c r="B36" s="244"/>
      <c r="C36" s="244"/>
      <c r="D36" s="244"/>
      <c r="E36" s="244"/>
      <c r="F36" s="244"/>
      <c r="G36" s="1160" t="s">
        <v>495</v>
      </c>
      <c r="H36" s="1161"/>
      <c r="I36" s="1161"/>
      <c r="J36" s="1162"/>
      <c r="K36" s="294">
        <v>56412</v>
      </c>
      <c r="L36" s="294">
        <v>7018</v>
      </c>
      <c r="M36" s="295">
        <v>5334</v>
      </c>
      <c r="N36" s="296">
        <v>31.6</v>
      </c>
    </row>
    <row r="37" spans="1:16" ht="13.5" customHeight="1">
      <c r="A37" s="248"/>
      <c r="B37" s="244"/>
      <c r="C37" s="244"/>
      <c r="D37" s="244"/>
      <c r="E37" s="244"/>
      <c r="F37" s="244"/>
      <c r="G37" s="1160" t="s">
        <v>496</v>
      </c>
      <c r="H37" s="1161"/>
      <c r="I37" s="1161"/>
      <c r="J37" s="1162"/>
      <c r="K37" s="294">
        <v>51992</v>
      </c>
      <c r="L37" s="294">
        <v>6468</v>
      </c>
      <c r="M37" s="295">
        <v>1051</v>
      </c>
      <c r="N37" s="296">
        <v>515.4</v>
      </c>
    </row>
    <row r="38" spans="1:16" ht="27" customHeight="1">
      <c r="A38" s="248"/>
      <c r="B38" s="244"/>
      <c r="C38" s="244"/>
      <c r="D38" s="244"/>
      <c r="E38" s="244"/>
      <c r="F38" s="244"/>
      <c r="G38" s="1163" t="s">
        <v>497</v>
      </c>
      <c r="H38" s="1164"/>
      <c r="I38" s="1164"/>
      <c r="J38" s="1165"/>
      <c r="K38" s="297" t="s">
        <v>477</v>
      </c>
      <c r="L38" s="297" t="s">
        <v>477</v>
      </c>
      <c r="M38" s="298">
        <v>4</v>
      </c>
      <c r="N38" s="299" t="s">
        <v>477</v>
      </c>
      <c r="O38" s="293"/>
    </row>
    <row r="39" spans="1:16">
      <c r="A39" s="248"/>
      <c r="B39" s="244"/>
      <c r="C39" s="244"/>
      <c r="D39" s="244"/>
      <c r="E39" s="244"/>
      <c r="F39" s="244"/>
      <c r="G39" s="1163" t="s">
        <v>498</v>
      </c>
      <c r="H39" s="1164"/>
      <c r="I39" s="1164"/>
      <c r="J39" s="1165"/>
      <c r="K39" s="300">
        <v>-25371</v>
      </c>
      <c r="L39" s="300">
        <v>-3156</v>
      </c>
      <c r="M39" s="301">
        <v>-2306</v>
      </c>
      <c r="N39" s="302">
        <v>36.9</v>
      </c>
      <c r="O39" s="293"/>
    </row>
    <row r="40" spans="1:16" ht="27" customHeight="1">
      <c r="A40" s="248"/>
      <c r="B40" s="244"/>
      <c r="C40" s="244"/>
      <c r="D40" s="244"/>
      <c r="E40" s="244"/>
      <c r="F40" s="244"/>
      <c r="G40" s="1160" t="s">
        <v>499</v>
      </c>
      <c r="H40" s="1161"/>
      <c r="I40" s="1161"/>
      <c r="J40" s="1162"/>
      <c r="K40" s="300">
        <v>-416195</v>
      </c>
      <c r="L40" s="300">
        <v>-51778</v>
      </c>
      <c r="M40" s="301">
        <v>-67056</v>
      </c>
      <c r="N40" s="302">
        <v>-22.8</v>
      </c>
      <c r="O40" s="293"/>
    </row>
    <row r="41" spans="1:16">
      <c r="A41" s="248"/>
      <c r="B41" s="244"/>
      <c r="C41" s="244"/>
      <c r="D41" s="244"/>
      <c r="E41" s="244"/>
      <c r="F41" s="244"/>
      <c r="G41" s="1166" t="s">
        <v>278</v>
      </c>
      <c r="H41" s="1167"/>
      <c r="I41" s="1167"/>
      <c r="J41" s="1168"/>
      <c r="K41" s="294">
        <v>284572</v>
      </c>
      <c r="L41" s="300">
        <v>35403</v>
      </c>
      <c r="M41" s="301">
        <v>25054</v>
      </c>
      <c r="N41" s="302">
        <v>41.3</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55" t="s">
        <v>468</v>
      </c>
      <c r="J49" s="1157" t="s">
        <v>503</v>
      </c>
      <c r="K49" s="1158"/>
      <c r="L49" s="1158"/>
      <c r="M49" s="1158"/>
      <c r="N49" s="1159"/>
    </row>
    <row r="50" spans="1:14">
      <c r="A50" s="248"/>
      <c r="B50" s="244"/>
      <c r="C50" s="244"/>
      <c r="D50" s="244"/>
      <c r="E50" s="244"/>
      <c r="F50" s="244"/>
      <c r="G50" s="312"/>
      <c r="H50" s="313"/>
      <c r="I50" s="1156"/>
      <c r="J50" s="314" t="s">
        <v>504</v>
      </c>
      <c r="K50" s="315" t="s">
        <v>505</v>
      </c>
      <c r="L50" s="316" t="s">
        <v>506</v>
      </c>
      <c r="M50" s="317" t="s">
        <v>507</v>
      </c>
      <c r="N50" s="318" t="s">
        <v>508</v>
      </c>
    </row>
    <row r="51" spans="1:14">
      <c r="A51" s="248"/>
      <c r="B51" s="244"/>
      <c r="C51" s="244"/>
      <c r="D51" s="244"/>
      <c r="E51" s="244"/>
      <c r="F51" s="244"/>
      <c r="G51" s="310" t="s">
        <v>509</v>
      </c>
      <c r="H51" s="311"/>
      <c r="I51" s="319">
        <v>226252</v>
      </c>
      <c r="J51" s="320">
        <v>28172</v>
      </c>
      <c r="K51" s="321">
        <v>-73.599999999999994</v>
      </c>
      <c r="L51" s="322">
        <v>96333</v>
      </c>
      <c r="M51" s="323">
        <v>-27.9</v>
      </c>
      <c r="N51" s="324">
        <v>-45.7</v>
      </c>
    </row>
    <row r="52" spans="1:14">
      <c r="A52" s="248"/>
      <c r="B52" s="244"/>
      <c r="C52" s="244"/>
      <c r="D52" s="244"/>
      <c r="E52" s="244"/>
      <c r="F52" s="244"/>
      <c r="G52" s="325"/>
      <c r="H52" s="326" t="s">
        <v>510</v>
      </c>
      <c r="I52" s="327">
        <v>148034</v>
      </c>
      <c r="J52" s="328">
        <v>18433</v>
      </c>
      <c r="K52" s="329">
        <v>-2.9</v>
      </c>
      <c r="L52" s="330">
        <v>57060</v>
      </c>
      <c r="M52" s="331">
        <v>-1.5</v>
      </c>
      <c r="N52" s="332">
        <v>-1.4</v>
      </c>
    </row>
    <row r="53" spans="1:14">
      <c r="A53" s="248"/>
      <c r="B53" s="244"/>
      <c r="C53" s="244"/>
      <c r="D53" s="244"/>
      <c r="E53" s="244"/>
      <c r="F53" s="244"/>
      <c r="G53" s="310" t="s">
        <v>511</v>
      </c>
      <c r="H53" s="311"/>
      <c r="I53" s="319">
        <v>3969597</v>
      </c>
      <c r="J53" s="320">
        <v>496821</v>
      </c>
      <c r="K53" s="321">
        <v>1663.5</v>
      </c>
      <c r="L53" s="322">
        <v>117673</v>
      </c>
      <c r="M53" s="323">
        <v>22.2</v>
      </c>
      <c r="N53" s="324">
        <v>1641.3</v>
      </c>
    </row>
    <row r="54" spans="1:14">
      <c r="A54" s="248"/>
      <c r="B54" s="244"/>
      <c r="C54" s="244"/>
      <c r="D54" s="244"/>
      <c r="E54" s="244"/>
      <c r="F54" s="244"/>
      <c r="G54" s="325"/>
      <c r="H54" s="326" t="s">
        <v>510</v>
      </c>
      <c r="I54" s="327">
        <v>290460</v>
      </c>
      <c r="J54" s="328">
        <v>36353</v>
      </c>
      <c r="K54" s="329">
        <v>97.2</v>
      </c>
      <c r="L54" s="330">
        <v>62359</v>
      </c>
      <c r="M54" s="331">
        <v>9.3000000000000007</v>
      </c>
      <c r="N54" s="332">
        <v>87.9</v>
      </c>
    </row>
    <row r="55" spans="1:14">
      <c r="A55" s="248"/>
      <c r="B55" s="244"/>
      <c r="C55" s="244"/>
      <c r="D55" s="244"/>
      <c r="E55" s="244"/>
      <c r="F55" s="244"/>
      <c r="G55" s="310" t="s">
        <v>512</v>
      </c>
      <c r="H55" s="311"/>
      <c r="I55" s="319">
        <v>5140167</v>
      </c>
      <c r="J55" s="320">
        <v>645993</v>
      </c>
      <c r="K55" s="321">
        <v>30</v>
      </c>
      <c r="L55" s="322">
        <v>118223</v>
      </c>
      <c r="M55" s="323">
        <v>0.5</v>
      </c>
      <c r="N55" s="324">
        <v>29.5</v>
      </c>
    </row>
    <row r="56" spans="1:14">
      <c r="A56" s="248"/>
      <c r="B56" s="244"/>
      <c r="C56" s="244"/>
      <c r="D56" s="244"/>
      <c r="E56" s="244"/>
      <c r="F56" s="244"/>
      <c r="G56" s="325"/>
      <c r="H56" s="326" t="s">
        <v>510</v>
      </c>
      <c r="I56" s="327">
        <v>449999</v>
      </c>
      <c r="J56" s="328">
        <v>56554</v>
      </c>
      <c r="K56" s="329">
        <v>55.6</v>
      </c>
      <c r="L56" s="330">
        <v>57106</v>
      </c>
      <c r="M56" s="331">
        <v>-8.4</v>
      </c>
      <c r="N56" s="332">
        <v>64</v>
      </c>
    </row>
    <row r="57" spans="1:14">
      <c r="A57" s="248"/>
      <c r="B57" s="244"/>
      <c r="C57" s="244"/>
      <c r="D57" s="244"/>
      <c r="E57" s="244"/>
      <c r="F57" s="244"/>
      <c r="G57" s="310" t="s">
        <v>513</v>
      </c>
      <c r="H57" s="311"/>
      <c r="I57" s="319">
        <v>6409772</v>
      </c>
      <c r="J57" s="320">
        <v>804338</v>
      </c>
      <c r="K57" s="321">
        <v>24.5</v>
      </c>
      <c r="L57" s="322">
        <v>128485</v>
      </c>
      <c r="M57" s="323">
        <v>8.6999999999999993</v>
      </c>
      <c r="N57" s="324">
        <v>15.8</v>
      </c>
    </row>
    <row r="58" spans="1:14">
      <c r="A58" s="248"/>
      <c r="B58" s="244"/>
      <c r="C58" s="244"/>
      <c r="D58" s="244"/>
      <c r="E58" s="244"/>
      <c r="F58" s="244"/>
      <c r="G58" s="325"/>
      <c r="H58" s="326" t="s">
        <v>510</v>
      </c>
      <c r="I58" s="327">
        <v>178587</v>
      </c>
      <c r="J58" s="328">
        <v>22410</v>
      </c>
      <c r="K58" s="329">
        <v>-60.4</v>
      </c>
      <c r="L58" s="330">
        <v>62765</v>
      </c>
      <c r="M58" s="331">
        <v>9.9</v>
      </c>
      <c r="N58" s="332">
        <v>-70.3</v>
      </c>
    </row>
    <row r="59" spans="1:14">
      <c r="A59" s="248"/>
      <c r="B59" s="244"/>
      <c r="C59" s="244"/>
      <c r="D59" s="244"/>
      <c r="E59" s="244"/>
      <c r="F59" s="244"/>
      <c r="G59" s="310" t="s">
        <v>514</v>
      </c>
      <c r="H59" s="311"/>
      <c r="I59" s="319">
        <v>5963404</v>
      </c>
      <c r="J59" s="320">
        <v>741901</v>
      </c>
      <c r="K59" s="321">
        <v>-7.8</v>
      </c>
      <c r="L59" s="322">
        <v>128611</v>
      </c>
      <c r="M59" s="323">
        <v>0.1</v>
      </c>
      <c r="N59" s="324">
        <v>-7.9</v>
      </c>
    </row>
    <row r="60" spans="1:14">
      <c r="A60" s="248"/>
      <c r="B60" s="244"/>
      <c r="C60" s="244"/>
      <c r="D60" s="244"/>
      <c r="E60" s="244"/>
      <c r="F60" s="244"/>
      <c r="G60" s="325"/>
      <c r="H60" s="326" t="s">
        <v>510</v>
      </c>
      <c r="I60" s="333">
        <v>284520</v>
      </c>
      <c r="J60" s="328">
        <v>35397</v>
      </c>
      <c r="K60" s="329">
        <v>58</v>
      </c>
      <c r="L60" s="330">
        <v>61552</v>
      </c>
      <c r="M60" s="331">
        <v>-1.9</v>
      </c>
      <c r="N60" s="332">
        <v>59.9</v>
      </c>
    </row>
    <row r="61" spans="1:14">
      <c r="A61" s="248"/>
      <c r="B61" s="244"/>
      <c r="C61" s="244"/>
      <c r="D61" s="244"/>
      <c r="E61" s="244"/>
      <c r="F61" s="244"/>
      <c r="G61" s="310" t="s">
        <v>515</v>
      </c>
      <c r="H61" s="334"/>
      <c r="I61" s="335">
        <v>4341838</v>
      </c>
      <c r="J61" s="336">
        <v>543445</v>
      </c>
      <c r="K61" s="337">
        <v>327.3</v>
      </c>
      <c r="L61" s="338">
        <v>117865</v>
      </c>
      <c r="M61" s="339">
        <v>0.7</v>
      </c>
      <c r="N61" s="324">
        <v>326.60000000000002</v>
      </c>
    </row>
    <row r="62" spans="1:14">
      <c r="A62" s="248"/>
      <c r="B62" s="244"/>
      <c r="C62" s="244"/>
      <c r="D62" s="244"/>
      <c r="E62" s="244"/>
      <c r="F62" s="244"/>
      <c r="G62" s="325"/>
      <c r="H62" s="326" t="s">
        <v>510</v>
      </c>
      <c r="I62" s="327">
        <v>270320</v>
      </c>
      <c r="J62" s="328">
        <v>33829</v>
      </c>
      <c r="K62" s="329">
        <v>29.5</v>
      </c>
      <c r="L62" s="330">
        <v>60168</v>
      </c>
      <c r="M62" s="331">
        <v>1.5</v>
      </c>
      <c r="N62" s="332">
        <v>28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M45" sqref="M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69" t="s">
        <v>3</v>
      </c>
      <c r="D47" s="1169"/>
      <c r="E47" s="1170"/>
      <c r="F47" s="11">
        <v>82</v>
      </c>
      <c r="G47" s="12">
        <v>85.49</v>
      </c>
      <c r="H47" s="12">
        <v>89.87</v>
      </c>
      <c r="I47" s="12">
        <v>103.55</v>
      </c>
      <c r="J47" s="13">
        <v>108.74</v>
      </c>
    </row>
    <row r="48" spans="2:10" ht="57.75" customHeight="1">
      <c r="B48" s="14"/>
      <c r="C48" s="1171" t="s">
        <v>4</v>
      </c>
      <c r="D48" s="1171"/>
      <c r="E48" s="1172"/>
      <c r="F48" s="15">
        <v>3.19</v>
      </c>
      <c r="G48" s="16">
        <v>55.92</v>
      </c>
      <c r="H48" s="16">
        <v>28.17</v>
      </c>
      <c r="I48" s="16">
        <v>17.86</v>
      </c>
      <c r="J48" s="17">
        <v>11.83</v>
      </c>
    </row>
    <row r="49" spans="2:10" ht="57.75" customHeight="1" thickBot="1">
      <c r="B49" s="18"/>
      <c r="C49" s="1173" t="s">
        <v>5</v>
      </c>
      <c r="D49" s="1173"/>
      <c r="E49" s="1174"/>
      <c r="F49" s="19">
        <v>0.09</v>
      </c>
      <c r="G49" s="20">
        <v>54.33</v>
      </c>
      <c r="H49" s="20" t="s">
        <v>522</v>
      </c>
      <c r="I49" s="20">
        <v>3.9</v>
      </c>
      <c r="J49" s="21">
        <v>3.29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鹿股 仁</cp:lastModifiedBy>
  <cp:lastPrinted>2017-05-11T07:03:22Z</cp:lastPrinted>
  <dcterms:created xsi:type="dcterms:W3CDTF">2017-02-15T16:22:59Z</dcterms:created>
  <dcterms:modified xsi:type="dcterms:W3CDTF">2017-05-23T06:00:28Z</dcterms:modified>
  <cp:category/>
</cp:coreProperties>
</file>