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185"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W36" i="9"/>
  <c r="BW37" i="9" s="1"/>
  <c r="BW38" i="9" s="1"/>
  <c r="BW39" i="9" s="1"/>
  <c r="BW40" i="9" s="1"/>
  <c r="BW41" i="9" s="1"/>
  <c r="BW42" i="9" s="1"/>
  <c r="BE36" i="9"/>
  <c r="AM36" i="9"/>
  <c r="C36" i="9"/>
  <c r="CO35" i="9"/>
  <c r="BW35" i="9"/>
  <c r="AM35" i="9"/>
  <c r="C35" i="9"/>
  <c r="CO34" i="9"/>
  <c r="BW34"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<sst xmlns="http://schemas.openxmlformats.org/spreadsheetml/2006/main" count="1081" uniqueCount="570">
  <si>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</si>
  <si>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</si>
  <si>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</si>
  <si>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</si>
  <si>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</si>
  <si>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</si>
  <si>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</si>
  <si>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</si>
  <si>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</si>
  <si>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</si>
  <si>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</si>
  <si>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</si>
  <si>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</si>
  <si>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</si>
  <si>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</si>
  <si>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</si>
  <si>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</si>
  <si>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</si>
  <si>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</si>
  <si>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</si>
  <si>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</si>
  <si>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</si>
  <si>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</si>
  <si>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</si>
  <si>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</si>
  <si>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</si>
  <si>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</si>
  <si>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</si>
  <si>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</si>
  <si>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</si>
  <si>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</si>
  <si>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</si>
  <si>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</si>
  <si>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</si>
  <si>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</si>
  <si>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</si>
  <si>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</si>
  <si>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</si>
  <si>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</si>
  <si>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</si>
  <si>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</si>
  <si>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</si>
  <si>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</si>
  <si>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</si>
  <si>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</si>
  <si>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</si>
  <si>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</si>
  <si>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</si>
  <si>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</si>
  <si>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</si>
  <si>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</si>
  <si>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</si>
  <si>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</si>
  <si>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</si>
  <si>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</si>
  <si>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</si>
  <si>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</si>
  <si>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</si>
  <si>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</si>
  <si>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</si>
  <si>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</si>
  <si>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</si>
  <si>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</si>
  <si>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</si>
  <si>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</si>
  <si>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</si>
  <si>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</si>
  <si>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</si>
  <si>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</si>
  <si>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</si>
  <si>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</si>
  <si>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</si>
  <si>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</si>
  <si>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</si>
  <si>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</si>
  <si>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</si>
  <si>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</si>
  <si>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</si>
  <si>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</si>
  <si>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</si>
  <si>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</si>
  <si>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</si>
  <si>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</si>
  <si>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</si>
  <si>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</si>
  <si>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</si>
  <si>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</si>
  <si>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</si>
  <si>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</si>
  <si>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</si>
  <si>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</si>
  <si>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</si>
  <si>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</si>
  <si>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</si>
  <si>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</si>
  <si>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</si>
  <si>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</si>
  <si>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</si>
  <si>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</si>
  <si>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</si>
  <si>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</si>
  <si>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</si>
  <si>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</si>
  <si>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</si>
  <si>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</si>
  <si>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</si>
  <si>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</si>
  <si>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</si>
  <si>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</si>
  <si>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</si>
  <si>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</si>
  <si>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</si>
  <si>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</si>
  <si>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</si>
  <si>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</si>
  <si>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</si>
  <si>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</si>
  <si>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</si>
  <si>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</si>
  <si>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</si>
  <si>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</si>
  <si>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</si>
  <si>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</si>
  <si>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</si>
  <si>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</si>
  <si>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</si>
  <si>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</si>
  <si>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</si>
  <si>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</si>
  <si>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</si>
  <si>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</si>
  <si>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</si>
  <si>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</si>
  <si>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</si>
  <si>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</si>
  <si>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</si>
  <si>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</si>
  <si>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</si>
  <si>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</si>
  <si>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</si>
  <si>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</si>
  <si>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</si>
  <si>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</si>
  <si>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</si>
  <si>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</si>
  <si>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</si>
  <si>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</si>
  <si>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</si>
  <si>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</si>
  <si>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</si>
  <si>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</si>
  <si>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</si>
  <si>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</si>
  <si>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</si>
  <si>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</si>
  <si>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</si>
  <si>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</si>
  <si>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</si>
  <si>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</si>
  <si>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</si>
  <si>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</si>
  <si>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</si>
  <si>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</si>
  <si>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</si>
  <si>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</si>
  <si>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</si>
  <si>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</si>
  <si>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</si>
  <si>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</si>
  <si>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</si>
  <si>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</si>
  <si>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</si>
  <si>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</si>
  <si>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</si>
  <si>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</si>
  <si>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</si>
  <si>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</si>
  <si>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</si>
  <si>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</si>
  <si>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</si>
  <si>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</si>
  <si>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</si>
  <si>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</si>
  <si>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</si>
  <si>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</si>
  <si>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</si>
  <si>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</si>
  <si>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</si>
  <si>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</si>
  <si>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</si>
  <si>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</si>
  <si>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福島県飯舘村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</si>
  <si>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</si>
  <si>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</si>
  <si>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</si>
  <si>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</si>
  <si>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</si>
  <si>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</si>
  <si>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</si>
  <si>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</si>
  <si>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</si>
  <si>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</si>
  <si>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</si>
  <si>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</si>
  <si>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</si>
  <si>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</si>
  <si>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</si>
  <si>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</si>
  <si>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</si>
  <si>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</si>
  <si>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</si>
  <si>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</si>
  <si>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</si>
  <si>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</si>
  <si>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</si>
  <si>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</si>
  <si>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</si>
  <si>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</si>
  <si>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</si>
  <si>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</si>
  <si>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</si>
  <si>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</si>
  <si>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</si>
  <si>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</si>
  <si>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</si>
  <si>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</si>
  <si>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</si>
  <si>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</si>
  <si>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</si>
  <si>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</si>
  <si>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</si>
  <si>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</si>
  <si>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</si>
  <si>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</si>
  <si>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</si>
  <si>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</si>
  <si>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</si>
  <si>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</si>
  <si>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</si>
  <si>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</si>
  <si>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</si>
  <si>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</si>
  <si>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</si>
  <si>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</si>
  <si>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</si>
  <si>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</si>
  <si>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</si>
  <si>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</si>
  <si>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</si>
  <si>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</si>
  <si>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</si>
  <si>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</si>
  <si>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</si>
  <si>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</si>
  <si>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</si>
  <si>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</si>
  <si>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</si>
  <si>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</si>
  <si>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</si>
  <si>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</si>
  <si>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</si>
  <si>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</si>
  <si>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</si>
  <si>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</si>
  <si>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</si>
  <si>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</si>
  <si>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</si>
  <si>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</si>
  <si>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</si>
  <si>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</si>
  <si>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</si>
  <si>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</si>
  <si>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</si>
  <si>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</si>
  <si>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</si>
  <si>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</si>
  <si>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</si>
  <si>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</si>
  <si>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</si>
  <si>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</si>
  <si>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</si>
  <si>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</si>
  <si>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</si>
  <si>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</si>
  <si>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</si>
  <si>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</si>
  <si>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</si>
  <si>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</si>
  <si>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</si>
  <si>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</si>
  <si>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</si>
  <si>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</si>
  <si>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</si>
  <si>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</si>
  <si>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</si>
  <si>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</si>
  <si>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</si>
  <si>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</si>
  <si>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</si>
  <si>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</si>
  <si>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</si>
  <si>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</si>
  <si>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</si>
  <si>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</si>
  <si>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</si>
  <si>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</si>
  <si>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</si>
  <si>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</si>
  <si>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</si>
  <si>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</si>
  <si>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</si>
  <si>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</si>
  <si>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</si>
  <si>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</si>
  <si>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</si>
  <si>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</si>
  <si>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</si>
  <si>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</si>
  <si>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</si>
  <si>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</si>
  <si>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</si>
  <si>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</si>
  <si>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</si>
  <si>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</si>
  <si>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</si>
  <si>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</si>
  <si>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</si>
  <si>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</si>
  <si>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</si>
  <si>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</si>
  <si>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</si>
  <si>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</si>
  <si>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</si>
  <si>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</si>
  <si>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</si>
  <si>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</si>
  <si>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</si>
  <si>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</si>
  <si>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</si>
  <si>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福島県飯舘村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</si>
  <si>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</si>
  <si>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</si>
  <si>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</si>
  <si>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</si>
  <si>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</si>
  <si>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</si>
  <si>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</si>
  <si>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</si>
  <si>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</si>
  <si>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</si>
  <si>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</si>
  <si>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</si>
  <si>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</si>
  <si>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</si>
  <si>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</si>
  <si>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</si>
  <si>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</si>
  <si>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</si>
  <si>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</si>
  <si>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</si>
  <si>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</si>
  <si>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</si>
  <si>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</si>
  <si>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</si>
  <si>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</si>
  <si>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</si>
  <si>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</si>
  <si>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</si>
  <si>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</si>
  <si>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</si>
  <si>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</si>
  <si>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</si>
  <si>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</si>
  <si>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</si>
  <si>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</si>
  <si>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</si>
  <si>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</si>
  <si>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t>
    <phoneticPr fontId="5"/>
  </si>
  <si>
    <t>後期高齢者医療事業</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</si>
  <si>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</si>
  <si>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</si>
  <si>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</si>
  <si>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</si>
  <si>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</si>
  <si>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</si>
  <si>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</si>
  <si>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</si>
  <si>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</si>
  <si>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</si>
  <si>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</si>
  <si>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</si>
  <si>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</si>
  <si>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</si>
  <si>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</si>
  <si>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</si>
  <si>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</si>
  <si>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</si>
  <si>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</si>
  <si>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</si>
  <si>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</si>
  <si>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</si>
  <si>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</si>
  <si>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</si>
  <si>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</si>
  <si>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</si>
  <si>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</si>
  <si>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</si>
  <si>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</si>
  <si>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</si>
  <si>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</si>
  <si>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</si>
  <si>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</si>
  <si>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</si>
  <si>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</si>
  <si>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</si>
  <si>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</si>
  <si>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</si>
  <si>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</si>
  <si>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</si>
  <si>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</si>
  <si>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</si>
  <si>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</si>
  <si>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</si>
  <si>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</si>
  <si>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</si>
  <si>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</si>
  <si>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</si>
  <si>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</si>
  <si>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</si>
  <si>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</si>
  <si>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</si>
  <si>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</si>
  <si>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</si>
  <si>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</si>
  <si>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</si>
  <si>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</si>
  <si>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</si>
  <si>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</si>
  <si>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</si>
  <si>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</si>
  <si>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</si>
  <si>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</si>
  <si>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農業集落排水特別会計</t>
    <phoneticPr fontId="5"/>
  </si>
  <si>
    <t>(Ｆ)</t>
    <phoneticPr fontId="5"/>
  </si>
  <si>
    <t>介護保険（介護サービス）</t>
    <phoneticPr fontId="5"/>
  </si>
  <si>
    <t>将来負担比率（(Ｅ)－(Ｆ)）／（(Ｃ)－(Ｄ)）×１００</t>
    <rPh sb="0" eb="2">
      <t>ショウライ</t>
    </rPh>
    <rPh sb="2" eb="4">
      <t>フタン</t>
    </rPh>
    <rPh sb="4" eb="6">
      <t>ヒリツ</t>
    </rPh>
    <phoneticPr fontId="5"/>
  </si>
  <si>
    <t>介護保険（事業勘定）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</si>
  <si>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</si>
  <si>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</si>
  <si>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</si>
  <si>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</si>
  <si>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</si>
  <si>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</si>
  <si>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</si>
  <si>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</si>
  <si>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</si>
  <si>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</si>
  <si>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</si>
  <si>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</si>
  <si>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</si>
  <si>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</si>
  <si>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</si>
  <si>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</si>
  <si>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</si>
  <si>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</si>
  <si>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</si>
  <si>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</si>
  <si>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</si>
  <si>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</si>
  <si>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</si>
  <si>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</si>
  <si>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</si>
  <si>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</si>
  <si>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</si>
  <si>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</si>
  <si>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</si>
  <si>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</si>
  <si>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</si>
  <si>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</si>
  <si>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</si>
  <si>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</si>
  <si>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</si>
  <si>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</si>
  <si>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</si>
  <si>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</si>
  <si>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</si>
  <si>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</si>
  <si>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</si>
  <si>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</si>
  <si>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</si>
  <si>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</si>
  <si>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</si>
  <si>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</si>
  <si>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</si>
  <si>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</si>
  <si>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</si>
  <si>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</si>
  <si>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</si>
  <si>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</si>
  <si>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</si>
  <si>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</si>
  <si>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</si>
  <si>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</si>
  <si>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</si>
  <si>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</si>
  <si>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</si>
  <si>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</si>
  <si>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</si>
  <si>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</si>
  <si>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</si>
  <si>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</si>
  <si>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</si>
  <si>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</si>
  <si>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</si>
  <si>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</si>
  <si>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</si>
  <si>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</si>
  <si>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</si>
  <si>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</si>
  <si>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</si>
  <si>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</si>
  <si>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</si>
  <si>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</si>
  <si>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</si>
  <si>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</si>
  <si>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</si>
  <si>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</si>
  <si>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</si>
  <si>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</si>
  <si>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</si>
  <si>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7.23</t>
  </si>
  <si>
    <t>▲ 23.26</t>
  </si>
  <si>
    <t>▲ 19.65</t>
  </si>
  <si>
    <t>一般会計</t>
  </si>
  <si>
    <t>国民健康保険事業（事業勘定）</t>
  </si>
  <si>
    <t>介護保険事業（事業勘定）</t>
  </si>
  <si>
    <t>簡易水道特別会計</t>
  </si>
  <si>
    <t>農業集落排水特別会計</t>
  </si>
  <si>
    <t>介護保険事業(介護サービス）</t>
  </si>
  <si>
    <t>後期高齢者医療事業</t>
  </si>
  <si>
    <t>その他会計（赤字）</t>
  </si>
  <si>
    <t>その他会計（黒字）</t>
  </si>
  <si>
    <t>-</t>
    <phoneticPr fontId="2"/>
  </si>
  <si>
    <t>相馬地方広域市町村圏組合一般会計</t>
    <rPh sb="0" eb="2">
      <t>ソウマ</t>
    </rPh>
    <rPh sb="2" eb="4">
      <t>チホウ</t>
    </rPh>
    <rPh sb="4" eb="6">
      <t>コウイキ</t>
    </rPh>
    <rPh sb="6" eb="9">
      <t>シチョウソン</t>
    </rPh>
    <rPh sb="9" eb="10">
      <t>ケン</t>
    </rPh>
    <rPh sb="10" eb="12">
      <t>クミアイ</t>
    </rPh>
    <rPh sb="12" eb="14">
      <t>イッパン</t>
    </rPh>
    <rPh sb="14" eb="16">
      <t>カイケイ</t>
    </rPh>
    <phoneticPr fontId="2"/>
  </si>
  <si>
    <t>相馬地方広域市町村圏組合看護専門学校特別会計</t>
    <rPh sb="0" eb="2">
      <t>ソウマ</t>
    </rPh>
    <rPh sb="2" eb="4">
      <t>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2"/>
  </si>
  <si>
    <t>福島県市町村総合事務組合 一般会計</t>
  </si>
  <si>
    <t>福島県市町村総合事務組合 消防補償等特別会計</t>
  </si>
  <si>
    <t>福島県市町村総合事務組合 消防賞じゅつ金特別会計</t>
  </si>
  <si>
    <t>福島県市町村総合事務組合 非常勤職員公務災害補償特別会計</t>
  </si>
  <si>
    <t>福島県市町村総合事務組合 自治会館管理特別会計</t>
  </si>
  <si>
    <t>福島県後期高齢者医療広域連合 一般会計</t>
  </si>
  <si>
    <t>福島県後期高齢者医療広域連合 後期高齢者医療特別会計</t>
  </si>
  <si>
    <t>(財)飯舘村振興公社</t>
    <phoneticPr fontId="2"/>
  </si>
  <si>
    <t>飯舘楽園(株)</t>
    <phoneticPr fontId="2"/>
  </si>
  <si>
    <t>相馬地方土地開発公社</t>
    <phoneticPr fontId="2"/>
  </si>
  <si>
    <t>いいたてまでいな太陽光発電㈱</t>
    <phoneticPr fontId="2"/>
  </si>
  <si>
    <t>いいたてまでいな復興㈱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</si>
  <si>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</si>
  <si>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</si>
  <si>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</si>
  <si>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</si>
  <si>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</si>
  <si>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</si>
  <si>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</si>
  <si>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</si>
  <si>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</si>
  <si>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</si>
  <si>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将来負担比率及び実質公債費比率の両者とも類似団体と比較し低い水準となっており、新規債の発行抑制など近年は減少傾向となっている。
今後も計画的な起債発行に努め、財政の適正化に取り組んでいく必要がある。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</si>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</sst>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60172</c:v>
                </c:pt>
                <c:pt idx="1">
                  <c:v>105763</c:v>
                </c:pt>
                <c:pt idx="2">
                  <c:v>81160</c:v>
                </c:pt>
                <c:pt idx="3">
                  <c:v>116773</c:v>
                </c:pt>
                <c:pt idx="4">
                  <c:v>271214</c:v>
                </c:pt>
              </c:numCache>
            </c:numRef>
          </c:val>
          <c:smooth val="0"/>
        </c:ser>
        <c:dLbls>
          <c:showLegendKey val="0"/>
          <c:showVal val="0"/>
          <c:showCatName val="0"/>
          <c:showSerName val="0"/>
          <c:showPercent val="0"/>
          <c:showBubbleSize val="0"/>
        </c:dLbls>
        <c:marker val="1"/>
        <c:smooth val="0"/>
        <c:axId val="110457600"/>
        <c:axId val="106856832"/>
      </c:lineChart>
      <c:catAx>
        <c:axId val="1104576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56832"/>
        <c:crosses val="autoZero"/>
        <c:auto val="1"/>
        <c:lblAlgn val="ctr"/>
        <c:lblOffset val="100"/>
        <c:tickLblSkip val="1"/>
        <c:tickMarkSkip val="1"/>
        <c:noMultiLvlLbl val="0"/>
      </c:catAx>
      <c:valAx>
        <c:axId val="1068568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57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30.29</c:v>
                </c:pt>
                <c:pt idx="1">
                  <c:v>29.34</c:v>
                </c:pt>
                <c:pt idx="2">
                  <c:v>25.11</c:v>
                </c:pt>
                <c:pt idx="3">
                  <c:v>19.96</c:v>
                </c:pt>
                <c:pt idx="4">
                  <c:v>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35.04</c:v>
                </c:pt>
                <c:pt idx="1">
                  <c:v>59.85</c:v>
                </c:pt>
                <c:pt idx="2">
                  <c:v>72.92</c:v>
                </c:pt>
                <c:pt idx="3">
                  <c:v>70.760000000000005</c:v>
                </c:pt>
                <c:pt idx="4">
                  <c:v>59.48</c:v>
                </c:pt>
              </c:numCache>
            </c:numRef>
          </c:val>
        </c:ser>
        <c:dLbls>
          <c:showLegendKey val="0"/>
          <c:showVal val="0"/>
          <c:showCatName val="0"/>
          <c:showSerName val="0"/>
          <c:showPercent val="0"/>
          <c:showBubbleSize val="0"/>
        </c:dLbls>
        <c:gapWidth val="250"/>
        <c:overlap val="100"/>
        <c:axId val="106699392"/>
        <c:axId val="106701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20.37</c:v>
                </c:pt>
                <c:pt idx="1">
                  <c:v>6.06</c:v>
                </c:pt>
                <c:pt idx="2">
                  <c:v>-7.23</c:v>
                </c:pt>
                <c:pt idx="3">
                  <c:v>-23.26</c:v>
                </c:pt>
                <c:pt idx="4">
                  <c:v>-19.649999999999999</c:v>
                </c:pt>
              </c:numCache>
            </c:numRef>
          </c:val>
          <c:smooth val="0"/>
        </c:ser>
        <c:dLbls>
          <c:showLegendKey val="0"/>
          <c:showVal val="0"/>
          <c:showCatName val="0"/>
          <c:showSerName val="0"/>
          <c:showPercent val="0"/>
          <c:showBubbleSize val="0"/>
        </c:dLbls>
        <c:marker val="1"/>
        <c:smooth val="0"/>
        <c:axId val="106699392"/>
        <c:axId val="106701568"/>
      </c:lineChart>
      <c:catAx>
        <c:axId val="10669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701568"/>
        <c:crosses val="autoZero"/>
        <c:auto val="1"/>
        <c:lblAlgn val="ctr"/>
        <c:lblOffset val="100"/>
        <c:tickLblSkip val="1"/>
        <c:tickMarkSkip val="1"/>
        <c:noMultiLvlLbl val="0"/>
      </c:catAx>
      <c:valAx>
        <c:axId val="10670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9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介護保険事業(介護サービス）</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7"/>
          <c:order val="7"/>
          <c:tx>
            <c:strRef>
              <c:f>データシート!$A$34</c:f>
              <c:strCache>
                <c:ptCount val="1"/>
                <c:pt idx="0">
                  <c:v>介護保険事業（事業勘定）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0.75</c:v>
                </c:pt>
                <c:pt idx="2">
                  <c:v>#N/A</c:v>
                </c:pt>
                <c:pt idx="3">
                  <c:v>2.04</c:v>
                </c:pt>
                <c:pt idx="4">
                  <c:v>#N/A</c:v>
                </c:pt>
                <c:pt idx="5">
                  <c:v>2.99</c:v>
                </c:pt>
                <c:pt idx="6">
                  <c:v>#N/A</c:v>
                </c:pt>
                <c:pt idx="7">
                  <c:v>0</c:v>
                </c:pt>
                <c:pt idx="8">
                  <c:v>#N/A</c:v>
                </c:pt>
                <c:pt idx="9">
                  <c:v>1.76</c:v>
                </c:pt>
              </c:numCache>
            </c:numRef>
          </c:val>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11.01</c:v>
                </c:pt>
                <c:pt idx="2">
                  <c:v>#N/A</c:v>
                </c:pt>
                <c:pt idx="3">
                  <c:v>4.1100000000000003</c:v>
                </c:pt>
                <c:pt idx="4">
                  <c:v>#N/A</c:v>
                </c:pt>
                <c:pt idx="5">
                  <c:v>1.8</c:v>
                </c:pt>
                <c:pt idx="6">
                  <c:v>#N/A</c:v>
                </c:pt>
                <c:pt idx="7">
                  <c:v>4.5599999999999996</c:v>
                </c:pt>
                <c:pt idx="8">
                  <c:v>#N/A</c:v>
                </c:pt>
                <c:pt idx="9">
                  <c:v>1.88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30.29</c:v>
                </c:pt>
                <c:pt idx="2">
                  <c:v>#N/A</c:v>
                </c:pt>
                <c:pt idx="3">
                  <c:v>29.33</c:v>
                </c:pt>
                <c:pt idx="4">
                  <c:v>#N/A</c:v>
                </c:pt>
                <c:pt idx="5">
                  <c:v>25.11</c:v>
                </c:pt>
                <c:pt idx="6">
                  <c:v>#N/A</c:v>
                </c:pt>
                <c:pt idx="7">
                  <c:v>19.95</c:v>
                </c:pt>
                <c:pt idx="8">
                  <c:v>#N/A</c:v>
                </c:pt>
                <c:pt idx="9">
                  <c:v>21</c:v>
                </c:pt>
              </c:numCache>
            </c:numRef>
          </c:val>
        </c:ser>
        <c:dLbls>
          <c:showLegendKey val="0"/>
          <c:showVal val="0"/>
          <c:showCatName val="0"/>
          <c:showSerName val="0"/>
          <c:showPercent val="0"/>
          <c:showBubbleSize val="0"/>
        </c:dLbls>
        <c:gapWidth val="150"/>
        <c:overlap val="100"/>
        <c:axId val="125542784"/>
        <c:axId val="125544320"/>
      </c:barChart>
      <c:catAx>
        <c:axId val="12554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544320"/>
        <c:crosses val="autoZero"/>
        <c:auto val="1"/>
        <c:lblAlgn val="ctr"/>
        <c:lblOffset val="100"/>
        <c:tickLblSkip val="1"/>
        <c:tickMarkSkip val="1"/>
        <c:noMultiLvlLbl val="0"/>
      </c:catAx>
      <c:valAx>
        <c:axId val="12554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42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456</c:v>
                </c:pt>
                <c:pt idx="5">
                  <c:v>417</c:v>
                </c:pt>
                <c:pt idx="8">
                  <c:v>431</c:v>
                </c:pt>
                <c:pt idx="11">
                  <c:v>468</c:v>
                </c:pt>
                <c:pt idx="14">
                  <c:v>446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3</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141</c:v>
                </c:pt>
                <c:pt idx="3">
                  <c:v>116</c:v>
                </c:pt>
                <c:pt idx="6">
                  <c:v>97</c:v>
                </c:pt>
                <c:pt idx="9">
                  <c:v>89</c:v>
                </c:pt>
                <c:pt idx="12">
                  <c:v>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495</c:v>
                </c:pt>
                <c:pt idx="3">
                  <c:v>457</c:v>
                </c:pt>
                <c:pt idx="6">
                  <c:v>487</c:v>
                </c:pt>
                <c:pt idx="9">
                  <c:v>539</c:v>
                </c:pt>
                <c:pt idx="12">
                  <c:v>513</c:v>
                </c:pt>
              </c:numCache>
            </c:numRef>
          </c:val>
        </c:ser>
        <c:dLbls>
          <c:showLegendKey val="0"/>
          <c:showVal val="0"/>
          <c:showCatName val="0"/>
          <c:showSerName val="0"/>
          <c:showPercent val="0"/>
          <c:showBubbleSize val="0"/>
        </c:dLbls>
        <c:gapWidth val="100"/>
        <c:overlap val="100"/>
        <c:axId val="101244288"/>
        <c:axId val="101250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183</c:v>
                </c:pt>
                <c:pt idx="2">
                  <c:v>#N/A</c:v>
                </c:pt>
                <c:pt idx="3">
                  <c:v>#N/A</c:v>
                </c:pt>
                <c:pt idx="4">
                  <c:v>159</c:v>
                </c:pt>
                <c:pt idx="5">
                  <c:v>#N/A</c:v>
                </c:pt>
                <c:pt idx="6">
                  <c:v>#N/A</c:v>
                </c:pt>
                <c:pt idx="7">
                  <c:v>156</c:v>
                </c:pt>
                <c:pt idx="8">
                  <c:v>#N/A</c:v>
                </c:pt>
                <c:pt idx="9">
                  <c:v>#N/A</c:v>
                </c:pt>
                <c:pt idx="10">
                  <c:v>163</c:v>
                </c:pt>
                <c:pt idx="11">
                  <c:v>#N/A</c:v>
                </c:pt>
                <c:pt idx="12">
                  <c:v>#N/A</c:v>
                </c:pt>
                <c:pt idx="13">
                  <c:v>159</c:v>
                </c:pt>
                <c:pt idx="14">
                  <c:v>#N/A</c:v>
                </c:pt>
              </c:numCache>
            </c:numRef>
          </c:val>
          <c:smooth val="0"/>
        </c:ser>
        <c:dLbls>
          <c:showLegendKey val="0"/>
          <c:showVal val="0"/>
          <c:showCatName val="0"/>
          <c:showSerName val="0"/>
          <c:showPercent val="0"/>
          <c:showBubbleSize val="0"/>
        </c:dLbls>
        <c:marker val="1"/>
        <c:smooth val="0"/>
        <c:axId val="101244288"/>
        <c:axId val="101250560"/>
      </c:lineChart>
      <c:catAx>
        <c:axId val="1012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250560"/>
        <c:crosses val="autoZero"/>
        <c:auto val="1"/>
        <c:lblAlgn val="ctr"/>
        <c:lblOffset val="100"/>
        <c:tickLblSkip val="1"/>
        <c:tickMarkSkip val="1"/>
        <c:noMultiLvlLbl val="0"/>
      </c:catAx>
      <c:valAx>
        <c:axId val="10125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4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4097</c:v>
                </c:pt>
                <c:pt idx="5">
                  <c:v>3942</c:v>
                </c:pt>
                <c:pt idx="8">
                  <c:v>3763</c:v>
                </c:pt>
                <c:pt idx="11">
                  <c:v>3533</c:v>
                </c:pt>
                <c:pt idx="14">
                  <c:v>3665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c:v>
                </c:pt>
                <c:pt idx="5">
                  <c:v>38</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3211</c:v>
                </c:pt>
                <c:pt idx="5">
                  <c:v>4100</c:v>
                </c:pt>
                <c:pt idx="8">
                  <c:v>4993</c:v>
                </c:pt>
                <c:pt idx="11">
                  <c:v>5829</c:v>
                </c:pt>
                <c:pt idx="14">
                  <c:v>6993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888</c:v>
                </c:pt>
                <c:pt idx="3">
                  <c:v>879</c:v>
                </c:pt>
                <c:pt idx="6">
                  <c:v>846</c:v>
                </c:pt>
                <c:pt idx="9">
                  <c:v>757</c:v>
                </c:pt>
                <c:pt idx="12">
                  <c:v>671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c:v>
                </c:pt>
                <c:pt idx="3">
                  <c:v>17</c:v>
                </c:pt>
                <c:pt idx="6">
                  <c:v>12</c:v>
                </c:pt>
                <c:pt idx="9">
                  <c:v>23</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1170</c:v>
                </c:pt>
                <c:pt idx="3">
                  <c:v>1138</c:v>
                </c:pt>
                <c:pt idx="6">
                  <c:v>1110</c:v>
                </c:pt>
                <c:pt idx="9">
                  <c:v>1045</c:v>
                </c:pt>
                <c:pt idx="12">
                  <c:v>979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145</c:v>
                </c:pt>
                <c:pt idx="6">
                  <c:v>249</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4752</c:v>
                </c:pt>
                <c:pt idx="3">
                  <c:v>4554</c:v>
                </c:pt>
                <c:pt idx="6">
                  <c:v>4273</c:v>
                </c:pt>
                <c:pt idx="9">
                  <c:v>3912</c:v>
                </c:pt>
                <c:pt idx="12">
                  <c:v>4130</c:v>
                </c:pt>
              </c:numCache>
            </c:numRef>
          </c:val>
        </c:ser>
        <c:dLbls>
          <c:showLegendKey val="0"/>
          <c:showVal val="0"/>
          <c:showCatName val="0"/>
          <c:showSerName val="0"/>
          <c:showPercent val="0"/>
          <c:showBubbleSize val="0"/>
        </c:dLbls>
        <c:gapWidth val="100"/>
        <c:overlap val="100"/>
        <c:axId val="24669184"/>
        <c:axId val="2467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4669184"/>
        <c:axId val="24675456"/>
      </c:lineChart>
      <c:catAx>
        <c:axId val="2466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675456"/>
        <c:crosses val="autoZero"/>
        <c:auto val="1"/>
        <c:lblAlgn val="ctr"/>
        <c:lblOffset val="100"/>
        <c:tickLblSkip val="1"/>
        <c:tickMarkSkip val="1"/>
        <c:noMultiLvlLbl val="0"/>
      </c:catAx>
      <c:valAx>
        <c:axId val="2467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6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307328"/>
        <c:axId val="126329984"/>
      </c:scatterChart>
      <c:valAx>
        <c:axId val="126307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29984"/>
        <c:crosses val="autoZero"/>
        <c:crossBetween val="midCat"/>
      </c:valAx>
      <c:valAx>
        <c:axId val="126329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07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8.6</c:v>
                </c:pt>
                <c:pt idx="1">
                  <c:v>7.6</c:v>
                </c:pt>
                <c:pt idx="2">
                  <c:v>6.8</c:v>
                </c:pt>
                <c:pt idx="3">
                  <c:v>6.6</c:v>
                </c:pt>
                <c:pt idx="4">
                  <c:v>6.6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7.8</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6437632"/>
        <c:axId val="126464384"/>
      </c:scatterChart>
      <c:valAx>
        <c:axId val="126437632"/>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64384"/>
        <c:crosses val="autoZero"/>
        <c:crossBetween val="midCat"/>
      </c:valAx>
      <c:valAx>
        <c:axId val="12646438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3763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平成</a:t>
          </a:r>
          <a:r>
            <a:rPr kumimoji="1" lang="ja-JP" altLang="en-US" sz="1300">
              <a:solidFill>
                <a:schemeClr val="dk1"/>
              </a:solidFill>
              <a:effectLst/>
              <a:latin typeface="+mn-ea"/>
              <a:ea typeface="+mn-ea"/>
              <a:cs typeface="+mn-cs"/>
            </a:rPr>
            <a:t>２６</a:t>
          </a:r>
          <a:r>
            <a:rPr kumimoji="1" lang="ja-JP" altLang="ja-JP" sz="1300">
              <a:solidFill>
                <a:schemeClr val="dk1"/>
              </a:solidFill>
              <a:effectLst/>
              <a:latin typeface="+mn-ea"/>
              <a:ea typeface="+mn-ea"/>
              <a:cs typeface="+mn-cs"/>
            </a:rPr>
            <a:t>年度と比較して、算定上の分母にあたる標準財政規模が</a:t>
          </a:r>
          <a:r>
            <a:rPr kumimoji="1" lang="ja-JP" altLang="en-US" sz="1300">
              <a:solidFill>
                <a:schemeClr val="dk1"/>
              </a:solidFill>
              <a:effectLst/>
              <a:latin typeface="+mn-ea"/>
              <a:ea typeface="+mn-ea"/>
              <a:cs typeface="+mn-cs"/>
            </a:rPr>
            <a:t>２０１，７７９</a:t>
          </a:r>
          <a:r>
            <a:rPr kumimoji="1" lang="ja-JP" altLang="ja-JP" sz="1300">
              <a:solidFill>
                <a:schemeClr val="dk1"/>
              </a:solidFill>
              <a:effectLst/>
              <a:latin typeface="+mn-ea"/>
              <a:ea typeface="+mn-ea"/>
              <a:cs typeface="+mn-cs"/>
            </a:rPr>
            <a:t>千円</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したことに加え、算定上の分子において、</a:t>
          </a:r>
          <a:r>
            <a:rPr kumimoji="1" lang="ja-JP" altLang="en-US" sz="1300">
              <a:solidFill>
                <a:schemeClr val="dk1"/>
              </a:solidFill>
              <a:effectLst/>
              <a:latin typeface="+mn-ea"/>
              <a:ea typeface="+mn-ea"/>
              <a:cs typeface="+mn-cs"/>
            </a:rPr>
            <a:t>平成１４年度及び平成１５年度借入分の過疎債、平成１７年度借入分の災害復旧事業債及び辺地債の元利償還終了による元利償還金が減少した。</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２５</a:t>
          </a:r>
          <a:r>
            <a:rPr kumimoji="1" lang="ja-JP" altLang="ja-JP" sz="1300">
              <a:solidFill>
                <a:schemeClr val="dk1"/>
              </a:solidFill>
              <a:effectLst/>
              <a:latin typeface="+mn-lt"/>
              <a:ea typeface="+mn-ea"/>
              <a:cs typeface="+mn-cs"/>
            </a:rPr>
            <a:t>年度に引き続き、「将来負担額」に対して「充当可能財源等」が上回り、算定上の分子がマイナスとなったため、算定されないこととなった。</a:t>
          </a:r>
          <a:endParaRPr lang="ja-JP" altLang="ja-JP" sz="1300">
            <a:effectLst/>
          </a:endParaRPr>
        </a:p>
        <a:p>
          <a:r>
            <a:rPr kumimoji="1" lang="ja-JP" altLang="ja-JP" sz="1300">
              <a:solidFill>
                <a:schemeClr val="dk1"/>
              </a:solidFill>
              <a:effectLst/>
              <a:latin typeface="+mn-lt"/>
              <a:ea typeface="+mn-ea"/>
              <a:cs typeface="+mn-cs"/>
            </a:rPr>
            <a:t>　これは、平成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年度と比較して、「充当可能基金」が</a:t>
          </a:r>
          <a:r>
            <a:rPr kumimoji="1" lang="ja-JP" altLang="en-US" sz="1300">
              <a:solidFill>
                <a:schemeClr val="dk1"/>
              </a:solidFill>
              <a:effectLst/>
              <a:latin typeface="+mn-lt"/>
              <a:ea typeface="+mn-ea"/>
              <a:cs typeface="+mn-cs"/>
            </a:rPr>
            <a:t>１，１６４</a:t>
          </a:r>
          <a:r>
            <a:rPr kumimoji="1" lang="ja-JP" altLang="ja-JP" sz="1300">
              <a:solidFill>
                <a:schemeClr val="dk1"/>
              </a:solidFill>
              <a:effectLst/>
              <a:latin typeface="+mn-lt"/>
              <a:ea typeface="+mn-ea"/>
              <a:cs typeface="+mn-cs"/>
            </a:rPr>
            <a:t>百万円増となったことが主な要因である。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
6,212
230.13
9,178,870
8,369,019
600,098
2,857,571
4,130,451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
6,212
230.13
9,178,870
8,369,019
600,098
2,857,571
4,130,451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
6,212
230.13
9,178,870
8,369,019
600,098
2,857,571
4,130,451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
6,212
230.13
9,178,870
8,369,019
600,098
2,857,571
4,130,451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直近４年間では、ほぼ横ばいの傾向であり、平成２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年度は平成２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年度より０．０１ポイント上がり０．２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であった。本村は、類似団体と比較して財政基盤が弱いため、全村避難の状況ではあるが、歳入確保に引き続き努める。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9" name="直線コネクタ 68"/>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129722</xdr:rowOff>
    </xdr:to>
    <xdr:cxnSp macro="">
      <xdr:nvCxnSpPr>
        <xdr:cNvPr id="72" name="直線コネクタ 71"/>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129722</xdr:rowOff>
    </xdr:to>
    <xdr:cxnSp macro="">
      <xdr:nvCxnSpPr>
        <xdr:cNvPr id="78" name="直線コネクタ 77"/>
        <xdr:cNvCxnSpPr/>
      </xdr:nvCxnSpPr>
      <xdr:spPr>
        <a:xfrm>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9"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前年度と比較して、</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８５．３</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から「</a:t>
          </a:r>
          <a:r>
            <a:rPr kumimoji="1" lang="ja-JP" altLang="en-US" sz="1300">
              <a:solidFill>
                <a:schemeClr val="dk1"/>
              </a:solidFill>
              <a:effectLst/>
              <a:latin typeface="+mn-ea"/>
              <a:ea typeface="+mn-ea"/>
              <a:cs typeface="+mn-cs"/>
            </a:rPr>
            <a:t>７５．７</a:t>
          </a:r>
          <a:r>
            <a:rPr kumimoji="1" lang="ja-JP" altLang="ja-JP" sz="1300">
              <a:solidFill>
                <a:schemeClr val="dk1"/>
              </a:solidFill>
              <a:effectLst/>
              <a:latin typeface="+mn-ea"/>
              <a:ea typeface="+mn-ea"/>
              <a:cs typeface="+mn-cs"/>
            </a:rPr>
            <a:t>」と</a:t>
          </a:r>
          <a:r>
            <a:rPr kumimoji="1" lang="ja-JP" altLang="en-US" sz="1300">
              <a:solidFill>
                <a:schemeClr val="dk1"/>
              </a:solidFill>
              <a:effectLst/>
              <a:latin typeface="+mn-ea"/>
              <a:ea typeface="+mn-ea"/>
              <a:cs typeface="+mn-cs"/>
            </a:rPr>
            <a:t>９．６</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した。</a:t>
          </a:r>
          <a:endParaRPr lang="ja-JP" altLang="ja-JP" sz="1300">
            <a:effectLst/>
            <a:latin typeface="+mn-ea"/>
            <a:ea typeface="+mn-ea"/>
          </a:endParaRPr>
        </a:p>
        <a:p>
          <a:r>
            <a:rPr kumimoji="1" lang="ja-JP" altLang="ja-JP" sz="1300">
              <a:solidFill>
                <a:schemeClr val="dk1"/>
              </a:solidFill>
              <a:effectLst/>
              <a:latin typeface="+mn-ea"/>
              <a:ea typeface="+mn-ea"/>
              <a:cs typeface="+mn-cs"/>
            </a:rPr>
            <a:t>　この要因としては、算定上の分母にあたる経常一般財源総額が前年度と比較して、</a:t>
          </a:r>
          <a:r>
            <a:rPr kumimoji="1" lang="ja-JP" altLang="en-US" sz="1300">
              <a:solidFill>
                <a:schemeClr val="dk1"/>
              </a:solidFill>
              <a:effectLst/>
              <a:latin typeface="+mn-ea"/>
              <a:ea typeface="+mn-ea"/>
              <a:cs typeface="+mn-cs"/>
            </a:rPr>
            <a:t>２０１，７７９</a:t>
          </a:r>
          <a:r>
            <a:rPr kumimoji="1" lang="ja-JP" altLang="ja-JP" sz="1300">
              <a:solidFill>
                <a:schemeClr val="dk1"/>
              </a:solidFill>
              <a:effectLst/>
              <a:latin typeface="+mn-ea"/>
              <a:ea typeface="+mn-ea"/>
              <a:cs typeface="+mn-cs"/>
            </a:rPr>
            <a:t>千円</a:t>
          </a:r>
          <a:r>
            <a:rPr kumimoji="1" lang="ja-JP" altLang="en-US" sz="1300">
              <a:solidFill>
                <a:schemeClr val="dk1"/>
              </a:solidFill>
              <a:effectLst/>
              <a:latin typeface="+mn-ea"/>
              <a:ea typeface="+mn-ea"/>
              <a:cs typeface="+mn-cs"/>
            </a:rPr>
            <a:t>増加し</a:t>
          </a:r>
          <a:r>
            <a:rPr kumimoji="1" lang="ja-JP" altLang="ja-JP" sz="1300">
              <a:solidFill>
                <a:schemeClr val="dk1"/>
              </a:solidFill>
              <a:effectLst/>
              <a:latin typeface="+mn-ea"/>
              <a:ea typeface="+mn-ea"/>
              <a:cs typeface="+mn-cs"/>
            </a:rPr>
            <a:t>たことに加え、経常経費充当一般財源額が昨年度と比較して、公債費が</a:t>
          </a:r>
          <a:r>
            <a:rPr kumimoji="1" lang="ja-JP" altLang="en-US" sz="1300">
              <a:solidFill>
                <a:schemeClr val="dk1"/>
              </a:solidFill>
              <a:effectLst/>
              <a:latin typeface="+mn-ea"/>
              <a:ea typeface="+mn-ea"/>
              <a:cs typeface="+mn-cs"/>
            </a:rPr>
            <a:t>２６，１９５</a:t>
          </a:r>
          <a:r>
            <a:rPr kumimoji="1" lang="ja-JP" altLang="ja-JP" sz="1300">
              <a:solidFill>
                <a:schemeClr val="dk1"/>
              </a:solidFill>
              <a:effectLst/>
              <a:latin typeface="+mn-ea"/>
              <a:ea typeface="+mn-ea"/>
              <a:cs typeface="+mn-cs"/>
            </a:rPr>
            <a:t>千円、人件費が</a:t>
          </a:r>
          <a:r>
            <a:rPr kumimoji="1" lang="ja-JP" altLang="en-US" sz="1300">
              <a:solidFill>
                <a:schemeClr val="dk1"/>
              </a:solidFill>
              <a:effectLst/>
              <a:latin typeface="+mn-ea"/>
              <a:ea typeface="+mn-ea"/>
              <a:cs typeface="+mn-cs"/>
            </a:rPr>
            <a:t>１０，０５０</a:t>
          </a:r>
          <a:r>
            <a:rPr kumimoji="1" lang="ja-JP" altLang="ja-JP" sz="1300">
              <a:solidFill>
                <a:schemeClr val="dk1"/>
              </a:solidFill>
              <a:effectLst/>
              <a:latin typeface="+mn-ea"/>
              <a:ea typeface="+mn-ea"/>
              <a:cs typeface="+mn-cs"/>
            </a:rPr>
            <a:t>千円、物件費が</a:t>
          </a:r>
          <a:r>
            <a:rPr kumimoji="1" lang="ja-JP" altLang="en-US" sz="1300">
              <a:solidFill>
                <a:schemeClr val="dk1"/>
              </a:solidFill>
              <a:effectLst/>
              <a:latin typeface="+mn-ea"/>
              <a:ea typeface="+mn-ea"/>
              <a:cs typeface="+mn-cs"/>
            </a:rPr>
            <a:t>１１，９９７</a:t>
          </a:r>
          <a:r>
            <a:rPr kumimoji="1" lang="ja-JP" altLang="ja-JP" sz="1300">
              <a:solidFill>
                <a:schemeClr val="dk1"/>
              </a:solidFill>
              <a:effectLst/>
              <a:latin typeface="+mn-ea"/>
              <a:ea typeface="+mn-ea"/>
              <a:cs typeface="+mn-cs"/>
            </a:rPr>
            <a:t>千円、扶助費が</a:t>
          </a:r>
          <a:r>
            <a:rPr kumimoji="1" lang="ja-JP" altLang="en-US" sz="1300">
              <a:solidFill>
                <a:schemeClr val="dk1"/>
              </a:solidFill>
              <a:effectLst/>
              <a:latin typeface="+mn-ea"/>
              <a:ea typeface="+mn-ea"/>
              <a:cs typeface="+mn-cs"/>
            </a:rPr>
            <a:t>１，４９３</a:t>
          </a:r>
          <a:r>
            <a:rPr kumimoji="1" lang="ja-JP" altLang="ja-JP" sz="1300">
              <a:solidFill>
                <a:schemeClr val="dk1"/>
              </a:solidFill>
              <a:effectLst/>
              <a:latin typeface="+mn-ea"/>
              <a:ea typeface="+mn-ea"/>
              <a:cs typeface="+mn-cs"/>
            </a:rPr>
            <a:t>千円などそれぞれ</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し、全体で５</a:t>
          </a:r>
          <a:r>
            <a:rPr kumimoji="1" lang="ja-JP" altLang="en-US" sz="1300">
              <a:solidFill>
                <a:schemeClr val="dk1"/>
              </a:solidFill>
              <a:effectLst/>
              <a:latin typeface="+mn-ea"/>
              <a:ea typeface="+mn-ea"/>
              <a:cs typeface="+mn-cs"/>
            </a:rPr>
            <a:t>５</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５９２</a:t>
          </a:r>
          <a:r>
            <a:rPr kumimoji="1" lang="ja-JP" altLang="ja-JP" sz="1300">
              <a:solidFill>
                <a:schemeClr val="dk1"/>
              </a:solidFill>
              <a:effectLst/>
              <a:latin typeface="+mn-ea"/>
              <a:ea typeface="+mn-ea"/>
              <a:cs typeface="+mn-cs"/>
            </a:rPr>
            <a:t>千円</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（前年度比２．</a:t>
          </a:r>
          <a:r>
            <a:rPr kumimoji="1" lang="ja-JP" altLang="en-US" sz="1300">
              <a:solidFill>
                <a:schemeClr val="dk1"/>
              </a:solidFill>
              <a:effectLst/>
              <a:latin typeface="+mn-ea"/>
              <a:ea typeface="+mn-ea"/>
              <a:cs typeface="+mn-cs"/>
            </a:rPr>
            <a:t>６</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減</a:t>
          </a:r>
          <a:r>
            <a:rPr kumimoji="1" lang="ja-JP" altLang="ja-JP" sz="1300">
              <a:solidFill>
                <a:schemeClr val="dk1"/>
              </a:solidFill>
              <a:effectLst/>
              <a:latin typeface="+mn-ea"/>
              <a:ea typeface="+mn-ea"/>
              <a:cs typeface="+mn-cs"/>
            </a:rPr>
            <a:t>）したためである。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163619</xdr:rowOff>
    </xdr:from>
    <xdr:to>
      <xdr:col>7</xdr:col>
      <xdr:colOff>152400</xdr:colOff>
      <xdr:row>64</xdr:row>
      <xdr:rowOff>35348</xdr:rowOff>
    </xdr:to>
    <xdr:cxnSp macro="">
      <xdr:nvCxnSpPr>
        <xdr:cNvPr id="132" name="直線コネクタ 131"/>
        <xdr:cNvCxnSpPr/>
      </xdr:nvCxnSpPr>
      <xdr:spPr>
        <a:xfrm flipV="1">
          <a:off x="4114800" y="10622069"/>
          <a:ext cx="838200" cy="38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74083</xdr:rowOff>
    </xdr:from>
    <xdr:to>
      <xdr:col>6</xdr:col>
      <xdr:colOff>0</xdr:colOff>
      <xdr:row>64</xdr:row>
      <xdr:rowOff>35348</xdr:rowOff>
    </xdr:to>
    <xdr:cxnSp macro="">
      <xdr:nvCxnSpPr>
        <xdr:cNvPr id="135" name="直線コネクタ 134"/>
        <xdr:cNvCxnSpPr/>
      </xdr:nvCxnSpPr>
      <xdr:spPr>
        <a:xfrm>
          <a:off x="3225800" y="1087543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7" name="テキスト ボックス 136"/>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63</xdr:row>
      <xdr:rowOff>74083</xdr:rowOff>
    </xdr:to>
    <xdr:cxnSp macro="">
      <xdr:nvCxnSpPr>
        <xdr:cNvPr id="138" name="直線コネクタ 137"/>
        <xdr:cNvCxnSpPr/>
      </xdr:nvCxnSpPr>
      <xdr:spPr>
        <a:xfrm>
          <a:off x="2336800" y="106341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62</xdr:row>
      <xdr:rowOff>140970</xdr:rowOff>
    </xdr:to>
    <xdr:cxnSp macro="">
      <xdr:nvCxnSpPr>
        <xdr:cNvPr id="141" name="直線コネクタ 140"/>
        <xdr:cNvCxnSpPr/>
      </xdr:nvCxnSpPr>
      <xdr:spPr>
        <a:xfrm flipV="1">
          <a:off x="1447800" y="106341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43" name="テキスト ボックス 142"/>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112819</xdr:rowOff>
    </xdr:from>
    <xdr:to>
      <xdr:col>7</xdr:col>
      <xdr:colOff>203200</xdr:colOff>
      <xdr:row>62</xdr:row>
      <xdr:rowOff>42969</xdr:rowOff>
    </xdr:to>
    <xdr:sp macro="" textlink="">
      <xdr:nvSpPr>
        <xdr:cNvPr id="151" name="円/楕円 150"/>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129346</xdr:rowOff>
    </xdr:from>
    <xdr:ext cx="762000" cy="259045"/>
    <xdr:sp macro="" textlink="">
      <xdr:nvSpPr>
        <xdr:cNvPr id="152" name="財政構造の弾力性該当値テキスト"/>
        <xdr:cNvSpPr txBox="1"/>
      </xdr:nvSpPr>
      <xdr:spPr>
        <a:xfrm>
          <a:off x="5041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155998</xdr:rowOff>
    </xdr:from>
    <xdr:to>
      <xdr:col>6</xdr:col>
      <xdr:colOff>50800</xdr:colOff>
      <xdr:row>64</xdr:row>
      <xdr:rowOff>86148</xdr:rowOff>
    </xdr:to>
    <xdr:sp macro="" textlink="">
      <xdr:nvSpPr>
        <xdr:cNvPr id="153" name="円/楕円 152"/>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54" name="テキスト ボックス 153"/>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5" name="円/楕円 154"/>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109660</xdr:rowOff>
    </xdr:from>
    <xdr:ext cx="762000" cy="259045"/>
    <xdr:sp macro="" textlink="">
      <xdr:nvSpPr>
        <xdr:cNvPr id="156" name="テキスト ボックス 155"/>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7" name="円/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9" name="円/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60" name="テキスト ボックス 159"/>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[434,304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前年度と比較して、</a:t>
          </a:r>
          <a:r>
            <a:rPr kumimoji="1" lang="ja-JP" altLang="en-US" sz="1300">
              <a:solidFill>
                <a:schemeClr val="dk1"/>
              </a:solidFill>
              <a:effectLst/>
              <a:latin typeface="+mn-lt"/>
              <a:ea typeface="+mn-ea"/>
              <a:cs typeface="+mn-cs"/>
            </a:rPr>
            <a:t>６７，４９５円増額</a:t>
          </a:r>
          <a:r>
            <a:rPr kumimoji="1" lang="ja-JP" altLang="ja-JP" sz="1300">
              <a:solidFill>
                <a:schemeClr val="dk1"/>
              </a:solidFill>
              <a:effectLst/>
              <a:latin typeface="+mn-lt"/>
              <a:ea typeface="+mn-ea"/>
              <a:cs typeface="+mn-cs"/>
            </a:rPr>
            <a:t>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今年度</a:t>
          </a:r>
          <a:r>
            <a:rPr kumimoji="1" lang="ja-JP" altLang="ja-JP" sz="1300">
              <a:solidFill>
                <a:schemeClr val="dk1"/>
              </a:solidFill>
              <a:effectLst/>
              <a:latin typeface="+mn-lt"/>
              <a:ea typeface="+mn-ea"/>
              <a:cs typeface="+mn-cs"/>
            </a:rPr>
            <a:t>実施した</a:t>
          </a:r>
          <a:r>
            <a:rPr kumimoji="1" lang="ja-JP" altLang="en-US" sz="1300">
              <a:solidFill>
                <a:schemeClr val="dk1"/>
              </a:solidFill>
              <a:effectLst/>
              <a:latin typeface="+mn-lt"/>
              <a:ea typeface="+mn-ea"/>
              <a:cs typeface="+mn-cs"/>
            </a:rPr>
            <a:t>までい寄付金事務取扱事務、環境放射線モニタリング業務費</a:t>
          </a:r>
          <a:r>
            <a:rPr kumimoji="1" lang="ja-JP" altLang="ja-JP" sz="1300">
              <a:solidFill>
                <a:schemeClr val="dk1"/>
              </a:solidFill>
              <a:effectLst/>
              <a:latin typeface="+mn-lt"/>
              <a:ea typeface="+mn-ea"/>
              <a:cs typeface="+mn-cs"/>
            </a:rPr>
            <a:t>などの費用が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したことによるものである。</a:t>
          </a:r>
          <a:r>
            <a:rPr kumimoji="1" lang="ja-JP" altLang="en-US" sz="1300">
              <a:solidFill>
                <a:schemeClr val="dk1"/>
              </a:solidFill>
              <a:effectLst/>
              <a:latin typeface="+mn-lt"/>
              <a:ea typeface="+mn-ea"/>
              <a:cs typeface="+mn-cs"/>
            </a:rPr>
            <a:t>一般職給与</a:t>
          </a:r>
          <a:r>
            <a:rPr kumimoji="1" lang="ja-JP" altLang="ja-JP" sz="1300">
              <a:solidFill>
                <a:schemeClr val="dk1"/>
              </a:solidFill>
              <a:effectLst/>
              <a:latin typeface="+mn-lt"/>
              <a:ea typeface="+mn-ea"/>
              <a:cs typeface="+mn-cs"/>
            </a:rPr>
            <a:t>の増により人件費が増加しているのに加え、復旧復興に係る経費が多く、類似団体と比較すると平均を大きく上回っている状況にあるため、今後とも物件費のコスト削減を図る。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105795</xdr:rowOff>
    </xdr:from>
    <xdr:to>
      <xdr:col>7</xdr:col>
      <xdr:colOff>152400</xdr:colOff>
      <xdr:row>83</xdr:row>
      <xdr:rowOff>11900</xdr:rowOff>
    </xdr:to>
    <xdr:cxnSp macro="">
      <xdr:nvCxnSpPr>
        <xdr:cNvPr id="196" name="直線コネクタ 195"/>
        <xdr:cNvCxnSpPr/>
      </xdr:nvCxnSpPr>
      <xdr:spPr>
        <a:xfrm>
          <a:off x="4114800" y="14164695"/>
          <a:ext cx="838200" cy="7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105795</xdr:rowOff>
    </xdr:from>
    <xdr:to>
      <xdr:col>6</xdr:col>
      <xdr:colOff>0</xdr:colOff>
      <xdr:row>83</xdr:row>
      <xdr:rowOff>135424</xdr:rowOff>
    </xdr:to>
    <xdr:cxnSp macro="">
      <xdr:nvCxnSpPr>
        <xdr:cNvPr id="199" name="直線コネクタ 198"/>
        <xdr:cNvCxnSpPr/>
      </xdr:nvCxnSpPr>
      <xdr:spPr>
        <a:xfrm flipV="1">
          <a:off x="3225800" y="14164695"/>
          <a:ext cx="889000" cy="2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108609</xdr:rowOff>
    </xdr:from>
    <xdr:to>
      <xdr:col>6</xdr:col>
      <xdr:colOff>50800</xdr:colOff>
      <xdr:row>82</xdr:row>
      <xdr:rowOff>38759</xdr:rowOff>
    </xdr:to>
    <xdr:sp macro="" textlink="">
      <xdr:nvSpPr>
        <xdr:cNvPr id="200" name="フローチャート : 判断 199"/>
        <xdr:cNvSpPr/>
      </xdr:nvSpPr>
      <xdr:spPr>
        <a:xfrm>
          <a:off x="4064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48936</xdr:rowOff>
    </xdr:from>
    <xdr:ext cx="736600" cy="259045"/>
    <xdr:sp macro="" textlink="">
      <xdr:nvSpPr>
        <xdr:cNvPr id="201" name="テキスト ボックス 200"/>
        <xdr:cNvSpPr txBox="1"/>
      </xdr:nvSpPr>
      <xdr:spPr>
        <a:xfrm>
          <a:off x="3733800" y="13764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57307</xdr:rowOff>
    </xdr:from>
    <xdr:to>
      <xdr:col>4</xdr:col>
      <xdr:colOff>482600</xdr:colOff>
      <xdr:row>83</xdr:row>
      <xdr:rowOff>135424</xdr:rowOff>
    </xdr:to>
    <xdr:cxnSp macro="">
      <xdr:nvCxnSpPr>
        <xdr:cNvPr id="202" name="直線コネクタ 201"/>
        <xdr:cNvCxnSpPr/>
      </xdr:nvCxnSpPr>
      <xdr:spPr>
        <a:xfrm>
          <a:off x="2336800" y="14287657"/>
          <a:ext cx="889000" cy="7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89863</xdr:rowOff>
    </xdr:from>
    <xdr:to>
      <xdr:col>4</xdr:col>
      <xdr:colOff>533400</xdr:colOff>
      <xdr:row>82</xdr:row>
      <xdr:rowOff>20013</xdr:rowOff>
    </xdr:to>
    <xdr:sp macro="" textlink="">
      <xdr:nvSpPr>
        <xdr:cNvPr id="203" name="フローチャート : 判断 202"/>
        <xdr:cNvSpPr/>
      </xdr:nvSpPr>
      <xdr:spPr>
        <a:xfrm>
          <a:off x="3175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30190</xdr:rowOff>
    </xdr:from>
    <xdr:ext cx="762000" cy="259045"/>
    <xdr:sp macro="" textlink="">
      <xdr:nvSpPr>
        <xdr:cNvPr id="204" name="テキスト ボックス 203"/>
        <xdr:cNvSpPr txBox="1"/>
      </xdr:nvSpPr>
      <xdr:spPr>
        <a:xfrm>
          <a:off x="2844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31524</xdr:rowOff>
    </xdr:from>
    <xdr:to>
      <xdr:col>3</xdr:col>
      <xdr:colOff>279400</xdr:colOff>
      <xdr:row>83</xdr:row>
      <xdr:rowOff>57307</xdr:rowOff>
    </xdr:to>
    <xdr:cxnSp macro="">
      <xdr:nvCxnSpPr>
        <xdr:cNvPr id="205" name="直線コネクタ 204"/>
        <xdr:cNvCxnSpPr/>
      </xdr:nvCxnSpPr>
      <xdr:spPr>
        <a:xfrm>
          <a:off x="1447800" y="14090424"/>
          <a:ext cx="889000" cy="19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81642</xdr:rowOff>
    </xdr:from>
    <xdr:to>
      <xdr:col>3</xdr:col>
      <xdr:colOff>330200</xdr:colOff>
      <xdr:row>82</xdr:row>
      <xdr:rowOff>11792</xdr:rowOff>
    </xdr:to>
    <xdr:sp macro="" textlink="">
      <xdr:nvSpPr>
        <xdr:cNvPr id="206" name="フローチャート : 判断 205"/>
        <xdr:cNvSpPr/>
      </xdr:nvSpPr>
      <xdr:spPr>
        <a:xfrm>
          <a:off x="2286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21969</xdr:rowOff>
    </xdr:from>
    <xdr:ext cx="762000" cy="259045"/>
    <xdr:sp macro="" textlink="">
      <xdr:nvSpPr>
        <xdr:cNvPr id="207" name="テキスト ボックス 206"/>
        <xdr:cNvSpPr txBox="1"/>
      </xdr:nvSpPr>
      <xdr:spPr>
        <a:xfrm>
          <a:off x="1955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82618</xdr:rowOff>
    </xdr:from>
    <xdr:to>
      <xdr:col>2</xdr:col>
      <xdr:colOff>127000</xdr:colOff>
      <xdr:row>82</xdr:row>
      <xdr:rowOff>12768</xdr:rowOff>
    </xdr:to>
    <xdr:sp macro="" textlink="">
      <xdr:nvSpPr>
        <xdr:cNvPr id="208" name="フローチャート : 判断 207"/>
        <xdr:cNvSpPr/>
      </xdr:nvSpPr>
      <xdr:spPr>
        <a:xfrm>
          <a:off x="1397000" y="1397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22945</xdr:rowOff>
    </xdr:from>
    <xdr:ext cx="762000" cy="259045"/>
    <xdr:sp macro="" textlink="">
      <xdr:nvSpPr>
        <xdr:cNvPr id="209" name="テキスト ボックス 208"/>
        <xdr:cNvSpPr txBox="1"/>
      </xdr:nvSpPr>
      <xdr:spPr>
        <a:xfrm>
          <a:off x="1066800" y="1373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132550</xdr:rowOff>
    </xdr:from>
    <xdr:to>
      <xdr:col>7</xdr:col>
      <xdr:colOff>203200</xdr:colOff>
      <xdr:row>83</xdr:row>
      <xdr:rowOff>62700</xdr:rowOff>
    </xdr:to>
    <xdr:sp macro="" textlink="">
      <xdr:nvSpPr>
        <xdr:cNvPr id="215" name="円/楕円 214"/>
        <xdr:cNvSpPr/>
      </xdr:nvSpPr>
      <xdr:spPr>
        <a:xfrm>
          <a:off x="4902200" y="1419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104627</xdr:rowOff>
    </xdr:from>
    <xdr:ext cx="762000" cy="259045"/>
    <xdr:sp macro="" textlink="">
      <xdr:nvSpPr>
        <xdr:cNvPr id="216" name="人件費・物件費等の状況該当値テキスト"/>
        <xdr:cNvSpPr txBox="1"/>
      </xdr:nvSpPr>
      <xdr:spPr>
        <a:xfrm>
          <a:off x="5041900" y="1416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434,304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54995</xdr:rowOff>
    </xdr:from>
    <xdr:to>
      <xdr:col>6</xdr:col>
      <xdr:colOff>50800</xdr:colOff>
      <xdr:row>82</xdr:row>
      <xdr:rowOff>156595</xdr:rowOff>
    </xdr:to>
    <xdr:sp macro="" textlink="">
      <xdr:nvSpPr>
        <xdr:cNvPr id="217" name="円/楕円 216"/>
        <xdr:cNvSpPr/>
      </xdr:nvSpPr>
      <xdr:spPr>
        <a:xfrm>
          <a:off x="4064000" y="1411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141372</xdr:rowOff>
    </xdr:from>
    <xdr:ext cx="736600" cy="259045"/>
    <xdr:sp macro="" textlink="">
      <xdr:nvSpPr>
        <xdr:cNvPr id="218" name="テキスト ボックス 217"/>
        <xdr:cNvSpPr txBox="1"/>
      </xdr:nvSpPr>
      <xdr:spPr>
        <a:xfrm>
          <a:off x="3733800" y="1420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366,809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84624</xdr:rowOff>
    </xdr:from>
    <xdr:to>
      <xdr:col>4</xdr:col>
      <xdr:colOff>533400</xdr:colOff>
      <xdr:row>84</xdr:row>
      <xdr:rowOff>14774</xdr:rowOff>
    </xdr:to>
    <xdr:sp macro="" textlink="">
      <xdr:nvSpPr>
        <xdr:cNvPr id="219" name="円/楕円 218"/>
        <xdr:cNvSpPr/>
      </xdr:nvSpPr>
      <xdr:spPr>
        <a:xfrm>
          <a:off x="3175000" y="143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171001</xdr:rowOff>
    </xdr:from>
    <xdr:ext cx="762000" cy="259045"/>
    <xdr:sp macro="" textlink="">
      <xdr:nvSpPr>
        <xdr:cNvPr id="220" name="テキスト ボックス 219"/>
        <xdr:cNvSpPr txBox="1"/>
      </xdr:nvSpPr>
      <xdr:spPr>
        <a:xfrm>
          <a:off x="2844800" y="14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541,805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6507</xdr:rowOff>
    </xdr:from>
    <xdr:to>
      <xdr:col>3</xdr:col>
      <xdr:colOff>330200</xdr:colOff>
      <xdr:row>83</xdr:row>
      <xdr:rowOff>108107</xdr:rowOff>
    </xdr:to>
    <xdr:sp macro="" textlink="">
      <xdr:nvSpPr>
        <xdr:cNvPr id="221" name="円/楕円 220"/>
        <xdr:cNvSpPr/>
      </xdr:nvSpPr>
      <xdr:spPr>
        <a:xfrm>
          <a:off x="2286000" y="142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92884</xdr:rowOff>
    </xdr:from>
    <xdr:ext cx="762000" cy="259045"/>
    <xdr:sp macro="" textlink="">
      <xdr:nvSpPr>
        <xdr:cNvPr id="222" name="テキスト ボックス 221"/>
        <xdr:cNvSpPr txBox="1"/>
      </xdr:nvSpPr>
      <xdr:spPr>
        <a:xfrm>
          <a:off x="1955800" y="1432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473,820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152174</xdr:rowOff>
    </xdr:from>
    <xdr:to>
      <xdr:col>2</xdr:col>
      <xdr:colOff>127000</xdr:colOff>
      <xdr:row>82</xdr:row>
      <xdr:rowOff>82324</xdr:rowOff>
    </xdr:to>
    <xdr:sp macro="" textlink="">
      <xdr:nvSpPr>
        <xdr:cNvPr id="223" name="円/楕円 222"/>
        <xdr:cNvSpPr/>
      </xdr:nvSpPr>
      <xdr:spPr>
        <a:xfrm>
          <a:off x="1397000" y="140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67101</xdr:rowOff>
    </xdr:from>
    <xdr:ext cx="762000" cy="259045"/>
    <xdr:sp macro="" textlink="">
      <xdr:nvSpPr>
        <xdr:cNvPr id="224" name="テキスト ボックス 223"/>
        <xdr:cNvSpPr txBox="1"/>
      </xdr:nvSpPr>
      <xdr:spPr>
        <a:xfrm>
          <a:off x="1066800" y="1412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302,171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昨年度より</a:t>
          </a:r>
          <a:r>
            <a:rPr kumimoji="1" lang="ja-JP" altLang="en-US" sz="1300">
              <a:solidFill>
                <a:schemeClr val="dk1"/>
              </a:solidFill>
              <a:effectLst/>
              <a:latin typeface="+mn-ea"/>
              <a:ea typeface="+mn-ea"/>
              <a:cs typeface="+mn-cs"/>
            </a:rPr>
            <a:t>１</a:t>
          </a:r>
          <a:r>
            <a:rPr kumimoji="1" lang="ja-JP" altLang="ja-JP" sz="1300">
              <a:solidFill>
                <a:schemeClr val="dk1"/>
              </a:solidFill>
              <a:effectLst/>
              <a:latin typeface="+mn-ea"/>
              <a:ea typeface="+mn-ea"/>
              <a:cs typeface="+mn-cs"/>
            </a:rPr>
            <a:t>．７ポイント</a:t>
          </a:r>
          <a:r>
            <a:rPr kumimoji="1" lang="ja-JP" altLang="en-US" sz="1300">
              <a:solidFill>
                <a:schemeClr val="dk1"/>
              </a:solidFill>
              <a:effectLst/>
              <a:latin typeface="+mn-ea"/>
              <a:ea typeface="+mn-ea"/>
              <a:cs typeface="+mn-cs"/>
            </a:rPr>
            <a:t>増</a:t>
          </a:r>
          <a:r>
            <a:rPr kumimoji="1" lang="ja-JP" altLang="ja-JP" sz="1300">
              <a:solidFill>
                <a:schemeClr val="dk1"/>
              </a:solidFill>
              <a:effectLst/>
              <a:latin typeface="+mn-ea"/>
              <a:ea typeface="+mn-ea"/>
              <a:cs typeface="+mn-cs"/>
            </a:rPr>
            <a:t>となっている。要因としては、高齢層職員の退職等により職員構成が変わったことによるものである。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74930</xdr:rowOff>
    </xdr:from>
    <xdr:to>
      <xdr:col>24</xdr:col>
      <xdr:colOff>558800</xdr:colOff>
      <xdr:row>87</xdr:row>
      <xdr:rowOff>143298</xdr:rowOff>
    </xdr:to>
    <xdr:cxnSp macro="">
      <xdr:nvCxnSpPr>
        <xdr:cNvPr id="258" name="直線コネクタ 257"/>
        <xdr:cNvCxnSpPr/>
      </xdr:nvCxnSpPr>
      <xdr:spPr>
        <a:xfrm>
          <a:off x="16179800" y="14991080"/>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74930</xdr:rowOff>
    </xdr:from>
    <xdr:to>
      <xdr:col>23</xdr:col>
      <xdr:colOff>406400</xdr:colOff>
      <xdr:row>87</xdr:row>
      <xdr:rowOff>103082</xdr:rowOff>
    </xdr:to>
    <xdr:cxnSp macro="">
      <xdr:nvCxnSpPr>
        <xdr:cNvPr id="261" name="直線コネクタ 260"/>
        <xdr:cNvCxnSpPr/>
      </xdr:nvCxnSpPr>
      <xdr:spPr>
        <a:xfrm flipV="1">
          <a:off x="15290800" y="1499108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42757</xdr:rowOff>
    </xdr:from>
    <xdr:to>
      <xdr:col>23</xdr:col>
      <xdr:colOff>457200</xdr:colOff>
      <xdr:row>86</xdr:row>
      <xdr:rowOff>144357</xdr:rowOff>
    </xdr:to>
    <xdr:sp macro="" textlink="">
      <xdr:nvSpPr>
        <xdr:cNvPr id="262" name="フローチャート : 判断 261"/>
        <xdr:cNvSpPr/>
      </xdr:nvSpPr>
      <xdr:spPr>
        <a:xfrm>
          <a:off x="16129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154534</xdr:rowOff>
    </xdr:from>
    <xdr:ext cx="736600" cy="259045"/>
    <xdr:sp macro="" textlink="">
      <xdr:nvSpPr>
        <xdr:cNvPr id="263" name="テキスト ボックス 262"/>
        <xdr:cNvSpPr txBox="1"/>
      </xdr:nvSpPr>
      <xdr:spPr>
        <a:xfrm>
          <a:off x="15798800" y="1455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103082</xdr:rowOff>
    </xdr:from>
    <xdr:to>
      <xdr:col>22</xdr:col>
      <xdr:colOff>203200</xdr:colOff>
      <xdr:row>89</xdr:row>
      <xdr:rowOff>21589</xdr:rowOff>
    </xdr:to>
    <xdr:cxnSp macro="">
      <xdr:nvCxnSpPr>
        <xdr:cNvPr id="264" name="直線コネクタ 263"/>
        <xdr:cNvCxnSpPr/>
      </xdr:nvCxnSpPr>
      <xdr:spPr>
        <a:xfrm flipV="1">
          <a:off x="14401800" y="15019232"/>
          <a:ext cx="8890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38736</xdr:rowOff>
    </xdr:from>
    <xdr:to>
      <xdr:col>22</xdr:col>
      <xdr:colOff>254000</xdr:colOff>
      <xdr:row>86</xdr:row>
      <xdr:rowOff>140336</xdr:rowOff>
    </xdr:to>
    <xdr:sp macro="" textlink="">
      <xdr:nvSpPr>
        <xdr:cNvPr id="265" name="フローチャート : 判断 264"/>
        <xdr:cNvSpPr/>
      </xdr:nvSpPr>
      <xdr:spPr>
        <a:xfrm>
          <a:off x="15240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150513</xdr:rowOff>
    </xdr:from>
    <xdr:ext cx="762000" cy="259045"/>
    <xdr:sp macro="" textlink="">
      <xdr:nvSpPr>
        <xdr:cNvPr id="266" name="テキスト ボックス 265"/>
        <xdr:cNvSpPr txBox="1"/>
      </xdr:nvSpPr>
      <xdr:spPr>
        <a:xfrm>
          <a:off x="14909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21589</xdr:rowOff>
    </xdr:from>
    <xdr:to>
      <xdr:col>21</xdr:col>
      <xdr:colOff>0</xdr:colOff>
      <xdr:row>89</xdr:row>
      <xdr:rowOff>41698</xdr:rowOff>
    </xdr:to>
    <xdr:cxnSp macro="">
      <xdr:nvCxnSpPr>
        <xdr:cNvPr id="267" name="直線コネクタ 266"/>
        <xdr:cNvCxnSpPr/>
      </xdr:nvCxnSpPr>
      <xdr:spPr>
        <a:xfrm flipV="1">
          <a:off x="13512800" y="1528063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1482</xdr:rowOff>
    </xdr:from>
    <xdr:to>
      <xdr:col>21</xdr:col>
      <xdr:colOff>50800</xdr:colOff>
      <xdr:row>88</xdr:row>
      <xdr:rowOff>103082</xdr:rowOff>
    </xdr:to>
    <xdr:sp macro="" textlink="">
      <xdr:nvSpPr>
        <xdr:cNvPr id="268" name="フローチャート : 判断 267"/>
        <xdr:cNvSpPr/>
      </xdr:nvSpPr>
      <xdr:spPr>
        <a:xfrm>
          <a:off x="14351000" y="1508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113259</xdr:rowOff>
    </xdr:from>
    <xdr:ext cx="762000" cy="259045"/>
    <xdr:sp macro="" textlink="">
      <xdr:nvSpPr>
        <xdr:cNvPr id="269" name="テキスト ボックス 268"/>
        <xdr:cNvSpPr txBox="1"/>
      </xdr:nvSpPr>
      <xdr:spPr>
        <a:xfrm>
          <a:off x="14020800" y="1485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164888</xdr:rowOff>
    </xdr:from>
    <xdr:to>
      <xdr:col>19</xdr:col>
      <xdr:colOff>533400</xdr:colOff>
      <xdr:row>88</xdr:row>
      <xdr:rowOff>95038</xdr:rowOff>
    </xdr:to>
    <xdr:sp macro="" textlink="">
      <xdr:nvSpPr>
        <xdr:cNvPr id="270" name="フローチャート : 判断 269"/>
        <xdr:cNvSpPr/>
      </xdr:nvSpPr>
      <xdr:spPr>
        <a:xfrm>
          <a:off x="13462000" y="150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105215</xdr:rowOff>
    </xdr:from>
    <xdr:ext cx="762000" cy="259045"/>
    <xdr:sp macro="" textlink="">
      <xdr:nvSpPr>
        <xdr:cNvPr id="271" name="テキスト ボックス 270"/>
        <xdr:cNvSpPr txBox="1"/>
      </xdr:nvSpPr>
      <xdr:spPr>
        <a:xfrm>
          <a:off x="13131800" y="148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92498</xdr:rowOff>
    </xdr:from>
    <xdr:to>
      <xdr:col>24</xdr:col>
      <xdr:colOff>609600</xdr:colOff>
      <xdr:row>88</xdr:row>
      <xdr:rowOff>22648</xdr:rowOff>
    </xdr:to>
    <xdr:sp macro="" textlink="">
      <xdr:nvSpPr>
        <xdr:cNvPr id="277" name="円/楕円 276"/>
        <xdr:cNvSpPr/>
      </xdr:nvSpPr>
      <xdr:spPr>
        <a:xfrm>
          <a:off x="16967200" y="150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159825</xdr:rowOff>
    </xdr:from>
    <xdr:ext cx="762000" cy="259045"/>
    <xdr:sp macro="" textlink="">
      <xdr:nvSpPr>
        <xdr:cNvPr id="278" name="給与水準   （国との比較）該当値テキスト"/>
        <xdr:cNvSpPr txBox="1"/>
      </xdr:nvSpPr>
      <xdr:spPr>
        <a:xfrm>
          <a:off x="17106900" y="149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24130</xdr:rowOff>
    </xdr:from>
    <xdr:to>
      <xdr:col>23</xdr:col>
      <xdr:colOff>457200</xdr:colOff>
      <xdr:row>87</xdr:row>
      <xdr:rowOff>125730</xdr:rowOff>
    </xdr:to>
    <xdr:sp macro="" textlink="">
      <xdr:nvSpPr>
        <xdr:cNvPr id="279" name="円/楕円 278"/>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110507</xdr:rowOff>
    </xdr:from>
    <xdr:ext cx="736600" cy="259045"/>
    <xdr:sp macro="" textlink="">
      <xdr:nvSpPr>
        <xdr:cNvPr id="280" name="テキスト ボックス 279"/>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52282</xdr:rowOff>
    </xdr:from>
    <xdr:to>
      <xdr:col>22</xdr:col>
      <xdr:colOff>254000</xdr:colOff>
      <xdr:row>87</xdr:row>
      <xdr:rowOff>153882</xdr:rowOff>
    </xdr:to>
    <xdr:sp macro="" textlink="">
      <xdr:nvSpPr>
        <xdr:cNvPr id="281" name="円/楕円 280"/>
        <xdr:cNvSpPr/>
      </xdr:nvSpPr>
      <xdr:spPr>
        <a:xfrm>
          <a:off x="15240000" y="149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138659</xdr:rowOff>
    </xdr:from>
    <xdr:ext cx="762000" cy="259045"/>
    <xdr:sp macro="" textlink="">
      <xdr:nvSpPr>
        <xdr:cNvPr id="282" name="テキスト ボックス 281"/>
        <xdr:cNvSpPr txBox="1"/>
      </xdr:nvSpPr>
      <xdr:spPr>
        <a:xfrm>
          <a:off x="14909800" y="1505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83" name="円/楕円 282"/>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4" name="テキスト ボックス 283"/>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162348</xdr:rowOff>
    </xdr:from>
    <xdr:to>
      <xdr:col>19</xdr:col>
      <xdr:colOff>533400</xdr:colOff>
      <xdr:row>89</xdr:row>
      <xdr:rowOff>92498</xdr:rowOff>
    </xdr:to>
    <xdr:sp macro="" textlink="">
      <xdr:nvSpPr>
        <xdr:cNvPr id="285" name="円/楕円 284"/>
        <xdr:cNvSpPr/>
      </xdr:nvSpPr>
      <xdr:spPr>
        <a:xfrm>
          <a:off x="13462000" y="152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77275</xdr:rowOff>
    </xdr:from>
    <xdr:ext cx="762000" cy="259045"/>
    <xdr:sp macro="" textlink="">
      <xdr:nvSpPr>
        <xdr:cNvPr id="286" name="テキスト ボックス 285"/>
        <xdr:cNvSpPr txBox="1"/>
      </xdr:nvSpPr>
      <xdr:spPr>
        <a:xfrm>
          <a:off x="13131800" y="153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平成１７年度に策定された飯舘村自立計画（新たな出発プラン）等基づき、職員数を段階的に１０年間で７０人まで削減することとしており、平成２</a:t>
          </a:r>
          <a:r>
            <a:rPr kumimoji="1" lang="ja-JP" altLang="en-US" sz="1300">
              <a:solidFill>
                <a:schemeClr val="dk1"/>
              </a:solidFill>
              <a:effectLst/>
              <a:latin typeface="+mn-ea"/>
              <a:ea typeface="+mn-ea"/>
              <a:cs typeface="+mn-cs"/>
            </a:rPr>
            <a:t>７</a:t>
          </a:r>
          <a:r>
            <a:rPr kumimoji="1" lang="ja-JP" altLang="ja-JP" sz="1300">
              <a:solidFill>
                <a:schemeClr val="dk1"/>
              </a:solidFill>
              <a:effectLst/>
              <a:latin typeface="+mn-ea"/>
              <a:ea typeface="+mn-ea"/>
              <a:cs typeface="+mn-cs"/>
            </a:rPr>
            <a:t>年度は一般職６</a:t>
          </a:r>
          <a:r>
            <a:rPr kumimoji="1" lang="ja-JP" altLang="en-US" sz="1300">
              <a:solidFill>
                <a:schemeClr val="dk1"/>
              </a:solidFill>
              <a:effectLst/>
              <a:latin typeface="+mn-ea"/>
              <a:ea typeface="+mn-ea"/>
              <a:cs typeface="+mn-cs"/>
            </a:rPr>
            <a:t>９</a:t>
          </a:r>
          <a:r>
            <a:rPr kumimoji="1" lang="ja-JP" altLang="ja-JP" sz="1300">
              <a:solidFill>
                <a:schemeClr val="dk1"/>
              </a:solidFill>
              <a:effectLst/>
              <a:latin typeface="+mn-ea"/>
              <a:ea typeface="+mn-ea"/>
              <a:cs typeface="+mn-cs"/>
            </a:rPr>
            <a:t>人で平成２</a:t>
          </a:r>
          <a:r>
            <a:rPr kumimoji="1" lang="ja-JP" altLang="en-US" sz="1300">
              <a:solidFill>
                <a:schemeClr val="dk1"/>
              </a:solidFill>
              <a:effectLst/>
              <a:latin typeface="+mn-ea"/>
              <a:ea typeface="+mn-ea"/>
              <a:cs typeface="+mn-cs"/>
            </a:rPr>
            <a:t>６</a:t>
          </a:r>
          <a:r>
            <a:rPr kumimoji="1" lang="ja-JP" altLang="ja-JP" sz="1300">
              <a:solidFill>
                <a:schemeClr val="dk1"/>
              </a:solidFill>
              <a:effectLst/>
              <a:latin typeface="+mn-ea"/>
              <a:ea typeface="+mn-ea"/>
              <a:cs typeface="+mn-cs"/>
            </a:rPr>
            <a:t>年度と比較し、</a:t>
          </a:r>
          <a:r>
            <a:rPr kumimoji="1" lang="ja-JP" altLang="en-US" sz="1300">
              <a:solidFill>
                <a:schemeClr val="dk1"/>
              </a:solidFill>
              <a:effectLst/>
              <a:latin typeface="+mn-ea"/>
              <a:ea typeface="+mn-ea"/>
              <a:cs typeface="+mn-cs"/>
            </a:rPr>
            <a:t>２</a:t>
          </a:r>
          <a:r>
            <a:rPr kumimoji="1" lang="ja-JP" altLang="ja-JP" sz="1300">
              <a:solidFill>
                <a:schemeClr val="dk1"/>
              </a:solidFill>
              <a:effectLst/>
              <a:latin typeface="+mn-ea"/>
              <a:ea typeface="+mn-ea"/>
              <a:cs typeface="+mn-cs"/>
            </a:rPr>
            <a:t>人</a:t>
          </a:r>
          <a:r>
            <a:rPr kumimoji="1" lang="ja-JP" altLang="en-US" sz="1300">
              <a:solidFill>
                <a:schemeClr val="dk1"/>
              </a:solidFill>
              <a:effectLst/>
              <a:latin typeface="+mn-ea"/>
              <a:ea typeface="+mn-ea"/>
              <a:cs typeface="+mn-cs"/>
            </a:rPr>
            <a:t>増</a:t>
          </a:r>
          <a:r>
            <a:rPr kumimoji="1" lang="ja-JP" altLang="ja-JP" sz="1300">
              <a:solidFill>
                <a:schemeClr val="dk1"/>
              </a:solidFill>
              <a:effectLst/>
              <a:latin typeface="+mn-ea"/>
              <a:ea typeface="+mn-ea"/>
              <a:cs typeface="+mn-cs"/>
            </a:rPr>
            <a:t>となっている。</a:t>
          </a:r>
          <a:endParaRPr lang="ja-JP" altLang="ja-JP" sz="1300">
            <a:effectLst/>
            <a:latin typeface="+mn-ea"/>
            <a:ea typeface="+mn-ea"/>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人口千人当たり職員数は、９．</a:t>
          </a:r>
          <a:r>
            <a:rPr kumimoji="1" lang="ja-JP" altLang="en-US" sz="1300">
              <a:solidFill>
                <a:schemeClr val="dk1"/>
              </a:solidFill>
              <a:effectLst/>
              <a:latin typeface="+mn-ea"/>
              <a:ea typeface="+mn-ea"/>
              <a:cs typeface="+mn-cs"/>
            </a:rPr>
            <a:t>９２</a:t>
          </a:r>
          <a:r>
            <a:rPr kumimoji="1" lang="ja-JP" altLang="ja-JP" sz="1300">
              <a:solidFill>
                <a:schemeClr val="dk1"/>
              </a:solidFill>
              <a:effectLst/>
              <a:latin typeface="+mn-ea"/>
              <a:ea typeface="+mn-ea"/>
              <a:cs typeface="+mn-cs"/>
            </a:rPr>
            <a:t>人と類似団体と比べ</a:t>
          </a:r>
          <a:r>
            <a:rPr kumimoji="1" lang="ja-JP" altLang="en-US" sz="1300">
              <a:solidFill>
                <a:schemeClr val="dk1"/>
              </a:solidFill>
              <a:effectLst/>
              <a:latin typeface="+mn-ea"/>
              <a:ea typeface="+mn-ea"/>
              <a:cs typeface="+mn-cs"/>
            </a:rPr>
            <a:t>１１．２９</a:t>
          </a:r>
          <a:r>
            <a:rPr kumimoji="1" lang="ja-JP" altLang="ja-JP" sz="1300">
              <a:solidFill>
                <a:schemeClr val="dk1"/>
              </a:solidFill>
              <a:effectLst/>
              <a:latin typeface="+mn-ea"/>
              <a:ea typeface="+mn-ea"/>
              <a:cs typeface="+mn-cs"/>
            </a:rPr>
            <a:t>人少ない状況であるが、原子力災害の影響もあり、帰村後の人口推計を見通すことが難しいことから、正規職員の増員も難しい状況にある。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しかし、震災対応にかかる職員不足の面があり、適正な職員配置についても引き続き検討していく。</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20815</xdr:rowOff>
    </xdr:from>
    <xdr:to>
      <xdr:col>24</xdr:col>
      <xdr:colOff>558800</xdr:colOff>
      <xdr:row>60</xdr:row>
      <xdr:rowOff>23470</xdr:rowOff>
    </xdr:to>
    <xdr:cxnSp macro="">
      <xdr:nvCxnSpPr>
        <xdr:cNvPr id="318" name="直線コネクタ 317"/>
        <xdr:cNvCxnSpPr/>
      </xdr:nvCxnSpPr>
      <xdr:spPr>
        <a:xfrm>
          <a:off x="16179800" y="10307815"/>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8992</xdr:rowOff>
    </xdr:from>
    <xdr:to>
      <xdr:col>23</xdr:col>
      <xdr:colOff>406400</xdr:colOff>
      <xdr:row>60</xdr:row>
      <xdr:rowOff>20815</xdr:rowOff>
    </xdr:to>
    <xdr:cxnSp macro="">
      <xdr:nvCxnSpPr>
        <xdr:cNvPr id="321" name="直線コネクタ 320"/>
        <xdr:cNvCxnSpPr/>
      </xdr:nvCxnSpPr>
      <xdr:spPr>
        <a:xfrm>
          <a:off x="15290800" y="10295992"/>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107797</xdr:rowOff>
    </xdr:from>
    <xdr:to>
      <xdr:col>23</xdr:col>
      <xdr:colOff>457200</xdr:colOff>
      <xdr:row>61</xdr:row>
      <xdr:rowOff>37947</xdr:rowOff>
    </xdr:to>
    <xdr:sp macro="" textlink="">
      <xdr:nvSpPr>
        <xdr:cNvPr id="322" name="フローチャート : 判断 321"/>
        <xdr:cNvSpPr/>
      </xdr:nvSpPr>
      <xdr:spPr>
        <a:xfrm>
          <a:off x="16129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22724</xdr:rowOff>
    </xdr:from>
    <xdr:ext cx="736600" cy="259045"/>
    <xdr:sp macro="" textlink="">
      <xdr:nvSpPr>
        <xdr:cNvPr id="323" name="テキスト ボックス 322"/>
        <xdr:cNvSpPr txBox="1"/>
      </xdr:nvSpPr>
      <xdr:spPr>
        <a:xfrm>
          <a:off x="15798800" y="1048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8992</xdr:rowOff>
    </xdr:from>
    <xdr:to>
      <xdr:col>22</xdr:col>
      <xdr:colOff>203200</xdr:colOff>
      <xdr:row>60</xdr:row>
      <xdr:rowOff>12370</xdr:rowOff>
    </xdr:to>
    <xdr:cxnSp macro="">
      <xdr:nvCxnSpPr>
        <xdr:cNvPr id="324" name="直線コネクタ 323"/>
        <xdr:cNvCxnSpPr/>
      </xdr:nvCxnSpPr>
      <xdr:spPr>
        <a:xfrm flipV="1">
          <a:off x="14401800" y="10295992"/>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96456</xdr:rowOff>
    </xdr:from>
    <xdr:to>
      <xdr:col>22</xdr:col>
      <xdr:colOff>254000</xdr:colOff>
      <xdr:row>61</xdr:row>
      <xdr:rowOff>26606</xdr:rowOff>
    </xdr:to>
    <xdr:sp macro="" textlink="">
      <xdr:nvSpPr>
        <xdr:cNvPr id="325" name="フローチャート : 判断 324"/>
        <xdr:cNvSpPr/>
      </xdr:nvSpPr>
      <xdr:spPr>
        <a:xfrm>
          <a:off x="15240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11383</xdr:rowOff>
    </xdr:from>
    <xdr:ext cx="762000" cy="259045"/>
    <xdr:sp macro="" textlink="">
      <xdr:nvSpPr>
        <xdr:cNvPr id="326" name="テキスト ボックス 325"/>
        <xdr:cNvSpPr txBox="1"/>
      </xdr:nvSpPr>
      <xdr:spPr>
        <a:xfrm>
          <a:off x="14909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12370</xdr:rowOff>
    </xdr:from>
    <xdr:to>
      <xdr:col>21</xdr:col>
      <xdr:colOff>0</xdr:colOff>
      <xdr:row>60</xdr:row>
      <xdr:rowOff>20333</xdr:rowOff>
    </xdr:to>
    <xdr:cxnSp macro="">
      <xdr:nvCxnSpPr>
        <xdr:cNvPr id="327" name="直線コネクタ 326"/>
        <xdr:cNvCxnSpPr/>
      </xdr:nvCxnSpPr>
      <xdr:spPr>
        <a:xfrm flipV="1">
          <a:off x="13512800" y="10299370"/>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93320</xdr:rowOff>
    </xdr:from>
    <xdr:to>
      <xdr:col>21</xdr:col>
      <xdr:colOff>50800</xdr:colOff>
      <xdr:row>61</xdr:row>
      <xdr:rowOff>23470</xdr:rowOff>
    </xdr:to>
    <xdr:sp macro="" textlink="">
      <xdr:nvSpPr>
        <xdr:cNvPr id="328" name="フローチャート : 判断 327"/>
        <xdr:cNvSpPr/>
      </xdr:nvSpPr>
      <xdr:spPr>
        <a:xfrm>
          <a:off x="14351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8247</xdr:rowOff>
    </xdr:from>
    <xdr:ext cx="762000" cy="259045"/>
    <xdr:sp macro="" textlink="">
      <xdr:nvSpPr>
        <xdr:cNvPr id="329" name="テキスト ボックス 328"/>
        <xdr:cNvSpPr txBox="1"/>
      </xdr:nvSpPr>
      <xdr:spPr>
        <a:xfrm>
          <a:off x="14020800" y="104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91872</xdr:rowOff>
    </xdr:from>
    <xdr:to>
      <xdr:col>19</xdr:col>
      <xdr:colOff>533400</xdr:colOff>
      <xdr:row>61</xdr:row>
      <xdr:rowOff>22022</xdr:rowOff>
    </xdr:to>
    <xdr:sp macro="" textlink="">
      <xdr:nvSpPr>
        <xdr:cNvPr id="330" name="フローチャート : 判断 329"/>
        <xdr:cNvSpPr/>
      </xdr:nvSpPr>
      <xdr:spPr>
        <a:xfrm>
          <a:off x="13462000" y="10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6799</xdr:rowOff>
    </xdr:from>
    <xdr:ext cx="762000" cy="259045"/>
    <xdr:sp macro="" textlink="">
      <xdr:nvSpPr>
        <xdr:cNvPr id="331" name="テキスト ボックス 330"/>
        <xdr:cNvSpPr txBox="1"/>
      </xdr:nvSpPr>
      <xdr:spPr>
        <a:xfrm>
          <a:off x="13131800" y="104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144120</xdr:rowOff>
    </xdr:from>
    <xdr:to>
      <xdr:col>24</xdr:col>
      <xdr:colOff>609600</xdr:colOff>
      <xdr:row>60</xdr:row>
      <xdr:rowOff>74270</xdr:rowOff>
    </xdr:to>
    <xdr:sp macro="" textlink="">
      <xdr:nvSpPr>
        <xdr:cNvPr id="337" name="円/楕円 336"/>
        <xdr:cNvSpPr/>
      </xdr:nvSpPr>
      <xdr:spPr>
        <a:xfrm>
          <a:off x="16967200" y="102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65397</xdr:rowOff>
    </xdr:from>
    <xdr:ext cx="762000" cy="259045"/>
    <xdr:sp macro="" textlink="">
      <xdr:nvSpPr>
        <xdr:cNvPr id="338" name="定員管理の状況該当値テキスト"/>
        <xdr:cNvSpPr txBox="1"/>
      </xdr:nvSpPr>
      <xdr:spPr>
        <a:xfrm>
          <a:off x="17106900" y="101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141465</xdr:rowOff>
    </xdr:from>
    <xdr:to>
      <xdr:col>23</xdr:col>
      <xdr:colOff>457200</xdr:colOff>
      <xdr:row>60</xdr:row>
      <xdr:rowOff>71615</xdr:rowOff>
    </xdr:to>
    <xdr:sp macro="" textlink="">
      <xdr:nvSpPr>
        <xdr:cNvPr id="339" name="円/楕円 338"/>
        <xdr:cNvSpPr/>
      </xdr:nvSpPr>
      <xdr:spPr>
        <a:xfrm>
          <a:off x="16129000" y="102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81792</xdr:rowOff>
    </xdr:from>
    <xdr:ext cx="736600" cy="259045"/>
    <xdr:sp macro="" textlink="">
      <xdr:nvSpPr>
        <xdr:cNvPr id="340" name="テキスト ボックス 339"/>
        <xdr:cNvSpPr txBox="1"/>
      </xdr:nvSpPr>
      <xdr:spPr>
        <a:xfrm>
          <a:off x="15798800" y="100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129642</xdr:rowOff>
    </xdr:from>
    <xdr:to>
      <xdr:col>22</xdr:col>
      <xdr:colOff>254000</xdr:colOff>
      <xdr:row>60</xdr:row>
      <xdr:rowOff>59792</xdr:rowOff>
    </xdr:to>
    <xdr:sp macro="" textlink="">
      <xdr:nvSpPr>
        <xdr:cNvPr id="341" name="円/楕円 340"/>
        <xdr:cNvSpPr/>
      </xdr:nvSpPr>
      <xdr:spPr>
        <a:xfrm>
          <a:off x="15240000" y="102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69969</xdr:rowOff>
    </xdr:from>
    <xdr:ext cx="762000" cy="259045"/>
    <xdr:sp macro="" textlink="">
      <xdr:nvSpPr>
        <xdr:cNvPr id="342" name="テキスト ボックス 341"/>
        <xdr:cNvSpPr txBox="1"/>
      </xdr:nvSpPr>
      <xdr:spPr>
        <a:xfrm>
          <a:off x="14909800" y="100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133020</xdr:rowOff>
    </xdr:from>
    <xdr:to>
      <xdr:col>21</xdr:col>
      <xdr:colOff>50800</xdr:colOff>
      <xdr:row>60</xdr:row>
      <xdr:rowOff>63170</xdr:rowOff>
    </xdr:to>
    <xdr:sp macro="" textlink="">
      <xdr:nvSpPr>
        <xdr:cNvPr id="343" name="円/楕円 342"/>
        <xdr:cNvSpPr/>
      </xdr:nvSpPr>
      <xdr:spPr>
        <a:xfrm>
          <a:off x="14351000" y="102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73347</xdr:rowOff>
    </xdr:from>
    <xdr:ext cx="762000" cy="259045"/>
    <xdr:sp macro="" textlink="">
      <xdr:nvSpPr>
        <xdr:cNvPr id="344" name="テキスト ボックス 343"/>
        <xdr:cNvSpPr txBox="1"/>
      </xdr:nvSpPr>
      <xdr:spPr>
        <a:xfrm>
          <a:off x="14020800" y="100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140983</xdr:rowOff>
    </xdr:from>
    <xdr:to>
      <xdr:col>19</xdr:col>
      <xdr:colOff>533400</xdr:colOff>
      <xdr:row>60</xdr:row>
      <xdr:rowOff>71133</xdr:rowOff>
    </xdr:to>
    <xdr:sp macro="" textlink="">
      <xdr:nvSpPr>
        <xdr:cNvPr id="345" name="円/楕円 344"/>
        <xdr:cNvSpPr/>
      </xdr:nvSpPr>
      <xdr:spPr>
        <a:xfrm>
          <a:off x="13462000" y="102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81310</xdr:rowOff>
    </xdr:from>
    <xdr:ext cx="762000" cy="259045"/>
    <xdr:sp macro="" textlink="">
      <xdr:nvSpPr>
        <xdr:cNvPr id="346" name="テキスト ボックス 345"/>
        <xdr:cNvSpPr txBox="1"/>
      </xdr:nvSpPr>
      <xdr:spPr>
        <a:xfrm>
          <a:off x="13131800" y="1002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平成２７年度の実質公債費比率は、平成２６年度と比較して同比率の「６．６」、単年度比較では０．３５４０５減の「６．５７８０６」となった。</a:t>
          </a:r>
        </a:p>
        <a:p>
          <a:r>
            <a:rPr kumimoji="1" lang="ja-JP" altLang="en-US" sz="1300">
              <a:solidFill>
                <a:schemeClr val="dk1"/>
              </a:solidFill>
              <a:effectLst/>
              <a:latin typeface="+mn-ea"/>
              <a:ea typeface="+mn-ea"/>
              <a:cs typeface="+mn-cs"/>
            </a:rPr>
            <a:t>　単年度比較の減は、平成２６年度と比較して、普通交付税が８１，４０４千円増するなど算定上の分母が増加したが、算定上の分子において、平成１３年度過疎債の償還が終了するなど、昨年度のピーク時から「地方債の元利償還金」が２６，１９５千円減したことが主な要因であ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32766</xdr:rowOff>
    </xdr:to>
    <xdr:cxnSp macro="">
      <xdr:nvCxnSpPr>
        <xdr:cNvPr id="377" name="直線コネクタ 376"/>
        <xdr:cNvCxnSpPr/>
      </xdr:nvCxnSpPr>
      <xdr:spPr>
        <a:xfrm>
          <a:off x="16179800" y="706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42418</xdr:rowOff>
    </xdr:to>
    <xdr:cxnSp macro="">
      <xdr:nvCxnSpPr>
        <xdr:cNvPr id="380" name="直線コネクタ 379"/>
        <xdr:cNvCxnSpPr/>
      </xdr:nvCxnSpPr>
      <xdr:spPr>
        <a:xfrm flipV="1">
          <a:off x="15290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81026</xdr:rowOff>
    </xdr:to>
    <xdr:cxnSp macro="">
      <xdr:nvCxnSpPr>
        <xdr:cNvPr id="383" name="直線コネクタ 382"/>
        <xdr:cNvCxnSpPr/>
      </xdr:nvCxnSpPr>
      <xdr:spPr>
        <a:xfrm flipV="1">
          <a:off x="14401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129286</xdr:rowOff>
    </xdr:to>
    <xdr:cxnSp macro="">
      <xdr:nvCxnSpPr>
        <xdr:cNvPr id="386" name="直線コネクタ 385"/>
        <xdr:cNvCxnSpPr/>
      </xdr:nvCxnSpPr>
      <xdr:spPr>
        <a:xfrm flipV="1">
          <a:off x="13512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96" name="円/楕円 395"/>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169943</xdr:rowOff>
    </xdr:from>
    <xdr:ext cx="762000" cy="259045"/>
    <xdr:sp macro="" textlink="">
      <xdr:nvSpPr>
        <xdr:cNvPr id="397"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398" name="円/楕円 397"/>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399" name="テキスト ボックス 398"/>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400" name="円/楕円 399"/>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401" name="テキスト ボックス 400"/>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2" name="円/楕円 401"/>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403" name="テキスト ボックス 40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404" name="円/楕円 403"/>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405" name="テキスト ボックス 404"/>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平成２７年度算定は、昨年度に引き続き、「将来負担額」に対して「充当可能財源等」が上回り、算定上の分子がマイナスとなったため、算定されないこととなった。</a:t>
          </a:r>
        </a:p>
        <a:p>
          <a:r>
            <a:rPr kumimoji="1" lang="ja-JP" altLang="en-US" sz="1300">
              <a:solidFill>
                <a:schemeClr val="dk1"/>
              </a:solidFill>
              <a:effectLst/>
              <a:latin typeface="+mn-ea"/>
              <a:ea typeface="+mn-ea"/>
              <a:cs typeface="+mn-cs"/>
            </a:rPr>
            <a:t>　これは、平成２６年度と比較して、避難地域復興拠点推進交付金基金</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新</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　５１８，５９７千円、陽はまた昇る基金　４７６，４１９千円等の増など、「充当可能基金」が１，１６４，１５１千円増となったことが主な要因である。</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167428</xdr:rowOff>
    </xdr:from>
    <xdr:to>
      <xdr:col>21</xdr:col>
      <xdr:colOff>50800</xdr:colOff>
      <xdr:row>14</xdr:row>
      <xdr:rowOff>97578</xdr:rowOff>
    </xdr:to>
    <xdr:sp macro="" textlink="">
      <xdr:nvSpPr>
        <xdr:cNvPr id="445" name="フローチャート : 判断 444"/>
        <xdr:cNvSpPr/>
      </xdr:nvSpPr>
      <xdr:spPr>
        <a:xfrm>
          <a:off x="14351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107755</xdr:rowOff>
    </xdr:from>
    <xdr:ext cx="762000" cy="259045"/>
    <xdr:sp macro="" textlink="">
      <xdr:nvSpPr>
        <xdr:cNvPr id="446" name="テキスト ボックス 445"/>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20250</xdr:rowOff>
    </xdr:from>
    <xdr:to>
      <xdr:col>19</xdr:col>
      <xdr:colOff>533400</xdr:colOff>
      <xdr:row>15</xdr:row>
      <xdr:rowOff>121850</xdr:rowOff>
    </xdr:to>
    <xdr:sp macro="" textlink="">
      <xdr:nvSpPr>
        <xdr:cNvPr id="447" name="フローチャート : 判断 446"/>
        <xdr:cNvSpPr/>
      </xdr:nvSpPr>
      <xdr:spPr>
        <a:xfrm>
          <a:off x="13462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132027</xdr:rowOff>
    </xdr:from>
    <xdr:ext cx="762000" cy="259045"/>
    <xdr:sp macro="" textlink="">
      <xdr:nvSpPr>
        <xdr:cNvPr id="448" name="テキスト ボックス 447"/>
        <xdr:cNvSpPr txBox="1"/>
      </xdr:nvSpPr>
      <xdr:spPr>
        <a:xfrm>
          <a:off x="13131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
6,212
230.13
9,178,870
8,369,019
600,098
2,857,571
4,130,451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例年、類似団体とほぼ同程度の水準であるが、昨年度と比較して</a:t>
          </a:r>
          <a:r>
            <a:rPr kumimoji="1" lang="ja-JP" altLang="en-US" sz="1300">
              <a:solidFill>
                <a:schemeClr val="dk1"/>
              </a:solidFill>
              <a:effectLst/>
              <a:latin typeface="+mn-lt"/>
              <a:ea typeface="+mn-ea"/>
              <a:cs typeface="+mn-cs"/>
            </a:rPr>
            <a:t>２．５</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している。引き続き、飯舘村自立計画（新たな出発プラン）等に基づき、抑制を図っていく。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83566</xdr:rowOff>
    </xdr:to>
    <xdr:cxnSp macro="">
      <xdr:nvCxnSpPr>
        <xdr:cNvPr id="64" name="直線コネクタ 63"/>
        <xdr:cNvCxnSpPr/>
      </xdr:nvCxnSpPr>
      <xdr:spPr>
        <a:xfrm flipV="1">
          <a:off x="3987800" y="631291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42418</xdr:rowOff>
    </xdr:from>
    <xdr:to>
      <xdr:col>5</xdr:col>
      <xdr:colOff>549275</xdr:colOff>
      <xdr:row>37</xdr:row>
      <xdr:rowOff>83566</xdr:rowOff>
    </xdr:to>
    <xdr:cxnSp macro="">
      <xdr:nvCxnSpPr>
        <xdr:cNvPr id="67" name="直線コネクタ 66"/>
        <xdr:cNvCxnSpPr/>
      </xdr:nvCxnSpPr>
      <xdr:spPr>
        <a:xfrm>
          <a:off x="3098800" y="6386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37</xdr:row>
      <xdr:rowOff>42418</xdr:rowOff>
    </xdr:to>
    <xdr:cxnSp macro="">
      <xdr:nvCxnSpPr>
        <xdr:cNvPr id="70" name="直線コネクタ 69"/>
        <xdr:cNvCxnSpPr/>
      </xdr:nvCxnSpPr>
      <xdr:spPr>
        <a:xfrm>
          <a:off x="2209800" y="6312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37</xdr:row>
      <xdr:rowOff>110998</xdr:rowOff>
    </xdr:to>
    <xdr:cxnSp macro="">
      <xdr:nvCxnSpPr>
        <xdr:cNvPr id="73" name="直線コネクタ 72"/>
        <xdr:cNvCxnSpPr/>
      </xdr:nvCxnSpPr>
      <xdr:spPr>
        <a:xfrm flipV="1">
          <a:off x="1320800" y="63129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32766</xdr:rowOff>
    </xdr:from>
    <xdr:to>
      <xdr:col>5</xdr:col>
      <xdr:colOff>600075</xdr:colOff>
      <xdr:row>37</xdr:row>
      <xdr:rowOff>134366</xdr:rowOff>
    </xdr:to>
    <xdr:sp macro="" textlink="">
      <xdr:nvSpPr>
        <xdr:cNvPr id="85" name="円/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163068</xdr:rowOff>
    </xdr:from>
    <xdr:to>
      <xdr:col>4</xdr:col>
      <xdr:colOff>396875</xdr:colOff>
      <xdr:row>37</xdr:row>
      <xdr:rowOff>93218</xdr:rowOff>
    </xdr:to>
    <xdr:sp macro="" textlink="">
      <xdr:nvSpPr>
        <xdr:cNvPr id="87" name="円/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89916</xdr:rowOff>
    </xdr:from>
    <xdr:to>
      <xdr:col>3</xdr:col>
      <xdr:colOff>193675</xdr:colOff>
      <xdr:row>37</xdr:row>
      <xdr:rowOff>20066</xdr:rowOff>
    </xdr:to>
    <xdr:sp macro="" textlink="">
      <xdr:nvSpPr>
        <xdr:cNvPr id="89" name="円/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91" name="円/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例年、類似団体と比較して</a:t>
          </a:r>
          <a:r>
            <a:rPr kumimoji="1" lang="ja-JP" altLang="en-US" sz="1300">
              <a:solidFill>
                <a:schemeClr val="dk1"/>
              </a:solidFill>
              <a:effectLst/>
              <a:latin typeface="+mn-lt"/>
              <a:ea typeface="+mn-ea"/>
              <a:cs typeface="+mn-cs"/>
            </a:rPr>
            <a:t>若干下回った</a:t>
          </a:r>
          <a:r>
            <a:rPr kumimoji="1" lang="ja-JP" altLang="ja-JP" sz="1300">
              <a:solidFill>
                <a:schemeClr val="dk1"/>
              </a:solidFill>
              <a:effectLst/>
              <a:latin typeface="+mn-lt"/>
              <a:ea typeface="+mn-ea"/>
              <a:cs typeface="+mn-cs"/>
            </a:rPr>
            <a:t>。物件費の総額は、全村避難に伴い、昨年同様、業務委託などが多い状況にある。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引き続き、経常経費の削減取り組みや事務事業の見直し等により、抑制を図る。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17</xdr:row>
      <xdr:rowOff>39370</xdr:rowOff>
    </xdr:to>
    <xdr:cxnSp macro="">
      <xdr:nvCxnSpPr>
        <xdr:cNvPr id="125" name="直線コネクタ 124"/>
        <xdr:cNvCxnSpPr/>
      </xdr:nvCxnSpPr>
      <xdr:spPr>
        <a:xfrm flipV="1">
          <a:off x="15671800" y="2824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17</xdr:row>
      <xdr:rowOff>39370</xdr:rowOff>
    </xdr:to>
    <xdr:cxnSp macro="">
      <xdr:nvCxnSpPr>
        <xdr:cNvPr id="128" name="直線コネクタ 127"/>
        <xdr:cNvCxnSpPr/>
      </xdr:nvCxnSpPr>
      <xdr:spPr>
        <a:xfrm>
          <a:off x="14782800" y="288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29" name="フローチャート : 判断 128"/>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30" name="テキスト ボックス 129"/>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142240</xdr:rowOff>
    </xdr:to>
    <xdr:cxnSp macro="">
      <xdr:nvCxnSpPr>
        <xdr:cNvPr id="131" name="直線コネクタ 130"/>
        <xdr:cNvCxnSpPr/>
      </xdr:nvCxnSpPr>
      <xdr:spPr>
        <a:xfrm>
          <a:off x="13893800" y="2801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16</xdr:row>
      <xdr:rowOff>58420</xdr:rowOff>
    </xdr:to>
    <xdr:cxnSp macro="">
      <xdr:nvCxnSpPr>
        <xdr:cNvPr id="134" name="直線コネクタ 133"/>
        <xdr:cNvCxnSpPr/>
      </xdr:nvCxnSpPr>
      <xdr:spPr>
        <a:xfrm>
          <a:off x="13004800" y="26035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5" name="フローチャート : 判断 134"/>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6" name="テキスト ボックス 135"/>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7" name="フローチャート : 判断 136"/>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8" name="テキスト ボックス 137"/>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5"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6" name="円/楕円 145"/>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47" name="テキスト ボックス 146"/>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8" name="円/楕円 147"/>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49" name="テキスト ボックス 148"/>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0" name="円/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1" name="テキスト ボックス 150"/>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2" name="円/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扶助費は、昨年度を除き増加傾向にある。性質上、容易に削減、圧縮できない経費である。類似団体平均を下回っているものの、給付の適正化を検討する必要があると考えている。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159657</xdr:rowOff>
    </xdr:to>
    <xdr:cxnSp macro="">
      <xdr:nvCxnSpPr>
        <xdr:cNvPr id="187" name="直線コネクタ 186"/>
        <xdr:cNvCxnSpPr/>
      </xdr:nvCxnSpPr>
      <xdr:spPr>
        <a:xfrm flipV="1">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159657</xdr:rowOff>
    </xdr:to>
    <xdr:cxnSp macro="">
      <xdr:nvCxnSpPr>
        <xdr:cNvPr id="190" name="直線コネクタ 189"/>
        <xdr:cNvCxnSpPr/>
      </xdr:nvCxnSpPr>
      <xdr:spPr>
        <a:xfrm>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1" name="フローチャート : 判断 190"/>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2" name="テキスト ボックス 191"/>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102507</xdr:rowOff>
    </xdr:to>
    <xdr:cxnSp macro="">
      <xdr:nvCxnSpPr>
        <xdr:cNvPr id="193" name="直線コネクタ 192"/>
        <xdr:cNvCxnSpPr/>
      </xdr:nvCxnSpPr>
      <xdr:spPr>
        <a:xfrm flipV="1">
          <a:off x="2209800" y="93689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4" name="フローチャート : 判断 193"/>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5" name="テキスト ボックス 194"/>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102507</xdr:rowOff>
    </xdr:to>
    <xdr:cxnSp macro="">
      <xdr:nvCxnSpPr>
        <xdr:cNvPr id="196" name="直線コネクタ 195"/>
        <xdr:cNvCxnSpPr/>
      </xdr:nvCxnSpPr>
      <xdr:spPr>
        <a:xfrm>
          <a:off x="1320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7" name="フローチャート : 判断 196"/>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8" name="テキスト ボックス 19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9" name="フローチャート : 判断 198"/>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0" name="テキスト ボックス 19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8" name="円/楕円 207"/>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9" name="テキスト ボックス 208"/>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0" name="円/楕円 209"/>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1" name="テキスト ボックス 210"/>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2" name="円/楕円 211"/>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3" name="テキスト ボックス 212"/>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5" name="テキスト ボックス 214"/>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その他の項目として、基金積立金（</a:t>
          </a:r>
          <a:r>
            <a:rPr kumimoji="1" lang="ja-JP" altLang="en-US" sz="1300">
              <a:solidFill>
                <a:schemeClr val="dk1"/>
              </a:solidFill>
              <a:effectLst/>
              <a:latin typeface="+mn-lt"/>
              <a:ea typeface="+mn-ea"/>
              <a:cs typeface="+mn-cs"/>
            </a:rPr>
            <a:t>避難地域復興拠点推進交付金基金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陽はまた昇る基金</a:t>
          </a:r>
          <a:r>
            <a:rPr kumimoji="1" lang="ja-JP" altLang="ja-JP" sz="1300">
              <a:solidFill>
                <a:schemeClr val="dk1"/>
              </a:solidFill>
              <a:effectLst/>
              <a:latin typeface="+mn-lt"/>
              <a:ea typeface="+mn-ea"/>
              <a:cs typeface="+mn-cs"/>
            </a:rPr>
            <a:t>等）が大きく増加した。基金は、本村の財政運営に大きな影響があるため、将来を見通した上で事業執行を行うなど、財政の健全化を図る。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152146</xdr:rowOff>
    </xdr:from>
    <xdr:to>
      <xdr:col>24</xdr:col>
      <xdr:colOff>31750</xdr:colOff>
      <xdr:row>56</xdr:row>
      <xdr:rowOff>30988</xdr:rowOff>
    </xdr:to>
    <xdr:cxnSp macro="">
      <xdr:nvCxnSpPr>
        <xdr:cNvPr id="245" name="直線コネクタ 244"/>
        <xdr:cNvCxnSpPr/>
      </xdr:nvCxnSpPr>
      <xdr:spPr>
        <a:xfrm flipV="1">
          <a:off x="15671800" y="95818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30988</xdr:rowOff>
    </xdr:from>
    <xdr:to>
      <xdr:col>22</xdr:col>
      <xdr:colOff>565150</xdr:colOff>
      <xdr:row>56</xdr:row>
      <xdr:rowOff>53848</xdr:rowOff>
    </xdr:to>
    <xdr:cxnSp macro="">
      <xdr:nvCxnSpPr>
        <xdr:cNvPr id="248" name="直線コネクタ 247"/>
        <xdr:cNvCxnSpPr/>
      </xdr:nvCxnSpPr>
      <xdr:spPr>
        <a:xfrm flipV="1">
          <a:off x="14782800" y="9632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67056</xdr:rowOff>
    </xdr:from>
    <xdr:to>
      <xdr:col>22</xdr:col>
      <xdr:colOff>615950</xdr:colOff>
      <xdr:row>56</xdr:row>
      <xdr:rowOff>168656</xdr:rowOff>
    </xdr:to>
    <xdr:sp macro="" textlink="">
      <xdr:nvSpPr>
        <xdr:cNvPr id="249" name="フローチャート : 判断 248"/>
        <xdr:cNvSpPr/>
      </xdr:nvSpPr>
      <xdr:spPr>
        <a:xfrm>
          <a:off x="15621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153433</xdr:rowOff>
    </xdr:from>
    <xdr:ext cx="736600" cy="259045"/>
    <xdr:sp macro="" textlink="">
      <xdr:nvSpPr>
        <xdr:cNvPr id="250" name="テキスト ボックス 249"/>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133858</xdr:rowOff>
    </xdr:from>
    <xdr:to>
      <xdr:col>21</xdr:col>
      <xdr:colOff>361950</xdr:colOff>
      <xdr:row>56</xdr:row>
      <xdr:rowOff>53848</xdr:rowOff>
    </xdr:to>
    <xdr:cxnSp macro="">
      <xdr:nvCxnSpPr>
        <xdr:cNvPr id="251" name="直線コネクタ 250"/>
        <xdr:cNvCxnSpPr/>
      </xdr:nvCxnSpPr>
      <xdr:spPr>
        <a:xfrm>
          <a:off x="13893800" y="95636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52" name="フローチャート : 判断 251"/>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53" name="テキスト ボックス 252"/>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133858</xdr:rowOff>
    </xdr:from>
    <xdr:to>
      <xdr:col>20</xdr:col>
      <xdr:colOff>158750</xdr:colOff>
      <xdr:row>56</xdr:row>
      <xdr:rowOff>8128</xdr:rowOff>
    </xdr:to>
    <xdr:cxnSp macro="">
      <xdr:nvCxnSpPr>
        <xdr:cNvPr id="254" name="直線コネクタ 253"/>
        <xdr:cNvCxnSpPr/>
      </xdr:nvCxnSpPr>
      <xdr:spPr>
        <a:xfrm flipV="1">
          <a:off x="13004800" y="9563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35052</xdr:rowOff>
    </xdr:from>
    <xdr:to>
      <xdr:col>20</xdr:col>
      <xdr:colOff>209550</xdr:colOff>
      <xdr:row>56</xdr:row>
      <xdr:rowOff>136652</xdr:rowOff>
    </xdr:to>
    <xdr:sp macro="" textlink="">
      <xdr:nvSpPr>
        <xdr:cNvPr id="255" name="フローチャート : 判断 254"/>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121429</xdr:rowOff>
    </xdr:from>
    <xdr:ext cx="762000" cy="259045"/>
    <xdr:sp macro="" textlink="">
      <xdr:nvSpPr>
        <xdr:cNvPr id="256" name="テキスト ボックス 255"/>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7" name="フローチャート : 判断 256"/>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58" name="テキスト ボックス 257"/>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101346</xdr:rowOff>
    </xdr:from>
    <xdr:to>
      <xdr:col>24</xdr:col>
      <xdr:colOff>82550</xdr:colOff>
      <xdr:row>56</xdr:row>
      <xdr:rowOff>31496</xdr:rowOff>
    </xdr:to>
    <xdr:sp macro="" textlink="">
      <xdr:nvSpPr>
        <xdr:cNvPr id="264" name="円/楕円 263"/>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117873</xdr:rowOff>
    </xdr:from>
    <xdr:ext cx="762000" cy="259045"/>
    <xdr:sp macro="" textlink="">
      <xdr:nvSpPr>
        <xdr:cNvPr id="265"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151638</xdr:rowOff>
    </xdr:from>
    <xdr:to>
      <xdr:col>22</xdr:col>
      <xdr:colOff>615950</xdr:colOff>
      <xdr:row>56</xdr:row>
      <xdr:rowOff>81788</xdr:rowOff>
    </xdr:to>
    <xdr:sp macro="" textlink="">
      <xdr:nvSpPr>
        <xdr:cNvPr id="266" name="円/楕円 265"/>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91965</xdr:rowOff>
    </xdr:from>
    <xdr:ext cx="736600" cy="259045"/>
    <xdr:sp macro="" textlink="">
      <xdr:nvSpPr>
        <xdr:cNvPr id="267" name="テキスト ボックス 266"/>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xdr:rowOff>
    </xdr:from>
    <xdr:to>
      <xdr:col>21</xdr:col>
      <xdr:colOff>412750</xdr:colOff>
      <xdr:row>56</xdr:row>
      <xdr:rowOff>104648</xdr:rowOff>
    </xdr:to>
    <xdr:sp macro="" textlink="">
      <xdr:nvSpPr>
        <xdr:cNvPr id="268" name="円/楕円 267"/>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114825</xdr:rowOff>
    </xdr:from>
    <xdr:ext cx="762000" cy="259045"/>
    <xdr:sp macro="" textlink="">
      <xdr:nvSpPr>
        <xdr:cNvPr id="269" name="テキスト ボックス 268"/>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83058</xdr:rowOff>
    </xdr:from>
    <xdr:to>
      <xdr:col>20</xdr:col>
      <xdr:colOff>209550</xdr:colOff>
      <xdr:row>56</xdr:row>
      <xdr:rowOff>13208</xdr:rowOff>
    </xdr:to>
    <xdr:sp macro="" textlink="">
      <xdr:nvSpPr>
        <xdr:cNvPr id="270" name="円/楕円 269"/>
        <xdr:cNvSpPr/>
      </xdr:nvSpPr>
      <xdr:spPr>
        <a:xfrm>
          <a:off x="13843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23385</xdr:rowOff>
    </xdr:from>
    <xdr:ext cx="762000" cy="259045"/>
    <xdr:sp macro="" textlink="">
      <xdr:nvSpPr>
        <xdr:cNvPr id="271" name="テキスト ボックス 270"/>
        <xdr:cNvSpPr txBox="1"/>
      </xdr:nvSpPr>
      <xdr:spPr>
        <a:xfrm>
          <a:off x="13512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2" name="円/楕円 271"/>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73" name="テキスト ボックス 272"/>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補助費等は昨年度に引き続き類似団体平均を若干下回った。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今後も既得権にとらわれることなく、事業の必要性・優先度などの再点検、終期を設定するなど、補助金・負担金の整理、合理化を図っていく。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76708</xdr:rowOff>
    </xdr:to>
    <xdr:cxnSp macro="">
      <xdr:nvCxnSpPr>
        <xdr:cNvPr id="303" name="直線コネクタ 302"/>
        <xdr:cNvCxnSpPr/>
      </xdr:nvCxnSpPr>
      <xdr:spPr>
        <a:xfrm flipV="1">
          <a:off x="15671800" y="6189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104140</xdr:rowOff>
    </xdr:to>
    <xdr:cxnSp macro="">
      <xdr:nvCxnSpPr>
        <xdr:cNvPr id="306" name="直線コネクタ 305"/>
        <xdr:cNvCxnSpPr/>
      </xdr:nvCxnSpPr>
      <xdr:spPr>
        <a:xfrm flipV="1">
          <a:off x="14782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08" name="テキスト ボックス 30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104140</xdr:rowOff>
    </xdr:to>
    <xdr:cxnSp macro="">
      <xdr:nvCxnSpPr>
        <xdr:cNvPr id="309" name="直線コネクタ 308"/>
        <xdr:cNvCxnSpPr/>
      </xdr:nvCxnSpPr>
      <xdr:spPr>
        <a:xfrm>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0" name="フローチャート :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11" name="テキスト ボックス 31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113284</xdr:rowOff>
    </xdr:to>
    <xdr:cxnSp macro="">
      <xdr:nvCxnSpPr>
        <xdr:cNvPr id="312" name="直線コネクタ 311"/>
        <xdr:cNvCxnSpPr/>
      </xdr:nvCxnSpPr>
      <xdr:spPr>
        <a:xfrm flipV="1">
          <a:off x="13004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13" name="フローチャート : 判断 312"/>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14" name="テキスト ボックス 313"/>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15" name="フローチャート : 判断 314"/>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16" name="テキスト ボックス 315"/>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2" name="円/楕円 321"/>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3"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4" name="円/楕円 32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5" name="テキスト ボックス 32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6" name="円/楕円 32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7" name="テキスト ボックス 326"/>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8" name="円/楕円 327"/>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9" name="テキスト ボックス 32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0" name="円/楕円 329"/>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1" name="テキスト ボックス 330"/>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一般単独事業債などの償還終了により、平成</a:t>
          </a:r>
          <a:r>
            <a:rPr kumimoji="1" lang="ja-JP" altLang="en-US" sz="1300">
              <a:solidFill>
                <a:schemeClr val="dk1"/>
              </a:solidFill>
              <a:effectLst/>
              <a:latin typeface="+mn-lt"/>
              <a:ea typeface="+mn-ea"/>
              <a:cs typeface="+mn-cs"/>
            </a:rPr>
            <a:t>２０</a:t>
          </a:r>
          <a:r>
            <a:rPr kumimoji="1" lang="ja-JP" altLang="ja-JP" sz="1300">
              <a:solidFill>
                <a:schemeClr val="dk1"/>
              </a:solidFill>
              <a:effectLst/>
              <a:latin typeface="+mn-lt"/>
              <a:ea typeface="+mn-ea"/>
              <a:cs typeface="+mn-cs"/>
            </a:rPr>
            <a:t>年度をピークに平成</a:t>
          </a:r>
          <a:r>
            <a:rPr kumimoji="1" lang="ja-JP" altLang="en-US" sz="1300">
              <a:solidFill>
                <a:schemeClr val="dk1"/>
              </a:solidFill>
              <a:effectLst/>
              <a:latin typeface="+mn-lt"/>
              <a:ea typeface="+mn-ea"/>
              <a:cs typeface="+mn-cs"/>
            </a:rPr>
            <a:t>２４</a:t>
          </a:r>
          <a:r>
            <a:rPr kumimoji="1" lang="ja-JP" altLang="ja-JP" sz="1300">
              <a:solidFill>
                <a:schemeClr val="dk1"/>
              </a:solidFill>
              <a:effectLst/>
              <a:latin typeface="+mn-lt"/>
              <a:ea typeface="+mn-ea"/>
              <a:cs typeface="+mn-cs"/>
            </a:rPr>
            <a:t>年度まで減少傾向にあったが、平成２２年度に借入した村内全域での光ファイバ工事や同年度借入の臨時財政対策債の償還が始まったことにより、公債費のピークを迎えた。引き続き規律ある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8889</xdr:rowOff>
    </xdr:from>
    <xdr:to>
      <xdr:col>7</xdr:col>
      <xdr:colOff>15875</xdr:colOff>
      <xdr:row>77</xdr:row>
      <xdr:rowOff>115570</xdr:rowOff>
    </xdr:to>
    <xdr:cxnSp macro="">
      <xdr:nvCxnSpPr>
        <xdr:cNvPr id="363" name="直線コネクタ 362"/>
        <xdr:cNvCxnSpPr/>
      </xdr:nvCxnSpPr>
      <xdr:spPr>
        <a:xfrm flipV="1">
          <a:off x="3987800" y="132105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27939</xdr:rowOff>
    </xdr:from>
    <xdr:to>
      <xdr:col>5</xdr:col>
      <xdr:colOff>549275</xdr:colOff>
      <xdr:row>77</xdr:row>
      <xdr:rowOff>115570</xdr:rowOff>
    </xdr:to>
    <xdr:cxnSp macro="">
      <xdr:nvCxnSpPr>
        <xdr:cNvPr id="366" name="直線コネクタ 365"/>
        <xdr:cNvCxnSpPr/>
      </xdr:nvCxnSpPr>
      <xdr:spPr>
        <a:xfrm>
          <a:off x="3098800" y="132295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148589</xdr:rowOff>
    </xdr:from>
    <xdr:to>
      <xdr:col>5</xdr:col>
      <xdr:colOff>600075</xdr:colOff>
      <xdr:row>77</xdr:row>
      <xdr:rowOff>78739</xdr:rowOff>
    </xdr:to>
    <xdr:sp macro="" textlink="">
      <xdr:nvSpPr>
        <xdr:cNvPr id="367" name="フローチャート : 判断 366"/>
        <xdr:cNvSpPr/>
      </xdr:nvSpPr>
      <xdr:spPr>
        <a:xfrm>
          <a:off x="3937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88916</xdr:rowOff>
    </xdr:from>
    <xdr:ext cx="736600" cy="259045"/>
    <xdr:sp macro="" textlink="">
      <xdr:nvSpPr>
        <xdr:cNvPr id="368" name="テキスト ボックス 367"/>
        <xdr:cNvSpPr txBox="1"/>
      </xdr:nvSpPr>
      <xdr:spPr>
        <a:xfrm>
          <a:off x="3606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130811</xdr:rowOff>
    </xdr:from>
    <xdr:to>
      <xdr:col>4</xdr:col>
      <xdr:colOff>346075</xdr:colOff>
      <xdr:row>77</xdr:row>
      <xdr:rowOff>27939</xdr:rowOff>
    </xdr:to>
    <xdr:cxnSp macro="">
      <xdr:nvCxnSpPr>
        <xdr:cNvPr id="369" name="直線コネクタ 368"/>
        <xdr:cNvCxnSpPr/>
      </xdr:nvCxnSpPr>
      <xdr:spPr>
        <a:xfrm>
          <a:off x="2209800" y="131610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130811</xdr:rowOff>
    </xdr:from>
    <xdr:to>
      <xdr:col>3</xdr:col>
      <xdr:colOff>142875</xdr:colOff>
      <xdr:row>77</xdr:row>
      <xdr:rowOff>20320</xdr:rowOff>
    </xdr:to>
    <xdr:cxnSp macro="">
      <xdr:nvCxnSpPr>
        <xdr:cNvPr id="372" name="直線コネクタ 371"/>
        <xdr:cNvCxnSpPr/>
      </xdr:nvCxnSpPr>
      <xdr:spPr>
        <a:xfrm flipV="1">
          <a:off x="1320800" y="131610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156211</xdr:rowOff>
    </xdr:from>
    <xdr:to>
      <xdr:col>3</xdr:col>
      <xdr:colOff>193675</xdr:colOff>
      <xdr:row>77</xdr:row>
      <xdr:rowOff>86361</xdr:rowOff>
    </xdr:to>
    <xdr:sp macro="" textlink="">
      <xdr:nvSpPr>
        <xdr:cNvPr id="373" name="フローチャート : 判断 372"/>
        <xdr:cNvSpPr/>
      </xdr:nvSpPr>
      <xdr:spPr>
        <a:xfrm>
          <a:off x="2159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71138</xdr:rowOff>
    </xdr:from>
    <xdr:ext cx="762000" cy="259045"/>
    <xdr:sp macro="" textlink="">
      <xdr:nvSpPr>
        <xdr:cNvPr id="374" name="テキスト ボックス 373"/>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75" name="フローチャート : 判断 37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76" name="テキスト ボックス 375"/>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82" name="円/楕円 381"/>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101616</xdr:rowOff>
    </xdr:from>
    <xdr:ext cx="762000" cy="259045"/>
    <xdr:sp macro="" textlink="">
      <xdr:nvSpPr>
        <xdr:cNvPr id="383"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4" name="円/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148589</xdr:rowOff>
    </xdr:from>
    <xdr:to>
      <xdr:col>4</xdr:col>
      <xdr:colOff>396875</xdr:colOff>
      <xdr:row>77</xdr:row>
      <xdr:rowOff>78739</xdr:rowOff>
    </xdr:to>
    <xdr:sp macro="" textlink="">
      <xdr:nvSpPr>
        <xdr:cNvPr id="386" name="円/楕円 385"/>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87" name="テキスト ボックス 386"/>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80011</xdr:rowOff>
    </xdr:from>
    <xdr:to>
      <xdr:col>3</xdr:col>
      <xdr:colOff>193675</xdr:colOff>
      <xdr:row>77</xdr:row>
      <xdr:rowOff>10161</xdr:rowOff>
    </xdr:to>
    <xdr:sp macro="" textlink="">
      <xdr:nvSpPr>
        <xdr:cNvPr id="388" name="円/楕円 387"/>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20337</xdr:rowOff>
    </xdr:from>
    <xdr:ext cx="762000" cy="259045"/>
    <xdr:sp macro="" textlink="">
      <xdr:nvSpPr>
        <xdr:cNvPr id="389" name="テキスト ボックス 388"/>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公債費以外では、昨年度</a:t>
          </a:r>
          <a:r>
            <a:rPr kumimoji="1" lang="ja-JP" altLang="en-US" sz="1300">
              <a:solidFill>
                <a:schemeClr val="dk1"/>
              </a:solidFill>
              <a:effectLst/>
              <a:latin typeface="+mn-lt"/>
              <a:ea typeface="+mn-ea"/>
              <a:cs typeface="+mn-cs"/>
            </a:rPr>
            <a:t>より減少したが</a:t>
          </a:r>
          <a:r>
            <a:rPr kumimoji="1" lang="ja-JP" altLang="ja-JP" sz="1300">
              <a:solidFill>
                <a:schemeClr val="dk1"/>
              </a:solidFill>
              <a:effectLst/>
              <a:latin typeface="+mn-lt"/>
              <a:ea typeface="+mn-ea"/>
              <a:cs typeface="+mn-cs"/>
            </a:rPr>
            <a:t>、今後とも人件費や物件費等の抑制等を図る必要がある。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78</xdr:row>
      <xdr:rowOff>54611</xdr:rowOff>
    </xdr:to>
    <xdr:cxnSp macro="">
      <xdr:nvCxnSpPr>
        <xdr:cNvPr id="424" name="直線コネクタ 423"/>
        <xdr:cNvCxnSpPr/>
      </xdr:nvCxnSpPr>
      <xdr:spPr>
        <a:xfrm flipV="1">
          <a:off x="15671800" y="13168630"/>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78</xdr:row>
      <xdr:rowOff>54611</xdr:rowOff>
    </xdr:to>
    <xdr:cxnSp macro="">
      <xdr:nvCxnSpPr>
        <xdr:cNvPr id="427" name="直線コネクタ 426"/>
        <xdr:cNvCxnSpPr/>
      </xdr:nvCxnSpPr>
      <xdr:spPr>
        <a:xfrm>
          <a:off x="14782800" y="13389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26670</xdr:rowOff>
    </xdr:from>
    <xdr:to>
      <xdr:col>22</xdr:col>
      <xdr:colOff>615950</xdr:colOff>
      <xdr:row>78</xdr:row>
      <xdr:rowOff>128270</xdr:rowOff>
    </xdr:to>
    <xdr:sp macro="" textlink="">
      <xdr:nvSpPr>
        <xdr:cNvPr id="428" name="フローチャート : 判断 427"/>
        <xdr:cNvSpPr/>
      </xdr:nvSpPr>
      <xdr:spPr>
        <a:xfrm>
          <a:off x="15621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29" name="テキスト ボックス 42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78</xdr:row>
      <xdr:rowOff>16511</xdr:rowOff>
    </xdr:to>
    <xdr:cxnSp macro="">
      <xdr:nvCxnSpPr>
        <xdr:cNvPr id="430" name="直線コネクタ 429"/>
        <xdr:cNvCxnSpPr/>
      </xdr:nvCxnSpPr>
      <xdr:spPr>
        <a:xfrm>
          <a:off x="13893800" y="132295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106680</xdr:rowOff>
    </xdr:from>
    <xdr:to>
      <xdr:col>21</xdr:col>
      <xdr:colOff>412750</xdr:colOff>
      <xdr:row>78</xdr:row>
      <xdr:rowOff>36830</xdr:rowOff>
    </xdr:to>
    <xdr:sp macro="" textlink="">
      <xdr:nvSpPr>
        <xdr:cNvPr id="431" name="フローチャート : 判断 430"/>
        <xdr:cNvSpPr/>
      </xdr:nvSpPr>
      <xdr:spPr>
        <a:xfrm>
          <a:off x="14732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47007</xdr:rowOff>
    </xdr:from>
    <xdr:ext cx="762000" cy="259045"/>
    <xdr:sp macro="" textlink="">
      <xdr:nvSpPr>
        <xdr:cNvPr id="432" name="テキスト ボックス 431"/>
        <xdr:cNvSpPr txBox="1"/>
      </xdr:nvSpPr>
      <xdr:spPr>
        <a:xfrm>
          <a:off x="14401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96520</xdr:rowOff>
    </xdr:to>
    <xdr:cxnSp macro="">
      <xdr:nvCxnSpPr>
        <xdr:cNvPr id="433" name="直線コネクタ 432"/>
        <xdr:cNvCxnSpPr/>
      </xdr:nvCxnSpPr>
      <xdr:spPr>
        <a:xfrm flipV="1">
          <a:off x="13004800" y="132295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34" name="フローチャート : 判断 433"/>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35" name="テキスト ボックス 434"/>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36" name="フローチャート : 判断 435"/>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37" name="テキスト ボックス 436"/>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43" name="円/楕円 442"/>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104157</xdr:rowOff>
    </xdr:from>
    <xdr:ext cx="762000" cy="259045"/>
    <xdr:sp macro="" textlink="">
      <xdr:nvSpPr>
        <xdr:cNvPr id="444" name="公債費以外該当値テキスト"/>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3811</xdr:rowOff>
    </xdr:from>
    <xdr:to>
      <xdr:col>22</xdr:col>
      <xdr:colOff>615950</xdr:colOff>
      <xdr:row>78</xdr:row>
      <xdr:rowOff>105411</xdr:rowOff>
    </xdr:to>
    <xdr:sp macro="" textlink="">
      <xdr:nvSpPr>
        <xdr:cNvPr id="445" name="円/楕円 444"/>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115588</xdr:rowOff>
    </xdr:from>
    <xdr:ext cx="736600" cy="259045"/>
    <xdr:sp macro="" textlink="">
      <xdr:nvSpPr>
        <xdr:cNvPr id="446" name="テキスト ボックス 445"/>
        <xdr:cNvSpPr txBox="1"/>
      </xdr:nvSpPr>
      <xdr:spPr>
        <a:xfrm>
          <a:off x="15290800" y="13145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137161</xdr:rowOff>
    </xdr:from>
    <xdr:to>
      <xdr:col>21</xdr:col>
      <xdr:colOff>412750</xdr:colOff>
      <xdr:row>78</xdr:row>
      <xdr:rowOff>67311</xdr:rowOff>
    </xdr:to>
    <xdr:sp macro="" textlink="">
      <xdr:nvSpPr>
        <xdr:cNvPr id="447" name="円/楕円 446"/>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52088</xdr:rowOff>
    </xdr:from>
    <xdr:ext cx="762000" cy="259045"/>
    <xdr:sp macro="" textlink="">
      <xdr:nvSpPr>
        <xdr:cNvPr id="448" name="テキスト ボックス 447"/>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148589</xdr:rowOff>
    </xdr:from>
    <xdr:to>
      <xdr:col>20</xdr:col>
      <xdr:colOff>209550</xdr:colOff>
      <xdr:row>77</xdr:row>
      <xdr:rowOff>78739</xdr:rowOff>
    </xdr:to>
    <xdr:sp macro="" textlink="">
      <xdr:nvSpPr>
        <xdr:cNvPr id="449" name="円/楕円 448"/>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50" name="テキスト ボックス 449"/>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45720</xdr:rowOff>
    </xdr:from>
    <xdr:to>
      <xdr:col>19</xdr:col>
      <xdr:colOff>6350</xdr:colOff>
      <xdr:row>77</xdr:row>
      <xdr:rowOff>147320</xdr:rowOff>
    </xdr:to>
    <xdr:sp macro="" textlink="">
      <xdr:nvSpPr>
        <xdr:cNvPr id="451" name="円/楕円 450"/>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157497</xdr:rowOff>
    </xdr:from>
    <xdr:ext cx="762000" cy="259045"/>
    <xdr:sp macro="" textlink="">
      <xdr:nvSpPr>
        <xdr:cNvPr id="452" name="テキスト ボックス 451"/>
        <xdr:cNvSpPr txBox="1"/>
      </xdr:nvSpPr>
      <xdr:spPr>
        <a:xfrm>
          <a:off x="12623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福島県飯舘村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71860</xdr:rowOff>
    </xdr:from>
    <xdr:to>
      <xdr:col>4</xdr:col>
      <xdr:colOff>1117600</xdr:colOff>
      <xdr:row>18</xdr:row>
      <xdr:rowOff>74207</xdr:rowOff>
    </xdr:to>
    <xdr:cxnSp macro="">
      <xdr:nvCxnSpPr>
        <xdr:cNvPr id="49" name="直線コネクタ 48"/>
        <xdr:cNvCxnSpPr/>
      </xdr:nvCxnSpPr>
      <xdr:spPr bwMode="auto">
        <a:xfrm>
          <a:off x="5003800" y="3205585"/>
          <a:ext cx="6477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29719</xdr:rowOff>
    </xdr:from>
    <xdr:to>
      <xdr:col>4</xdr:col>
      <xdr:colOff>469900</xdr:colOff>
      <xdr:row>18</xdr:row>
      <xdr:rowOff>71860</xdr:rowOff>
    </xdr:to>
    <xdr:cxnSp macro="">
      <xdr:nvCxnSpPr>
        <xdr:cNvPr id="52" name="直線コネクタ 51"/>
        <xdr:cNvCxnSpPr/>
      </xdr:nvCxnSpPr>
      <xdr:spPr bwMode="auto">
        <a:xfrm>
          <a:off x="4305300" y="3163444"/>
          <a:ext cx="698500" cy="4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43716</xdr:rowOff>
    </xdr:from>
    <xdr:to>
      <xdr:col>4</xdr:col>
      <xdr:colOff>520700</xdr:colOff>
      <xdr:row>18</xdr:row>
      <xdr:rowOff>145316</xdr:rowOff>
    </xdr:to>
    <xdr:sp macro="" textlink="">
      <xdr:nvSpPr>
        <xdr:cNvPr id="53" name="フローチャート : 判断 52"/>
        <xdr:cNvSpPr/>
      </xdr:nvSpPr>
      <xdr:spPr bwMode="auto">
        <a:xfrm>
          <a:off x="4953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130093</xdr:rowOff>
    </xdr:from>
    <xdr:ext cx="736600" cy="259045"/>
    <xdr:sp macro="" textlink="">
      <xdr:nvSpPr>
        <xdr:cNvPr id="54" name="テキスト ボックス 53"/>
        <xdr:cNvSpPr txBox="1"/>
      </xdr:nvSpPr>
      <xdr:spPr>
        <a:xfrm>
          <a:off x="4622800" y="326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4373</xdr:rowOff>
    </xdr:from>
    <xdr:to>
      <xdr:col>3</xdr:col>
      <xdr:colOff>904875</xdr:colOff>
      <xdr:row>18</xdr:row>
      <xdr:rowOff>29719</xdr:rowOff>
    </xdr:to>
    <xdr:cxnSp macro="">
      <xdr:nvCxnSpPr>
        <xdr:cNvPr id="55" name="直線コネクタ 54"/>
        <xdr:cNvCxnSpPr/>
      </xdr:nvCxnSpPr>
      <xdr:spPr bwMode="auto">
        <a:xfrm>
          <a:off x="3606800" y="3138098"/>
          <a:ext cx="698500" cy="25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58221</xdr:rowOff>
    </xdr:from>
    <xdr:to>
      <xdr:col>3</xdr:col>
      <xdr:colOff>955675</xdr:colOff>
      <xdr:row>18</xdr:row>
      <xdr:rowOff>159820</xdr:rowOff>
    </xdr:to>
    <xdr:sp macro="" textlink="">
      <xdr:nvSpPr>
        <xdr:cNvPr id="56" name="フローチャート : 判断 55"/>
        <xdr:cNvSpPr/>
      </xdr:nvSpPr>
      <xdr:spPr bwMode="auto">
        <a:xfrm>
          <a:off x="4254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144597</xdr:rowOff>
    </xdr:from>
    <xdr:ext cx="762000" cy="259045"/>
    <xdr:sp macro="" textlink="">
      <xdr:nvSpPr>
        <xdr:cNvPr id="57" name="テキスト ボックス 56"/>
        <xdr:cNvSpPr txBox="1"/>
      </xdr:nvSpPr>
      <xdr:spPr>
        <a:xfrm>
          <a:off x="3924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165845</xdr:rowOff>
    </xdr:from>
    <xdr:to>
      <xdr:col>3</xdr:col>
      <xdr:colOff>206375</xdr:colOff>
      <xdr:row>18</xdr:row>
      <xdr:rowOff>4373</xdr:rowOff>
    </xdr:to>
    <xdr:cxnSp macro="">
      <xdr:nvCxnSpPr>
        <xdr:cNvPr id="58" name="直線コネクタ 57"/>
        <xdr:cNvCxnSpPr/>
      </xdr:nvCxnSpPr>
      <xdr:spPr bwMode="auto">
        <a:xfrm>
          <a:off x="2908300" y="3128120"/>
          <a:ext cx="698500" cy="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54456</xdr:rowOff>
    </xdr:from>
    <xdr:to>
      <xdr:col>3</xdr:col>
      <xdr:colOff>257175</xdr:colOff>
      <xdr:row>18</xdr:row>
      <xdr:rowOff>156056</xdr:rowOff>
    </xdr:to>
    <xdr:sp macro="" textlink="">
      <xdr:nvSpPr>
        <xdr:cNvPr id="59" name="フローチャート : 判断 58"/>
        <xdr:cNvSpPr/>
      </xdr:nvSpPr>
      <xdr:spPr bwMode="auto">
        <a:xfrm>
          <a:off x="3556000" y="3188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140833</xdr:rowOff>
    </xdr:from>
    <xdr:ext cx="762000" cy="259045"/>
    <xdr:sp macro="" textlink="">
      <xdr:nvSpPr>
        <xdr:cNvPr id="60" name="テキスト ボックス 59"/>
        <xdr:cNvSpPr txBox="1"/>
      </xdr:nvSpPr>
      <xdr:spPr>
        <a:xfrm>
          <a:off x="3225800" y="327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50170</xdr:rowOff>
    </xdr:from>
    <xdr:to>
      <xdr:col>2</xdr:col>
      <xdr:colOff>692150</xdr:colOff>
      <xdr:row>18</xdr:row>
      <xdr:rowOff>151770</xdr:rowOff>
    </xdr:to>
    <xdr:sp macro="" textlink="">
      <xdr:nvSpPr>
        <xdr:cNvPr id="61" name="フローチャート : 判断 60"/>
        <xdr:cNvSpPr/>
      </xdr:nvSpPr>
      <xdr:spPr bwMode="auto">
        <a:xfrm>
          <a:off x="2857500" y="318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136547</xdr:rowOff>
    </xdr:from>
    <xdr:ext cx="762000" cy="259045"/>
    <xdr:sp macro="" textlink="">
      <xdr:nvSpPr>
        <xdr:cNvPr id="62" name="テキスト ボックス 61"/>
        <xdr:cNvSpPr txBox="1"/>
      </xdr:nvSpPr>
      <xdr:spPr>
        <a:xfrm>
          <a:off x="2527300" y="327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23407</xdr:rowOff>
    </xdr:from>
    <xdr:to>
      <xdr:col>5</xdr:col>
      <xdr:colOff>34925</xdr:colOff>
      <xdr:row>18</xdr:row>
      <xdr:rowOff>125007</xdr:rowOff>
    </xdr:to>
    <xdr:sp macro="" textlink="">
      <xdr:nvSpPr>
        <xdr:cNvPr id="68" name="円/楕円 67"/>
        <xdr:cNvSpPr/>
      </xdr:nvSpPr>
      <xdr:spPr bwMode="auto">
        <a:xfrm>
          <a:off x="5600700" y="315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166934</xdr:rowOff>
    </xdr:from>
    <xdr:ext cx="762000" cy="259045"/>
    <xdr:sp macro="" textlink="">
      <xdr:nvSpPr>
        <xdr:cNvPr id="69" name="人口1人当たり決算額の推移該当値テキスト130"/>
        <xdr:cNvSpPr txBox="1"/>
      </xdr:nvSpPr>
      <xdr:spPr>
        <a:xfrm>
          <a:off x="5740400" y="3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182,713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21060</xdr:rowOff>
    </xdr:from>
    <xdr:to>
      <xdr:col>4</xdr:col>
      <xdr:colOff>520700</xdr:colOff>
      <xdr:row>18</xdr:row>
      <xdr:rowOff>122660</xdr:rowOff>
    </xdr:to>
    <xdr:sp macro="" textlink="">
      <xdr:nvSpPr>
        <xdr:cNvPr id="70" name="円/楕円 69"/>
        <xdr:cNvSpPr/>
      </xdr:nvSpPr>
      <xdr:spPr bwMode="auto">
        <a:xfrm>
          <a:off x="4953000" y="315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132837</xdr:rowOff>
    </xdr:from>
    <xdr:ext cx="736600" cy="259045"/>
    <xdr:sp macro="" textlink="">
      <xdr:nvSpPr>
        <xdr:cNvPr id="71" name="テキスト ボックス 70"/>
        <xdr:cNvSpPr txBox="1"/>
      </xdr:nvSpPr>
      <xdr:spPr>
        <a:xfrm>
          <a:off x="4622800" y="2923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183,945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150369</xdr:rowOff>
    </xdr:from>
    <xdr:to>
      <xdr:col>3</xdr:col>
      <xdr:colOff>955675</xdr:colOff>
      <xdr:row>18</xdr:row>
      <xdr:rowOff>80519</xdr:rowOff>
    </xdr:to>
    <xdr:sp macro="" textlink="">
      <xdr:nvSpPr>
        <xdr:cNvPr id="72" name="円/楕円 71"/>
        <xdr:cNvSpPr/>
      </xdr:nvSpPr>
      <xdr:spPr bwMode="auto">
        <a:xfrm>
          <a:off x="4254500" y="3112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90696</xdr:rowOff>
    </xdr:from>
    <xdr:ext cx="762000" cy="259045"/>
    <xdr:sp macro="" textlink="">
      <xdr:nvSpPr>
        <xdr:cNvPr id="73" name="テキスト ボックス 72"/>
        <xdr:cNvSpPr txBox="1"/>
      </xdr:nvSpPr>
      <xdr:spPr>
        <a:xfrm>
          <a:off x="3924300" y="288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206,066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125023</xdr:rowOff>
    </xdr:from>
    <xdr:to>
      <xdr:col>3</xdr:col>
      <xdr:colOff>257175</xdr:colOff>
      <xdr:row>18</xdr:row>
      <xdr:rowOff>55173</xdr:rowOff>
    </xdr:to>
    <xdr:sp macro="" textlink="">
      <xdr:nvSpPr>
        <xdr:cNvPr id="74" name="円/楕円 73"/>
        <xdr:cNvSpPr/>
      </xdr:nvSpPr>
      <xdr:spPr bwMode="auto">
        <a:xfrm>
          <a:off x="3556000" y="3087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65350</xdr:rowOff>
    </xdr:from>
    <xdr:ext cx="762000" cy="259045"/>
    <xdr:sp macro="" textlink="">
      <xdr:nvSpPr>
        <xdr:cNvPr id="75" name="テキスト ボックス 74"/>
        <xdr:cNvSpPr txBox="1"/>
      </xdr:nvSpPr>
      <xdr:spPr>
        <a:xfrm>
          <a:off x="3225800" y="285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115045</xdr:rowOff>
    </xdr:from>
    <xdr:to>
      <xdr:col>2</xdr:col>
      <xdr:colOff>692150</xdr:colOff>
      <xdr:row>18</xdr:row>
      <xdr:rowOff>45195</xdr:rowOff>
    </xdr:to>
    <xdr:sp macro="" textlink="">
      <xdr:nvSpPr>
        <xdr:cNvPr id="76" name="円/楕円 75"/>
        <xdr:cNvSpPr/>
      </xdr:nvSpPr>
      <xdr:spPr bwMode="auto">
        <a:xfrm>
          <a:off x="2857500" y="307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55372</xdr:rowOff>
    </xdr:from>
    <xdr:ext cx="762000" cy="259045"/>
    <xdr:sp macro="" textlink="">
      <xdr:nvSpPr>
        <xdr:cNvPr id="77" name="テキスト ボックス 76"/>
        <xdr:cNvSpPr txBox="1"/>
      </xdr:nvSpPr>
      <xdr:spPr>
        <a:xfrm>
          <a:off x="2527300" y="28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25349</xdr:rowOff>
    </xdr:from>
    <xdr:to>
      <xdr:col>4</xdr:col>
      <xdr:colOff>1117600</xdr:colOff>
      <xdr:row>36</xdr:row>
      <xdr:rowOff>29647</xdr:rowOff>
    </xdr:to>
    <xdr:cxnSp macro="">
      <xdr:nvCxnSpPr>
        <xdr:cNvPr id="110" name="直線コネクタ 109"/>
        <xdr:cNvCxnSpPr/>
      </xdr:nvCxnSpPr>
      <xdr:spPr bwMode="auto">
        <a:xfrm>
          <a:off x="5003800" y="6978599"/>
          <a:ext cx="647700" cy="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25349</xdr:rowOff>
    </xdr:from>
    <xdr:to>
      <xdr:col>4</xdr:col>
      <xdr:colOff>469900</xdr:colOff>
      <xdr:row>36</xdr:row>
      <xdr:rowOff>33373</xdr:rowOff>
    </xdr:to>
    <xdr:cxnSp macro="">
      <xdr:nvCxnSpPr>
        <xdr:cNvPr id="113" name="直線コネクタ 112"/>
        <xdr:cNvCxnSpPr/>
      </xdr:nvCxnSpPr>
      <xdr:spPr bwMode="auto">
        <a:xfrm flipV="1">
          <a:off x="4305300" y="6978599"/>
          <a:ext cx="698500" cy="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235344</xdr:rowOff>
    </xdr:from>
    <xdr:to>
      <xdr:col>4</xdr:col>
      <xdr:colOff>520700</xdr:colOff>
      <xdr:row>35</xdr:row>
      <xdr:rowOff>336944</xdr:rowOff>
    </xdr:to>
    <xdr:sp macro="" textlink="">
      <xdr:nvSpPr>
        <xdr:cNvPr id="114" name="フローチャート : 判断 113"/>
        <xdr:cNvSpPr/>
      </xdr:nvSpPr>
      <xdr:spPr bwMode="auto">
        <a:xfrm>
          <a:off x="4953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4221</xdr:rowOff>
    </xdr:from>
    <xdr:ext cx="736600" cy="259045"/>
    <xdr:sp macro="" textlink="">
      <xdr:nvSpPr>
        <xdr:cNvPr id="115" name="テキスト ボックス 114"/>
        <xdr:cNvSpPr txBox="1"/>
      </xdr:nvSpPr>
      <xdr:spPr>
        <a:xfrm>
          <a:off x="4622800" y="6614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30249</xdr:rowOff>
    </xdr:from>
    <xdr:to>
      <xdr:col>3</xdr:col>
      <xdr:colOff>904875</xdr:colOff>
      <xdr:row>36</xdr:row>
      <xdr:rowOff>33373</xdr:rowOff>
    </xdr:to>
    <xdr:cxnSp macro="">
      <xdr:nvCxnSpPr>
        <xdr:cNvPr id="116" name="直線コネクタ 115"/>
        <xdr:cNvCxnSpPr/>
      </xdr:nvCxnSpPr>
      <xdr:spPr bwMode="auto">
        <a:xfrm>
          <a:off x="3606800" y="6983499"/>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213131</xdr:rowOff>
    </xdr:from>
    <xdr:to>
      <xdr:col>3</xdr:col>
      <xdr:colOff>955675</xdr:colOff>
      <xdr:row>35</xdr:row>
      <xdr:rowOff>314731</xdr:rowOff>
    </xdr:to>
    <xdr:sp macro="" textlink="">
      <xdr:nvSpPr>
        <xdr:cNvPr id="117" name="フローチャート : 判断 116"/>
        <xdr:cNvSpPr/>
      </xdr:nvSpPr>
      <xdr:spPr bwMode="auto">
        <a:xfrm>
          <a:off x="4254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324908</xdr:rowOff>
    </xdr:from>
    <xdr:ext cx="762000" cy="259045"/>
    <xdr:sp macro="" textlink="">
      <xdr:nvSpPr>
        <xdr:cNvPr id="118" name="テキスト ボックス 117"/>
        <xdr:cNvSpPr txBox="1"/>
      </xdr:nvSpPr>
      <xdr:spPr>
        <a:xfrm>
          <a:off x="3924300" y="65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2817</xdr:rowOff>
    </xdr:from>
    <xdr:to>
      <xdr:col>3</xdr:col>
      <xdr:colOff>206375</xdr:colOff>
      <xdr:row>36</xdr:row>
      <xdr:rowOff>30249</xdr:rowOff>
    </xdr:to>
    <xdr:cxnSp macro="">
      <xdr:nvCxnSpPr>
        <xdr:cNvPr id="119" name="直線コネクタ 118"/>
        <xdr:cNvCxnSpPr/>
      </xdr:nvCxnSpPr>
      <xdr:spPr bwMode="auto">
        <a:xfrm>
          <a:off x="2908300" y="6956067"/>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187094</xdr:rowOff>
    </xdr:from>
    <xdr:to>
      <xdr:col>3</xdr:col>
      <xdr:colOff>257175</xdr:colOff>
      <xdr:row>35</xdr:row>
      <xdr:rowOff>288694</xdr:rowOff>
    </xdr:to>
    <xdr:sp macro="" textlink="">
      <xdr:nvSpPr>
        <xdr:cNvPr id="120" name="フローチャート : 判断 119"/>
        <xdr:cNvSpPr/>
      </xdr:nvSpPr>
      <xdr:spPr bwMode="auto">
        <a:xfrm>
          <a:off x="3556000" y="6797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298871</xdr:rowOff>
    </xdr:from>
    <xdr:ext cx="762000" cy="259045"/>
    <xdr:sp macro="" textlink="">
      <xdr:nvSpPr>
        <xdr:cNvPr id="121" name="テキスト ボックス 120"/>
        <xdr:cNvSpPr txBox="1"/>
      </xdr:nvSpPr>
      <xdr:spPr>
        <a:xfrm>
          <a:off x="3225800" y="65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147866</xdr:rowOff>
    </xdr:from>
    <xdr:to>
      <xdr:col>2</xdr:col>
      <xdr:colOff>692150</xdr:colOff>
      <xdr:row>35</xdr:row>
      <xdr:rowOff>249466</xdr:rowOff>
    </xdr:to>
    <xdr:sp macro="" textlink="">
      <xdr:nvSpPr>
        <xdr:cNvPr id="122" name="フローチャート : 判断 121"/>
        <xdr:cNvSpPr/>
      </xdr:nvSpPr>
      <xdr:spPr bwMode="auto">
        <a:xfrm>
          <a:off x="2857500" y="675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259643</xdr:rowOff>
    </xdr:from>
    <xdr:ext cx="762000" cy="259045"/>
    <xdr:sp macro="" textlink="">
      <xdr:nvSpPr>
        <xdr:cNvPr id="123" name="テキスト ボックス 122"/>
        <xdr:cNvSpPr txBox="1"/>
      </xdr:nvSpPr>
      <xdr:spPr>
        <a:xfrm>
          <a:off x="2527300" y="652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321747</xdr:rowOff>
    </xdr:from>
    <xdr:to>
      <xdr:col>5</xdr:col>
      <xdr:colOff>34925</xdr:colOff>
      <xdr:row>36</xdr:row>
      <xdr:rowOff>80447</xdr:rowOff>
    </xdr:to>
    <xdr:sp macro="" textlink="">
      <xdr:nvSpPr>
        <xdr:cNvPr id="129" name="円/楕円 128"/>
        <xdr:cNvSpPr/>
      </xdr:nvSpPr>
      <xdr:spPr bwMode="auto">
        <a:xfrm>
          <a:off x="5600700" y="693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293824</xdr:rowOff>
    </xdr:from>
    <xdr:ext cx="762000" cy="259045"/>
    <xdr:sp macro="" textlink="">
      <xdr:nvSpPr>
        <xdr:cNvPr id="130" name="人口1人当たり決算額の推移該当値テキスト445"/>
        <xdr:cNvSpPr txBox="1"/>
      </xdr:nvSpPr>
      <xdr:spPr>
        <a:xfrm>
          <a:off x="5740400" y="690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317449</xdr:rowOff>
    </xdr:from>
    <xdr:to>
      <xdr:col>4</xdr:col>
      <xdr:colOff>520700</xdr:colOff>
      <xdr:row>36</xdr:row>
      <xdr:rowOff>76149</xdr:rowOff>
    </xdr:to>
    <xdr:sp macro="" textlink="">
      <xdr:nvSpPr>
        <xdr:cNvPr id="131" name="円/楕円 130"/>
        <xdr:cNvSpPr/>
      </xdr:nvSpPr>
      <xdr:spPr bwMode="auto">
        <a:xfrm>
          <a:off x="4953000" y="692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60926</xdr:rowOff>
    </xdr:from>
    <xdr:ext cx="736600" cy="259045"/>
    <xdr:sp macro="" textlink="">
      <xdr:nvSpPr>
        <xdr:cNvPr id="132" name="テキスト ボックス 131"/>
        <xdr:cNvSpPr txBox="1"/>
      </xdr:nvSpPr>
      <xdr:spPr>
        <a:xfrm>
          <a:off x="4622800" y="7014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325473</xdr:rowOff>
    </xdr:from>
    <xdr:to>
      <xdr:col>3</xdr:col>
      <xdr:colOff>955675</xdr:colOff>
      <xdr:row>36</xdr:row>
      <xdr:rowOff>84173</xdr:rowOff>
    </xdr:to>
    <xdr:sp macro="" textlink="">
      <xdr:nvSpPr>
        <xdr:cNvPr id="133" name="円/楕円 132"/>
        <xdr:cNvSpPr/>
      </xdr:nvSpPr>
      <xdr:spPr bwMode="auto">
        <a:xfrm>
          <a:off x="4254500" y="6935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68950</xdr:rowOff>
    </xdr:from>
    <xdr:ext cx="762000" cy="259045"/>
    <xdr:sp macro="" textlink="">
      <xdr:nvSpPr>
        <xdr:cNvPr id="134" name="テキスト ボックス 133"/>
        <xdr:cNvSpPr txBox="1"/>
      </xdr:nvSpPr>
      <xdr:spPr>
        <a:xfrm>
          <a:off x="3924300" y="702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322349</xdr:rowOff>
    </xdr:from>
    <xdr:to>
      <xdr:col>3</xdr:col>
      <xdr:colOff>257175</xdr:colOff>
      <xdr:row>36</xdr:row>
      <xdr:rowOff>81049</xdr:rowOff>
    </xdr:to>
    <xdr:sp macro="" textlink="">
      <xdr:nvSpPr>
        <xdr:cNvPr id="135" name="円/楕円 134"/>
        <xdr:cNvSpPr/>
      </xdr:nvSpPr>
      <xdr:spPr bwMode="auto">
        <a:xfrm>
          <a:off x="3556000" y="693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65826</xdr:rowOff>
    </xdr:from>
    <xdr:ext cx="762000" cy="259045"/>
    <xdr:sp macro="" textlink="">
      <xdr:nvSpPr>
        <xdr:cNvPr id="136" name="テキスト ボックス 135"/>
        <xdr:cNvSpPr txBox="1"/>
      </xdr:nvSpPr>
      <xdr:spPr>
        <a:xfrm>
          <a:off x="3225800" y="701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294917</xdr:rowOff>
    </xdr:from>
    <xdr:to>
      <xdr:col>2</xdr:col>
      <xdr:colOff>692150</xdr:colOff>
      <xdr:row>36</xdr:row>
      <xdr:rowOff>53617</xdr:rowOff>
    </xdr:to>
    <xdr:sp macro="" textlink="">
      <xdr:nvSpPr>
        <xdr:cNvPr id="137" name="円/楕円 136"/>
        <xdr:cNvSpPr/>
      </xdr:nvSpPr>
      <xdr:spPr bwMode="auto">
        <a:xfrm>
          <a:off x="2857500" y="690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38394</xdr:rowOff>
    </xdr:from>
    <xdr:ext cx="762000" cy="259045"/>
    <xdr:sp macro="" textlink="">
      <xdr:nvSpPr>
        <xdr:cNvPr id="138" name="テキスト ボックス 137"/>
        <xdr:cNvSpPr txBox="1"/>
      </xdr:nvSpPr>
      <xdr:spPr>
        <a:xfrm>
          <a:off x="2527300" y="699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
6,212
230.13
9,178,870
8,369,019
600,098
2,857,571
4,130,451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78014</xdr:rowOff>
    </xdr:from>
    <xdr:to>
      <xdr:col>6</xdr:col>
      <xdr:colOff>511175</xdr:colOff>
      <xdr:row>39</xdr:row>
      <xdr:rowOff>78830</xdr:rowOff>
    </xdr:to>
    <xdr:cxnSp macro="">
      <xdr:nvCxnSpPr>
        <xdr:cNvPr id="63" name="直線コネクタ 62"/>
        <xdr:cNvCxnSpPr/>
      </xdr:nvCxnSpPr>
      <xdr:spPr>
        <a:xfrm>
          <a:off x="3797300" y="6764564"/>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78014</xdr:rowOff>
    </xdr:from>
    <xdr:to>
      <xdr:col>5</xdr:col>
      <xdr:colOff>358775</xdr:colOff>
      <xdr:row>39</xdr:row>
      <xdr:rowOff>91080</xdr:rowOff>
    </xdr:to>
    <xdr:cxnSp macro="">
      <xdr:nvCxnSpPr>
        <xdr:cNvPr id="66" name="直線コネクタ 65"/>
        <xdr:cNvCxnSpPr/>
      </xdr:nvCxnSpPr>
      <xdr:spPr>
        <a:xfrm flipV="1">
          <a:off x="2908300" y="6764564"/>
          <a:ext cx="8890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94834</xdr:rowOff>
    </xdr:from>
    <xdr:to>
      <xdr:col>5</xdr:col>
      <xdr:colOff>409575</xdr:colOff>
      <xdr:row>39</xdr:row>
      <xdr:rowOff>24984</xdr:rowOff>
    </xdr:to>
    <xdr:sp macro="" textlink="">
      <xdr:nvSpPr>
        <xdr:cNvPr id="67" name="フローチャート : 判断 66"/>
        <xdr:cNvSpPr/>
      </xdr:nvSpPr>
      <xdr:spPr>
        <a:xfrm>
          <a:off x="3746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41511</xdr:rowOff>
    </xdr:from>
    <xdr:ext cx="599010" cy="259045"/>
    <xdr:sp macro="" textlink="">
      <xdr:nvSpPr>
        <xdr:cNvPr id="68" name="テキスト ボックス 67"/>
        <xdr:cNvSpPr txBox="1"/>
      </xdr:nvSpPr>
      <xdr:spPr>
        <a:xfrm>
          <a:off x="3497794" y="638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91080</xdr:rowOff>
    </xdr:from>
    <xdr:to>
      <xdr:col>4</xdr:col>
      <xdr:colOff>155575</xdr:colOff>
      <xdr:row>39</xdr:row>
      <xdr:rowOff>102007</xdr:rowOff>
    </xdr:to>
    <xdr:cxnSp macro="">
      <xdr:nvCxnSpPr>
        <xdr:cNvPr id="69" name="直線コネクタ 68"/>
        <xdr:cNvCxnSpPr/>
      </xdr:nvCxnSpPr>
      <xdr:spPr>
        <a:xfrm flipV="1">
          <a:off x="2019300" y="6777630"/>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111946</xdr:rowOff>
    </xdr:from>
    <xdr:to>
      <xdr:col>4</xdr:col>
      <xdr:colOff>206375</xdr:colOff>
      <xdr:row>39</xdr:row>
      <xdr:rowOff>42096</xdr:rowOff>
    </xdr:to>
    <xdr:sp macro="" textlink="">
      <xdr:nvSpPr>
        <xdr:cNvPr id="70" name="フローチャート : 判断 69"/>
        <xdr:cNvSpPr/>
      </xdr:nvSpPr>
      <xdr:spPr>
        <a:xfrm>
          <a:off x="2857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58623</xdr:rowOff>
    </xdr:from>
    <xdr:ext cx="599010" cy="259045"/>
    <xdr:sp macro="" textlink="">
      <xdr:nvSpPr>
        <xdr:cNvPr id="71" name="テキスト ボックス 70"/>
        <xdr:cNvSpPr txBox="1"/>
      </xdr:nvSpPr>
      <xdr:spPr>
        <a:xfrm>
          <a:off x="2608794" y="640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45657</xdr:rowOff>
    </xdr:from>
    <xdr:to>
      <xdr:col>2</xdr:col>
      <xdr:colOff>638175</xdr:colOff>
      <xdr:row>39</xdr:row>
      <xdr:rowOff>102007</xdr:rowOff>
    </xdr:to>
    <xdr:cxnSp macro="">
      <xdr:nvCxnSpPr>
        <xdr:cNvPr id="72" name="直線コネクタ 71"/>
        <xdr:cNvCxnSpPr/>
      </xdr:nvCxnSpPr>
      <xdr:spPr>
        <a:xfrm>
          <a:off x="1130300" y="6732207"/>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108710</xdr:rowOff>
    </xdr:from>
    <xdr:to>
      <xdr:col>3</xdr:col>
      <xdr:colOff>3175</xdr:colOff>
      <xdr:row>39</xdr:row>
      <xdr:rowOff>38860</xdr:rowOff>
    </xdr:to>
    <xdr:sp macro="" textlink="">
      <xdr:nvSpPr>
        <xdr:cNvPr id="73" name="フローチャート : 判断 72"/>
        <xdr:cNvSpPr/>
      </xdr:nvSpPr>
      <xdr:spPr>
        <a:xfrm>
          <a:off x="1968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55387</xdr:rowOff>
    </xdr:from>
    <xdr:ext cx="599010" cy="259045"/>
    <xdr:sp macro="" textlink="">
      <xdr:nvSpPr>
        <xdr:cNvPr id="74" name="テキスト ボックス 73"/>
        <xdr:cNvSpPr txBox="1"/>
      </xdr:nvSpPr>
      <xdr:spPr>
        <a:xfrm>
          <a:off x="1719794" y="63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101891</xdr:rowOff>
    </xdr:from>
    <xdr:to>
      <xdr:col>1</xdr:col>
      <xdr:colOff>485775</xdr:colOff>
      <xdr:row>39</xdr:row>
      <xdr:rowOff>32041</xdr:rowOff>
    </xdr:to>
    <xdr:sp macro="" textlink="">
      <xdr:nvSpPr>
        <xdr:cNvPr id="75" name="フローチャート : 判断 74"/>
        <xdr:cNvSpPr/>
      </xdr:nvSpPr>
      <xdr:spPr>
        <a:xfrm>
          <a:off x="1079500" y="661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48568</xdr:rowOff>
    </xdr:from>
    <xdr:ext cx="599010" cy="259045"/>
    <xdr:sp macro="" textlink="">
      <xdr:nvSpPr>
        <xdr:cNvPr id="76" name="テキスト ボックス 75"/>
        <xdr:cNvSpPr txBox="1"/>
      </xdr:nvSpPr>
      <xdr:spPr>
        <a:xfrm>
          <a:off x="830794" y="63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28030</xdr:rowOff>
    </xdr:from>
    <xdr:to>
      <xdr:col>6</xdr:col>
      <xdr:colOff>561975</xdr:colOff>
      <xdr:row>39</xdr:row>
      <xdr:rowOff>129630</xdr:rowOff>
    </xdr:to>
    <xdr:sp macro="" textlink="">
      <xdr:nvSpPr>
        <xdr:cNvPr id="82" name="円/楕円 81"/>
        <xdr:cNvSpPr/>
      </xdr:nvSpPr>
      <xdr:spPr>
        <a:xfrm>
          <a:off x="4584700" y="67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114407</xdr:rowOff>
    </xdr:from>
    <xdr:ext cx="599010" cy="259045"/>
    <xdr:sp macro="" textlink="">
      <xdr:nvSpPr>
        <xdr:cNvPr id="83" name="人件費該当値テキスト"/>
        <xdr:cNvSpPr txBox="1"/>
      </xdr:nvSpPr>
      <xdr:spPr>
        <a:xfrm>
          <a:off x="4686300" y="662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106,139</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27214</xdr:rowOff>
    </xdr:from>
    <xdr:to>
      <xdr:col>5</xdr:col>
      <xdr:colOff>409575</xdr:colOff>
      <xdr:row>39</xdr:row>
      <xdr:rowOff>128814</xdr:rowOff>
    </xdr:to>
    <xdr:sp macro="" textlink="">
      <xdr:nvSpPr>
        <xdr:cNvPr id="84" name="円/楕円 83"/>
        <xdr:cNvSpPr/>
      </xdr:nvSpPr>
      <xdr:spPr>
        <a:xfrm>
          <a:off x="3746500" y="67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119941</xdr:rowOff>
    </xdr:from>
    <xdr:ext cx="599010" cy="259045"/>
    <xdr:sp macro="" textlink="">
      <xdr:nvSpPr>
        <xdr:cNvPr id="85" name="テキスト ボックス 84"/>
        <xdr:cNvSpPr txBox="1"/>
      </xdr:nvSpPr>
      <xdr:spPr>
        <a:xfrm>
          <a:off x="3497794" y="680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106,389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40280</xdr:rowOff>
    </xdr:from>
    <xdr:to>
      <xdr:col>4</xdr:col>
      <xdr:colOff>206375</xdr:colOff>
      <xdr:row>39</xdr:row>
      <xdr:rowOff>141880</xdr:rowOff>
    </xdr:to>
    <xdr:sp macro="" textlink="">
      <xdr:nvSpPr>
        <xdr:cNvPr id="86" name="円/楕円 85"/>
        <xdr:cNvSpPr/>
      </xdr:nvSpPr>
      <xdr:spPr>
        <a:xfrm>
          <a:off x="2857500" y="67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133007</xdr:rowOff>
    </xdr:from>
    <xdr:ext cx="599010" cy="259045"/>
    <xdr:sp macro="" textlink="">
      <xdr:nvSpPr>
        <xdr:cNvPr id="87" name="テキスト ボックス 86"/>
        <xdr:cNvSpPr txBox="1"/>
      </xdr:nvSpPr>
      <xdr:spPr>
        <a:xfrm>
          <a:off x="2608794" y="681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102,388</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51207</xdr:rowOff>
    </xdr:from>
    <xdr:to>
      <xdr:col>3</xdr:col>
      <xdr:colOff>3175</xdr:colOff>
      <xdr:row>39</xdr:row>
      <xdr:rowOff>152807</xdr:rowOff>
    </xdr:to>
    <xdr:sp macro="" textlink="">
      <xdr:nvSpPr>
        <xdr:cNvPr id="88" name="円/楕円 87"/>
        <xdr:cNvSpPr/>
      </xdr:nvSpPr>
      <xdr:spPr>
        <a:xfrm>
          <a:off x="1968500" y="6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143934</xdr:rowOff>
    </xdr:from>
    <xdr:ext cx="534377" cy="259045"/>
    <xdr:sp macro="" textlink="">
      <xdr:nvSpPr>
        <xdr:cNvPr id="89" name="テキスト ボックス 88"/>
        <xdr:cNvSpPr txBox="1"/>
      </xdr:nvSpPr>
      <xdr:spPr>
        <a:xfrm>
          <a:off x="1752111" y="68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166307</xdr:rowOff>
    </xdr:from>
    <xdr:to>
      <xdr:col>1</xdr:col>
      <xdr:colOff>485775</xdr:colOff>
      <xdr:row>39</xdr:row>
      <xdr:rowOff>96457</xdr:rowOff>
    </xdr:to>
    <xdr:sp macro="" textlink="">
      <xdr:nvSpPr>
        <xdr:cNvPr id="90" name="円/楕円 89"/>
        <xdr:cNvSpPr/>
      </xdr:nvSpPr>
      <xdr:spPr>
        <a:xfrm>
          <a:off x="1079500" y="66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87584</xdr:rowOff>
    </xdr:from>
    <xdr:ext cx="599010" cy="259045"/>
    <xdr:sp macro="" textlink="">
      <xdr:nvSpPr>
        <xdr:cNvPr id="91" name="テキスト ボックス 90"/>
        <xdr:cNvSpPr txBox="1"/>
      </xdr:nvSpPr>
      <xdr:spPr>
        <a:xfrm>
          <a:off x="830794" y="677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119235</xdr:rowOff>
    </xdr:from>
    <xdr:to>
      <xdr:col>6</xdr:col>
      <xdr:colOff>511175</xdr:colOff>
      <xdr:row>57</xdr:row>
      <xdr:rowOff>10984</xdr:rowOff>
    </xdr:to>
    <xdr:cxnSp macro="">
      <xdr:nvCxnSpPr>
        <xdr:cNvPr id="122" name="直線コネクタ 121"/>
        <xdr:cNvCxnSpPr/>
      </xdr:nvCxnSpPr>
      <xdr:spPr>
        <a:xfrm flipV="1">
          <a:off x="3797300" y="9720435"/>
          <a:ext cx="838200" cy="6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97248</xdr:rowOff>
    </xdr:from>
    <xdr:to>
      <xdr:col>5</xdr:col>
      <xdr:colOff>358775</xdr:colOff>
      <xdr:row>57</xdr:row>
      <xdr:rowOff>10984</xdr:rowOff>
    </xdr:to>
    <xdr:cxnSp macro="">
      <xdr:nvCxnSpPr>
        <xdr:cNvPr id="125" name="直線コネクタ 124"/>
        <xdr:cNvCxnSpPr/>
      </xdr:nvCxnSpPr>
      <xdr:spPr>
        <a:xfrm>
          <a:off x="2908300" y="9526998"/>
          <a:ext cx="889000" cy="25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20554</xdr:rowOff>
    </xdr:from>
    <xdr:to>
      <xdr:col>5</xdr:col>
      <xdr:colOff>409575</xdr:colOff>
      <xdr:row>58</xdr:row>
      <xdr:rowOff>122154</xdr:rowOff>
    </xdr:to>
    <xdr:sp macro="" textlink="">
      <xdr:nvSpPr>
        <xdr:cNvPr id="126" name="フローチャート : 判断 125"/>
        <xdr:cNvSpPr/>
      </xdr:nvSpPr>
      <xdr:spPr>
        <a:xfrm>
          <a:off x="3746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113281</xdr:rowOff>
    </xdr:from>
    <xdr:ext cx="599010" cy="259045"/>
    <xdr:sp macro="" textlink="">
      <xdr:nvSpPr>
        <xdr:cNvPr id="127" name="テキスト ボックス 126"/>
        <xdr:cNvSpPr txBox="1"/>
      </xdr:nvSpPr>
      <xdr:spPr>
        <a:xfrm>
          <a:off x="3497794"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97248</xdr:rowOff>
    </xdr:from>
    <xdr:to>
      <xdr:col>4</xdr:col>
      <xdr:colOff>155575</xdr:colOff>
      <xdr:row>56</xdr:row>
      <xdr:rowOff>11764</xdr:rowOff>
    </xdr:to>
    <xdr:cxnSp macro="">
      <xdr:nvCxnSpPr>
        <xdr:cNvPr id="128" name="直線コネクタ 127"/>
        <xdr:cNvCxnSpPr/>
      </xdr:nvCxnSpPr>
      <xdr:spPr>
        <a:xfrm flipV="1">
          <a:off x="2019300" y="9526998"/>
          <a:ext cx="889000" cy="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33130</xdr:rowOff>
    </xdr:from>
    <xdr:to>
      <xdr:col>4</xdr:col>
      <xdr:colOff>206375</xdr:colOff>
      <xdr:row>58</xdr:row>
      <xdr:rowOff>134730</xdr:rowOff>
    </xdr:to>
    <xdr:sp macro="" textlink="">
      <xdr:nvSpPr>
        <xdr:cNvPr id="129" name="フローチャート : 判断 128"/>
        <xdr:cNvSpPr/>
      </xdr:nvSpPr>
      <xdr:spPr>
        <a:xfrm>
          <a:off x="2857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125857</xdr:rowOff>
    </xdr:from>
    <xdr:ext cx="599010" cy="259045"/>
    <xdr:sp macro="" textlink="">
      <xdr:nvSpPr>
        <xdr:cNvPr id="130" name="テキスト ボックス 129"/>
        <xdr:cNvSpPr txBox="1"/>
      </xdr:nvSpPr>
      <xdr:spPr>
        <a:xfrm>
          <a:off x="2608794"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11764</xdr:rowOff>
    </xdr:from>
    <xdr:to>
      <xdr:col>2</xdr:col>
      <xdr:colOff>638175</xdr:colOff>
      <xdr:row>57</xdr:row>
      <xdr:rowOff>122908</xdr:rowOff>
    </xdr:to>
    <xdr:cxnSp macro="">
      <xdr:nvCxnSpPr>
        <xdr:cNvPr id="131" name="直線コネクタ 130"/>
        <xdr:cNvCxnSpPr/>
      </xdr:nvCxnSpPr>
      <xdr:spPr>
        <a:xfrm flipV="1">
          <a:off x="1130300" y="9612964"/>
          <a:ext cx="889000" cy="28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46824</xdr:rowOff>
    </xdr:from>
    <xdr:to>
      <xdr:col>3</xdr:col>
      <xdr:colOff>3175</xdr:colOff>
      <xdr:row>58</xdr:row>
      <xdr:rowOff>148424</xdr:rowOff>
    </xdr:to>
    <xdr:sp macro="" textlink="">
      <xdr:nvSpPr>
        <xdr:cNvPr id="132" name="フローチャート : 判断 131"/>
        <xdr:cNvSpPr/>
      </xdr:nvSpPr>
      <xdr:spPr>
        <a:xfrm>
          <a:off x="1968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139551</xdr:rowOff>
    </xdr:from>
    <xdr:ext cx="599010" cy="259045"/>
    <xdr:sp macro="" textlink="">
      <xdr:nvSpPr>
        <xdr:cNvPr id="133" name="テキスト ボックス 132"/>
        <xdr:cNvSpPr txBox="1"/>
      </xdr:nvSpPr>
      <xdr:spPr>
        <a:xfrm>
          <a:off x="1719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46759</xdr:rowOff>
    </xdr:from>
    <xdr:to>
      <xdr:col>1</xdr:col>
      <xdr:colOff>485775</xdr:colOff>
      <xdr:row>58</xdr:row>
      <xdr:rowOff>148359</xdr:rowOff>
    </xdr:to>
    <xdr:sp macro="" textlink="">
      <xdr:nvSpPr>
        <xdr:cNvPr id="134" name="フローチャート : 判断 133"/>
        <xdr:cNvSpPr/>
      </xdr:nvSpPr>
      <xdr:spPr>
        <a:xfrm>
          <a:off x="1079500" y="999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139486</xdr:rowOff>
    </xdr:from>
    <xdr:ext cx="599010" cy="259045"/>
    <xdr:sp macro="" textlink="">
      <xdr:nvSpPr>
        <xdr:cNvPr id="135" name="テキスト ボックス 134"/>
        <xdr:cNvSpPr txBox="1"/>
      </xdr:nvSpPr>
      <xdr:spPr>
        <a:xfrm>
          <a:off x="830794" y="1008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68435</xdr:rowOff>
    </xdr:from>
    <xdr:to>
      <xdr:col>6</xdr:col>
      <xdr:colOff>561975</xdr:colOff>
      <xdr:row>56</xdr:row>
      <xdr:rowOff>170035</xdr:rowOff>
    </xdr:to>
    <xdr:sp macro="" textlink="">
      <xdr:nvSpPr>
        <xdr:cNvPr id="141" name="円/楕円 140"/>
        <xdr:cNvSpPr/>
      </xdr:nvSpPr>
      <xdr:spPr>
        <a:xfrm>
          <a:off x="4584700" y="96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91312</xdr:rowOff>
    </xdr:from>
    <xdr:ext cx="599010" cy="259045"/>
    <xdr:sp macro="" textlink="">
      <xdr:nvSpPr>
        <xdr:cNvPr id="142" name="物件費該当値テキスト"/>
        <xdr:cNvSpPr txBox="1"/>
      </xdr:nvSpPr>
      <xdr:spPr>
        <a:xfrm>
          <a:off x="4686300" y="952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302,533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131634</xdr:rowOff>
    </xdr:from>
    <xdr:to>
      <xdr:col>5</xdr:col>
      <xdr:colOff>409575</xdr:colOff>
      <xdr:row>57</xdr:row>
      <xdr:rowOff>61784</xdr:rowOff>
    </xdr:to>
    <xdr:sp macro="" textlink="">
      <xdr:nvSpPr>
        <xdr:cNvPr id="143" name="円/楕円 142"/>
        <xdr:cNvSpPr/>
      </xdr:nvSpPr>
      <xdr:spPr>
        <a:xfrm>
          <a:off x="3746500" y="9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78311</xdr:rowOff>
    </xdr:from>
    <xdr:ext cx="599010" cy="259045"/>
    <xdr:sp macro="" textlink="">
      <xdr:nvSpPr>
        <xdr:cNvPr id="144" name="テキスト ボックス 143"/>
        <xdr:cNvSpPr txBox="1"/>
      </xdr:nvSpPr>
      <xdr:spPr>
        <a:xfrm>
          <a:off x="3497794" y="950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263,829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46448</xdr:rowOff>
    </xdr:from>
    <xdr:to>
      <xdr:col>4</xdr:col>
      <xdr:colOff>206375</xdr:colOff>
      <xdr:row>55</xdr:row>
      <xdr:rowOff>148048</xdr:rowOff>
    </xdr:to>
    <xdr:sp macro="" textlink="">
      <xdr:nvSpPr>
        <xdr:cNvPr id="145" name="円/楕円 144"/>
        <xdr:cNvSpPr/>
      </xdr:nvSpPr>
      <xdr:spPr>
        <a:xfrm>
          <a:off x="2857500" y="94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164575</xdr:rowOff>
    </xdr:from>
    <xdr:ext cx="599010" cy="259045"/>
    <xdr:sp macro="" textlink="">
      <xdr:nvSpPr>
        <xdr:cNvPr id="146" name="テキスト ボックス 145"/>
        <xdr:cNvSpPr txBox="1"/>
      </xdr:nvSpPr>
      <xdr:spPr>
        <a:xfrm>
          <a:off x="2608794" y="925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420,999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132414</xdr:rowOff>
    </xdr:from>
    <xdr:to>
      <xdr:col>3</xdr:col>
      <xdr:colOff>3175</xdr:colOff>
      <xdr:row>56</xdr:row>
      <xdr:rowOff>62564</xdr:rowOff>
    </xdr:to>
    <xdr:sp macro="" textlink="">
      <xdr:nvSpPr>
        <xdr:cNvPr id="147" name="円/楕円 146"/>
        <xdr:cNvSpPr/>
      </xdr:nvSpPr>
      <xdr:spPr>
        <a:xfrm>
          <a:off x="1968500" y="95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79091</xdr:rowOff>
    </xdr:from>
    <xdr:ext cx="599010" cy="259045"/>
    <xdr:sp macro="" textlink="">
      <xdr:nvSpPr>
        <xdr:cNvPr id="148" name="テキスト ボックス 147"/>
        <xdr:cNvSpPr txBox="1"/>
      </xdr:nvSpPr>
      <xdr:spPr>
        <a:xfrm>
          <a:off x="1719794" y="933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72108</xdr:rowOff>
    </xdr:from>
    <xdr:to>
      <xdr:col>1</xdr:col>
      <xdr:colOff>485775</xdr:colOff>
      <xdr:row>58</xdr:row>
      <xdr:rowOff>2258</xdr:rowOff>
    </xdr:to>
    <xdr:sp macro="" textlink="">
      <xdr:nvSpPr>
        <xdr:cNvPr id="149" name="円/楕円 148"/>
        <xdr:cNvSpPr/>
      </xdr:nvSpPr>
      <xdr:spPr>
        <a:xfrm>
          <a:off x="1079500" y="98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18785</xdr:rowOff>
    </xdr:from>
    <xdr:ext cx="599010" cy="259045"/>
    <xdr:sp macro="" textlink="">
      <xdr:nvSpPr>
        <xdr:cNvPr id="150" name="テキスト ボックス 149"/>
        <xdr:cNvSpPr txBox="1"/>
      </xdr:nvSpPr>
      <xdr:spPr>
        <a:xfrm>
          <a:off x="830794" y="961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42163</xdr:rowOff>
    </xdr:from>
    <xdr:to>
      <xdr:col>6</xdr:col>
      <xdr:colOff>511175</xdr:colOff>
      <xdr:row>78</xdr:row>
      <xdr:rowOff>33782</xdr:rowOff>
    </xdr:to>
    <xdr:cxnSp macro="">
      <xdr:nvCxnSpPr>
        <xdr:cNvPr id="179" name="直線コネクタ 178"/>
        <xdr:cNvCxnSpPr/>
      </xdr:nvCxnSpPr>
      <xdr:spPr>
        <a:xfrm flipV="1">
          <a:off x="3797300" y="13072363"/>
          <a:ext cx="838200" cy="3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141300</xdr:rowOff>
    </xdr:from>
    <xdr:to>
      <xdr:col>5</xdr:col>
      <xdr:colOff>358775</xdr:colOff>
      <xdr:row>78</xdr:row>
      <xdr:rowOff>33782</xdr:rowOff>
    </xdr:to>
    <xdr:cxnSp macro="">
      <xdr:nvCxnSpPr>
        <xdr:cNvPr id="182" name="直線コネクタ 181"/>
        <xdr:cNvCxnSpPr/>
      </xdr:nvCxnSpPr>
      <xdr:spPr>
        <a:xfrm>
          <a:off x="2908300" y="13171500"/>
          <a:ext cx="889000" cy="2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129884</xdr:rowOff>
    </xdr:from>
    <xdr:to>
      <xdr:col>5</xdr:col>
      <xdr:colOff>409575</xdr:colOff>
      <xdr:row>78</xdr:row>
      <xdr:rowOff>60034</xdr:rowOff>
    </xdr:to>
    <xdr:sp macro="" textlink="">
      <xdr:nvSpPr>
        <xdr:cNvPr id="183" name="フローチャート : 判断 182"/>
        <xdr:cNvSpPr/>
      </xdr:nvSpPr>
      <xdr:spPr>
        <a:xfrm>
          <a:off x="3746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76561</xdr:rowOff>
    </xdr:from>
    <xdr:ext cx="534377" cy="259045"/>
    <xdr:sp macro="" textlink="">
      <xdr:nvSpPr>
        <xdr:cNvPr id="184" name="テキスト ボックス 183"/>
        <xdr:cNvSpPr txBox="1"/>
      </xdr:nvSpPr>
      <xdr:spPr>
        <a:xfrm>
          <a:off x="3530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141300</xdr:rowOff>
    </xdr:from>
    <xdr:to>
      <xdr:col>4</xdr:col>
      <xdr:colOff>155575</xdr:colOff>
      <xdr:row>77</xdr:row>
      <xdr:rowOff>159919</xdr:rowOff>
    </xdr:to>
    <xdr:cxnSp macro="">
      <xdr:nvCxnSpPr>
        <xdr:cNvPr id="185" name="直線コネクタ 184"/>
        <xdr:cNvCxnSpPr/>
      </xdr:nvCxnSpPr>
      <xdr:spPr>
        <a:xfrm flipV="1">
          <a:off x="2019300" y="13171500"/>
          <a:ext cx="889000" cy="1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156502</xdr:rowOff>
    </xdr:from>
    <xdr:to>
      <xdr:col>4</xdr:col>
      <xdr:colOff>206375</xdr:colOff>
      <xdr:row>78</xdr:row>
      <xdr:rowOff>86652</xdr:rowOff>
    </xdr:to>
    <xdr:sp macro="" textlink="">
      <xdr:nvSpPr>
        <xdr:cNvPr id="186" name="フローチャート : 判断 185"/>
        <xdr:cNvSpPr/>
      </xdr:nvSpPr>
      <xdr:spPr>
        <a:xfrm>
          <a:off x="2857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77779</xdr:rowOff>
    </xdr:from>
    <xdr:ext cx="534377" cy="259045"/>
    <xdr:sp macro="" textlink="">
      <xdr:nvSpPr>
        <xdr:cNvPr id="187" name="テキスト ボックス 186"/>
        <xdr:cNvSpPr txBox="1"/>
      </xdr:nvSpPr>
      <xdr:spPr>
        <a:xfrm>
          <a:off x="2641111" y="134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159919</xdr:rowOff>
    </xdr:from>
    <xdr:to>
      <xdr:col>2</xdr:col>
      <xdr:colOff>638175</xdr:colOff>
      <xdr:row>78</xdr:row>
      <xdr:rowOff>138494</xdr:rowOff>
    </xdr:to>
    <xdr:cxnSp macro="">
      <xdr:nvCxnSpPr>
        <xdr:cNvPr id="188" name="直線コネクタ 187"/>
        <xdr:cNvCxnSpPr/>
      </xdr:nvCxnSpPr>
      <xdr:spPr>
        <a:xfrm flipV="1">
          <a:off x="1130300" y="13361569"/>
          <a:ext cx="889000" cy="1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164376</xdr:rowOff>
    </xdr:from>
    <xdr:to>
      <xdr:col>3</xdr:col>
      <xdr:colOff>3175</xdr:colOff>
      <xdr:row>78</xdr:row>
      <xdr:rowOff>94526</xdr:rowOff>
    </xdr:to>
    <xdr:sp macro="" textlink="">
      <xdr:nvSpPr>
        <xdr:cNvPr id="189" name="フローチャート : 判断 188"/>
        <xdr:cNvSpPr/>
      </xdr:nvSpPr>
      <xdr:spPr>
        <a:xfrm>
          <a:off x="1968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85653</xdr:rowOff>
    </xdr:from>
    <xdr:ext cx="534377" cy="259045"/>
    <xdr:sp macro="" textlink="">
      <xdr:nvSpPr>
        <xdr:cNvPr id="190" name="テキスト ボックス 189"/>
        <xdr:cNvSpPr txBox="1"/>
      </xdr:nvSpPr>
      <xdr:spPr>
        <a:xfrm>
          <a:off x="1752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8840</xdr:rowOff>
    </xdr:from>
    <xdr:to>
      <xdr:col>1</xdr:col>
      <xdr:colOff>485775</xdr:colOff>
      <xdr:row>78</xdr:row>
      <xdr:rowOff>110440</xdr:rowOff>
    </xdr:to>
    <xdr:sp macro="" textlink="">
      <xdr:nvSpPr>
        <xdr:cNvPr id="191" name="フローチャート : 判断 190"/>
        <xdr:cNvSpPr/>
      </xdr:nvSpPr>
      <xdr:spPr>
        <a:xfrm>
          <a:off x="1079500" y="133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126967</xdr:rowOff>
    </xdr:from>
    <xdr:ext cx="534377" cy="259045"/>
    <xdr:sp macro="" textlink="">
      <xdr:nvSpPr>
        <xdr:cNvPr id="192" name="テキスト ボックス 191"/>
        <xdr:cNvSpPr txBox="1"/>
      </xdr:nvSpPr>
      <xdr:spPr>
        <a:xfrm>
          <a:off x="863111" y="131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162813</xdr:rowOff>
    </xdr:from>
    <xdr:to>
      <xdr:col>6</xdr:col>
      <xdr:colOff>561975</xdr:colOff>
      <xdr:row>76</xdr:row>
      <xdr:rowOff>92963</xdr:rowOff>
    </xdr:to>
    <xdr:sp macro="" textlink="">
      <xdr:nvSpPr>
        <xdr:cNvPr id="198" name="円/楕円 197"/>
        <xdr:cNvSpPr/>
      </xdr:nvSpPr>
      <xdr:spPr>
        <a:xfrm>
          <a:off x="45847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14241</xdr:rowOff>
    </xdr:from>
    <xdr:ext cx="534377" cy="259045"/>
    <xdr:sp macro="" textlink="">
      <xdr:nvSpPr>
        <xdr:cNvPr id="199" name="維持補修費該当値テキスト"/>
        <xdr:cNvSpPr txBox="1"/>
      </xdr:nvSpPr>
      <xdr:spPr>
        <a:xfrm>
          <a:off x="4686300" y="128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154432</xdr:rowOff>
    </xdr:from>
    <xdr:to>
      <xdr:col>5</xdr:col>
      <xdr:colOff>409575</xdr:colOff>
      <xdr:row>78</xdr:row>
      <xdr:rowOff>84582</xdr:rowOff>
    </xdr:to>
    <xdr:sp macro="" textlink="">
      <xdr:nvSpPr>
        <xdr:cNvPr id="200" name="円/楕円 199"/>
        <xdr:cNvSpPr/>
      </xdr:nvSpPr>
      <xdr:spPr>
        <a:xfrm>
          <a:off x="3746500" y="133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75709</xdr:rowOff>
    </xdr:from>
    <xdr:ext cx="534377" cy="259045"/>
    <xdr:sp macro="" textlink="">
      <xdr:nvSpPr>
        <xdr:cNvPr id="201" name="テキスト ボックス 200"/>
        <xdr:cNvSpPr txBox="1"/>
      </xdr:nvSpPr>
      <xdr:spPr>
        <a:xfrm>
          <a:off x="3530111" y="134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90500</xdr:rowOff>
    </xdr:from>
    <xdr:to>
      <xdr:col>4</xdr:col>
      <xdr:colOff>206375</xdr:colOff>
      <xdr:row>77</xdr:row>
      <xdr:rowOff>20650</xdr:rowOff>
    </xdr:to>
    <xdr:sp macro="" textlink="">
      <xdr:nvSpPr>
        <xdr:cNvPr id="202" name="円/楕円 201"/>
        <xdr:cNvSpPr/>
      </xdr:nvSpPr>
      <xdr:spPr>
        <a:xfrm>
          <a:off x="2857500" y="131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37177</xdr:rowOff>
    </xdr:from>
    <xdr:ext cx="534377" cy="259045"/>
    <xdr:sp macro="" textlink="">
      <xdr:nvSpPr>
        <xdr:cNvPr id="203" name="テキスト ボックス 202"/>
        <xdr:cNvSpPr txBox="1"/>
      </xdr:nvSpPr>
      <xdr:spPr>
        <a:xfrm>
          <a:off x="2641111" y="128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109119</xdr:rowOff>
    </xdr:from>
    <xdr:to>
      <xdr:col>3</xdr:col>
      <xdr:colOff>3175</xdr:colOff>
      <xdr:row>78</xdr:row>
      <xdr:rowOff>39269</xdr:rowOff>
    </xdr:to>
    <xdr:sp macro="" textlink="">
      <xdr:nvSpPr>
        <xdr:cNvPr id="204" name="円/楕円 203"/>
        <xdr:cNvSpPr/>
      </xdr:nvSpPr>
      <xdr:spPr>
        <a:xfrm>
          <a:off x="1968500" y="133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55796</xdr:rowOff>
    </xdr:from>
    <xdr:ext cx="534377" cy="259045"/>
    <xdr:sp macro="" textlink="">
      <xdr:nvSpPr>
        <xdr:cNvPr id="205" name="テキスト ボックス 204"/>
        <xdr:cNvSpPr txBox="1"/>
      </xdr:nvSpPr>
      <xdr:spPr>
        <a:xfrm>
          <a:off x="1752111" y="130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87694</xdr:rowOff>
    </xdr:from>
    <xdr:to>
      <xdr:col>1</xdr:col>
      <xdr:colOff>485775</xdr:colOff>
      <xdr:row>79</xdr:row>
      <xdr:rowOff>17844</xdr:rowOff>
    </xdr:to>
    <xdr:sp macro="" textlink="">
      <xdr:nvSpPr>
        <xdr:cNvPr id="206" name="円/楕円 205"/>
        <xdr:cNvSpPr/>
      </xdr:nvSpPr>
      <xdr:spPr>
        <a:xfrm>
          <a:off x="1079500" y="134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8971</xdr:rowOff>
    </xdr:from>
    <xdr:ext cx="469744" cy="259045"/>
    <xdr:sp macro="" textlink="">
      <xdr:nvSpPr>
        <xdr:cNvPr id="207" name="テキスト ボックス 206"/>
        <xdr:cNvSpPr txBox="1"/>
      </xdr:nvSpPr>
      <xdr:spPr>
        <a:xfrm>
          <a:off x="895427" y="1355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90754</xdr:rowOff>
    </xdr:from>
    <xdr:to>
      <xdr:col>6</xdr:col>
      <xdr:colOff>511175</xdr:colOff>
      <xdr:row>97</xdr:row>
      <xdr:rowOff>135801</xdr:rowOff>
    </xdr:to>
    <xdr:cxnSp macro="">
      <xdr:nvCxnSpPr>
        <xdr:cNvPr id="237" name="直線コネクタ 236"/>
        <xdr:cNvCxnSpPr/>
      </xdr:nvCxnSpPr>
      <xdr:spPr>
        <a:xfrm>
          <a:off x="3797300" y="16721404"/>
          <a:ext cx="838200" cy="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90754</xdr:rowOff>
    </xdr:from>
    <xdr:to>
      <xdr:col>5</xdr:col>
      <xdr:colOff>358775</xdr:colOff>
      <xdr:row>98</xdr:row>
      <xdr:rowOff>36373</xdr:rowOff>
    </xdr:to>
    <xdr:cxnSp macro="">
      <xdr:nvCxnSpPr>
        <xdr:cNvPr id="240" name="直線コネクタ 239"/>
        <xdr:cNvCxnSpPr/>
      </xdr:nvCxnSpPr>
      <xdr:spPr>
        <a:xfrm flipV="1">
          <a:off x="2908300" y="16721404"/>
          <a:ext cx="889000" cy="1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85331</xdr:rowOff>
    </xdr:from>
    <xdr:to>
      <xdr:col>5</xdr:col>
      <xdr:colOff>409575</xdr:colOff>
      <xdr:row>97</xdr:row>
      <xdr:rowOff>15481</xdr:rowOff>
    </xdr:to>
    <xdr:sp macro="" textlink="">
      <xdr:nvSpPr>
        <xdr:cNvPr id="241" name="フローチャート : 判断 240"/>
        <xdr:cNvSpPr/>
      </xdr:nvSpPr>
      <xdr:spPr>
        <a:xfrm>
          <a:off x="3746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32008</xdr:rowOff>
    </xdr:from>
    <xdr:ext cx="534377" cy="259045"/>
    <xdr:sp macro="" textlink="">
      <xdr:nvSpPr>
        <xdr:cNvPr id="242" name="テキスト ボックス 241"/>
        <xdr:cNvSpPr txBox="1"/>
      </xdr:nvSpPr>
      <xdr:spPr>
        <a:xfrm>
          <a:off x="3530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96444</xdr:rowOff>
    </xdr:from>
    <xdr:to>
      <xdr:col>4</xdr:col>
      <xdr:colOff>155575</xdr:colOff>
      <xdr:row>98</xdr:row>
      <xdr:rowOff>36373</xdr:rowOff>
    </xdr:to>
    <xdr:cxnSp macro="">
      <xdr:nvCxnSpPr>
        <xdr:cNvPr id="243" name="直線コネクタ 242"/>
        <xdr:cNvCxnSpPr/>
      </xdr:nvCxnSpPr>
      <xdr:spPr>
        <a:xfrm>
          <a:off x="2019300" y="16727094"/>
          <a:ext cx="889000" cy="1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712</xdr:rowOff>
    </xdr:from>
    <xdr:to>
      <xdr:col>4</xdr:col>
      <xdr:colOff>206375</xdr:colOff>
      <xdr:row>97</xdr:row>
      <xdr:rowOff>102312</xdr:rowOff>
    </xdr:to>
    <xdr:sp macro="" textlink="">
      <xdr:nvSpPr>
        <xdr:cNvPr id="244" name="フローチャート : 判断 243"/>
        <xdr:cNvSpPr/>
      </xdr:nvSpPr>
      <xdr:spPr>
        <a:xfrm>
          <a:off x="2857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118839</xdr:rowOff>
    </xdr:from>
    <xdr:ext cx="534377" cy="259045"/>
    <xdr:sp macro="" textlink="">
      <xdr:nvSpPr>
        <xdr:cNvPr id="245" name="テキスト ボックス 244"/>
        <xdr:cNvSpPr txBox="1"/>
      </xdr:nvSpPr>
      <xdr:spPr>
        <a:xfrm>
          <a:off x="2641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26975</xdr:rowOff>
    </xdr:from>
    <xdr:to>
      <xdr:col>2</xdr:col>
      <xdr:colOff>638175</xdr:colOff>
      <xdr:row>97</xdr:row>
      <xdr:rowOff>96444</xdr:rowOff>
    </xdr:to>
    <xdr:cxnSp macro="">
      <xdr:nvCxnSpPr>
        <xdr:cNvPr id="246" name="直線コネクタ 245"/>
        <xdr:cNvCxnSpPr/>
      </xdr:nvCxnSpPr>
      <xdr:spPr>
        <a:xfrm>
          <a:off x="1130300" y="16143275"/>
          <a:ext cx="889000" cy="5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169838</xdr:rowOff>
    </xdr:from>
    <xdr:to>
      <xdr:col>3</xdr:col>
      <xdr:colOff>3175</xdr:colOff>
      <xdr:row>97</xdr:row>
      <xdr:rowOff>99988</xdr:rowOff>
    </xdr:to>
    <xdr:sp macro="" textlink="">
      <xdr:nvSpPr>
        <xdr:cNvPr id="247" name="フローチャート : 判断 246"/>
        <xdr:cNvSpPr/>
      </xdr:nvSpPr>
      <xdr:spPr>
        <a:xfrm>
          <a:off x="1968500" y="1662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116515</xdr:rowOff>
    </xdr:from>
    <xdr:ext cx="534377" cy="259045"/>
    <xdr:sp macro="" textlink="">
      <xdr:nvSpPr>
        <xdr:cNvPr id="248" name="テキスト ボックス 247"/>
        <xdr:cNvSpPr txBox="1"/>
      </xdr:nvSpPr>
      <xdr:spPr>
        <a:xfrm>
          <a:off x="1752111" y="164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41872</xdr:rowOff>
    </xdr:from>
    <xdr:to>
      <xdr:col>1</xdr:col>
      <xdr:colOff>485775</xdr:colOff>
      <xdr:row>97</xdr:row>
      <xdr:rowOff>143472</xdr:rowOff>
    </xdr:to>
    <xdr:sp macro="" textlink="">
      <xdr:nvSpPr>
        <xdr:cNvPr id="249" name="フローチャート : 判断 248"/>
        <xdr:cNvSpPr/>
      </xdr:nvSpPr>
      <xdr:spPr>
        <a:xfrm>
          <a:off x="1079500" y="1667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134599</xdr:rowOff>
    </xdr:from>
    <xdr:ext cx="534377" cy="259045"/>
    <xdr:sp macro="" textlink="">
      <xdr:nvSpPr>
        <xdr:cNvPr id="250" name="テキスト ボックス 249"/>
        <xdr:cNvSpPr txBox="1"/>
      </xdr:nvSpPr>
      <xdr:spPr>
        <a:xfrm>
          <a:off x="863111" y="167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85001</xdr:rowOff>
    </xdr:from>
    <xdr:to>
      <xdr:col>6</xdr:col>
      <xdr:colOff>561975</xdr:colOff>
      <xdr:row>98</xdr:row>
      <xdr:rowOff>15151</xdr:rowOff>
    </xdr:to>
    <xdr:sp macro="" textlink="">
      <xdr:nvSpPr>
        <xdr:cNvPr id="256" name="円/楕円 255"/>
        <xdr:cNvSpPr/>
      </xdr:nvSpPr>
      <xdr:spPr>
        <a:xfrm>
          <a:off x="4584700" y="167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63428</xdr:rowOff>
    </xdr:from>
    <xdr:ext cx="534377" cy="259045"/>
    <xdr:sp macro="" textlink="">
      <xdr:nvSpPr>
        <xdr:cNvPr id="257" name="扶助費該当値テキスト"/>
        <xdr:cNvSpPr txBox="1"/>
      </xdr:nvSpPr>
      <xdr:spPr>
        <a:xfrm>
          <a:off x="4686300" y="166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39954</xdr:rowOff>
    </xdr:from>
    <xdr:to>
      <xdr:col>5</xdr:col>
      <xdr:colOff>409575</xdr:colOff>
      <xdr:row>97</xdr:row>
      <xdr:rowOff>141554</xdr:rowOff>
    </xdr:to>
    <xdr:sp macro="" textlink="">
      <xdr:nvSpPr>
        <xdr:cNvPr id="258" name="円/楕円 257"/>
        <xdr:cNvSpPr/>
      </xdr:nvSpPr>
      <xdr:spPr>
        <a:xfrm>
          <a:off x="3746500" y="166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132681</xdr:rowOff>
    </xdr:from>
    <xdr:ext cx="534377" cy="259045"/>
    <xdr:sp macro="" textlink="">
      <xdr:nvSpPr>
        <xdr:cNvPr id="259" name="テキスト ボックス 258"/>
        <xdr:cNvSpPr txBox="1"/>
      </xdr:nvSpPr>
      <xdr:spPr>
        <a:xfrm>
          <a:off x="3530111" y="16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157023</xdr:rowOff>
    </xdr:from>
    <xdr:to>
      <xdr:col>4</xdr:col>
      <xdr:colOff>206375</xdr:colOff>
      <xdr:row>98</xdr:row>
      <xdr:rowOff>87173</xdr:rowOff>
    </xdr:to>
    <xdr:sp macro="" textlink="">
      <xdr:nvSpPr>
        <xdr:cNvPr id="260" name="円/楕円 259"/>
        <xdr:cNvSpPr/>
      </xdr:nvSpPr>
      <xdr:spPr>
        <a:xfrm>
          <a:off x="2857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78300</xdr:rowOff>
    </xdr:from>
    <xdr:ext cx="534377" cy="259045"/>
    <xdr:sp macro="" textlink="">
      <xdr:nvSpPr>
        <xdr:cNvPr id="261" name="テキスト ボックス 260"/>
        <xdr:cNvSpPr txBox="1"/>
      </xdr:nvSpPr>
      <xdr:spPr>
        <a:xfrm>
          <a:off x="2641111" y="168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45644</xdr:rowOff>
    </xdr:from>
    <xdr:to>
      <xdr:col>3</xdr:col>
      <xdr:colOff>3175</xdr:colOff>
      <xdr:row>97</xdr:row>
      <xdr:rowOff>147244</xdr:rowOff>
    </xdr:to>
    <xdr:sp macro="" textlink="">
      <xdr:nvSpPr>
        <xdr:cNvPr id="262" name="円/楕円 261"/>
        <xdr:cNvSpPr/>
      </xdr:nvSpPr>
      <xdr:spPr>
        <a:xfrm>
          <a:off x="1968500" y="166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138371</xdr:rowOff>
    </xdr:from>
    <xdr:ext cx="534377" cy="259045"/>
    <xdr:sp macro="" textlink="">
      <xdr:nvSpPr>
        <xdr:cNvPr id="263" name="テキスト ボックス 262"/>
        <xdr:cNvSpPr txBox="1"/>
      </xdr:nvSpPr>
      <xdr:spPr>
        <a:xfrm>
          <a:off x="1752111" y="1676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147625</xdr:rowOff>
    </xdr:from>
    <xdr:to>
      <xdr:col>1</xdr:col>
      <xdr:colOff>485775</xdr:colOff>
      <xdr:row>94</xdr:row>
      <xdr:rowOff>77775</xdr:rowOff>
    </xdr:to>
    <xdr:sp macro="" textlink="">
      <xdr:nvSpPr>
        <xdr:cNvPr id="264" name="円/楕円 263"/>
        <xdr:cNvSpPr/>
      </xdr:nvSpPr>
      <xdr:spPr>
        <a:xfrm>
          <a:off x="1079500" y="160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94302</xdr:rowOff>
    </xdr:from>
    <xdr:ext cx="534377" cy="259045"/>
    <xdr:sp macro="" textlink="">
      <xdr:nvSpPr>
        <xdr:cNvPr id="265" name="テキスト ボックス 264"/>
        <xdr:cNvSpPr txBox="1"/>
      </xdr:nvSpPr>
      <xdr:spPr>
        <a:xfrm>
          <a:off x="863111" y="1586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167939</xdr:rowOff>
    </xdr:from>
    <xdr:to>
      <xdr:col>15</xdr:col>
      <xdr:colOff>180975</xdr:colOff>
      <xdr:row>38</xdr:row>
      <xdr:rowOff>37506</xdr:rowOff>
    </xdr:to>
    <xdr:cxnSp macro="">
      <xdr:nvCxnSpPr>
        <xdr:cNvPr id="294" name="直線コネクタ 293"/>
        <xdr:cNvCxnSpPr/>
      </xdr:nvCxnSpPr>
      <xdr:spPr>
        <a:xfrm flipV="1">
          <a:off x="9639300" y="6511589"/>
          <a:ext cx="8382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8006</xdr:rowOff>
    </xdr:from>
    <xdr:to>
      <xdr:col>14</xdr:col>
      <xdr:colOff>28575</xdr:colOff>
      <xdr:row>38</xdr:row>
      <xdr:rowOff>37506</xdr:rowOff>
    </xdr:to>
    <xdr:cxnSp macro="">
      <xdr:nvCxnSpPr>
        <xdr:cNvPr id="297" name="直線コネクタ 296"/>
        <xdr:cNvCxnSpPr/>
      </xdr:nvCxnSpPr>
      <xdr:spPr>
        <a:xfrm>
          <a:off x="8750300" y="6523106"/>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97012</xdr:rowOff>
    </xdr:from>
    <xdr:to>
      <xdr:col>14</xdr:col>
      <xdr:colOff>79375</xdr:colOff>
      <xdr:row>38</xdr:row>
      <xdr:rowOff>27161</xdr:rowOff>
    </xdr:to>
    <xdr:sp macro="" textlink="">
      <xdr:nvSpPr>
        <xdr:cNvPr id="298" name="フローチャート : 判断 297"/>
        <xdr:cNvSpPr/>
      </xdr:nvSpPr>
      <xdr:spPr>
        <a:xfrm>
          <a:off x="9588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43689</xdr:rowOff>
    </xdr:from>
    <xdr:ext cx="599010" cy="259045"/>
    <xdr:sp macro="" textlink="">
      <xdr:nvSpPr>
        <xdr:cNvPr id="299" name="テキスト ボックス 298"/>
        <xdr:cNvSpPr txBox="1"/>
      </xdr:nvSpPr>
      <xdr:spPr>
        <a:xfrm>
          <a:off x="9339794" y="62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8006</xdr:rowOff>
    </xdr:from>
    <xdr:to>
      <xdr:col>12</xdr:col>
      <xdr:colOff>511175</xdr:colOff>
      <xdr:row>38</xdr:row>
      <xdr:rowOff>47296</xdr:rowOff>
    </xdr:to>
    <xdr:cxnSp macro="">
      <xdr:nvCxnSpPr>
        <xdr:cNvPr id="300" name="直線コネクタ 299"/>
        <xdr:cNvCxnSpPr/>
      </xdr:nvCxnSpPr>
      <xdr:spPr>
        <a:xfrm flipV="1">
          <a:off x="7861300" y="6523106"/>
          <a:ext cx="889000" cy="3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121230</xdr:rowOff>
    </xdr:from>
    <xdr:to>
      <xdr:col>12</xdr:col>
      <xdr:colOff>561975</xdr:colOff>
      <xdr:row>38</xdr:row>
      <xdr:rowOff>51380</xdr:rowOff>
    </xdr:to>
    <xdr:sp macro="" textlink="">
      <xdr:nvSpPr>
        <xdr:cNvPr id="301" name="フローチャート : 判断 300"/>
        <xdr:cNvSpPr/>
      </xdr:nvSpPr>
      <xdr:spPr>
        <a:xfrm>
          <a:off x="8699500" y="64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67907</xdr:rowOff>
    </xdr:from>
    <xdr:ext cx="599010" cy="259045"/>
    <xdr:sp macro="" textlink="">
      <xdr:nvSpPr>
        <xdr:cNvPr id="302" name="テキスト ボックス 301"/>
        <xdr:cNvSpPr txBox="1"/>
      </xdr:nvSpPr>
      <xdr:spPr>
        <a:xfrm>
          <a:off x="8450794" y="624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46162</xdr:rowOff>
    </xdr:from>
    <xdr:to>
      <xdr:col>11</xdr:col>
      <xdr:colOff>307975</xdr:colOff>
      <xdr:row>38</xdr:row>
      <xdr:rowOff>47296</xdr:rowOff>
    </xdr:to>
    <xdr:cxnSp macro="">
      <xdr:nvCxnSpPr>
        <xdr:cNvPr id="303" name="直線コネクタ 302"/>
        <xdr:cNvCxnSpPr/>
      </xdr:nvCxnSpPr>
      <xdr:spPr>
        <a:xfrm>
          <a:off x="6972300" y="6561262"/>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134201</xdr:rowOff>
    </xdr:from>
    <xdr:to>
      <xdr:col>11</xdr:col>
      <xdr:colOff>358775</xdr:colOff>
      <xdr:row>38</xdr:row>
      <xdr:rowOff>64351</xdr:rowOff>
    </xdr:to>
    <xdr:sp macro="" textlink="">
      <xdr:nvSpPr>
        <xdr:cNvPr id="304" name="フローチャート : 判断 303"/>
        <xdr:cNvSpPr/>
      </xdr:nvSpPr>
      <xdr:spPr>
        <a:xfrm>
          <a:off x="7810500" y="647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80878</xdr:rowOff>
    </xdr:from>
    <xdr:ext cx="599010" cy="259045"/>
    <xdr:sp macro="" textlink="">
      <xdr:nvSpPr>
        <xdr:cNvPr id="305" name="テキスト ボックス 304"/>
        <xdr:cNvSpPr txBox="1"/>
      </xdr:nvSpPr>
      <xdr:spPr>
        <a:xfrm>
          <a:off x="7561794" y="625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136007</xdr:rowOff>
    </xdr:from>
    <xdr:to>
      <xdr:col>10</xdr:col>
      <xdr:colOff>155575</xdr:colOff>
      <xdr:row>38</xdr:row>
      <xdr:rowOff>66157</xdr:rowOff>
    </xdr:to>
    <xdr:sp macro="" textlink="">
      <xdr:nvSpPr>
        <xdr:cNvPr id="306" name="フローチャート : 判断 305"/>
        <xdr:cNvSpPr/>
      </xdr:nvSpPr>
      <xdr:spPr>
        <a:xfrm>
          <a:off x="6921500" y="647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82684</xdr:rowOff>
    </xdr:from>
    <xdr:ext cx="599010" cy="259045"/>
    <xdr:sp macro="" textlink="">
      <xdr:nvSpPr>
        <xdr:cNvPr id="307" name="テキスト ボックス 306"/>
        <xdr:cNvSpPr txBox="1"/>
      </xdr:nvSpPr>
      <xdr:spPr>
        <a:xfrm>
          <a:off x="6672794" y="625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117140</xdr:rowOff>
    </xdr:from>
    <xdr:to>
      <xdr:col>15</xdr:col>
      <xdr:colOff>231775</xdr:colOff>
      <xdr:row>38</xdr:row>
      <xdr:rowOff>47290</xdr:rowOff>
    </xdr:to>
    <xdr:sp macro="" textlink="">
      <xdr:nvSpPr>
        <xdr:cNvPr id="313" name="円/楕円 312"/>
        <xdr:cNvSpPr/>
      </xdr:nvSpPr>
      <xdr:spPr>
        <a:xfrm>
          <a:off x="10426700" y="64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95567</xdr:rowOff>
    </xdr:from>
    <xdr:ext cx="599010" cy="259045"/>
    <xdr:sp macro="" textlink="">
      <xdr:nvSpPr>
        <xdr:cNvPr id="314" name="補助費等該当値テキスト"/>
        <xdr:cNvSpPr txBox="1"/>
      </xdr:nvSpPr>
      <xdr:spPr>
        <a:xfrm>
          <a:off x="10528300" y="643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158156</xdr:rowOff>
    </xdr:from>
    <xdr:to>
      <xdr:col>14</xdr:col>
      <xdr:colOff>79375</xdr:colOff>
      <xdr:row>38</xdr:row>
      <xdr:rowOff>88306</xdr:rowOff>
    </xdr:to>
    <xdr:sp macro="" textlink="">
      <xdr:nvSpPr>
        <xdr:cNvPr id="315" name="円/楕円 314"/>
        <xdr:cNvSpPr/>
      </xdr:nvSpPr>
      <xdr:spPr>
        <a:xfrm>
          <a:off x="9588500" y="65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79433</xdr:rowOff>
    </xdr:from>
    <xdr:ext cx="534377" cy="259045"/>
    <xdr:sp macro="" textlink="">
      <xdr:nvSpPr>
        <xdr:cNvPr id="316" name="テキスト ボックス 315"/>
        <xdr:cNvSpPr txBox="1"/>
      </xdr:nvSpPr>
      <xdr:spPr>
        <a:xfrm>
          <a:off x="9372111" y="659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128655</xdr:rowOff>
    </xdr:from>
    <xdr:to>
      <xdr:col>12</xdr:col>
      <xdr:colOff>561975</xdr:colOff>
      <xdr:row>38</xdr:row>
      <xdr:rowOff>58806</xdr:rowOff>
    </xdr:to>
    <xdr:sp macro="" textlink="">
      <xdr:nvSpPr>
        <xdr:cNvPr id="317" name="円/楕円 316"/>
        <xdr:cNvSpPr/>
      </xdr:nvSpPr>
      <xdr:spPr>
        <a:xfrm>
          <a:off x="8699500" y="64723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49933</xdr:rowOff>
    </xdr:from>
    <xdr:ext cx="599010" cy="259045"/>
    <xdr:sp macro="" textlink="">
      <xdr:nvSpPr>
        <xdr:cNvPr id="318" name="テキスト ボックス 317"/>
        <xdr:cNvSpPr txBox="1"/>
      </xdr:nvSpPr>
      <xdr:spPr>
        <a:xfrm>
          <a:off x="8450794" y="656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167946</xdr:rowOff>
    </xdr:from>
    <xdr:to>
      <xdr:col>11</xdr:col>
      <xdr:colOff>358775</xdr:colOff>
      <xdr:row>38</xdr:row>
      <xdr:rowOff>98096</xdr:rowOff>
    </xdr:to>
    <xdr:sp macro="" textlink="">
      <xdr:nvSpPr>
        <xdr:cNvPr id="319" name="円/楕円 318"/>
        <xdr:cNvSpPr/>
      </xdr:nvSpPr>
      <xdr:spPr>
        <a:xfrm>
          <a:off x="7810500" y="65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89223</xdr:rowOff>
    </xdr:from>
    <xdr:ext cx="534377" cy="259045"/>
    <xdr:sp macro="" textlink="">
      <xdr:nvSpPr>
        <xdr:cNvPr id="320" name="テキスト ボックス 319"/>
        <xdr:cNvSpPr txBox="1"/>
      </xdr:nvSpPr>
      <xdr:spPr>
        <a:xfrm>
          <a:off x="7594111" y="66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166812</xdr:rowOff>
    </xdr:from>
    <xdr:to>
      <xdr:col>10</xdr:col>
      <xdr:colOff>155575</xdr:colOff>
      <xdr:row>38</xdr:row>
      <xdr:rowOff>96962</xdr:rowOff>
    </xdr:to>
    <xdr:sp macro="" textlink="">
      <xdr:nvSpPr>
        <xdr:cNvPr id="321" name="円/楕円 320"/>
        <xdr:cNvSpPr/>
      </xdr:nvSpPr>
      <xdr:spPr>
        <a:xfrm>
          <a:off x="6921500" y="65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88089</xdr:rowOff>
    </xdr:from>
    <xdr:ext cx="534377" cy="259045"/>
    <xdr:sp macro="" textlink="">
      <xdr:nvSpPr>
        <xdr:cNvPr id="322" name="テキスト ボックス 321"/>
        <xdr:cNvSpPr txBox="1"/>
      </xdr:nvSpPr>
      <xdr:spPr>
        <a:xfrm>
          <a:off x="6705111" y="66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9235</xdr:rowOff>
    </xdr:from>
    <xdr:to>
      <xdr:col>15</xdr:col>
      <xdr:colOff>180975</xdr:colOff>
      <xdr:row>58</xdr:row>
      <xdr:rowOff>126919</xdr:rowOff>
    </xdr:to>
    <xdr:cxnSp macro="">
      <xdr:nvCxnSpPr>
        <xdr:cNvPr id="351" name="直線コネクタ 350"/>
        <xdr:cNvCxnSpPr/>
      </xdr:nvCxnSpPr>
      <xdr:spPr>
        <a:xfrm flipV="1">
          <a:off x="9639300" y="9953335"/>
          <a:ext cx="838200" cy="1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126919</xdr:rowOff>
    </xdr:from>
    <xdr:to>
      <xdr:col>14</xdr:col>
      <xdr:colOff>28575</xdr:colOff>
      <xdr:row>58</xdr:row>
      <xdr:rowOff>154056</xdr:rowOff>
    </xdr:to>
    <xdr:cxnSp macro="">
      <xdr:nvCxnSpPr>
        <xdr:cNvPr id="354" name="直線コネクタ 353"/>
        <xdr:cNvCxnSpPr/>
      </xdr:nvCxnSpPr>
      <xdr:spPr>
        <a:xfrm flipV="1">
          <a:off x="8750300" y="10071019"/>
          <a:ext cx="889000" cy="2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31235</xdr:rowOff>
    </xdr:from>
    <xdr:to>
      <xdr:col>14</xdr:col>
      <xdr:colOff>79375</xdr:colOff>
      <xdr:row>58</xdr:row>
      <xdr:rowOff>132835</xdr:rowOff>
    </xdr:to>
    <xdr:sp macro="" textlink="">
      <xdr:nvSpPr>
        <xdr:cNvPr id="355" name="フローチャート : 判断 354"/>
        <xdr:cNvSpPr/>
      </xdr:nvSpPr>
      <xdr:spPr>
        <a:xfrm>
          <a:off x="9588500" y="9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149362</xdr:rowOff>
    </xdr:from>
    <xdr:ext cx="599010" cy="259045"/>
    <xdr:sp macro="" textlink="">
      <xdr:nvSpPr>
        <xdr:cNvPr id="356" name="テキスト ボックス 355"/>
        <xdr:cNvSpPr txBox="1"/>
      </xdr:nvSpPr>
      <xdr:spPr>
        <a:xfrm>
          <a:off x="9339794" y="975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135309</xdr:rowOff>
    </xdr:from>
    <xdr:to>
      <xdr:col>12</xdr:col>
      <xdr:colOff>511175</xdr:colOff>
      <xdr:row>58</xdr:row>
      <xdr:rowOff>154056</xdr:rowOff>
    </xdr:to>
    <xdr:cxnSp macro="">
      <xdr:nvCxnSpPr>
        <xdr:cNvPr id="357" name="直線コネクタ 356"/>
        <xdr:cNvCxnSpPr/>
      </xdr:nvCxnSpPr>
      <xdr:spPr>
        <a:xfrm>
          <a:off x="7861300" y="10079409"/>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32065</xdr:rowOff>
    </xdr:from>
    <xdr:to>
      <xdr:col>12</xdr:col>
      <xdr:colOff>561975</xdr:colOff>
      <xdr:row>58</xdr:row>
      <xdr:rowOff>133665</xdr:rowOff>
    </xdr:to>
    <xdr:sp macro="" textlink="">
      <xdr:nvSpPr>
        <xdr:cNvPr id="358" name="フローチャート : 判断 357"/>
        <xdr:cNvSpPr/>
      </xdr:nvSpPr>
      <xdr:spPr>
        <a:xfrm>
          <a:off x="8699500" y="997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150192</xdr:rowOff>
    </xdr:from>
    <xdr:ext cx="599010" cy="259045"/>
    <xdr:sp macro="" textlink="">
      <xdr:nvSpPr>
        <xdr:cNvPr id="359" name="テキスト ボックス 358"/>
        <xdr:cNvSpPr txBox="1"/>
      </xdr:nvSpPr>
      <xdr:spPr>
        <a:xfrm>
          <a:off x="8450794" y="97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135309</xdr:rowOff>
    </xdr:from>
    <xdr:to>
      <xdr:col>11</xdr:col>
      <xdr:colOff>307975</xdr:colOff>
      <xdr:row>58</xdr:row>
      <xdr:rowOff>170049</xdr:rowOff>
    </xdr:to>
    <xdr:cxnSp macro="">
      <xdr:nvCxnSpPr>
        <xdr:cNvPr id="360" name="直線コネクタ 359"/>
        <xdr:cNvCxnSpPr/>
      </xdr:nvCxnSpPr>
      <xdr:spPr>
        <a:xfrm flipV="1">
          <a:off x="6972300" y="10079409"/>
          <a:ext cx="889000" cy="3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53360</xdr:rowOff>
    </xdr:from>
    <xdr:to>
      <xdr:col>11</xdr:col>
      <xdr:colOff>358775</xdr:colOff>
      <xdr:row>58</xdr:row>
      <xdr:rowOff>154960</xdr:rowOff>
    </xdr:to>
    <xdr:sp macro="" textlink="">
      <xdr:nvSpPr>
        <xdr:cNvPr id="361" name="フローチャート : 判断 360"/>
        <xdr:cNvSpPr/>
      </xdr:nvSpPr>
      <xdr:spPr>
        <a:xfrm>
          <a:off x="7810500" y="9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xdr:rowOff>
    </xdr:from>
    <xdr:ext cx="599010" cy="259045"/>
    <xdr:sp macro="" textlink="">
      <xdr:nvSpPr>
        <xdr:cNvPr id="362" name="テキスト ボックス 361"/>
        <xdr:cNvSpPr txBox="1"/>
      </xdr:nvSpPr>
      <xdr:spPr>
        <a:xfrm>
          <a:off x="7561794" y="977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53742</xdr:rowOff>
    </xdr:from>
    <xdr:to>
      <xdr:col>10</xdr:col>
      <xdr:colOff>155575</xdr:colOff>
      <xdr:row>58</xdr:row>
      <xdr:rowOff>155342</xdr:rowOff>
    </xdr:to>
    <xdr:sp macro="" textlink="">
      <xdr:nvSpPr>
        <xdr:cNvPr id="363" name="フローチャート : 判断 362"/>
        <xdr:cNvSpPr/>
      </xdr:nvSpPr>
      <xdr:spPr>
        <a:xfrm>
          <a:off x="6921500" y="99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419</xdr:rowOff>
    </xdr:from>
    <xdr:ext cx="599010" cy="259045"/>
    <xdr:sp macro="" textlink="">
      <xdr:nvSpPr>
        <xdr:cNvPr id="364" name="テキスト ボックス 363"/>
        <xdr:cNvSpPr txBox="1"/>
      </xdr:nvSpPr>
      <xdr:spPr>
        <a:xfrm>
          <a:off x="6672794" y="977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129885</xdr:rowOff>
    </xdr:from>
    <xdr:to>
      <xdr:col>15</xdr:col>
      <xdr:colOff>231775</xdr:colOff>
      <xdr:row>58</xdr:row>
      <xdr:rowOff>60035</xdr:rowOff>
    </xdr:to>
    <xdr:sp macro="" textlink="">
      <xdr:nvSpPr>
        <xdr:cNvPr id="370" name="円/楕円 369"/>
        <xdr:cNvSpPr/>
      </xdr:nvSpPr>
      <xdr:spPr>
        <a:xfrm>
          <a:off x="10426700" y="99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108312</xdr:rowOff>
    </xdr:from>
    <xdr:ext cx="599010" cy="259045"/>
    <xdr:sp macro="" textlink="">
      <xdr:nvSpPr>
        <xdr:cNvPr id="371" name="普通建設事業費該当値テキスト"/>
        <xdr:cNvSpPr txBox="1"/>
      </xdr:nvSpPr>
      <xdr:spPr>
        <a:xfrm>
          <a:off x="10528300" y="988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76119</xdr:rowOff>
    </xdr:from>
    <xdr:to>
      <xdr:col>14</xdr:col>
      <xdr:colOff>79375</xdr:colOff>
      <xdr:row>59</xdr:row>
      <xdr:rowOff>6269</xdr:rowOff>
    </xdr:to>
    <xdr:sp macro="" textlink="">
      <xdr:nvSpPr>
        <xdr:cNvPr id="372" name="円/楕円 371"/>
        <xdr:cNvSpPr/>
      </xdr:nvSpPr>
      <xdr:spPr>
        <a:xfrm>
          <a:off x="9588500" y="1002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168846</xdr:rowOff>
    </xdr:from>
    <xdr:ext cx="599010" cy="259045"/>
    <xdr:sp macro="" textlink="">
      <xdr:nvSpPr>
        <xdr:cNvPr id="373" name="テキスト ボックス 372"/>
        <xdr:cNvSpPr txBox="1"/>
      </xdr:nvSpPr>
      <xdr:spPr>
        <a:xfrm>
          <a:off x="9339794" y="1011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103256</xdr:rowOff>
    </xdr:from>
    <xdr:to>
      <xdr:col>12</xdr:col>
      <xdr:colOff>561975</xdr:colOff>
      <xdr:row>59</xdr:row>
      <xdr:rowOff>33406</xdr:rowOff>
    </xdr:to>
    <xdr:sp macro="" textlink="">
      <xdr:nvSpPr>
        <xdr:cNvPr id="374" name="円/楕円 373"/>
        <xdr:cNvSpPr/>
      </xdr:nvSpPr>
      <xdr:spPr>
        <a:xfrm>
          <a:off x="8699500" y="100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24533</xdr:rowOff>
    </xdr:from>
    <xdr:ext cx="534377" cy="259045"/>
    <xdr:sp macro="" textlink="">
      <xdr:nvSpPr>
        <xdr:cNvPr id="375" name="テキスト ボックス 374"/>
        <xdr:cNvSpPr txBox="1"/>
      </xdr:nvSpPr>
      <xdr:spPr>
        <a:xfrm>
          <a:off x="8483111" y="1014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84509</xdr:rowOff>
    </xdr:from>
    <xdr:to>
      <xdr:col>11</xdr:col>
      <xdr:colOff>358775</xdr:colOff>
      <xdr:row>59</xdr:row>
      <xdr:rowOff>14659</xdr:rowOff>
    </xdr:to>
    <xdr:sp macro="" textlink="">
      <xdr:nvSpPr>
        <xdr:cNvPr id="376" name="円/楕円 375"/>
        <xdr:cNvSpPr/>
      </xdr:nvSpPr>
      <xdr:spPr>
        <a:xfrm>
          <a:off x="7810500" y="1002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5786</xdr:rowOff>
    </xdr:from>
    <xdr:ext cx="599010" cy="259045"/>
    <xdr:sp macro="" textlink="">
      <xdr:nvSpPr>
        <xdr:cNvPr id="377" name="テキスト ボックス 376"/>
        <xdr:cNvSpPr txBox="1"/>
      </xdr:nvSpPr>
      <xdr:spPr>
        <a:xfrm>
          <a:off x="7561794" y="1012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119249</xdr:rowOff>
    </xdr:from>
    <xdr:to>
      <xdr:col>10</xdr:col>
      <xdr:colOff>155575</xdr:colOff>
      <xdr:row>59</xdr:row>
      <xdr:rowOff>49399</xdr:rowOff>
    </xdr:to>
    <xdr:sp macro="" textlink="">
      <xdr:nvSpPr>
        <xdr:cNvPr id="378" name="円/楕円 377"/>
        <xdr:cNvSpPr/>
      </xdr:nvSpPr>
      <xdr:spPr>
        <a:xfrm>
          <a:off x="6921500" y="1006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40526</xdr:rowOff>
    </xdr:from>
    <xdr:ext cx="534377" cy="259045"/>
    <xdr:sp macro="" textlink="">
      <xdr:nvSpPr>
        <xdr:cNvPr id="379" name="テキスト ボックス 378"/>
        <xdr:cNvSpPr txBox="1"/>
      </xdr:nvSpPr>
      <xdr:spPr>
        <a:xfrm>
          <a:off x="6705111" y="101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70678</xdr:rowOff>
    </xdr:from>
    <xdr:to>
      <xdr:col>15</xdr:col>
      <xdr:colOff>180975</xdr:colOff>
      <xdr:row>79</xdr:row>
      <xdr:rowOff>13674</xdr:rowOff>
    </xdr:to>
    <xdr:cxnSp macro="">
      <xdr:nvCxnSpPr>
        <xdr:cNvPr id="408" name="直線コネクタ 407"/>
        <xdr:cNvCxnSpPr/>
      </xdr:nvCxnSpPr>
      <xdr:spPr>
        <a:xfrm>
          <a:off x="9639300" y="13443778"/>
          <a:ext cx="838200" cy="1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71555</xdr:rowOff>
    </xdr:from>
    <xdr:to>
      <xdr:col>14</xdr:col>
      <xdr:colOff>79375</xdr:colOff>
      <xdr:row>79</xdr:row>
      <xdr:rowOff>1705</xdr:rowOff>
    </xdr:to>
    <xdr:sp macro="" textlink="">
      <xdr:nvSpPr>
        <xdr:cNvPr id="411" name="フローチャート : 判断 410"/>
        <xdr:cNvSpPr/>
      </xdr:nvSpPr>
      <xdr:spPr>
        <a:xfrm>
          <a:off x="9588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164282</xdr:rowOff>
    </xdr:from>
    <xdr:ext cx="534377" cy="259045"/>
    <xdr:sp macro="" textlink="">
      <xdr:nvSpPr>
        <xdr:cNvPr id="412" name="テキスト ボックス 411"/>
        <xdr:cNvSpPr txBox="1"/>
      </xdr:nvSpPr>
      <xdr:spPr>
        <a:xfrm>
          <a:off x="9372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134324</xdr:rowOff>
    </xdr:from>
    <xdr:to>
      <xdr:col>15</xdr:col>
      <xdr:colOff>231775</xdr:colOff>
      <xdr:row>79</xdr:row>
      <xdr:rowOff>64474</xdr:rowOff>
    </xdr:to>
    <xdr:sp macro="" textlink="">
      <xdr:nvSpPr>
        <xdr:cNvPr id="418" name="円/楕円 417"/>
        <xdr:cNvSpPr/>
      </xdr:nvSpPr>
      <xdr:spPr>
        <a:xfrm>
          <a:off x="10426700" y="135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49251</xdr:rowOff>
    </xdr:from>
    <xdr:ext cx="534377" cy="259045"/>
    <xdr:sp macro="" textlink="">
      <xdr:nvSpPr>
        <xdr:cNvPr id="419" name="普通建設事業費 （ うち新規整備　）該当値テキスト"/>
        <xdr:cNvSpPr txBox="1"/>
      </xdr:nvSpPr>
      <xdr:spPr>
        <a:xfrm>
          <a:off x="10528300" y="134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19878</xdr:rowOff>
    </xdr:from>
    <xdr:to>
      <xdr:col>14</xdr:col>
      <xdr:colOff>79375</xdr:colOff>
      <xdr:row>78</xdr:row>
      <xdr:rowOff>121478</xdr:rowOff>
    </xdr:to>
    <xdr:sp macro="" textlink="">
      <xdr:nvSpPr>
        <xdr:cNvPr id="420" name="円/楕円 419"/>
        <xdr:cNvSpPr/>
      </xdr:nvSpPr>
      <xdr:spPr>
        <a:xfrm>
          <a:off x="9588500" y="133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138005</xdr:rowOff>
    </xdr:from>
    <xdr:ext cx="599010" cy="259045"/>
    <xdr:sp macro="" textlink="">
      <xdr:nvSpPr>
        <xdr:cNvPr id="421" name="テキスト ボックス 420"/>
        <xdr:cNvSpPr txBox="1"/>
      </xdr:nvSpPr>
      <xdr:spPr>
        <a:xfrm>
          <a:off x="9339794" y="1316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129966</xdr:rowOff>
    </xdr:from>
    <xdr:to>
      <xdr:col>15</xdr:col>
      <xdr:colOff>180975</xdr:colOff>
      <xdr:row>98</xdr:row>
      <xdr:rowOff>139700</xdr:rowOff>
    </xdr:to>
    <xdr:cxnSp macro="">
      <xdr:nvCxnSpPr>
        <xdr:cNvPr id="448" name="直線コネクタ 447"/>
        <xdr:cNvCxnSpPr/>
      </xdr:nvCxnSpPr>
      <xdr:spPr>
        <a:xfrm flipV="1">
          <a:off x="9639300" y="16760616"/>
          <a:ext cx="838200" cy="18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20665</xdr:rowOff>
    </xdr:from>
    <xdr:to>
      <xdr:col>14</xdr:col>
      <xdr:colOff>79375</xdr:colOff>
      <xdr:row>98</xdr:row>
      <xdr:rowOff>122265</xdr:rowOff>
    </xdr:to>
    <xdr:sp macro="" textlink="">
      <xdr:nvSpPr>
        <xdr:cNvPr id="451" name="フローチャート : 判断 450"/>
        <xdr:cNvSpPr/>
      </xdr:nvSpPr>
      <xdr:spPr>
        <a:xfrm>
          <a:off x="9588500" y="168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138792</xdr:rowOff>
    </xdr:from>
    <xdr:ext cx="534377" cy="259045"/>
    <xdr:sp macro="" textlink="">
      <xdr:nvSpPr>
        <xdr:cNvPr id="452" name="テキスト ボックス 451"/>
        <xdr:cNvSpPr txBox="1"/>
      </xdr:nvSpPr>
      <xdr:spPr>
        <a:xfrm>
          <a:off x="9372111" y="165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79166</xdr:rowOff>
    </xdr:from>
    <xdr:to>
      <xdr:col>15</xdr:col>
      <xdr:colOff>231775</xdr:colOff>
      <xdr:row>98</xdr:row>
      <xdr:rowOff>9316</xdr:rowOff>
    </xdr:to>
    <xdr:sp macro="" textlink="">
      <xdr:nvSpPr>
        <xdr:cNvPr id="458" name="円/楕円 457"/>
        <xdr:cNvSpPr/>
      </xdr:nvSpPr>
      <xdr:spPr>
        <a:xfrm>
          <a:off x="10426700" y="167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102043</xdr:rowOff>
    </xdr:from>
    <xdr:ext cx="599010" cy="259045"/>
    <xdr:sp macro="" textlink="">
      <xdr:nvSpPr>
        <xdr:cNvPr id="459" name="普通建設事業費 （ うち更新整備　）該当値テキスト"/>
        <xdr:cNvSpPr txBox="1"/>
      </xdr:nvSpPr>
      <xdr:spPr>
        <a:xfrm>
          <a:off x="10528300" y="165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88900</xdr:rowOff>
    </xdr:from>
    <xdr:to>
      <xdr:col>14</xdr:col>
      <xdr:colOff>79375</xdr:colOff>
      <xdr:row>99</xdr:row>
      <xdr:rowOff>19050</xdr:rowOff>
    </xdr:to>
    <xdr:sp macro="" textlink="">
      <xdr:nvSpPr>
        <xdr:cNvPr id="460" name="円/楕円 459"/>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10177</xdr:rowOff>
    </xdr:from>
    <xdr:ext cx="249299" cy="259045"/>
    <xdr:sp macro="" textlink="">
      <xdr:nvSpPr>
        <xdr:cNvPr id="461" name="テキスト ボックス 460"/>
        <xdr:cNvSpPr txBox="1"/>
      </xdr:nvSpPr>
      <xdr:spPr>
        <a:xfrm>
          <a:off x="9514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74130</xdr:rowOff>
    </xdr:from>
    <xdr:to>
      <xdr:col>23</xdr:col>
      <xdr:colOff>517525</xdr:colOff>
      <xdr:row>38</xdr:row>
      <xdr:rowOff>98875</xdr:rowOff>
    </xdr:to>
    <xdr:cxnSp macro="">
      <xdr:nvCxnSpPr>
        <xdr:cNvPr id="488" name="直線コネクタ 487"/>
        <xdr:cNvCxnSpPr/>
      </xdr:nvCxnSpPr>
      <xdr:spPr>
        <a:xfrm flipV="1">
          <a:off x="15481300" y="6589230"/>
          <a:ext cx="838200" cy="2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5327</xdr:rowOff>
    </xdr:from>
    <xdr:to>
      <xdr:col>22</xdr:col>
      <xdr:colOff>365125</xdr:colOff>
      <xdr:row>38</xdr:row>
      <xdr:rowOff>98875</xdr:rowOff>
    </xdr:to>
    <xdr:cxnSp macro="">
      <xdr:nvCxnSpPr>
        <xdr:cNvPr id="491" name="直線コネクタ 490"/>
        <xdr:cNvCxnSpPr/>
      </xdr:nvCxnSpPr>
      <xdr:spPr>
        <a:xfrm>
          <a:off x="14592300" y="6520427"/>
          <a:ext cx="889000" cy="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74105</xdr:rowOff>
    </xdr:from>
    <xdr:to>
      <xdr:col>22</xdr:col>
      <xdr:colOff>415925</xdr:colOff>
      <xdr:row>39</xdr:row>
      <xdr:rowOff>4255</xdr:rowOff>
    </xdr:to>
    <xdr:sp macro="" textlink="">
      <xdr:nvSpPr>
        <xdr:cNvPr id="492" name="フローチャート : 判断 491"/>
        <xdr:cNvSpPr/>
      </xdr:nvSpPr>
      <xdr:spPr>
        <a:xfrm>
          <a:off x="15430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166832</xdr:rowOff>
    </xdr:from>
    <xdr:ext cx="469744" cy="259045"/>
    <xdr:sp macro="" textlink="">
      <xdr:nvSpPr>
        <xdr:cNvPr id="493" name="テキスト ボックス 492"/>
        <xdr:cNvSpPr txBox="1"/>
      </xdr:nvSpPr>
      <xdr:spPr>
        <a:xfrm>
          <a:off x="15246427"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102445</xdr:rowOff>
    </xdr:from>
    <xdr:to>
      <xdr:col>21</xdr:col>
      <xdr:colOff>161925</xdr:colOff>
      <xdr:row>38</xdr:row>
      <xdr:rowOff>5327</xdr:rowOff>
    </xdr:to>
    <xdr:cxnSp macro="">
      <xdr:nvCxnSpPr>
        <xdr:cNvPr id="494" name="直線コネクタ 493"/>
        <xdr:cNvCxnSpPr/>
      </xdr:nvCxnSpPr>
      <xdr:spPr>
        <a:xfrm>
          <a:off x="13703300" y="6446095"/>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71785</xdr:rowOff>
    </xdr:from>
    <xdr:to>
      <xdr:col>21</xdr:col>
      <xdr:colOff>212725</xdr:colOff>
      <xdr:row>39</xdr:row>
      <xdr:rowOff>1935</xdr:rowOff>
    </xdr:to>
    <xdr:sp macro="" textlink="">
      <xdr:nvSpPr>
        <xdr:cNvPr id="495" name="フローチャート : 判断 494"/>
        <xdr:cNvSpPr/>
      </xdr:nvSpPr>
      <xdr:spPr>
        <a:xfrm>
          <a:off x="14541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164512</xdr:rowOff>
    </xdr:from>
    <xdr:ext cx="469744" cy="259045"/>
    <xdr:sp macro="" textlink="">
      <xdr:nvSpPr>
        <xdr:cNvPr id="496" name="テキスト ボックス 495"/>
        <xdr:cNvSpPr txBox="1"/>
      </xdr:nvSpPr>
      <xdr:spPr>
        <a:xfrm>
          <a:off x="14357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102445</xdr:rowOff>
    </xdr:from>
    <xdr:to>
      <xdr:col>19</xdr:col>
      <xdr:colOff>644525</xdr:colOff>
      <xdr:row>38</xdr:row>
      <xdr:rowOff>17666</xdr:rowOff>
    </xdr:to>
    <xdr:cxnSp macro="">
      <xdr:nvCxnSpPr>
        <xdr:cNvPr id="497" name="直線コネクタ 496"/>
        <xdr:cNvCxnSpPr/>
      </xdr:nvCxnSpPr>
      <xdr:spPr>
        <a:xfrm flipV="1">
          <a:off x="12814300" y="6446095"/>
          <a:ext cx="889000" cy="8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63210</xdr:rowOff>
    </xdr:from>
    <xdr:to>
      <xdr:col>20</xdr:col>
      <xdr:colOff>9525</xdr:colOff>
      <xdr:row>38</xdr:row>
      <xdr:rowOff>164810</xdr:rowOff>
    </xdr:to>
    <xdr:sp macro="" textlink="">
      <xdr:nvSpPr>
        <xdr:cNvPr id="498" name="フローチャート : 判断 497"/>
        <xdr:cNvSpPr/>
      </xdr:nvSpPr>
      <xdr:spPr>
        <a:xfrm>
          <a:off x="13652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155937</xdr:rowOff>
    </xdr:from>
    <xdr:ext cx="534377" cy="259045"/>
    <xdr:sp macro="" textlink="">
      <xdr:nvSpPr>
        <xdr:cNvPr id="499" name="テキスト ボックス 498"/>
        <xdr:cNvSpPr txBox="1"/>
      </xdr:nvSpPr>
      <xdr:spPr>
        <a:xfrm>
          <a:off x="13436111" y="66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68566</xdr:rowOff>
    </xdr:from>
    <xdr:to>
      <xdr:col>18</xdr:col>
      <xdr:colOff>492125</xdr:colOff>
      <xdr:row>38</xdr:row>
      <xdr:rowOff>170166</xdr:rowOff>
    </xdr:to>
    <xdr:sp macro="" textlink="">
      <xdr:nvSpPr>
        <xdr:cNvPr id="500" name="フローチャート : 判断 499"/>
        <xdr:cNvSpPr/>
      </xdr:nvSpPr>
      <xdr:spPr>
        <a:xfrm>
          <a:off x="12763500" y="658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161293</xdr:rowOff>
    </xdr:from>
    <xdr:ext cx="469744" cy="259045"/>
    <xdr:sp macro="" textlink="">
      <xdr:nvSpPr>
        <xdr:cNvPr id="501" name="テキスト ボックス 500"/>
        <xdr:cNvSpPr txBox="1"/>
      </xdr:nvSpPr>
      <xdr:spPr>
        <a:xfrm>
          <a:off x="12579427" y="667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23330</xdr:rowOff>
    </xdr:from>
    <xdr:to>
      <xdr:col>23</xdr:col>
      <xdr:colOff>568325</xdr:colOff>
      <xdr:row>38</xdr:row>
      <xdr:rowOff>124930</xdr:rowOff>
    </xdr:to>
    <xdr:sp macro="" textlink="">
      <xdr:nvSpPr>
        <xdr:cNvPr id="507" name="円/楕円 506"/>
        <xdr:cNvSpPr/>
      </xdr:nvSpPr>
      <xdr:spPr>
        <a:xfrm>
          <a:off x="16268700" y="65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154158</xdr:rowOff>
    </xdr:from>
    <xdr:ext cx="534377" cy="259045"/>
    <xdr:sp macro="" textlink="">
      <xdr:nvSpPr>
        <xdr:cNvPr id="508" name="災害復旧事業費該当値テキスト"/>
        <xdr:cNvSpPr txBox="1"/>
      </xdr:nvSpPr>
      <xdr:spPr>
        <a:xfrm>
          <a:off x="16370300" y="632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48075</xdr:rowOff>
    </xdr:from>
    <xdr:to>
      <xdr:col>22</xdr:col>
      <xdr:colOff>415925</xdr:colOff>
      <xdr:row>38</xdr:row>
      <xdr:rowOff>149675</xdr:rowOff>
    </xdr:to>
    <xdr:sp macro="" textlink="">
      <xdr:nvSpPr>
        <xdr:cNvPr id="509" name="円/楕円 508"/>
        <xdr:cNvSpPr/>
      </xdr:nvSpPr>
      <xdr:spPr>
        <a:xfrm>
          <a:off x="15430500" y="65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166201</xdr:rowOff>
    </xdr:from>
    <xdr:ext cx="534377" cy="259045"/>
    <xdr:sp macro="" textlink="">
      <xdr:nvSpPr>
        <xdr:cNvPr id="510" name="テキスト ボックス 509"/>
        <xdr:cNvSpPr txBox="1"/>
      </xdr:nvSpPr>
      <xdr:spPr>
        <a:xfrm>
          <a:off x="15214111" y="63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125977</xdr:rowOff>
    </xdr:from>
    <xdr:to>
      <xdr:col>21</xdr:col>
      <xdr:colOff>212725</xdr:colOff>
      <xdr:row>38</xdr:row>
      <xdr:rowOff>56127</xdr:rowOff>
    </xdr:to>
    <xdr:sp macro="" textlink="">
      <xdr:nvSpPr>
        <xdr:cNvPr id="511" name="円/楕円 510"/>
        <xdr:cNvSpPr/>
      </xdr:nvSpPr>
      <xdr:spPr>
        <a:xfrm>
          <a:off x="14541500" y="64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72654</xdr:rowOff>
    </xdr:from>
    <xdr:ext cx="534377" cy="259045"/>
    <xdr:sp macro="" textlink="">
      <xdr:nvSpPr>
        <xdr:cNvPr id="512" name="テキスト ボックス 511"/>
        <xdr:cNvSpPr txBox="1"/>
      </xdr:nvSpPr>
      <xdr:spPr>
        <a:xfrm>
          <a:off x="14325111" y="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51645</xdr:rowOff>
    </xdr:from>
    <xdr:to>
      <xdr:col>20</xdr:col>
      <xdr:colOff>9525</xdr:colOff>
      <xdr:row>37</xdr:row>
      <xdr:rowOff>153245</xdr:rowOff>
    </xdr:to>
    <xdr:sp macro="" textlink="">
      <xdr:nvSpPr>
        <xdr:cNvPr id="513" name="円/楕円 512"/>
        <xdr:cNvSpPr/>
      </xdr:nvSpPr>
      <xdr:spPr>
        <a:xfrm>
          <a:off x="13652500" y="639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169772</xdr:rowOff>
    </xdr:from>
    <xdr:ext cx="534377" cy="259045"/>
    <xdr:sp macro="" textlink="">
      <xdr:nvSpPr>
        <xdr:cNvPr id="514" name="テキスト ボックス 513"/>
        <xdr:cNvSpPr txBox="1"/>
      </xdr:nvSpPr>
      <xdr:spPr>
        <a:xfrm>
          <a:off x="13436111" y="61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138316</xdr:rowOff>
    </xdr:from>
    <xdr:to>
      <xdr:col>18</xdr:col>
      <xdr:colOff>492125</xdr:colOff>
      <xdr:row>38</xdr:row>
      <xdr:rowOff>68466</xdr:rowOff>
    </xdr:to>
    <xdr:sp macro="" textlink="">
      <xdr:nvSpPr>
        <xdr:cNvPr id="515" name="円/楕円 514"/>
        <xdr:cNvSpPr/>
      </xdr:nvSpPr>
      <xdr:spPr>
        <a:xfrm>
          <a:off x="12763500" y="64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84993</xdr:rowOff>
    </xdr:from>
    <xdr:ext cx="534377" cy="259045"/>
    <xdr:sp macro="" textlink="">
      <xdr:nvSpPr>
        <xdr:cNvPr id="516" name="テキスト ボックス 515"/>
        <xdr:cNvSpPr txBox="1"/>
      </xdr:nvSpPr>
      <xdr:spPr>
        <a:xfrm>
          <a:off x="12547111" y="62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83185</xdr:rowOff>
    </xdr:from>
    <xdr:to>
      <xdr:col>22</xdr:col>
      <xdr:colOff>415925</xdr:colOff>
      <xdr:row>59</xdr:row>
      <xdr:rowOff>13335</xdr:rowOff>
    </xdr:to>
    <xdr:sp macro="" textlink="">
      <xdr:nvSpPr>
        <xdr:cNvPr id="547" name="フローチャート : 判断 546"/>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29862</xdr:rowOff>
    </xdr:from>
    <xdr:ext cx="313932" cy="259045"/>
    <xdr:sp macro="" textlink="">
      <xdr:nvSpPr>
        <xdr:cNvPr id="548" name="テキスト ボックス 547"/>
        <xdr:cNvSpPr txBox="1"/>
      </xdr:nvSpPr>
      <xdr:spPr>
        <a:xfrm>
          <a:off x="15324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74955</xdr:rowOff>
    </xdr:from>
    <xdr:to>
      <xdr:col>21</xdr:col>
      <xdr:colOff>212725</xdr:colOff>
      <xdr:row>59</xdr:row>
      <xdr:rowOff>5105</xdr:rowOff>
    </xdr:to>
    <xdr:sp macro="" textlink="">
      <xdr:nvSpPr>
        <xdr:cNvPr id="550" name="フローチャート : 判断 549"/>
        <xdr:cNvSpPr/>
      </xdr:nvSpPr>
      <xdr:spPr>
        <a:xfrm>
          <a:off x="14541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21632</xdr:rowOff>
    </xdr:from>
    <xdr:ext cx="313932" cy="259045"/>
    <xdr:sp macro="" textlink="">
      <xdr:nvSpPr>
        <xdr:cNvPr id="551" name="テキスト ボックス 550"/>
        <xdr:cNvSpPr txBox="1"/>
      </xdr:nvSpPr>
      <xdr:spPr>
        <a:xfrm>
          <a:off x="14435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78384</xdr:rowOff>
    </xdr:from>
    <xdr:to>
      <xdr:col>20</xdr:col>
      <xdr:colOff>9525</xdr:colOff>
      <xdr:row>59</xdr:row>
      <xdr:rowOff>8534</xdr:rowOff>
    </xdr:to>
    <xdr:sp macro="" textlink="">
      <xdr:nvSpPr>
        <xdr:cNvPr id="553" name="フローチャート : 判断 552"/>
        <xdr:cNvSpPr/>
      </xdr:nvSpPr>
      <xdr:spPr>
        <a:xfrm>
          <a:off x="13652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25061</xdr:rowOff>
    </xdr:from>
    <xdr:ext cx="313932" cy="259045"/>
    <xdr:sp macro="" textlink="">
      <xdr:nvSpPr>
        <xdr:cNvPr id="554" name="テキスト ボックス 553"/>
        <xdr:cNvSpPr txBox="1"/>
      </xdr:nvSpPr>
      <xdr:spPr>
        <a:xfrm>
          <a:off x="13546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53924</xdr:rowOff>
    </xdr:from>
    <xdr:to>
      <xdr:col>18</xdr:col>
      <xdr:colOff>492125</xdr:colOff>
      <xdr:row>58</xdr:row>
      <xdr:rowOff>155524</xdr:rowOff>
    </xdr:to>
    <xdr:sp macro="" textlink="">
      <xdr:nvSpPr>
        <xdr:cNvPr id="555" name="フローチャート : 判断 554"/>
        <xdr:cNvSpPr/>
      </xdr:nvSpPr>
      <xdr:spPr>
        <a:xfrm>
          <a:off x="12763500" y="99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601</xdr:rowOff>
    </xdr:from>
    <xdr:ext cx="378565" cy="259045"/>
    <xdr:sp macro="" textlink="">
      <xdr:nvSpPr>
        <xdr:cNvPr id="556" name="テキスト ボックス 555"/>
        <xdr:cNvSpPr txBox="1"/>
      </xdr:nvSpPr>
      <xdr:spPr>
        <a:xfrm>
          <a:off x="12625017" y="9773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53245</xdr:rowOff>
    </xdr:from>
    <xdr:to>
      <xdr:col>23</xdr:col>
      <xdr:colOff>517525</xdr:colOff>
      <xdr:row>78</xdr:row>
      <xdr:rowOff>59486</xdr:rowOff>
    </xdr:to>
    <xdr:cxnSp macro="">
      <xdr:nvCxnSpPr>
        <xdr:cNvPr id="600" name="直線コネクタ 599"/>
        <xdr:cNvCxnSpPr/>
      </xdr:nvCxnSpPr>
      <xdr:spPr>
        <a:xfrm>
          <a:off x="15481300" y="13426345"/>
          <a:ext cx="8382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53245</xdr:rowOff>
    </xdr:from>
    <xdr:to>
      <xdr:col>22</xdr:col>
      <xdr:colOff>365125</xdr:colOff>
      <xdr:row>78</xdr:row>
      <xdr:rowOff>69310</xdr:rowOff>
    </xdr:to>
    <xdr:cxnSp macro="">
      <xdr:nvCxnSpPr>
        <xdr:cNvPr id="603" name="直線コネクタ 602"/>
        <xdr:cNvCxnSpPr/>
      </xdr:nvCxnSpPr>
      <xdr:spPr>
        <a:xfrm flipV="1">
          <a:off x="14592300" y="13426345"/>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126701</xdr:rowOff>
    </xdr:from>
    <xdr:to>
      <xdr:col>22</xdr:col>
      <xdr:colOff>415925</xdr:colOff>
      <xdr:row>78</xdr:row>
      <xdr:rowOff>56851</xdr:rowOff>
    </xdr:to>
    <xdr:sp macro="" textlink="">
      <xdr:nvSpPr>
        <xdr:cNvPr id="604" name="フローチャート : 判断 603"/>
        <xdr:cNvSpPr/>
      </xdr:nvSpPr>
      <xdr:spPr>
        <a:xfrm>
          <a:off x="15430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73378</xdr:rowOff>
    </xdr:from>
    <xdr:ext cx="599010" cy="259045"/>
    <xdr:sp macro="" textlink="">
      <xdr:nvSpPr>
        <xdr:cNvPr id="605" name="テキスト ボックス 604"/>
        <xdr:cNvSpPr txBox="1"/>
      </xdr:nvSpPr>
      <xdr:spPr>
        <a:xfrm>
          <a:off x="15181794"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69310</xdr:rowOff>
    </xdr:from>
    <xdr:to>
      <xdr:col>21</xdr:col>
      <xdr:colOff>161925</xdr:colOff>
      <xdr:row>78</xdr:row>
      <xdr:rowOff>78476</xdr:rowOff>
    </xdr:to>
    <xdr:cxnSp macro="">
      <xdr:nvCxnSpPr>
        <xdr:cNvPr id="606" name="直線コネクタ 605"/>
        <xdr:cNvCxnSpPr/>
      </xdr:nvCxnSpPr>
      <xdr:spPr>
        <a:xfrm flipV="1">
          <a:off x="13703300" y="13442410"/>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128656</xdr:rowOff>
    </xdr:from>
    <xdr:to>
      <xdr:col>21</xdr:col>
      <xdr:colOff>212725</xdr:colOff>
      <xdr:row>78</xdr:row>
      <xdr:rowOff>58806</xdr:rowOff>
    </xdr:to>
    <xdr:sp macro="" textlink="">
      <xdr:nvSpPr>
        <xdr:cNvPr id="607" name="フローチャート : 判断 606"/>
        <xdr:cNvSpPr/>
      </xdr:nvSpPr>
      <xdr:spPr>
        <a:xfrm>
          <a:off x="14541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75333</xdr:rowOff>
    </xdr:from>
    <xdr:ext cx="599010" cy="259045"/>
    <xdr:sp macro="" textlink="">
      <xdr:nvSpPr>
        <xdr:cNvPr id="608" name="テキスト ボックス 607"/>
        <xdr:cNvSpPr txBox="1"/>
      </xdr:nvSpPr>
      <xdr:spPr>
        <a:xfrm>
          <a:off x="14292794" y="1310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67041</xdr:rowOff>
    </xdr:from>
    <xdr:to>
      <xdr:col>19</xdr:col>
      <xdr:colOff>644525</xdr:colOff>
      <xdr:row>78</xdr:row>
      <xdr:rowOff>78476</xdr:rowOff>
    </xdr:to>
    <xdr:cxnSp macro="">
      <xdr:nvCxnSpPr>
        <xdr:cNvPr id="609" name="直線コネクタ 608"/>
        <xdr:cNvCxnSpPr/>
      </xdr:nvCxnSpPr>
      <xdr:spPr>
        <a:xfrm>
          <a:off x="12814300" y="13440141"/>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124521</xdr:rowOff>
    </xdr:from>
    <xdr:to>
      <xdr:col>20</xdr:col>
      <xdr:colOff>9525</xdr:colOff>
      <xdr:row>78</xdr:row>
      <xdr:rowOff>54671</xdr:rowOff>
    </xdr:to>
    <xdr:sp macro="" textlink="">
      <xdr:nvSpPr>
        <xdr:cNvPr id="610" name="フローチャート : 判断 609"/>
        <xdr:cNvSpPr/>
      </xdr:nvSpPr>
      <xdr:spPr>
        <a:xfrm>
          <a:off x="13652500" y="133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71198</xdr:rowOff>
    </xdr:from>
    <xdr:ext cx="599010" cy="259045"/>
    <xdr:sp macro="" textlink="">
      <xdr:nvSpPr>
        <xdr:cNvPr id="611" name="テキスト ボックス 610"/>
        <xdr:cNvSpPr txBox="1"/>
      </xdr:nvSpPr>
      <xdr:spPr>
        <a:xfrm>
          <a:off x="13403794" y="1310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113454</xdr:rowOff>
    </xdr:from>
    <xdr:to>
      <xdr:col>18</xdr:col>
      <xdr:colOff>492125</xdr:colOff>
      <xdr:row>78</xdr:row>
      <xdr:rowOff>43604</xdr:rowOff>
    </xdr:to>
    <xdr:sp macro="" textlink="">
      <xdr:nvSpPr>
        <xdr:cNvPr id="612" name="フローチャート : 判断 611"/>
        <xdr:cNvSpPr/>
      </xdr:nvSpPr>
      <xdr:spPr>
        <a:xfrm>
          <a:off x="12763500" y="1331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60131</xdr:rowOff>
    </xdr:from>
    <xdr:ext cx="599010" cy="259045"/>
    <xdr:sp macro="" textlink="">
      <xdr:nvSpPr>
        <xdr:cNvPr id="613" name="テキスト ボックス 612"/>
        <xdr:cNvSpPr txBox="1"/>
      </xdr:nvSpPr>
      <xdr:spPr>
        <a:xfrm>
          <a:off x="12514794" y="1309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8686</xdr:rowOff>
    </xdr:from>
    <xdr:to>
      <xdr:col>23</xdr:col>
      <xdr:colOff>568325</xdr:colOff>
      <xdr:row>78</xdr:row>
      <xdr:rowOff>110286</xdr:rowOff>
    </xdr:to>
    <xdr:sp macro="" textlink="">
      <xdr:nvSpPr>
        <xdr:cNvPr id="619" name="円/楕円 618"/>
        <xdr:cNvSpPr/>
      </xdr:nvSpPr>
      <xdr:spPr>
        <a:xfrm>
          <a:off x="16268700" y="133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95063</xdr:rowOff>
    </xdr:from>
    <xdr:ext cx="534377" cy="259045"/>
    <xdr:sp macro="" textlink="">
      <xdr:nvSpPr>
        <xdr:cNvPr id="620" name="公債費該当値テキスト"/>
        <xdr:cNvSpPr txBox="1"/>
      </xdr:nvSpPr>
      <xdr:spPr>
        <a:xfrm>
          <a:off x="16370300" y="132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2445</xdr:rowOff>
    </xdr:from>
    <xdr:to>
      <xdr:col>22</xdr:col>
      <xdr:colOff>415925</xdr:colOff>
      <xdr:row>78</xdr:row>
      <xdr:rowOff>104045</xdr:rowOff>
    </xdr:to>
    <xdr:sp macro="" textlink="">
      <xdr:nvSpPr>
        <xdr:cNvPr id="621" name="円/楕円 620"/>
        <xdr:cNvSpPr/>
      </xdr:nvSpPr>
      <xdr:spPr>
        <a:xfrm>
          <a:off x="15430500" y="133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95172</xdr:rowOff>
    </xdr:from>
    <xdr:ext cx="534377" cy="259045"/>
    <xdr:sp macro="" textlink="">
      <xdr:nvSpPr>
        <xdr:cNvPr id="622" name="テキスト ボックス 621"/>
        <xdr:cNvSpPr txBox="1"/>
      </xdr:nvSpPr>
      <xdr:spPr>
        <a:xfrm>
          <a:off x="15214111" y="134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18510</xdr:rowOff>
    </xdr:from>
    <xdr:to>
      <xdr:col>21</xdr:col>
      <xdr:colOff>212725</xdr:colOff>
      <xdr:row>78</xdr:row>
      <xdr:rowOff>120110</xdr:rowOff>
    </xdr:to>
    <xdr:sp macro="" textlink="">
      <xdr:nvSpPr>
        <xdr:cNvPr id="623" name="円/楕円 622"/>
        <xdr:cNvSpPr/>
      </xdr:nvSpPr>
      <xdr:spPr>
        <a:xfrm>
          <a:off x="14541500" y="133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111237</xdr:rowOff>
    </xdr:from>
    <xdr:ext cx="534377" cy="259045"/>
    <xdr:sp macro="" textlink="">
      <xdr:nvSpPr>
        <xdr:cNvPr id="624" name="テキスト ボックス 623"/>
        <xdr:cNvSpPr txBox="1"/>
      </xdr:nvSpPr>
      <xdr:spPr>
        <a:xfrm>
          <a:off x="14325111" y="1348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27676</xdr:rowOff>
    </xdr:from>
    <xdr:to>
      <xdr:col>20</xdr:col>
      <xdr:colOff>9525</xdr:colOff>
      <xdr:row>78</xdr:row>
      <xdr:rowOff>129276</xdr:rowOff>
    </xdr:to>
    <xdr:sp macro="" textlink="">
      <xdr:nvSpPr>
        <xdr:cNvPr id="625" name="円/楕円 624"/>
        <xdr:cNvSpPr/>
      </xdr:nvSpPr>
      <xdr:spPr>
        <a:xfrm>
          <a:off x="13652500" y="134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120403</xdr:rowOff>
    </xdr:from>
    <xdr:ext cx="534377" cy="259045"/>
    <xdr:sp macro="" textlink="">
      <xdr:nvSpPr>
        <xdr:cNvPr id="626" name="テキスト ボックス 625"/>
        <xdr:cNvSpPr txBox="1"/>
      </xdr:nvSpPr>
      <xdr:spPr>
        <a:xfrm>
          <a:off x="13436111" y="134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16241</xdr:rowOff>
    </xdr:from>
    <xdr:to>
      <xdr:col>18</xdr:col>
      <xdr:colOff>492125</xdr:colOff>
      <xdr:row>78</xdr:row>
      <xdr:rowOff>117841</xdr:rowOff>
    </xdr:to>
    <xdr:sp macro="" textlink="">
      <xdr:nvSpPr>
        <xdr:cNvPr id="627" name="円/楕円 626"/>
        <xdr:cNvSpPr/>
      </xdr:nvSpPr>
      <xdr:spPr>
        <a:xfrm>
          <a:off x="12763500" y="133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108968</xdr:rowOff>
    </xdr:from>
    <xdr:ext cx="534377" cy="259045"/>
    <xdr:sp macro="" textlink="">
      <xdr:nvSpPr>
        <xdr:cNvPr id="628" name="テキスト ボックス 627"/>
        <xdr:cNvSpPr txBox="1"/>
      </xdr:nvSpPr>
      <xdr:spPr>
        <a:xfrm>
          <a:off x="12547111" y="134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83432</xdr:rowOff>
    </xdr:from>
    <xdr:to>
      <xdr:col>23</xdr:col>
      <xdr:colOff>517525</xdr:colOff>
      <xdr:row>97</xdr:row>
      <xdr:rowOff>139765</xdr:rowOff>
    </xdr:to>
    <xdr:cxnSp macro="">
      <xdr:nvCxnSpPr>
        <xdr:cNvPr id="657" name="直線コネクタ 656"/>
        <xdr:cNvCxnSpPr/>
      </xdr:nvCxnSpPr>
      <xdr:spPr>
        <a:xfrm flipV="1">
          <a:off x="15481300" y="16714082"/>
          <a:ext cx="8382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139765</xdr:rowOff>
    </xdr:from>
    <xdr:to>
      <xdr:col>22</xdr:col>
      <xdr:colOff>365125</xdr:colOff>
      <xdr:row>97</xdr:row>
      <xdr:rowOff>169669</xdr:rowOff>
    </xdr:to>
    <xdr:cxnSp macro="">
      <xdr:nvCxnSpPr>
        <xdr:cNvPr id="660" name="直線コネクタ 659"/>
        <xdr:cNvCxnSpPr/>
      </xdr:nvCxnSpPr>
      <xdr:spPr>
        <a:xfrm flipV="1">
          <a:off x="14592300" y="16770415"/>
          <a:ext cx="889000" cy="2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115522</xdr:rowOff>
    </xdr:from>
    <xdr:to>
      <xdr:col>22</xdr:col>
      <xdr:colOff>415925</xdr:colOff>
      <xdr:row>99</xdr:row>
      <xdr:rowOff>45672</xdr:rowOff>
    </xdr:to>
    <xdr:sp macro="" textlink="">
      <xdr:nvSpPr>
        <xdr:cNvPr id="661" name="フローチャート : 判断 660"/>
        <xdr:cNvSpPr/>
      </xdr:nvSpPr>
      <xdr:spPr>
        <a:xfrm>
          <a:off x="15430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36799</xdr:rowOff>
    </xdr:from>
    <xdr:ext cx="534377" cy="259045"/>
    <xdr:sp macro="" textlink="">
      <xdr:nvSpPr>
        <xdr:cNvPr id="662" name="テキスト ボックス 661"/>
        <xdr:cNvSpPr txBox="1"/>
      </xdr:nvSpPr>
      <xdr:spPr>
        <a:xfrm>
          <a:off x="15214111" y="170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169669</xdr:rowOff>
    </xdr:from>
    <xdr:to>
      <xdr:col>21</xdr:col>
      <xdr:colOff>161925</xdr:colOff>
      <xdr:row>98</xdr:row>
      <xdr:rowOff>89528</xdr:rowOff>
    </xdr:to>
    <xdr:cxnSp macro="">
      <xdr:nvCxnSpPr>
        <xdr:cNvPr id="663" name="直線コネクタ 662"/>
        <xdr:cNvCxnSpPr/>
      </xdr:nvCxnSpPr>
      <xdr:spPr>
        <a:xfrm flipV="1">
          <a:off x="13703300" y="16800319"/>
          <a:ext cx="889000" cy="9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94804</xdr:rowOff>
    </xdr:from>
    <xdr:to>
      <xdr:col>21</xdr:col>
      <xdr:colOff>212725</xdr:colOff>
      <xdr:row>99</xdr:row>
      <xdr:rowOff>24954</xdr:rowOff>
    </xdr:to>
    <xdr:sp macro="" textlink="">
      <xdr:nvSpPr>
        <xdr:cNvPr id="664" name="フローチャート : 判断 663"/>
        <xdr:cNvSpPr/>
      </xdr:nvSpPr>
      <xdr:spPr>
        <a:xfrm>
          <a:off x="14541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16081</xdr:rowOff>
    </xdr:from>
    <xdr:ext cx="534377" cy="259045"/>
    <xdr:sp macro="" textlink="">
      <xdr:nvSpPr>
        <xdr:cNvPr id="665" name="テキスト ボックス 664"/>
        <xdr:cNvSpPr txBox="1"/>
      </xdr:nvSpPr>
      <xdr:spPr>
        <a:xfrm>
          <a:off x="14325111" y="169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34051</xdr:rowOff>
    </xdr:from>
    <xdr:to>
      <xdr:col>19</xdr:col>
      <xdr:colOff>644525</xdr:colOff>
      <xdr:row>98</xdr:row>
      <xdr:rowOff>89528</xdr:rowOff>
    </xdr:to>
    <xdr:cxnSp macro="">
      <xdr:nvCxnSpPr>
        <xdr:cNvPr id="666" name="直線コネクタ 665"/>
        <xdr:cNvCxnSpPr/>
      </xdr:nvCxnSpPr>
      <xdr:spPr>
        <a:xfrm>
          <a:off x="12814300" y="16836151"/>
          <a:ext cx="889000" cy="5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102718</xdr:rowOff>
    </xdr:from>
    <xdr:to>
      <xdr:col>20</xdr:col>
      <xdr:colOff>9525</xdr:colOff>
      <xdr:row>99</xdr:row>
      <xdr:rowOff>32868</xdr:rowOff>
    </xdr:to>
    <xdr:sp macro="" textlink="">
      <xdr:nvSpPr>
        <xdr:cNvPr id="667" name="フローチャート : 判断 666"/>
        <xdr:cNvSpPr/>
      </xdr:nvSpPr>
      <xdr:spPr>
        <a:xfrm>
          <a:off x="13652500" y="1690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23995</xdr:rowOff>
    </xdr:from>
    <xdr:ext cx="534377" cy="259045"/>
    <xdr:sp macro="" textlink="">
      <xdr:nvSpPr>
        <xdr:cNvPr id="668" name="テキスト ボックス 667"/>
        <xdr:cNvSpPr txBox="1"/>
      </xdr:nvSpPr>
      <xdr:spPr>
        <a:xfrm>
          <a:off x="13436111" y="169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104088</xdr:rowOff>
    </xdr:from>
    <xdr:to>
      <xdr:col>18</xdr:col>
      <xdr:colOff>492125</xdr:colOff>
      <xdr:row>99</xdr:row>
      <xdr:rowOff>34238</xdr:rowOff>
    </xdr:to>
    <xdr:sp macro="" textlink="">
      <xdr:nvSpPr>
        <xdr:cNvPr id="669" name="フローチャート : 判断 668"/>
        <xdr:cNvSpPr/>
      </xdr:nvSpPr>
      <xdr:spPr>
        <a:xfrm>
          <a:off x="12763500" y="1690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25365</xdr:rowOff>
    </xdr:from>
    <xdr:ext cx="534377" cy="259045"/>
    <xdr:sp macro="" textlink="">
      <xdr:nvSpPr>
        <xdr:cNvPr id="670" name="テキスト ボックス 669"/>
        <xdr:cNvSpPr txBox="1"/>
      </xdr:nvSpPr>
      <xdr:spPr>
        <a:xfrm>
          <a:off x="12547111" y="1699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32632</xdr:rowOff>
    </xdr:from>
    <xdr:to>
      <xdr:col>23</xdr:col>
      <xdr:colOff>568325</xdr:colOff>
      <xdr:row>97</xdr:row>
      <xdr:rowOff>134232</xdr:rowOff>
    </xdr:to>
    <xdr:sp macro="" textlink="">
      <xdr:nvSpPr>
        <xdr:cNvPr id="676" name="円/楕円 675"/>
        <xdr:cNvSpPr/>
      </xdr:nvSpPr>
      <xdr:spPr>
        <a:xfrm>
          <a:off x="16268700" y="166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55509</xdr:rowOff>
    </xdr:from>
    <xdr:ext cx="599010" cy="259045"/>
    <xdr:sp macro="" textlink="">
      <xdr:nvSpPr>
        <xdr:cNvPr id="677" name="積立金該当値テキスト"/>
        <xdr:cNvSpPr txBox="1"/>
      </xdr:nvSpPr>
      <xdr:spPr>
        <a:xfrm>
          <a:off x="16370300" y="1651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239,305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88965</xdr:rowOff>
    </xdr:from>
    <xdr:to>
      <xdr:col>22</xdr:col>
      <xdr:colOff>415925</xdr:colOff>
      <xdr:row>98</xdr:row>
      <xdr:rowOff>19115</xdr:rowOff>
    </xdr:to>
    <xdr:sp macro="" textlink="">
      <xdr:nvSpPr>
        <xdr:cNvPr id="678" name="円/楕円 677"/>
        <xdr:cNvSpPr/>
      </xdr:nvSpPr>
      <xdr:spPr>
        <a:xfrm>
          <a:off x="15430500" y="167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35642</xdr:rowOff>
    </xdr:from>
    <xdr:ext cx="599010" cy="259045"/>
    <xdr:sp macro="" textlink="">
      <xdr:nvSpPr>
        <xdr:cNvPr id="679" name="テキスト ボックス 678"/>
        <xdr:cNvSpPr txBox="1"/>
      </xdr:nvSpPr>
      <xdr:spPr>
        <a:xfrm>
          <a:off x="15181794" y="1649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118869</xdr:rowOff>
    </xdr:from>
    <xdr:to>
      <xdr:col>21</xdr:col>
      <xdr:colOff>212725</xdr:colOff>
      <xdr:row>98</xdr:row>
      <xdr:rowOff>49019</xdr:rowOff>
    </xdr:to>
    <xdr:sp macro="" textlink="">
      <xdr:nvSpPr>
        <xdr:cNvPr id="680" name="円/楕円 679"/>
        <xdr:cNvSpPr/>
      </xdr:nvSpPr>
      <xdr:spPr>
        <a:xfrm>
          <a:off x="14541500" y="167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65546</xdr:rowOff>
    </xdr:from>
    <xdr:ext cx="599010" cy="259045"/>
    <xdr:sp macro="" textlink="">
      <xdr:nvSpPr>
        <xdr:cNvPr id="681" name="テキスト ボックス 680"/>
        <xdr:cNvSpPr txBox="1"/>
      </xdr:nvSpPr>
      <xdr:spPr>
        <a:xfrm>
          <a:off x="14292794" y="1652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38728</xdr:rowOff>
    </xdr:from>
    <xdr:to>
      <xdr:col>20</xdr:col>
      <xdr:colOff>9525</xdr:colOff>
      <xdr:row>98</xdr:row>
      <xdr:rowOff>140328</xdr:rowOff>
    </xdr:to>
    <xdr:sp macro="" textlink="">
      <xdr:nvSpPr>
        <xdr:cNvPr id="682" name="円/楕円 681"/>
        <xdr:cNvSpPr/>
      </xdr:nvSpPr>
      <xdr:spPr>
        <a:xfrm>
          <a:off x="13652500" y="168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156855</xdr:rowOff>
    </xdr:from>
    <xdr:ext cx="534377" cy="259045"/>
    <xdr:sp macro="" textlink="">
      <xdr:nvSpPr>
        <xdr:cNvPr id="683" name="テキスト ボックス 682"/>
        <xdr:cNvSpPr txBox="1"/>
      </xdr:nvSpPr>
      <xdr:spPr>
        <a:xfrm>
          <a:off x="13436111" y="1661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154701</xdr:rowOff>
    </xdr:from>
    <xdr:to>
      <xdr:col>18</xdr:col>
      <xdr:colOff>492125</xdr:colOff>
      <xdr:row>98</xdr:row>
      <xdr:rowOff>84851</xdr:rowOff>
    </xdr:to>
    <xdr:sp macro="" textlink="">
      <xdr:nvSpPr>
        <xdr:cNvPr id="684" name="円/楕円 683"/>
        <xdr:cNvSpPr/>
      </xdr:nvSpPr>
      <xdr:spPr>
        <a:xfrm>
          <a:off x="12763500" y="167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101378</xdr:rowOff>
    </xdr:from>
    <xdr:ext cx="599010" cy="259045"/>
    <xdr:sp macro="" textlink="">
      <xdr:nvSpPr>
        <xdr:cNvPr id="685" name="テキスト ボックス 684"/>
        <xdr:cNvSpPr txBox="1"/>
      </xdr:nvSpPr>
      <xdr:spPr>
        <a:xfrm>
          <a:off x="12514794" y="1656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65100</xdr:rowOff>
    </xdr:from>
    <xdr:to>
      <xdr:col>32</xdr:col>
      <xdr:colOff>187325</xdr:colOff>
      <xdr:row>39</xdr:row>
      <xdr:rowOff>13970</xdr:rowOff>
    </xdr:to>
    <xdr:cxnSp macro="">
      <xdr:nvCxnSpPr>
        <xdr:cNvPr id="714" name="直線コネクタ 713"/>
        <xdr:cNvCxnSpPr/>
      </xdr:nvCxnSpPr>
      <xdr:spPr>
        <a:xfrm>
          <a:off x="21323300" y="6580200"/>
          <a:ext cx="8382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146558</xdr:rowOff>
    </xdr:from>
    <xdr:to>
      <xdr:col>31</xdr:col>
      <xdr:colOff>34925</xdr:colOff>
      <xdr:row>38</xdr:row>
      <xdr:rowOff>65100</xdr:rowOff>
    </xdr:to>
    <xdr:cxnSp macro="">
      <xdr:nvCxnSpPr>
        <xdr:cNvPr id="717" name="直線コネクタ 716"/>
        <xdr:cNvCxnSpPr/>
      </xdr:nvCxnSpPr>
      <xdr:spPr>
        <a:xfrm>
          <a:off x="20434300" y="6490208"/>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167043</xdr:rowOff>
    </xdr:from>
    <xdr:to>
      <xdr:col>31</xdr:col>
      <xdr:colOff>85725</xdr:colOff>
      <xdr:row>38</xdr:row>
      <xdr:rowOff>97193</xdr:rowOff>
    </xdr:to>
    <xdr:sp macro="" textlink="">
      <xdr:nvSpPr>
        <xdr:cNvPr id="718" name="フローチャート : 判断 717"/>
        <xdr:cNvSpPr/>
      </xdr:nvSpPr>
      <xdr:spPr>
        <a:xfrm>
          <a:off x="21272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113720</xdr:rowOff>
    </xdr:from>
    <xdr:ext cx="469744" cy="259045"/>
    <xdr:sp macro="" textlink="">
      <xdr:nvSpPr>
        <xdr:cNvPr id="719" name="テキスト ボックス 718"/>
        <xdr:cNvSpPr txBox="1"/>
      </xdr:nvSpPr>
      <xdr:spPr>
        <a:xfrm>
          <a:off x="21088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146558</xdr:rowOff>
    </xdr:from>
    <xdr:to>
      <xdr:col>29</xdr:col>
      <xdr:colOff>517525</xdr:colOff>
      <xdr:row>39</xdr:row>
      <xdr:rowOff>44450</xdr:rowOff>
    </xdr:to>
    <xdr:cxnSp macro="">
      <xdr:nvCxnSpPr>
        <xdr:cNvPr id="720" name="直線コネクタ 719"/>
        <xdr:cNvCxnSpPr/>
      </xdr:nvCxnSpPr>
      <xdr:spPr>
        <a:xfrm flipV="1">
          <a:off x="19545300" y="6490208"/>
          <a:ext cx="889000" cy="2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64554</xdr:rowOff>
    </xdr:from>
    <xdr:to>
      <xdr:col>29</xdr:col>
      <xdr:colOff>568325</xdr:colOff>
      <xdr:row>38</xdr:row>
      <xdr:rowOff>166154</xdr:rowOff>
    </xdr:to>
    <xdr:sp macro="" textlink="">
      <xdr:nvSpPr>
        <xdr:cNvPr id="721" name="フローチャート : 判断 720"/>
        <xdr:cNvSpPr/>
      </xdr:nvSpPr>
      <xdr:spPr>
        <a:xfrm>
          <a:off x="20383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157281</xdr:rowOff>
    </xdr:from>
    <xdr:ext cx="469744" cy="259045"/>
    <xdr:sp macro="" textlink="">
      <xdr:nvSpPr>
        <xdr:cNvPr id="722" name="テキスト ボックス 721"/>
        <xdr:cNvSpPr txBox="1"/>
      </xdr:nvSpPr>
      <xdr:spPr>
        <a:xfrm>
          <a:off x="20199427" y="66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73393</xdr:rowOff>
    </xdr:from>
    <xdr:to>
      <xdr:col>28</xdr:col>
      <xdr:colOff>365125</xdr:colOff>
      <xdr:row>39</xdr:row>
      <xdr:rowOff>3543</xdr:rowOff>
    </xdr:to>
    <xdr:sp macro="" textlink="">
      <xdr:nvSpPr>
        <xdr:cNvPr id="724" name="フローチャート : 判断 723"/>
        <xdr:cNvSpPr/>
      </xdr:nvSpPr>
      <xdr:spPr>
        <a:xfrm>
          <a:off x="19494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20070</xdr:rowOff>
    </xdr:from>
    <xdr:ext cx="469744" cy="259045"/>
    <xdr:sp macro="" textlink="">
      <xdr:nvSpPr>
        <xdr:cNvPr id="725" name="テキスト ボックス 724"/>
        <xdr:cNvSpPr txBox="1"/>
      </xdr:nvSpPr>
      <xdr:spPr>
        <a:xfrm>
          <a:off x="19310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26" name="フローチャート : 判断 725"/>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23766</xdr:rowOff>
    </xdr:from>
    <xdr:ext cx="469744" cy="259045"/>
    <xdr:sp macro="" textlink="">
      <xdr:nvSpPr>
        <xdr:cNvPr id="727" name="テキスト ボックス 726"/>
        <xdr:cNvSpPr txBox="1"/>
      </xdr:nvSpPr>
      <xdr:spPr>
        <a:xfrm>
          <a:off x="18421427" y="63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33" name="円/楕円 732"/>
        <xdr:cNvSpPr/>
      </xdr:nvSpPr>
      <xdr:spPr>
        <a:xfrm>
          <a:off x="22110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4"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14300</xdr:rowOff>
    </xdr:from>
    <xdr:to>
      <xdr:col>31</xdr:col>
      <xdr:colOff>85725</xdr:colOff>
      <xdr:row>38</xdr:row>
      <xdr:rowOff>115900</xdr:rowOff>
    </xdr:to>
    <xdr:sp macro="" textlink="">
      <xdr:nvSpPr>
        <xdr:cNvPr id="735" name="円/楕円 734"/>
        <xdr:cNvSpPr/>
      </xdr:nvSpPr>
      <xdr:spPr>
        <a:xfrm>
          <a:off x="21272500" y="65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107027</xdr:rowOff>
    </xdr:from>
    <xdr:ext cx="469744" cy="259045"/>
    <xdr:sp macro="" textlink="">
      <xdr:nvSpPr>
        <xdr:cNvPr id="736" name="テキスト ボックス 735"/>
        <xdr:cNvSpPr txBox="1"/>
      </xdr:nvSpPr>
      <xdr:spPr>
        <a:xfrm>
          <a:off x="21088427" y="66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95758</xdr:rowOff>
    </xdr:from>
    <xdr:to>
      <xdr:col>29</xdr:col>
      <xdr:colOff>568325</xdr:colOff>
      <xdr:row>38</xdr:row>
      <xdr:rowOff>25908</xdr:rowOff>
    </xdr:to>
    <xdr:sp macro="" textlink="">
      <xdr:nvSpPr>
        <xdr:cNvPr id="737" name="円/楕円 736"/>
        <xdr:cNvSpPr/>
      </xdr:nvSpPr>
      <xdr:spPr>
        <a:xfrm>
          <a:off x="20383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42435</xdr:rowOff>
    </xdr:from>
    <xdr:ext cx="469744" cy="259045"/>
    <xdr:sp macro="" textlink="">
      <xdr:nvSpPr>
        <xdr:cNvPr id="738" name="テキスト ボックス 737"/>
        <xdr:cNvSpPr txBox="1"/>
      </xdr:nvSpPr>
      <xdr:spPr>
        <a:xfrm>
          <a:off x="20199427"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85575</xdr:rowOff>
    </xdr:from>
    <xdr:to>
      <xdr:col>32</xdr:col>
      <xdr:colOff>187325</xdr:colOff>
      <xdr:row>58</xdr:row>
      <xdr:rowOff>88128</xdr:rowOff>
    </xdr:to>
    <xdr:cxnSp macro="">
      <xdr:nvCxnSpPr>
        <xdr:cNvPr id="771" name="直線コネクタ 770"/>
        <xdr:cNvCxnSpPr/>
      </xdr:nvCxnSpPr>
      <xdr:spPr>
        <a:xfrm>
          <a:off x="21323300" y="10029675"/>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78885</xdr:rowOff>
    </xdr:from>
    <xdr:to>
      <xdr:col>31</xdr:col>
      <xdr:colOff>34925</xdr:colOff>
      <xdr:row>58</xdr:row>
      <xdr:rowOff>85575</xdr:rowOff>
    </xdr:to>
    <xdr:cxnSp macro="">
      <xdr:nvCxnSpPr>
        <xdr:cNvPr id="774" name="直線コネクタ 773"/>
        <xdr:cNvCxnSpPr/>
      </xdr:nvCxnSpPr>
      <xdr:spPr>
        <a:xfrm>
          <a:off x="20434300" y="10022985"/>
          <a:ext cx="8890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119997</xdr:rowOff>
    </xdr:from>
    <xdr:to>
      <xdr:col>31</xdr:col>
      <xdr:colOff>85725</xdr:colOff>
      <xdr:row>59</xdr:row>
      <xdr:rowOff>50147</xdr:rowOff>
    </xdr:to>
    <xdr:sp macro="" textlink="">
      <xdr:nvSpPr>
        <xdr:cNvPr id="775" name="フローチャート : 判断 774"/>
        <xdr:cNvSpPr/>
      </xdr:nvSpPr>
      <xdr:spPr>
        <a:xfrm>
          <a:off x="21272500" y="100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41274</xdr:rowOff>
    </xdr:from>
    <xdr:ext cx="469744" cy="259045"/>
    <xdr:sp macro="" textlink="">
      <xdr:nvSpPr>
        <xdr:cNvPr id="776" name="テキスト ボックス 775"/>
        <xdr:cNvSpPr txBox="1"/>
      </xdr:nvSpPr>
      <xdr:spPr>
        <a:xfrm>
          <a:off x="21088427" y="101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78885</xdr:rowOff>
    </xdr:from>
    <xdr:to>
      <xdr:col>29</xdr:col>
      <xdr:colOff>517525</xdr:colOff>
      <xdr:row>59</xdr:row>
      <xdr:rowOff>13635</xdr:rowOff>
    </xdr:to>
    <xdr:cxnSp macro="">
      <xdr:nvCxnSpPr>
        <xdr:cNvPr id="777" name="直線コネクタ 776"/>
        <xdr:cNvCxnSpPr/>
      </xdr:nvCxnSpPr>
      <xdr:spPr>
        <a:xfrm flipV="1">
          <a:off x="19545300" y="10022985"/>
          <a:ext cx="889000" cy="10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124737</xdr:rowOff>
    </xdr:from>
    <xdr:to>
      <xdr:col>29</xdr:col>
      <xdr:colOff>568325</xdr:colOff>
      <xdr:row>59</xdr:row>
      <xdr:rowOff>54887</xdr:rowOff>
    </xdr:to>
    <xdr:sp macro="" textlink="">
      <xdr:nvSpPr>
        <xdr:cNvPr id="778" name="フローチャート : 判断 777"/>
        <xdr:cNvSpPr/>
      </xdr:nvSpPr>
      <xdr:spPr>
        <a:xfrm>
          <a:off x="20383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46014</xdr:rowOff>
    </xdr:from>
    <xdr:ext cx="469744" cy="259045"/>
    <xdr:sp macro="" textlink="">
      <xdr:nvSpPr>
        <xdr:cNvPr id="779" name="テキスト ボックス 778"/>
        <xdr:cNvSpPr txBox="1"/>
      </xdr:nvSpPr>
      <xdr:spPr>
        <a:xfrm>
          <a:off x="20199427" y="1016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167879</xdr:rowOff>
    </xdr:from>
    <xdr:to>
      <xdr:col>28</xdr:col>
      <xdr:colOff>314325</xdr:colOff>
      <xdr:row>59</xdr:row>
      <xdr:rowOff>13635</xdr:rowOff>
    </xdr:to>
    <xdr:cxnSp macro="">
      <xdr:nvCxnSpPr>
        <xdr:cNvPr id="780" name="直線コネクタ 779"/>
        <xdr:cNvCxnSpPr/>
      </xdr:nvCxnSpPr>
      <xdr:spPr>
        <a:xfrm>
          <a:off x="18656300" y="10111979"/>
          <a:ext cx="8890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121864</xdr:rowOff>
    </xdr:from>
    <xdr:to>
      <xdr:col>28</xdr:col>
      <xdr:colOff>365125</xdr:colOff>
      <xdr:row>59</xdr:row>
      <xdr:rowOff>52014</xdr:rowOff>
    </xdr:to>
    <xdr:sp macro="" textlink="">
      <xdr:nvSpPr>
        <xdr:cNvPr id="781" name="フローチャート : 判断 780"/>
        <xdr:cNvSpPr/>
      </xdr:nvSpPr>
      <xdr:spPr>
        <a:xfrm>
          <a:off x="19494500" y="1006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68541</xdr:rowOff>
    </xdr:from>
    <xdr:ext cx="469744" cy="259045"/>
    <xdr:sp macro="" textlink="">
      <xdr:nvSpPr>
        <xdr:cNvPr id="782" name="テキスト ボックス 781"/>
        <xdr:cNvSpPr txBox="1"/>
      </xdr:nvSpPr>
      <xdr:spPr>
        <a:xfrm>
          <a:off x="19310427" y="984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120767</xdr:rowOff>
    </xdr:from>
    <xdr:to>
      <xdr:col>27</xdr:col>
      <xdr:colOff>161925</xdr:colOff>
      <xdr:row>59</xdr:row>
      <xdr:rowOff>50917</xdr:rowOff>
    </xdr:to>
    <xdr:sp macro="" textlink="">
      <xdr:nvSpPr>
        <xdr:cNvPr id="783" name="フローチャート : 判断 782"/>
        <xdr:cNvSpPr/>
      </xdr:nvSpPr>
      <xdr:spPr>
        <a:xfrm>
          <a:off x="18605500" y="100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42044</xdr:rowOff>
    </xdr:from>
    <xdr:ext cx="469744" cy="259045"/>
    <xdr:sp macro="" textlink="">
      <xdr:nvSpPr>
        <xdr:cNvPr id="784" name="テキスト ボックス 783"/>
        <xdr:cNvSpPr txBox="1"/>
      </xdr:nvSpPr>
      <xdr:spPr>
        <a:xfrm>
          <a:off x="18421427" y="1015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37328</xdr:rowOff>
    </xdr:from>
    <xdr:to>
      <xdr:col>32</xdr:col>
      <xdr:colOff>238125</xdr:colOff>
      <xdr:row>58</xdr:row>
      <xdr:rowOff>138928</xdr:rowOff>
    </xdr:to>
    <xdr:sp macro="" textlink="">
      <xdr:nvSpPr>
        <xdr:cNvPr id="790" name="円/楕円 789"/>
        <xdr:cNvSpPr/>
      </xdr:nvSpPr>
      <xdr:spPr>
        <a:xfrm>
          <a:off x="22110700" y="99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60205</xdr:rowOff>
    </xdr:from>
    <xdr:ext cx="534377" cy="259045"/>
    <xdr:sp macro="" textlink="">
      <xdr:nvSpPr>
        <xdr:cNvPr id="791" name="貸付金該当値テキスト"/>
        <xdr:cNvSpPr txBox="1"/>
      </xdr:nvSpPr>
      <xdr:spPr>
        <a:xfrm>
          <a:off x="22212300" y="98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34775</xdr:rowOff>
    </xdr:from>
    <xdr:to>
      <xdr:col>31</xdr:col>
      <xdr:colOff>85725</xdr:colOff>
      <xdr:row>58</xdr:row>
      <xdr:rowOff>136375</xdr:rowOff>
    </xdr:to>
    <xdr:sp macro="" textlink="">
      <xdr:nvSpPr>
        <xdr:cNvPr id="792" name="円/楕円 791"/>
        <xdr:cNvSpPr/>
      </xdr:nvSpPr>
      <xdr:spPr>
        <a:xfrm>
          <a:off x="21272500" y="99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152902</xdr:rowOff>
    </xdr:from>
    <xdr:ext cx="534377" cy="259045"/>
    <xdr:sp macro="" textlink="">
      <xdr:nvSpPr>
        <xdr:cNvPr id="793" name="テキスト ボックス 792"/>
        <xdr:cNvSpPr txBox="1"/>
      </xdr:nvSpPr>
      <xdr:spPr>
        <a:xfrm>
          <a:off x="21056111" y="975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28085</xdr:rowOff>
    </xdr:from>
    <xdr:to>
      <xdr:col>29</xdr:col>
      <xdr:colOff>568325</xdr:colOff>
      <xdr:row>58</xdr:row>
      <xdr:rowOff>129685</xdr:rowOff>
    </xdr:to>
    <xdr:sp macro="" textlink="">
      <xdr:nvSpPr>
        <xdr:cNvPr id="794" name="円/楕円 793"/>
        <xdr:cNvSpPr/>
      </xdr:nvSpPr>
      <xdr:spPr>
        <a:xfrm>
          <a:off x="20383500" y="997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146212</xdr:rowOff>
    </xdr:from>
    <xdr:ext cx="534377" cy="259045"/>
    <xdr:sp macro="" textlink="">
      <xdr:nvSpPr>
        <xdr:cNvPr id="795" name="テキスト ボックス 794"/>
        <xdr:cNvSpPr txBox="1"/>
      </xdr:nvSpPr>
      <xdr:spPr>
        <a:xfrm>
          <a:off x="20167111" y="974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134285</xdr:rowOff>
    </xdr:from>
    <xdr:to>
      <xdr:col>28</xdr:col>
      <xdr:colOff>365125</xdr:colOff>
      <xdr:row>59</xdr:row>
      <xdr:rowOff>64435</xdr:rowOff>
    </xdr:to>
    <xdr:sp macro="" textlink="">
      <xdr:nvSpPr>
        <xdr:cNvPr id="796" name="円/楕円 795"/>
        <xdr:cNvSpPr/>
      </xdr:nvSpPr>
      <xdr:spPr>
        <a:xfrm>
          <a:off x="19494500" y="100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55562</xdr:rowOff>
    </xdr:from>
    <xdr:ext cx="469744" cy="259045"/>
    <xdr:sp macro="" textlink="">
      <xdr:nvSpPr>
        <xdr:cNvPr id="797" name="テキスト ボックス 796"/>
        <xdr:cNvSpPr txBox="1"/>
      </xdr:nvSpPr>
      <xdr:spPr>
        <a:xfrm>
          <a:off x="19310427" y="101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117079</xdr:rowOff>
    </xdr:from>
    <xdr:to>
      <xdr:col>27</xdr:col>
      <xdr:colOff>161925</xdr:colOff>
      <xdr:row>59</xdr:row>
      <xdr:rowOff>47229</xdr:rowOff>
    </xdr:to>
    <xdr:sp macro="" textlink="">
      <xdr:nvSpPr>
        <xdr:cNvPr id="798" name="円/楕円 797"/>
        <xdr:cNvSpPr/>
      </xdr:nvSpPr>
      <xdr:spPr>
        <a:xfrm>
          <a:off x="18605500" y="100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63756</xdr:rowOff>
    </xdr:from>
    <xdr:ext cx="469744" cy="259045"/>
    <xdr:sp macro="" textlink="">
      <xdr:nvSpPr>
        <xdr:cNvPr id="799" name="テキスト ボックス 798"/>
        <xdr:cNvSpPr txBox="1"/>
      </xdr:nvSpPr>
      <xdr:spPr>
        <a:xfrm>
          <a:off x="18421427" y="983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60337</xdr:rowOff>
    </xdr:from>
    <xdr:to>
      <xdr:col>32</xdr:col>
      <xdr:colOff>187325</xdr:colOff>
      <xdr:row>77</xdr:row>
      <xdr:rowOff>115639</xdr:rowOff>
    </xdr:to>
    <xdr:cxnSp macro="">
      <xdr:nvCxnSpPr>
        <xdr:cNvPr id="828" name="直線コネクタ 827"/>
        <xdr:cNvCxnSpPr/>
      </xdr:nvCxnSpPr>
      <xdr:spPr>
        <a:xfrm flipV="1">
          <a:off x="21323300" y="13261987"/>
          <a:ext cx="8382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115639</xdr:rowOff>
    </xdr:from>
    <xdr:to>
      <xdr:col>31</xdr:col>
      <xdr:colOff>34925</xdr:colOff>
      <xdr:row>78</xdr:row>
      <xdr:rowOff>8237</xdr:rowOff>
    </xdr:to>
    <xdr:cxnSp macro="">
      <xdr:nvCxnSpPr>
        <xdr:cNvPr id="831" name="直線コネクタ 830"/>
        <xdr:cNvCxnSpPr/>
      </xdr:nvCxnSpPr>
      <xdr:spPr>
        <a:xfrm flipV="1">
          <a:off x="20434300" y="13317289"/>
          <a:ext cx="889000" cy="6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28329</xdr:rowOff>
    </xdr:from>
    <xdr:to>
      <xdr:col>31</xdr:col>
      <xdr:colOff>85725</xdr:colOff>
      <xdr:row>77</xdr:row>
      <xdr:rowOff>129929</xdr:rowOff>
    </xdr:to>
    <xdr:sp macro="" textlink="">
      <xdr:nvSpPr>
        <xdr:cNvPr id="832" name="フローチャート : 判断 831"/>
        <xdr:cNvSpPr/>
      </xdr:nvSpPr>
      <xdr:spPr>
        <a:xfrm>
          <a:off x="21272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146456</xdr:rowOff>
    </xdr:from>
    <xdr:ext cx="534377" cy="259045"/>
    <xdr:sp macro="" textlink="">
      <xdr:nvSpPr>
        <xdr:cNvPr id="833" name="テキスト ボックス 832"/>
        <xdr:cNvSpPr txBox="1"/>
      </xdr:nvSpPr>
      <xdr:spPr>
        <a:xfrm>
          <a:off x="21056111" y="130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160888</xdr:rowOff>
    </xdr:from>
    <xdr:to>
      <xdr:col>29</xdr:col>
      <xdr:colOff>517525</xdr:colOff>
      <xdr:row>78</xdr:row>
      <xdr:rowOff>8237</xdr:rowOff>
    </xdr:to>
    <xdr:cxnSp macro="">
      <xdr:nvCxnSpPr>
        <xdr:cNvPr id="834" name="直線コネクタ 833"/>
        <xdr:cNvCxnSpPr/>
      </xdr:nvCxnSpPr>
      <xdr:spPr>
        <a:xfrm>
          <a:off x="19545300" y="13362538"/>
          <a:ext cx="889000" cy="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37457</xdr:rowOff>
    </xdr:from>
    <xdr:to>
      <xdr:col>29</xdr:col>
      <xdr:colOff>568325</xdr:colOff>
      <xdr:row>77</xdr:row>
      <xdr:rowOff>139057</xdr:rowOff>
    </xdr:to>
    <xdr:sp macro="" textlink="">
      <xdr:nvSpPr>
        <xdr:cNvPr id="835" name="フローチャート : 判断 834"/>
        <xdr:cNvSpPr/>
      </xdr:nvSpPr>
      <xdr:spPr>
        <a:xfrm>
          <a:off x="20383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155584</xdr:rowOff>
    </xdr:from>
    <xdr:ext cx="534377" cy="259045"/>
    <xdr:sp macro="" textlink="">
      <xdr:nvSpPr>
        <xdr:cNvPr id="836" name="テキスト ボックス 835"/>
        <xdr:cNvSpPr txBox="1"/>
      </xdr:nvSpPr>
      <xdr:spPr>
        <a:xfrm>
          <a:off x="20167111" y="130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143506</xdr:rowOff>
    </xdr:from>
    <xdr:to>
      <xdr:col>28</xdr:col>
      <xdr:colOff>314325</xdr:colOff>
      <xdr:row>77</xdr:row>
      <xdr:rowOff>160888</xdr:rowOff>
    </xdr:to>
    <xdr:cxnSp macro="">
      <xdr:nvCxnSpPr>
        <xdr:cNvPr id="837" name="直線コネクタ 836"/>
        <xdr:cNvCxnSpPr/>
      </xdr:nvCxnSpPr>
      <xdr:spPr>
        <a:xfrm>
          <a:off x="18656300" y="13345156"/>
          <a:ext cx="8890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45972</xdr:rowOff>
    </xdr:from>
    <xdr:to>
      <xdr:col>28</xdr:col>
      <xdr:colOff>365125</xdr:colOff>
      <xdr:row>77</xdr:row>
      <xdr:rowOff>147572</xdr:rowOff>
    </xdr:to>
    <xdr:sp macro="" textlink="">
      <xdr:nvSpPr>
        <xdr:cNvPr id="838" name="フローチャート : 判断 837"/>
        <xdr:cNvSpPr/>
      </xdr:nvSpPr>
      <xdr:spPr>
        <a:xfrm>
          <a:off x="19494500" y="132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164099</xdr:rowOff>
    </xdr:from>
    <xdr:ext cx="534377" cy="259045"/>
    <xdr:sp macro="" textlink="">
      <xdr:nvSpPr>
        <xdr:cNvPr id="839" name="テキスト ボックス 838"/>
        <xdr:cNvSpPr txBox="1"/>
      </xdr:nvSpPr>
      <xdr:spPr>
        <a:xfrm>
          <a:off x="19278111" y="130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52622</xdr:rowOff>
    </xdr:from>
    <xdr:to>
      <xdr:col>27</xdr:col>
      <xdr:colOff>161925</xdr:colOff>
      <xdr:row>77</xdr:row>
      <xdr:rowOff>154222</xdr:rowOff>
    </xdr:to>
    <xdr:sp macro="" textlink="">
      <xdr:nvSpPr>
        <xdr:cNvPr id="840" name="フローチャート : 判断 839"/>
        <xdr:cNvSpPr/>
      </xdr:nvSpPr>
      <xdr:spPr>
        <a:xfrm>
          <a:off x="18605500" y="132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170749</xdr:rowOff>
    </xdr:from>
    <xdr:ext cx="534377" cy="259045"/>
    <xdr:sp macro="" textlink="">
      <xdr:nvSpPr>
        <xdr:cNvPr id="841" name="テキスト ボックス 840"/>
        <xdr:cNvSpPr txBox="1"/>
      </xdr:nvSpPr>
      <xdr:spPr>
        <a:xfrm>
          <a:off x="18389111" y="130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9537</xdr:rowOff>
    </xdr:from>
    <xdr:to>
      <xdr:col>32</xdr:col>
      <xdr:colOff>238125</xdr:colOff>
      <xdr:row>77</xdr:row>
      <xdr:rowOff>111137</xdr:rowOff>
    </xdr:to>
    <xdr:sp macro="" textlink="">
      <xdr:nvSpPr>
        <xdr:cNvPr id="847" name="円/楕円 846"/>
        <xdr:cNvSpPr/>
      </xdr:nvSpPr>
      <xdr:spPr>
        <a:xfrm>
          <a:off x="22110700" y="132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159414</xdr:rowOff>
    </xdr:from>
    <xdr:ext cx="534377" cy="259045"/>
    <xdr:sp macro="" textlink="">
      <xdr:nvSpPr>
        <xdr:cNvPr id="848" name="繰出金該当値テキスト"/>
        <xdr:cNvSpPr txBox="1"/>
      </xdr:nvSpPr>
      <xdr:spPr>
        <a:xfrm>
          <a:off x="22212300" y="131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85,830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64839</xdr:rowOff>
    </xdr:from>
    <xdr:to>
      <xdr:col>31</xdr:col>
      <xdr:colOff>85725</xdr:colOff>
      <xdr:row>77</xdr:row>
      <xdr:rowOff>166439</xdr:rowOff>
    </xdr:to>
    <xdr:sp macro="" textlink="">
      <xdr:nvSpPr>
        <xdr:cNvPr id="849" name="円/楕円 848"/>
        <xdr:cNvSpPr/>
      </xdr:nvSpPr>
      <xdr:spPr>
        <a:xfrm>
          <a:off x="21272500" y="132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157566</xdr:rowOff>
    </xdr:from>
    <xdr:ext cx="534377" cy="259045"/>
    <xdr:sp macro="" textlink="">
      <xdr:nvSpPr>
        <xdr:cNvPr id="850" name="テキスト ボックス 849"/>
        <xdr:cNvSpPr txBox="1"/>
      </xdr:nvSpPr>
      <xdr:spPr>
        <a:xfrm>
          <a:off x="21056111" y="133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128887</xdr:rowOff>
    </xdr:from>
    <xdr:to>
      <xdr:col>29</xdr:col>
      <xdr:colOff>568325</xdr:colOff>
      <xdr:row>78</xdr:row>
      <xdr:rowOff>59037</xdr:rowOff>
    </xdr:to>
    <xdr:sp macro="" textlink="">
      <xdr:nvSpPr>
        <xdr:cNvPr id="851" name="円/楕円 850"/>
        <xdr:cNvSpPr/>
      </xdr:nvSpPr>
      <xdr:spPr>
        <a:xfrm>
          <a:off x="20383500" y="133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50164</xdr:rowOff>
    </xdr:from>
    <xdr:ext cx="534377" cy="259045"/>
    <xdr:sp macro="" textlink="">
      <xdr:nvSpPr>
        <xdr:cNvPr id="852" name="テキスト ボックス 851"/>
        <xdr:cNvSpPr txBox="1"/>
      </xdr:nvSpPr>
      <xdr:spPr>
        <a:xfrm>
          <a:off x="20167111" y="134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110088</xdr:rowOff>
    </xdr:from>
    <xdr:to>
      <xdr:col>28</xdr:col>
      <xdr:colOff>365125</xdr:colOff>
      <xdr:row>78</xdr:row>
      <xdr:rowOff>40238</xdr:rowOff>
    </xdr:to>
    <xdr:sp macro="" textlink="">
      <xdr:nvSpPr>
        <xdr:cNvPr id="853" name="円/楕円 852"/>
        <xdr:cNvSpPr/>
      </xdr:nvSpPr>
      <xdr:spPr>
        <a:xfrm>
          <a:off x="19494500" y="133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31365</xdr:rowOff>
    </xdr:from>
    <xdr:ext cx="534377" cy="259045"/>
    <xdr:sp macro="" textlink="">
      <xdr:nvSpPr>
        <xdr:cNvPr id="854" name="テキスト ボックス 853"/>
        <xdr:cNvSpPr txBox="1"/>
      </xdr:nvSpPr>
      <xdr:spPr>
        <a:xfrm>
          <a:off x="19278111" y="134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92706</xdr:rowOff>
    </xdr:from>
    <xdr:to>
      <xdr:col>27</xdr:col>
      <xdr:colOff>161925</xdr:colOff>
      <xdr:row>78</xdr:row>
      <xdr:rowOff>22856</xdr:rowOff>
    </xdr:to>
    <xdr:sp macro="" textlink="">
      <xdr:nvSpPr>
        <xdr:cNvPr id="855" name="円/楕円 854"/>
        <xdr:cNvSpPr/>
      </xdr:nvSpPr>
      <xdr:spPr>
        <a:xfrm>
          <a:off x="18605500" y="132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13983</xdr:rowOff>
    </xdr:from>
    <xdr:ext cx="534377" cy="259045"/>
    <xdr:sp macro="" textlink="">
      <xdr:nvSpPr>
        <xdr:cNvPr id="856" name="テキスト ボックス 855"/>
        <xdr:cNvSpPr txBox="1"/>
      </xdr:nvSpPr>
      <xdr:spPr>
        <a:xfrm>
          <a:off x="18389111" y="133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歳出決算総額は、住民一人当たり１，３３９千円となっている。主な構成項目である物件費は、住民一人当たり３０２，５３３千円となっており、原子力発電所の事故に伴い全村避難して復旧・復興事業が増加していることから類似団体平均と比べて高い水準に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
6,212
230.13
9,178,870
8,369,019
600,098
2,857,571
4,130,451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91221</xdr:rowOff>
    </xdr:from>
    <xdr:to>
      <xdr:col>6</xdr:col>
      <xdr:colOff>511175</xdr:colOff>
      <xdr:row>38</xdr:row>
      <xdr:rowOff>92086</xdr:rowOff>
    </xdr:to>
    <xdr:cxnSp macro="">
      <xdr:nvCxnSpPr>
        <xdr:cNvPr id="62" name="直線コネクタ 61"/>
        <xdr:cNvCxnSpPr/>
      </xdr:nvCxnSpPr>
      <xdr:spPr>
        <a:xfrm flipV="1">
          <a:off x="3797300" y="6606321"/>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92086</xdr:rowOff>
    </xdr:from>
    <xdr:to>
      <xdr:col>5</xdr:col>
      <xdr:colOff>358775</xdr:colOff>
      <xdr:row>38</xdr:row>
      <xdr:rowOff>95204</xdr:rowOff>
    </xdr:to>
    <xdr:cxnSp macro="">
      <xdr:nvCxnSpPr>
        <xdr:cNvPr id="65" name="直線コネクタ 64"/>
        <xdr:cNvCxnSpPr/>
      </xdr:nvCxnSpPr>
      <xdr:spPr>
        <a:xfrm flipV="1">
          <a:off x="2908300" y="6607186"/>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39898</xdr:rowOff>
    </xdr:from>
    <xdr:to>
      <xdr:col>5</xdr:col>
      <xdr:colOff>409575</xdr:colOff>
      <xdr:row>38</xdr:row>
      <xdr:rowOff>141498</xdr:rowOff>
    </xdr:to>
    <xdr:sp macro="" textlink="">
      <xdr:nvSpPr>
        <xdr:cNvPr id="66" name="フローチャート : 判断 65"/>
        <xdr:cNvSpPr/>
      </xdr:nvSpPr>
      <xdr:spPr>
        <a:xfrm>
          <a:off x="3746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158025</xdr:rowOff>
    </xdr:from>
    <xdr:ext cx="534377" cy="259045"/>
    <xdr:sp macro="" textlink="">
      <xdr:nvSpPr>
        <xdr:cNvPr id="67" name="テキスト ボックス 66"/>
        <xdr:cNvSpPr txBox="1"/>
      </xdr:nvSpPr>
      <xdr:spPr>
        <a:xfrm>
          <a:off x="3530111" y="63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84362</xdr:rowOff>
    </xdr:from>
    <xdr:to>
      <xdr:col>4</xdr:col>
      <xdr:colOff>155575</xdr:colOff>
      <xdr:row>38</xdr:row>
      <xdr:rowOff>95204</xdr:rowOff>
    </xdr:to>
    <xdr:cxnSp macro="">
      <xdr:nvCxnSpPr>
        <xdr:cNvPr id="68" name="直線コネクタ 67"/>
        <xdr:cNvCxnSpPr/>
      </xdr:nvCxnSpPr>
      <xdr:spPr>
        <a:xfrm>
          <a:off x="2019300" y="6599462"/>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46151</xdr:rowOff>
    </xdr:from>
    <xdr:to>
      <xdr:col>4</xdr:col>
      <xdr:colOff>206375</xdr:colOff>
      <xdr:row>38</xdr:row>
      <xdr:rowOff>147751</xdr:rowOff>
    </xdr:to>
    <xdr:sp macro="" textlink="">
      <xdr:nvSpPr>
        <xdr:cNvPr id="69" name="フローチャート : 判断 68"/>
        <xdr:cNvSpPr/>
      </xdr:nvSpPr>
      <xdr:spPr>
        <a:xfrm>
          <a:off x="2857500" y="65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138878</xdr:rowOff>
    </xdr:from>
    <xdr:ext cx="534377" cy="259045"/>
    <xdr:sp macro="" textlink="">
      <xdr:nvSpPr>
        <xdr:cNvPr id="70" name="テキスト ボックス 69"/>
        <xdr:cNvSpPr txBox="1"/>
      </xdr:nvSpPr>
      <xdr:spPr>
        <a:xfrm>
          <a:off x="2641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56653</xdr:rowOff>
    </xdr:from>
    <xdr:to>
      <xdr:col>2</xdr:col>
      <xdr:colOff>638175</xdr:colOff>
      <xdr:row>38</xdr:row>
      <xdr:rowOff>84362</xdr:rowOff>
    </xdr:to>
    <xdr:cxnSp macro="">
      <xdr:nvCxnSpPr>
        <xdr:cNvPr id="71" name="直線コネクタ 70"/>
        <xdr:cNvCxnSpPr/>
      </xdr:nvCxnSpPr>
      <xdr:spPr>
        <a:xfrm>
          <a:off x="1130300" y="6571753"/>
          <a:ext cx="889000" cy="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42184</xdr:rowOff>
    </xdr:from>
    <xdr:to>
      <xdr:col>3</xdr:col>
      <xdr:colOff>3175</xdr:colOff>
      <xdr:row>38</xdr:row>
      <xdr:rowOff>143784</xdr:rowOff>
    </xdr:to>
    <xdr:sp macro="" textlink="">
      <xdr:nvSpPr>
        <xdr:cNvPr id="72" name="フローチャート : 判断 71"/>
        <xdr:cNvSpPr/>
      </xdr:nvSpPr>
      <xdr:spPr>
        <a:xfrm>
          <a:off x="1968500" y="655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134911</xdr:rowOff>
    </xdr:from>
    <xdr:ext cx="534377" cy="259045"/>
    <xdr:sp macro="" textlink="">
      <xdr:nvSpPr>
        <xdr:cNvPr id="73" name="テキスト ボックス 72"/>
        <xdr:cNvSpPr txBox="1"/>
      </xdr:nvSpPr>
      <xdr:spPr>
        <a:xfrm>
          <a:off x="1752111" y="66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20859</xdr:rowOff>
    </xdr:from>
    <xdr:to>
      <xdr:col>1</xdr:col>
      <xdr:colOff>485775</xdr:colOff>
      <xdr:row>38</xdr:row>
      <xdr:rowOff>122459</xdr:rowOff>
    </xdr:to>
    <xdr:sp macro="" textlink="">
      <xdr:nvSpPr>
        <xdr:cNvPr id="74" name="フローチャート : 判断 73"/>
        <xdr:cNvSpPr/>
      </xdr:nvSpPr>
      <xdr:spPr>
        <a:xfrm>
          <a:off x="1079500" y="65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113586</xdr:rowOff>
    </xdr:from>
    <xdr:ext cx="534377" cy="259045"/>
    <xdr:sp macro="" textlink="">
      <xdr:nvSpPr>
        <xdr:cNvPr id="75" name="テキスト ボックス 74"/>
        <xdr:cNvSpPr txBox="1"/>
      </xdr:nvSpPr>
      <xdr:spPr>
        <a:xfrm>
          <a:off x="863111" y="66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40421</xdr:rowOff>
    </xdr:from>
    <xdr:to>
      <xdr:col>6</xdr:col>
      <xdr:colOff>561975</xdr:colOff>
      <xdr:row>38</xdr:row>
      <xdr:rowOff>142021</xdr:rowOff>
    </xdr:to>
    <xdr:sp macro="" textlink="">
      <xdr:nvSpPr>
        <xdr:cNvPr id="81" name="円/楕円 80"/>
        <xdr:cNvSpPr/>
      </xdr:nvSpPr>
      <xdr:spPr>
        <a:xfrm>
          <a:off x="4584700" y="65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126798</xdr:rowOff>
    </xdr:from>
    <xdr:ext cx="534377" cy="259045"/>
    <xdr:sp macro="" textlink="">
      <xdr:nvSpPr>
        <xdr:cNvPr id="82" name="議会費該当値テキスト"/>
        <xdr:cNvSpPr txBox="1"/>
      </xdr:nvSpPr>
      <xdr:spPr>
        <a:xfrm>
          <a:off x="4686300" y="647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41286</xdr:rowOff>
    </xdr:from>
    <xdr:to>
      <xdr:col>5</xdr:col>
      <xdr:colOff>409575</xdr:colOff>
      <xdr:row>38</xdr:row>
      <xdr:rowOff>142886</xdr:rowOff>
    </xdr:to>
    <xdr:sp macro="" textlink="">
      <xdr:nvSpPr>
        <xdr:cNvPr id="83" name="円/楕円 82"/>
        <xdr:cNvSpPr/>
      </xdr:nvSpPr>
      <xdr:spPr>
        <a:xfrm>
          <a:off x="3746500" y="65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134013</xdr:rowOff>
    </xdr:from>
    <xdr:ext cx="534377" cy="259045"/>
    <xdr:sp macro="" textlink="">
      <xdr:nvSpPr>
        <xdr:cNvPr id="84" name="テキスト ボックス 83"/>
        <xdr:cNvSpPr txBox="1"/>
      </xdr:nvSpPr>
      <xdr:spPr>
        <a:xfrm>
          <a:off x="3530111" y="664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44404</xdr:rowOff>
    </xdr:from>
    <xdr:to>
      <xdr:col>4</xdr:col>
      <xdr:colOff>206375</xdr:colOff>
      <xdr:row>38</xdr:row>
      <xdr:rowOff>146004</xdr:rowOff>
    </xdr:to>
    <xdr:sp macro="" textlink="">
      <xdr:nvSpPr>
        <xdr:cNvPr id="85" name="円/楕円 84"/>
        <xdr:cNvSpPr/>
      </xdr:nvSpPr>
      <xdr:spPr>
        <a:xfrm>
          <a:off x="2857500" y="65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162532</xdr:rowOff>
    </xdr:from>
    <xdr:ext cx="534377" cy="259045"/>
    <xdr:sp macro="" textlink="">
      <xdr:nvSpPr>
        <xdr:cNvPr id="86" name="テキスト ボックス 85"/>
        <xdr:cNvSpPr txBox="1"/>
      </xdr:nvSpPr>
      <xdr:spPr>
        <a:xfrm>
          <a:off x="2641111" y="63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33562</xdr:rowOff>
    </xdr:from>
    <xdr:to>
      <xdr:col>3</xdr:col>
      <xdr:colOff>3175</xdr:colOff>
      <xdr:row>38</xdr:row>
      <xdr:rowOff>135162</xdr:rowOff>
    </xdr:to>
    <xdr:sp macro="" textlink="">
      <xdr:nvSpPr>
        <xdr:cNvPr id="87" name="円/楕円 86"/>
        <xdr:cNvSpPr/>
      </xdr:nvSpPr>
      <xdr:spPr>
        <a:xfrm>
          <a:off x="1968500" y="65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151689</xdr:rowOff>
    </xdr:from>
    <xdr:ext cx="534377" cy="259045"/>
    <xdr:sp macro="" textlink="">
      <xdr:nvSpPr>
        <xdr:cNvPr id="88" name="テキスト ボックス 87"/>
        <xdr:cNvSpPr txBox="1"/>
      </xdr:nvSpPr>
      <xdr:spPr>
        <a:xfrm>
          <a:off x="1752111" y="63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5853</xdr:rowOff>
    </xdr:from>
    <xdr:to>
      <xdr:col>1</xdr:col>
      <xdr:colOff>485775</xdr:colOff>
      <xdr:row>38</xdr:row>
      <xdr:rowOff>107453</xdr:rowOff>
    </xdr:to>
    <xdr:sp macro="" textlink="">
      <xdr:nvSpPr>
        <xdr:cNvPr id="89" name="円/楕円 88"/>
        <xdr:cNvSpPr/>
      </xdr:nvSpPr>
      <xdr:spPr>
        <a:xfrm>
          <a:off x="1079500" y="65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123980</xdr:rowOff>
    </xdr:from>
    <xdr:ext cx="534377" cy="259045"/>
    <xdr:sp macro="" textlink="">
      <xdr:nvSpPr>
        <xdr:cNvPr id="90" name="テキスト ボックス 89"/>
        <xdr:cNvSpPr txBox="1"/>
      </xdr:nvSpPr>
      <xdr:spPr>
        <a:xfrm>
          <a:off x="863111" y="629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19436</xdr:rowOff>
    </xdr:from>
    <xdr:to>
      <xdr:col>6</xdr:col>
      <xdr:colOff>511175</xdr:colOff>
      <xdr:row>57</xdr:row>
      <xdr:rowOff>80442</xdr:rowOff>
    </xdr:to>
    <xdr:cxnSp macro="">
      <xdr:nvCxnSpPr>
        <xdr:cNvPr id="121" name="直線コネクタ 120"/>
        <xdr:cNvCxnSpPr/>
      </xdr:nvCxnSpPr>
      <xdr:spPr>
        <a:xfrm flipV="1">
          <a:off x="3797300" y="9620636"/>
          <a:ext cx="838200" cy="23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80442</xdr:rowOff>
    </xdr:from>
    <xdr:to>
      <xdr:col>5</xdr:col>
      <xdr:colOff>358775</xdr:colOff>
      <xdr:row>57</xdr:row>
      <xdr:rowOff>122142</xdr:rowOff>
    </xdr:to>
    <xdr:cxnSp macro="">
      <xdr:nvCxnSpPr>
        <xdr:cNvPr id="124" name="直線コネクタ 123"/>
        <xdr:cNvCxnSpPr/>
      </xdr:nvCxnSpPr>
      <xdr:spPr>
        <a:xfrm flipV="1">
          <a:off x="2908300" y="9853092"/>
          <a:ext cx="889000" cy="4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52898</xdr:rowOff>
    </xdr:from>
    <xdr:to>
      <xdr:col>5</xdr:col>
      <xdr:colOff>409575</xdr:colOff>
      <xdr:row>58</xdr:row>
      <xdr:rowOff>154498</xdr:rowOff>
    </xdr:to>
    <xdr:sp macro="" textlink="">
      <xdr:nvSpPr>
        <xdr:cNvPr id="125" name="フローチャート : 判断 124"/>
        <xdr:cNvSpPr/>
      </xdr:nvSpPr>
      <xdr:spPr>
        <a:xfrm>
          <a:off x="3746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145625</xdr:rowOff>
    </xdr:from>
    <xdr:ext cx="599010" cy="259045"/>
    <xdr:sp macro="" textlink="">
      <xdr:nvSpPr>
        <xdr:cNvPr id="126" name="テキスト ボックス 125"/>
        <xdr:cNvSpPr txBox="1"/>
      </xdr:nvSpPr>
      <xdr:spPr>
        <a:xfrm>
          <a:off x="3497794" y="100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122142</xdr:rowOff>
    </xdr:from>
    <xdr:to>
      <xdr:col>4</xdr:col>
      <xdr:colOff>155575</xdr:colOff>
      <xdr:row>58</xdr:row>
      <xdr:rowOff>38619</xdr:rowOff>
    </xdr:to>
    <xdr:cxnSp macro="">
      <xdr:nvCxnSpPr>
        <xdr:cNvPr id="127" name="直線コネクタ 126"/>
        <xdr:cNvCxnSpPr/>
      </xdr:nvCxnSpPr>
      <xdr:spPr>
        <a:xfrm flipV="1">
          <a:off x="2019300" y="9894792"/>
          <a:ext cx="889000" cy="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40018</xdr:rowOff>
    </xdr:from>
    <xdr:to>
      <xdr:col>4</xdr:col>
      <xdr:colOff>206375</xdr:colOff>
      <xdr:row>58</xdr:row>
      <xdr:rowOff>141618</xdr:rowOff>
    </xdr:to>
    <xdr:sp macro="" textlink="">
      <xdr:nvSpPr>
        <xdr:cNvPr id="128" name="フローチャート : 判断 127"/>
        <xdr:cNvSpPr/>
      </xdr:nvSpPr>
      <xdr:spPr>
        <a:xfrm>
          <a:off x="2857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132745</xdr:rowOff>
    </xdr:from>
    <xdr:ext cx="599010" cy="259045"/>
    <xdr:sp macro="" textlink="">
      <xdr:nvSpPr>
        <xdr:cNvPr id="129" name="テキスト ボックス 128"/>
        <xdr:cNvSpPr txBox="1"/>
      </xdr:nvSpPr>
      <xdr:spPr>
        <a:xfrm>
          <a:off x="2608794" y="100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34053</xdr:rowOff>
    </xdr:from>
    <xdr:to>
      <xdr:col>2</xdr:col>
      <xdr:colOff>638175</xdr:colOff>
      <xdr:row>58</xdr:row>
      <xdr:rowOff>38619</xdr:rowOff>
    </xdr:to>
    <xdr:cxnSp macro="">
      <xdr:nvCxnSpPr>
        <xdr:cNvPr id="130" name="直線コネクタ 129"/>
        <xdr:cNvCxnSpPr/>
      </xdr:nvCxnSpPr>
      <xdr:spPr>
        <a:xfrm>
          <a:off x="1130300" y="9978153"/>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58001</xdr:rowOff>
    </xdr:from>
    <xdr:to>
      <xdr:col>3</xdr:col>
      <xdr:colOff>3175</xdr:colOff>
      <xdr:row>58</xdr:row>
      <xdr:rowOff>159601</xdr:rowOff>
    </xdr:to>
    <xdr:sp macro="" textlink="">
      <xdr:nvSpPr>
        <xdr:cNvPr id="131" name="フローチャート : 判断 130"/>
        <xdr:cNvSpPr/>
      </xdr:nvSpPr>
      <xdr:spPr>
        <a:xfrm>
          <a:off x="1968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150728</xdr:rowOff>
    </xdr:from>
    <xdr:ext cx="599010" cy="259045"/>
    <xdr:sp macro="" textlink="">
      <xdr:nvSpPr>
        <xdr:cNvPr id="132" name="テキスト ボックス 131"/>
        <xdr:cNvSpPr txBox="1"/>
      </xdr:nvSpPr>
      <xdr:spPr>
        <a:xfrm>
          <a:off x="1719794" y="1009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55962</xdr:rowOff>
    </xdr:from>
    <xdr:to>
      <xdr:col>1</xdr:col>
      <xdr:colOff>485775</xdr:colOff>
      <xdr:row>58</xdr:row>
      <xdr:rowOff>157562</xdr:rowOff>
    </xdr:to>
    <xdr:sp macro="" textlink="">
      <xdr:nvSpPr>
        <xdr:cNvPr id="133" name="フローチャート : 判断 132"/>
        <xdr:cNvSpPr/>
      </xdr:nvSpPr>
      <xdr:spPr>
        <a:xfrm>
          <a:off x="1079500" y="1000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148689</xdr:rowOff>
    </xdr:from>
    <xdr:ext cx="599010" cy="259045"/>
    <xdr:sp macro="" textlink="">
      <xdr:nvSpPr>
        <xdr:cNvPr id="134" name="テキスト ボックス 133"/>
        <xdr:cNvSpPr txBox="1"/>
      </xdr:nvSpPr>
      <xdr:spPr>
        <a:xfrm>
          <a:off x="830794" y="1009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140086</xdr:rowOff>
    </xdr:from>
    <xdr:to>
      <xdr:col>6</xdr:col>
      <xdr:colOff>561975</xdr:colOff>
      <xdr:row>56</xdr:row>
      <xdr:rowOff>70236</xdr:rowOff>
    </xdr:to>
    <xdr:sp macro="" textlink="">
      <xdr:nvSpPr>
        <xdr:cNvPr id="140" name="円/楕円 139"/>
        <xdr:cNvSpPr/>
      </xdr:nvSpPr>
      <xdr:spPr>
        <a:xfrm>
          <a:off x="4584700" y="95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162963</xdr:rowOff>
    </xdr:from>
    <xdr:ext cx="599010" cy="259045"/>
    <xdr:sp macro="" textlink="">
      <xdr:nvSpPr>
        <xdr:cNvPr id="141" name="総務費該当値テキスト"/>
        <xdr:cNvSpPr txBox="1"/>
      </xdr:nvSpPr>
      <xdr:spPr>
        <a:xfrm>
          <a:off x="4686300" y="942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545,479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29642</xdr:rowOff>
    </xdr:from>
    <xdr:to>
      <xdr:col>5</xdr:col>
      <xdr:colOff>409575</xdr:colOff>
      <xdr:row>57</xdr:row>
      <xdr:rowOff>131242</xdr:rowOff>
    </xdr:to>
    <xdr:sp macro="" textlink="">
      <xdr:nvSpPr>
        <xdr:cNvPr id="142" name="円/楕円 141"/>
        <xdr:cNvSpPr/>
      </xdr:nvSpPr>
      <xdr:spPr>
        <a:xfrm>
          <a:off x="3746500" y="98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147769</xdr:rowOff>
    </xdr:from>
    <xdr:ext cx="599010" cy="259045"/>
    <xdr:sp macro="" textlink="">
      <xdr:nvSpPr>
        <xdr:cNvPr id="143" name="テキスト ボックス 142"/>
        <xdr:cNvSpPr txBox="1"/>
      </xdr:nvSpPr>
      <xdr:spPr>
        <a:xfrm>
          <a:off x="3497794" y="957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71342</xdr:rowOff>
    </xdr:from>
    <xdr:to>
      <xdr:col>4</xdr:col>
      <xdr:colOff>206375</xdr:colOff>
      <xdr:row>58</xdr:row>
      <xdr:rowOff>1492</xdr:rowOff>
    </xdr:to>
    <xdr:sp macro="" textlink="">
      <xdr:nvSpPr>
        <xdr:cNvPr id="144" name="円/楕円 143"/>
        <xdr:cNvSpPr/>
      </xdr:nvSpPr>
      <xdr:spPr>
        <a:xfrm>
          <a:off x="2857500" y="98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18019</xdr:rowOff>
    </xdr:from>
    <xdr:ext cx="599010" cy="259045"/>
    <xdr:sp macro="" textlink="">
      <xdr:nvSpPr>
        <xdr:cNvPr id="145" name="テキスト ボックス 144"/>
        <xdr:cNvSpPr txBox="1"/>
      </xdr:nvSpPr>
      <xdr:spPr>
        <a:xfrm>
          <a:off x="2608794" y="961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159269</xdr:rowOff>
    </xdr:from>
    <xdr:to>
      <xdr:col>3</xdr:col>
      <xdr:colOff>3175</xdr:colOff>
      <xdr:row>58</xdr:row>
      <xdr:rowOff>89419</xdr:rowOff>
    </xdr:to>
    <xdr:sp macro="" textlink="">
      <xdr:nvSpPr>
        <xdr:cNvPr id="146" name="円/楕円 145"/>
        <xdr:cNvSpPr/>
      </xdr:nvSpPr>
      <xdr:spPr>
        <a:xfrm>
          <a:off x="1968500" y="99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105946</xdr:rowOff>
    </xdr:from>
    <xdr:ext cx="599010" cy="259045"/>
    <xdr:sp macro="" textlink="">
      <xdr:nvSpPr>
        <xdr:cNvPr id="147" name="テキスト ボックス 146"/>
        <xdr:cNvSpPr txBox="1"/>
      </xdr:nvSpPr>
      <xdr:spPr>
        <a:xfrm>
          <a:off x="1719794" y="970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154703</xdr:rowOff>
    </xdr:from>
    <xdr:to>
      <xdr:col>1</xdr:col>
      <xdr:colOff>485775</xdr:colOff>
      <xdr:row>58</xdr:row>
      <xdr:rowOff>84853</xdr:rowOff>
    </xdr:to>
    <xdr:sp macro="" textlink="">
      <xdr:nvSpPr>
        <xdr:cNvPr id="148" name="円/楕円 147"/>
        <xdr:cNvSpPr/>
      </xdr:nvSpPr>
      <xdr:spPr>
        <a:xfrm>
          <a:off x="1079500" y="992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101380</xdr:rowOff>
    </xdr:from>
    <xdr:ext cx="599010" cy="259045"/>
    <xdr:sp macro="" textlink="">
      <xdr:nvSpPr>
        <xdr:cNvPr id="149" name="テキスト ボックス 148"/>
        <xdr:cNvSpPr txBox="1"/>
      </xdr:nvSpPr>
      <xdr:spPr>
        <a:xfrm>
          <a:off x="830794" y="97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17805</xdr:rowOff>
    </xdr:from>
    <xdr:to>
      <xdr:col>6</xdr:col>
      <xdr:colOff>511175</xdr:colOff>
      <xdr:row>78</xdr:row>
      <xdr:rowOff>52798</xdr:rowOff>
    </xdr:to>
    <xdr:cxnSp macro="">
      <xdr:nvCxnSpPr>
        <xdr:cNvPr id="178" name="直線コネクタ 177"/>
        <xdr:cNvCxnSpPr/>
      </xdr:nvCxnSpPr>
      <xdr:spPr>
        <a:xfrm flipV="1">
          <a:off x="3797300" y="13390905"/>
          <a:ext cx="838200" cy="3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54775</xdr:rowOff>
    </xdr:from>
    <xdr:to>
      <xdr:col>5</xdr:col>
      <xdr:colOff>358775</xdr:colOff>
      <xdr:row>78</xdr:row>
      <xdr:rowOff>52798</xdr:rowOff>
    </xdr:to>
    <xdr:cxnSp macro="">
      <xdr:nvCxnSpPr>
        <xdr:cNvPr id="181" name="直線コネクタ 180"/>
        <xdr:cNvCxnSpPr/>
      </xdr:nvCxnSpPr>
      <xdr:spPr>
        <a:xfrm>
          <a:off x="2908300" y="13256425"/>
          <a:ext cx="889000" cy="1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117052</xdr:rowOff>
    </xdr:from>
    <xdr:to>
      <xdr:col>5</xdr:col>
      <xdr:colOff>409575</xdr:colOff>
      <xdr:row>78</xdr:row>
      <xdr:rowOff>47202</xdr:rowOff>
    </xdr:to>
    <xdr:sp macro="" textlink="">
      <xdr:nvSpPr>
        <xdr:cNvPr id="182" name="フローチャート : 判断 181"/>
        <xdr:cNvSpPr/>
      </xdr:nvSpPr>
      <xdr:spPr>
        <a:xfrm>
          <a:off x="3746500" y="133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63729</xdr:rowOff>
    </xdr:from>
    <xdr:ext cx="599010" cy="259045"/>
    <xdr:sp macro="" textlink="">
      <xdr:nvSpPr>
        <xdr:cNvPr id="183" name="テキスト ボックス 182"/>
        <xdr:cNvSpPr txBox="1"/>
      </xdr:nvSpPr>
      <xdr:spPr>
        <a:xfrm>
          <a:off x="3497794" y="1309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54775</xdr:rowOff>
    </xdr:from>
    <xdr:to>
      <xdr:col>4</xdr:col>
      <xdr:colOff>155575</xdr:colOff>
      <xdr:row>77</xdr:row>
      <xdr:rowOff>102233</xdr:rowOff>
    </xdr:to>
    <xdr:cxnSp macro="">
      <xdr:nvCxnSpPr>
        <xdr:cNvPr id="184" name="直線コネクタ 183"/>
        <xdr:cNvCxnSpPr/>
      </xdr:nvCxnSpPr>
      <xdr:spPr>
        <a:xfrm flipV="1">
          <a:off x="2019300" y="13256425"/>
          <a:ext cx="8890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133012</xdr:rowOff>
    </xdr:from>
    <xdr:to>
      <xdr:col>4</xdr:col>
      <xdr:colOff>206375</xdr:colOff>
      <xdr:row>78</xdr:row>
      <xdr:rowOff>63162</xdr:rowOff>
    </xdr:to>
    <xdr:sp macro="" textlink="">
      <xdr:nvSpPr>
        <xdr:cNvPr id="185" name="フローチャート : 判断 184"/>
        <xdr:cNvSpPr/>
      </xdr:nvSpPr>
      <xdr:spPr>
        <a:xfrm>
          <a:off x="2857500" y="1333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54289</xdr:rowOff>
    </xdr:from>
    <xdr:ext cx="599010" cy="259045"/>
    <xdr:sp macro="" textlink="">
      <xdr:nvSpPr>
        <xdr:cNvPr id="186" name="テキスト ボックス 185"/>
        <xdr:cNvSpPr txBox="1"/>
      </xdr:nvSpPr>
      <xdr:spPr>
        <a:xfrm>
          <a:off x="2608794" y="1342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102233</xdr:rowOff>
    </xdr:from>
    <xdr:to>
      <xdr:col>2</xdr:col>
      <xdr:colOff>638175</xdr:colOff>
      <xdr:row>77</xdr:row>
      <xdr:rowOff>164081</xdr:rowOff>
    </xdr:to>
    <xdr:cxnSp macro="">
      <xdr:nvCxnSpPr>
        <xdr:cNvPr id="187" name="直線コネクタ 186"/>
        <xdr:cNvCxnSpPr/>
      </xdr:nvCxnSpPr>
      <xdr:spPr>
        <a:xfrm flipV="1">
          <a:off x="1130300" y="13303883"/>
          <a:ext cx="889000" cy="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137114</xdr:rowOff>
    </xdr:from>
    <xdr:to>
      <xdr:col>3</xdr:col>
      <xdr:colOff>3175</xdr:colOff>
      <xdr:row>78</xdr:row>
      <xdr:rowOff>67264</xdr:rowOff>
    </xdr:to>
    <xdr:sp macro="" textlink="">
      <xdr:nvSpPr>
        <xdr:cNvPr id="188" name="フローチャート : 判断 187"/>
        <xdr:cNvSpPr/>
      </xdr:nvSpPr>
      <xdr:spPr>
        <a:xfrm>
          <a:off x="1968500" y="1333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58391</xdr:rowOff>
    </xdr:from>
    <xdr:ext cx="599010" cy="259045"/>
    <xdr:sp macro="" textlink="">
      <xdr:nvSpPr>
        <xdr:cNvPr id="189" name="テキスト ボックス 188"/>
        <xdr:cNvSpPr txBox="1"/>
      </xdr:nvSpPr>
      <xdr:spPr>
        <a:xfrm>
          <a:off x="1719794" y="1343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142064</xdr:rowOff>
    </xdr:from>
    <xdr:to>
      <xdr:col>1</xdr:col>
      <xdr:colOff>485775</xdr:colOff>
      <xdr:row>78</xdr:row>
      <xdr:rowOff>72214</xdr:rowOff>
    </xdr:to>
    <xdr:sp macro="" textlink="">
      <xdr:nvSpPr>
        <xdr:cNvPr id="190" name="フローチャート : 判断 189"/>
        <xdr:cNvSpPr/>
      </xdr:nvSpPr>
      <xdr:spPr>
        <a:xfrm>
          <a:off x="1079500" y="133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63341</xdr:rowOff>
    </xdr:from>
    <xdr:ext cx="599010" cy="259045"/>
    <xdr:sp macro="" textlink="">
      <xdr:nvSpPr>
        <xdr:cNvPr id="191" name="テキスト ボックス 190"/>
        <xdr:cNvSpPr txBox="1"/>
      </xdr:nvSpPr>
      <xdr:spPr>
        <a:xfrm>
          <a:off x="830794" y="1343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138455</xdr:rowOff>
    </xdr:from>
    <xdr:to>
      <xdr:col>6</xdr:col>
      <xdr:colOff>561975</xdr:colOff>
      <xdr:row>78</xdr:row>
      <xdr:rowOff>68605</xdr:rowOff>
    </xdr:to>
    <xdr:sp macro="" textlink="">
      <xdr:nvSpPr>
        <xdr:cNvPr id="197" name="円/楕円 196"/>
        <xdr:cNvSpPr/>
      </xdr:nvSpPr>
      <xdr:spPr>
        <a:xfrm>
          <a:off x="4584700" y="133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53382</xdr:rowOff>
    </xdr:from>
    <xdr:ext cx="599010" cy="259045"/>
    <xdr:sp macro="" textlink="">
      <xdr:nvSpPr>
        <xdr:cNvPr id="198" name="民生費該当値テキスト"/>
        <xdr:cNvSpPr txBox="1"/>
      </xdr:nvSpPr>
      <xdr:spPr>
        <a:xfrm>
          <a:off x="4686300" y="1325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1998</xdr:rowOff>
    </xdr:from>
    <xdr:to>
      <xdr:col>5</xdr:col>
      <xdr:colOff>409575</xdr:colOff>
      <xdr:row>78</xdr:row>
      <xdr:rowOff>103598</xdr:rowOff>
    </xdr:to>
    <xdr:sp macro="" textlink="">
      <xdr:nvSpPr>
        <xdr:cNvPr id="199" name="円/楕円 198"/>
        <xdr:cNvSpPr/>
      </xdr:nvSpPr>
      <xdr:spPr>
        <a:xfrm>
          <a:off x="3746500" y="1337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94725</xdr:rowOff>
    </xdr:from>
    <xdr:ext cx="599010" cy="259045"/>
    <xdr:sp macro="" textlink="">
      <xdr:nvSpPr>
        <xdr:cNvPr id="200" name="テキスト ボックス 199"/>
        <xdr:cNvSpPr txBox="1"/>
      </xdr:nvSpPr>
      <xdr:spPr>
        <a:xfrm>
          <a:off x="3497794" y="1346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3975</xdr:rowOff>
    </xdr:from>
    <xdr:to>
      <xdr:col>4</xdr:col>
      <xdr:colOff>206375</xdr:colOff>
      <xdr:row>77</xdr:row>
      <xdr:rowOff>105575</xdr:rowOff>
    </xdr:to>
    <xdr:sp macro="" textlink="">
      <xdr:nvSpPr>
        <xdr:cNvPr id="201" name="円/楕円 200"/>
        <xdr:cNvSpPr/>
      </xdr:nvSpPr>
      <xdr:spPr>
        <a:xfrm>
          <a:off x="2857500" y="132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122102</xdr:rowOff>
    </xdr:from>
    <xdr:ext cx="599010" cy="259045"/>
    <xdr:sp macro="" textlink="">
      <xdr:nvSpPr>
        <xdr:cNvPr id="202" name="テキスト ボックス 201"/>
        <xdr:cNvSpPr txBox="1"/>
      </xdr:nvSpPr>
      <xdr:spPr>
        <a:xfrm>
          <a:off x="2608794" y="1298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51433</xdr:rowOff>
    </xdr:from>
    <xdr:to>
      <xdr:col>3</xdr:col>
      <xdr:colOff>3175</xdr:colOff>
      <xdr:row>77</xdr:row>
      <xdr:rowOff>153033</xdr:rowOff>
    </xdr:to>
    <xdr:sp macro="" textlink="">
      <xdr:nvSpPr>
        <xdr:cNvPr id="203" name="円/楕円 202"/>
        <xdr:cNvSpPr/>
      </xdr:nvSpPr>
      <xdr:spPr>
        <a:xfrm>
          <a:off x="1968500" y="1325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169560</xdr:rowOff>
    </xdr:from>
    <xdr:ext cx="599010" cy="259045"/>
    <xdr:sp macro="" textlink="">
      <xdr:nvSpPr>
        <xdr:cNvPr id="204" name="テキスト ボックス 203"/>
        <xdr:cNvSpPr txBox="1"/>
      </xdr:nvSpPr>
      <xdr:spPr>
        <a:xfrm>
          <a:off x="1719794" y="1302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113281</xdr:rowOff>
    </xdr:from>
    <xdr:to>
      <xdr:col>1</xdr:col>
      <xdr:colOff>485775</xdr:colOff>
      <xdr:row>78</xdr:row>
      <xdr:rowOff>43431</xdr:rowOff>
    </xdr:to>
    <xdr:sp macro="" textlink="">
      <xdr:nvSpPr>
        <xdr:cNvPr id="205" name="円/楕円 204"/>
        <xdr:cNvSpPr/>
      </xdr:nvSpPr>
      <xdr:spPr>
        <a:xfrm>
          <a:off x="1079500" y="133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59958</xdr:rowOff>
    </xdr:from>
    <xdr:ext cx="599010" cy="259045"/>
    <xdr:sp macro="" textlink="">
      <xdr:nvSpPr>
        <xdr:cNvPr id="206" name="テキスト ボックス 205"/>
        <xdr:cNvSpPr txBox="1"/>
      </xdr:nvSpPr>
      <xdr:spPr>
        <a:xfrm>
          <a:off x="830794" y="130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18024</xdr:rowOff>
    </xdr:from>
    <xdr:to>
      <xdr:col>6</xdr:col>
      <xdr:colOff>511175</xdr:colOff>
      <xdr:row>97</xdr:row>
      <xdr:rowOff>170473</xdr:rowOff>
    </xdr:to>
    <xdr:cxnSp macro="">
      <xdr:nvCxnSpPr>
        <xdr:cNvPr id="235" name="直線コネクタ 234"/>
        <xdr:cNvCxnSpPr/>
      </xdr:nvCxnSpPr>
      <xdr:spPr>
        <a:xfrm flipV="1">
          <a:off x="3797300" y="16648674"/>
          <a:ext cx="838200" cy="15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170473</xdr:rowOff>
    </xdr:from>
    <xdr:to>
      <xdr:col>5</xdr:col>
      <xdr:colOff>358775</xdr:colOff>
      <xdr:row>98</xdr:row>
      <xdr:rowOff>25819</xdr:rowOff>
    </xdr:to>
    <xdr:cxnSp macro="">
      <xdr:nvCxnSpPr>
        <xdr:cNvPr id="238" name="直線コネクタ 237"/>
        <xdr:cNvCxnSpPr/>
      </xdr:nvCxnSpPr>
      <xdr:spPr>
        <a:xfrm flipV="1">
          <a:off x="2908300" y="16801123"/>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26085</xdr:rowOff>
    </xdr:from>
    <xdr:to>
      <xdr:col>5</xdr:col>
      <xdr:colOff>409575</xdr:colOff>
      <xdr:row>97</xdr:row>
      <xdr:rowOff>127685</xdr:rowOff>
    </xdr:to>
    <xdr:sp macro="" textlink="">
      <xdr:nvSpPr>
        <xdr:cNvPr id="239" name="フローチャート : 判断 238"/>
        <xdr:cNvSpPr/>
      </xdr:nvSpPr>
      <xdr:spPr>
        <a:xfrm>
          <a:off x="3746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144212</xdr:rowOff>
    </xdr:from>
    <xdr:ext cx="534377" cy="259045"/>
    <xdr:sp macro="" textlink="">
      <xdr:nvSpPr>
        <xdr:cNvPr id="240" name="テキスト ボックス 239"/>
        <xdr:cNvSpPr txBox="1"/>
      </xdr:nvSpPr>
      <xdr:spPr>
        <a:xfrm>
          <a:off x="3530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136416</xdr:rowOff>
    </xdr:from>
    <xdr:to>
      <xdr:col>4</xdr:col>
      <xdr:colOff>155575</xdr:colOff>
      <xdr:row>98</xdr:row>
      <xdr:rowOff>25819</xdr:rowOff>
    </xdr:to>
    <xdr:cxnSp macro="">
      <xdr:nvCxnSpPr>
        <xdr:cNvPr id="241" name="直線コネクタ 240"/>
        <xdr:cNvCxnSpPr/>
      </xdr:nvCxnSpPr>
      <xdr:spPr>
        <a:xfrm>
          <a:off x="2019300" y="16767066"/>
          <a:ext cx="889000" cy="6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61319</xdr:rowOff>
    </xdr:from>
    <xdr:to>
      <xdr:col>4</xdr:col>
      <xdr:colOff>206375</xdr:colOff>
      <xdr:row>97</xdr:row>
      <xdr:rowOff>162919</xdr:rowOff>
    </xdr:to>
    <xdr:sp macro="" textlink="">
      <xdr:nvSpPr>
        <xdr:cNvPr id="242" name="フローチャート : 判断 241"/>
        <xdr:cNvSpPr/>
      </xdr:nvSpPr>
      <xdr:spPr>
        <a:xfrm>
          <a:off x="2857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7996</xdr:rowOff>
    </xdr:from>
    <xdr:ext cx="534377" cy="259045"/>
    <xdr:sp macro="" textlink="">
      <xdr:nvSpPr>
        <xdr:cNvPr id="243" name="テキスト ボックス 242"/>
        <xdr:cNvSpPr txBox="1"/>
      </xdr:nvSpPr>
      <xdr:spPr>
        <a:xfrm>
          <a:off x="2641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136416</xdr:rowOff>
    </xdr:from>
    <xdr:to>
      <xdr:col>2</xdr:col>
      <xdr:colOff>638175</xdr:colOff>
      <xdr:row>98</xdr:row>
      <xdr:rowOff>29961</xdr:rowOff>
    </xdr:to>
    <xdr:cxnSp macro="">
      <xdr:nvCxnSpPr>
        <xdr:cNvPr id="244" name="直線コネクタ 243"/>
        <xdr:cNvCxnSpPr/>
      </xdr:nvCxnSpPr>
      <xdr:spPr>
        <a:xfrm flipV="1">
          <a:off x="1130300" y="16767066"/>
          <a:ext cx="889000" cy="6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73515</xdr:rowOff>
    </xdr:from>
    <xdr:to>
      <xdr:col>3</xdr:col>
      <xdr:colOff>3175</xdr:colOff>
      <xdr:row>98</xdr:row>
      <xdr:rowOff>3665</xdr:rowOff>
    </xdr:to>
    <xdr:sp macro="" textlink="">
      <xdr:nvSpPr>
        <xdr:cNvPr id="245" name="フローチャート : 判断 244"/>
        <xdr:cNvSpPr/>
      </xdr:nvSpPr>
      <xdr:spPr>
        <a:xfrm>
          <a:off x="1968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20192</xdr:rowOff>
    </xdr:from>
    <xdr:ext cx="534377" cy="259045"/>
    <xdr:sp macro="" textlink="">
      <xdr:nvSpPr>
        <xdr:cNvPr id="246" name="テキスト ボックス 245"/>
        <xdr:cNvSpPr txBox="1"/>
      </xdr:nvSpPr>
      <xdr:spPr>
        <a:xfrm>
          <a:off x="1752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68010</xdr:rowOff>
    </xdr:from>
    <xdr:to>
      <xdr:col>1</xdr:col>
      <xdr:colOff>485775</xdr:colOff>
      <xdr:row>97</xdr:row>
      <xdr:rowOff>169610</xdr:rowOff>
    </xdr:to>
    <xdr:sp macro="" textlink="">
      <xdr:nvSpPr>
        <xdr:cNvPr id="247" name="フローチャート : 判断 246"/>
        <xdr:cNvSpPr/>
      </xdr:nvSpPr>
      <xdr:spPr>
        <a:xfrm>
          <a:off x="1079500" y="166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14687</xdr:rowOff>
    </xdr:from>
    <xdr:ext cx="534377" cy="259045"/>
    <xdr:sp macro="" textlink="">
      <xdr:nvSpPr>
        <xdr:cNvPr id="248" name="テキスト ボックス 247"/>
        <xdr:cNvSpPr txBox="1"/>
      </xdr:nvSpPr>
      <xdr:spPr>
        <a:xfrm>
          <a:off x="863111" y="164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138674</xdr:rowOff>
    </xdr:from>
    <xdr:to>
      <xdr:col>6</xdr:col>
      <xdr:colOff>561975</xdr:colOff>
      <xdr:row>97</xdr:row>
      <xdr:rowOff>68824</xdr:rowOff>
    </xdr:to>
    <xdr:sp macro="" textlink="">
      <xdr:nvSpPr>
        <xdr:cNvPr id="254" name="円/楕円 253"/>
        <xdr:cNvSpPr/>
      </xdr:nvSpPr>
      <xdr:spPr>
        <a:xfrm>
          <a:off x="4584700" y="1659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117101</xdr:rowOff>
    </xdr:from>
    <xdr:ext cx="534377" cy="259045"/>
    <xdr:sp macro="" textlink="">
      <xdr:nvSpPr>
        <xdr:cNvPr id="255" name="衛生費該当値テキスト"/>
        <xdr:cNvSpPr txBox="1"/>
      </xdr:nvSpPr>
      <xdr:spPr>
        <a:xfrm>
          <a:off x="4686300" y="1657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119673</xdr:rowOff>
    </xdr:from>
    <xdr:to>
      <xdr:col>5</xdr:col>
      <xdr:colOff>409575</xdr:colOff>
      <xdr:row>98</xdr:row>
      <xdr:rowOff>49823</xdr:rowOff>
    </xdr:to>
    <xdr:sp macro="" textlink="">
      <xdr:nvSpPr>
        <xdr:cNvPr id="256" name="円/楕円 255"/>
        <xdr:cNvSpPr/>
      </xdr:nvSpPr>
      <xdr:spPr>
        <a:xfrm>
          <a:off x="3746500" y="16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40950</xdr:rowOff>
    </xdr:from>
    <xdr:ext cx="534377" cy="259045"/>
    <xdr:sp macro="" textlink="">
      <xdr:nvSpPr>
        <xdr:cNvPr id="257" name="テキスト ボックス 256"/>
        <xdr:cNvSpPr txBox="1"/>
      </xdr:nvSpPr>
      <xdr:spPr>
        <a:xfrm>
          <a:off x="3530111" y="1684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146469</xdr:rowOff>
    </xdr:from>
    <xdr:to>
      <xdr:col>4</xdr:col>
      <xdr:colOff>206375</xdr:colOff>
      <xdr:row>98</xdr:row>
      <xdr:rowOff>76619</xdr:rowOff>
    </xdr:to>
    <xdr:sp macro="" textlink="">
      <xdr:nvSpPr>
        <xdr:cNvPr id="258" name="円/楕円 257"/>
        <xdr:cNvSpPr/>
      </xdr:nvSpPr>
      <xdr:spPr>
        <a:xfrm>
          <a:off x="2857500" y="167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67746</xdr:rowOff>
    </xdr:from>
    <xdr:ext cx="534377" cy="259045"/>
    <xdr:sp macro="" textlink="">
      <xdr:nvSpPr>
        <xdr:cNvPr id="259" name="テキスト ボックス 258"/>
        <xdr:cNvSpPr txBox="1"/>
      </xdr:nvSpPr>
      <xdr:spPr>
        <a:xfrm>
          <a:off x="2641111" y="1686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85616</xdr:rowOff>
    </xdr:from>
    <xdr:to>
      <xdr:col>3</xdr:col>
      <xdr:colOff>3175</xdr:colOff>
      <xdr:row>98</xdr:row>
      <xdr:rowOff>15766</xdr:rowOff>
    </xdr:to>
    <xdr:sp macro="" textlink="">
      <xdr:nvSpPr>
        <xdr:cNvPr id="260" name="円/楕円 259"/>
        <xdr:cNvSpPr/>
      </xdr:nvSpPr>
      <xdr:spPr>
        <a:xfrm>
          <a:off x="1968500" y="167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6893</xdr:rowOff>
    </xdr:from>
    <xdr:ext cx="534377" cy="259045"/>
    <xdr:sp macro="" textlink="">
      <xdr:nvSpPr>
        <xdr:cNvPr id="261" name="テキスト ボックス 260"/>
        <xdr:cNvSpPr txBox="1"/>
      </xdr:nvSpPr>
      <xdr:spPr>
        <a:xfrm>
          <a:off x="1752111" y="168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150611</xdr:rowOff>
    </xdr:from>
    <xdr:to>
      <xdr:col>1</xdr:col>
      <xdr:colOff>485775</xdr:colOff>
      <xdr:row>98</xdr:row>
      <xdr:rowOff>80761</xdr:rowOff>
    </xdr:to>
    <xdr:sp macro="" textlink="">
      <xdr:nvSpPr>
        <xdr:cNvPr id="262" name="円/楕円 261"/>
        <xdr:cNvSpPr/>
      </xdr:nvSpPr>
      <xdr:spPr>
        <a:xfrm>
          <a:off x="1079500" y="167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71888</xdr:rowOff>
    </xdr:from>
    <xdr:ext cx="534377" cy="259045"/>
    <xdr:sp macro="" textlink="">
      <xdr:nvSpPr>
        <xdr:cNvPr id="263" name="テキスト ボックス 262"/>
        <xdr:cNvSpPr txBox="1"/>
      </xdr:nvSpPr>
      <xdr:spPr>
        <a:xfrm>
          <a:off x="863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156858</xdr:rowOff>
    </xdr:from>
    <xdr:to>
      <xdr:col>15</xdr:col>
      <xdr:colOff>180340</xdr:colOff>
      <xdr:row>39</xdr:row>
      <xdr:rowOff>44450</xdr:rowOff>
    </xdr:to>
    <xdr:cxnSp macro="">
      <xdr:nvCxnSpPr>
        <xdr:cNvPr id="287" name="直線コネクタ 286"/>
        <xdr:cNvCxnSpPr/>
      </xdr:nvCxnSpPr>
      <xdr:spPr>
        <a:xfrm flipV="1">
          <a:off x="10475595" y="5471808"/>
          <a:ext cx="1270" cy="12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86555</xdr:rowOff>
    </xdr:from>
    <xdr:ext cx="249299" cy="259045"/>
    <xdr:sp macro="" textlink="">
      <xdr:nvSpPr>
        <xdr:cNvPr id="288" name="労働費最小値テキスト"/>
        <xdr:cNvSpPr txBox="1"/>
      </xdr:nvSpPr>
      <xdr:spPr>
        <a:xfrm>
          <a:off x="10528300" y="67731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103535</xdr:rowOff>
    </xdr:from>
    <xdr:ext cx="534377" cy="259045"/>
    <xdr:sp macro="" textlink="">
      <xdr:nvSpPr>
        <xdr:cNvPr id="290" name="労働費最大値テキスト"/>
        <xdr:cNvSpPr txBox="1"/>
      </xdr:nvSpPr>
      <xdr:spPr>
        <a:xfrm>
          <a:off x="10528300" y="52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31</xdr:row>
      <xdr:rowOff>156858</xdr:rowOff>
    </xdr:from>
    <xdr:to>
      <xdr:col>15</xdr:col>
      <xdr:colOff>269875</xdr:colOff>
      <xdr:row>31</xdr:row>
      <xdr:rowOff>156858</xdr:rowOff>
    </xdr:to>
    <xdr:cxnSp macro="">
      <xdr:nvCxnSpPr>
        <xdr:cNvPr id="291" name="直線コネクタ 290"/>
        <xdr:cNvCxnSpPr/>
      </xdr:nvCxnSpPr>
      <xdr:spPr>
        <a:xfrm>
          <a:off x="10388600" y="547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97460</xdr:rowOff>
    </xdr:from>
    <xdr:to>
      <xdr:col>15</xdr:col>
      <xdr:colOff>180975</xdr:colOff>
      <xdr:row>34</xdr:row>
      <xdr:rowOff>14948</xdr:rowOff>
    </xdr:to>
    <xdr:cxnSp macro="">
      <xdr:nvCxnSpPr>
        <xdr:cNvPr id="292" name="直線コネクタ 291"/>
        <xdr:cNvCxnSpPr/>
      </xdr:nvCxnSpPr>
      <xdr:spPr>
        <a:xfrm>
          <a:off x="9639300" y="5755310"/>
          <a:ext cx="838200" cy="8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131005</xdr:rowOff>
    </xdr:from>
    <xdr:ext cx="378565" cy="259045"/>
    <xdr:sp macro="" textlink="">
      <xdr:nvSpPr>
        <xdr:cNvPr id="293" name="労働費平均値テキスト"/>
        <xdr:cNvSpPr txBox="1"/>
      </xdr:nvSpPr>
      <xdr:spPr>
        <a:xfrm>
          <a:off x="10528300" y="66461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152578</xdr:rowOff>
    </xdr:from>
    <xdr:to>
      <xdr:col>15</xdr:col>
      <xdr:colOff>231775</xdr:colOff>
      <xdr:row>39</xdr:row>
      <xdr:rowOff>82728</xdr:rowOff>
    </xdr:to>
    <xdr:sp macro="" textlink="">
      <xdr:nvSpPr>
        <xdr:cNvPr id="294" name="フローチャート : 判断 293"/>
        <xdr:cNvSpPr/>
      </xdr:nvSpPr>
      <xdr:spPr>
        <a:xfrm>
          <a:off x="104267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102438</xdr:rowOff>
    </xdr:from>
    <xdr:to>
      <xdr:col>14</xdr:col>
      <xdr:colOff>28575</xdr:colOff>
      <xdr:row>33</xdr:row>
      <xdr:rowOff>97460</xdr:rowOff>
    </xdr:to>
    <xdr:cxnSp macro="">
      <xdr:nvCxnSpPr>
        <xdr:cNvPr id="295" name="直線コネクタ 294"/>
        <xdr:cNvCxnSpPr/>
      </xdr:nvCxnSpPr>
      <xdr:spPr>
        <a:xfrm>
          <a:off x="8750300" y="5417388"/>
          <a:ext cx="889000" cy="3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151079</xdr:rowOff>
    </xdr:from>
    <xdr:to>
      <xdr:col>14</xdr:col>
      <xdr:colOff>79375</xdr:colOff>
      <xdr:row>39</xdr:row>
      <xdr:rowOff>81229</xdr:rowOff>
    </xdr:to>
    <xdr:sp macro="" textlink="">
      <xdr:nvSpPr>
        <xdr:cNvPr id="296" name="フローチャート : 判断 295"/>
        <xdr:cNvSpPr/>
      </xdr:nvSpPr>
      <xdr:spPr>
        <a:xfrm>
          <a:off x="9588500" y="666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72356</xdr:rowOff>
    </xdr:from>
    <xdr:ext cx="469744" cy="259045"/>
    <xdr:sp macro="" textlink="">
      <xdr:nvSpPr>
        <xdr:cNvPr id="297" name="テキスト ボックス 296"/>
        <xdr:cNvSpPr txBox="1"/>
      </xdr:nvSpPr>
      <xdr:spPr>
        <a:xfrm>
          <a:off x="9404427" y="675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56096</xdr:rowOff>
    </xdr:from>
    <xdr:to>
      <xdr:col>12</xdr:col>
      <xdr:colOff>511175</xdr:colOff>
      <xdr:row>31</xdr:row>
      <xdr:rowOff>102438</xdr:rowOff>
    </xdr:to>
    <xdr:cxnSp macro="">
      <xdr:nvCxnSpPr>
        <xdr:cNvPr id="298" name="直線コネクタ 297"/>
        <xdr:cNvCxnSpPr/>
      </xdr:nvCxnSpPr>
      <xdr:spPr>
        <a:xfrm>
          <a:off x="7861300" y="5199596"/>
          <a:ext cx="8890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127038</xdr:rowOff>
    </xdr:from>
    <xdr:to>
      <xdr:col>12</xdr:col>
      <xdr:colOff>561975</xdr:colOff>
      <xdr:row>39</xdr:row>
      <xdr:rowOff>57188</xdr:rowOff>
    </xdr:to>
    <xdr:sp macro="" textlink="">
      <xdr:nvSpPr>
        <xdr:cNvPr id="299" name="フローチャート : 判断 298"/>
        <xdr:cNvSpPr/>
      </xdr:nvSpPr>
      <xdr:spPr>
        <a:xfrm>
          <a:off x="8699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48315</xdr:rowOff>
    </xdr:from>
    <xdr:ext cx="469744" cy="259045"/>
    <xdr:sp macro="" textlink="">
      <xdr:nvSpPr>
        <xdr:cNvPr id="300" name="テキスト ボックス 299"/>
        <xdr:cNvSpPr txBox="1"/>
      </xdr:nvSpPr>
      <xdr:spPr>
        <a:xfrm>
          <a:off x="8515427" y="67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56096</xdr:rowOff>
    </xdr:from>
    <xdr:to>
      <xdr:col>11</xdr:col>
      <xdr:colOff>307975</xdr:colOff>
      <xdr:row>32</xdr:row>
      <xdr:rowOff>30480</xdr:rowOff>
    </xdr:to>
    <xdr:cxnSp macro="">
      <xdr:nvCxnSpPr>
        <xdr:cNvPr id="301" name="直線コネクタ 300"/>
        <xdr:cNvCxnSpPr/>
      </xdr:nvCxnSpPr>
      <xdr:spPr>
        <a:xfrm flipV="1">
          <a:off x="6972300" y="5199596"/>
          <a:ext cx="889000" cy="3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130073</xdr:rowOff>
    </xdr:from>
    <xdr:to>
      <xdr:col>11</xdr:col>
      <xdr:colOff>358775</xdr:colOff>
      <xdr:row>39</xdr:row>
      <xdr:rowOff>60223</xdr:rowOff>
    </xdr:to>
    <xdr:sp macro="" textlink="">
      <xdr:nvSpPr>
        <xdr:cNvPr id="302" name="フローチャート : 判断 301"/>
        <xdr:cNvSpPr/>
      </xdr:nvSpPr>
      <xdr:spPr>
        <a:xfrm>
          <a:off x="7810500" y="664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51350</xdr:rowOff>
    </xdr:from>
    <xdr:ext cx="469744" cy="259045"/>
    <xdr:sp macro="" textlink="">
      <xdr:nvSpPr>
        <xdr:cNvPr id="303" name="テキスト ボックス 302"/>
        <xdr:cNvSpPr txBox="1"/>
      </xdr:nvSpPr>
      <xdr:spPr>
        <a:xfrm>
          <a:off x="7626427" y="673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102312</xdr:rowOff>
    </xdr:from>
    <xdr:to>
      <xdr:col>10</xdr:col>
      <xdr:colOff>155575</xdr:colOff>
      <xdr:row>39</xdr:row>
      <xdr:rowOff>32462</xdr:rowOff>
    </xdr:to>
    <xdr:sp macro="" textlink="">
      <xdr:nvSpPr>
        <xdr:cNvPr id="304" name="フローチャート : 判断 303"/>
        <xdr:cNvSpPr/>
      </xdr:nvSpPr>
      <xdr:spPr>
        <a:xfrm>
          <a:off x="6921500" y="66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23589</xdr:rowOff>
    </xdr:from>
    <xdr:ext cx="469744" cy="259045"/>
    <xdr:sp macro="" textlink="">
      <xdr:nvSpPr>
        <xdr:cNvPr id="305" name="テキスト ボックス 304"/>
        <xdr:cNvSpPr txBox="1"/>
      </xdr:nvSpPr>
      <xdr:spPr>
        <a:xfrm>
          <a:off x="6737427" y="671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135598</xdr:rowOff>
    </xdr:from>
    <xdr:to>
      <xdr:col>15</xdr:col>
      <xdr:colOff>231775</xdr:colOff>
      <xdr:row>34</xdr:row>
      <xdr:rowOff>65748</xdr:rowOff>
    </xdr:to>
    <xdr:sp macro="" textlink="">
      <xdr:nvSpPr>
        <xdr:cNvPr id="311" name="円/楕円 310"/>
        <xdr:cNvSpPr/>
      </xdr:nvSpPr>
      <xdr:spPr>
        <a:xfrm>
          <a:off x="10426700" y="57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158475</xdr:rowOff>
    </xdr:from>
    <xdr:ext cx="534377" cy="259045"/>
    <xdr:sp macro="" textlink="">
      <xdr:nvSpPr>
        <xdr:cNvPr id="312" name="労働費該当値テキスト"/>
        <xdr:cNvSpPr txBox="1"/>
      </xdr:nvSpPr>
      <xdr:spPr>
        <a:xfrm>
          <a:off x="10528300" y="564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69,823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46660</xdr:rowOff>
    </xdr:from>
    <xdr:to>
      <xdr:col>14</xdr:col>
      <xdr:colOff>79375</xdr:colOff>
      <xdr:row>33</xdr:row>
      <xdr:rowOff>148260</xdr:rowOff>
    </xdr:to>
    <xdr:sp macro="" textlink="">
      <xdr:nvSpPr>
        <xdr:cNvPr id="313" name="円/楕円 312"/>
        <xdr:cNvSpPr/>
      </xdr:nvSpPr>
      <xdr:spPr>
        <a:xfrm>
          <a:off x="9588500" y="57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164787</xdr:rowOff>
    </xdr:from>
    <xdr:ext cx="534377" cy="259045"/>
    <xdr:sp macro="" textlink="">
      <xdr:nvSpPr>
        <xdr:cNvPr id="314" name="テキスト ボックス 313"/>
        <xdr:cNvSpPr txBox="1"/>
      </xdr:nvSpPr>
      <xdr:spPr>
        <a:xfrm>
          <a:off x="9372111" y="54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51638</xdr:rowOff>
    </xdr:from>
    <xdr:to>
      <xdr:col>12</xdr:col>
      <xdr:colOff>561975</xdr:colOff>
      <xdr:row>31</xdr:row>
      <xdr:rowOff>153238</xdr:rowOff>
    </xdr:to>
    <xdr:sp macro="" textlink="">
      <xdr:nvSpPr>
        <xdr:cNvPr id="315" name="円/楕円 314"/>
        <xdr:cNvSpPr/>
      </xdr:nvSpPr>
      <xdr:spPr>
        <a:xfrm>
          <a:off x="8699500" y="53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169765</xdr:rowOff>
    </xdr:from>
    <xdr:ext cx="599010" cy="259045"/>
    <xdr:sp macro="" textlink="">
      <xdr:nvSpPr>
        <xdr:cNvPr id="316" name="テキスト ボックス 315"/>
        <xdr:cNvSpPr txBox="1"/>
      </xdr:nvSpPr>
      <xdr:spPr>
        <a:xfrm>
          <a:off x="8450794" y="514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103,434</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5296</xdr:rowOff>
    </xdr:from>
    <xdr:to>
      <xdr:col>11</xdr:col>
      <xdr:colOff>358775</xdr:colOff>
      <xdr:row>30</xdr:row>
      <xdr:rowOff>106896</xdr:rowOff>
    </xdr:to>
    <xdr:sp macro="" textlink="">
      <xdr:nvSpPr>
        <xdr:cNvPr id="317" name="円/楕円 316"/>
        <xdr:cNvSpPr/>
      </xdr:nvSpPr>
      <xdr:spPr>
        <a:xfrm>
          <a:off x="7810500" y="51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123423</xdr:rowOff>
    </xdr:from>
    <xdr:ext cx="599010" cy="259045"/>
    <xdr:sp macro="" textlink="">
      <xdr:nvSpPr>
        <xdr:cNvPr id="318" name="テキスト ボックス 317"/>
        <xdr:cNvSpPr txBox="1"/>
      </xdr:nvSpPr>
      <xdr:spPr>
        <a:xfrm>
          <a:off x="7561794" y="49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120,583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151130</xdr:rowOff>
    </xdr:from>
    <xdr:to>
      <xdr:col>10</xdr:col>
      <xdr:colOff>155575</xdr:colOff>
      <xdr:row>32</xdr:row>
      <xdr:rowOff>81280</xdr:rowOff>
    </xdr:to>
    <xdr:sp macro="" textlink="">
      <xdr:nvSpPr>
        <xdr:cNvPr id="319" name="円/楕円 318"/>
        <xdr:cNvSpPr/>
      </xdr:nvSpPr>
      <xdr:spPr>
        <a:xfrm>
          <a:off x="6921500" y="54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97807</xdr:rowOff>
    </xdr:from>
    <xdr:ext cx="534377" cy="259045"/>
    <xdr:sp macro="" textlink="">
      <xdr:nvSpPr>
        <xdr:cNvPr id="320" name="テキスト ボックス 319"/>
        <xdr:cNvSpPr txBox="1"/>
      </xdr:nvSpPr>
      <xdr:spPr>
        <a:xfrm>
          <a:off x="6705111" y="524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6" name="直線コネクタ 345"/>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7"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48" name="直線コネクタ 347"/>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49"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0" name="直線コネクタ 349"/>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153492</xdr:rowOff>
    </xdr:from>
    <xdr:to>
      <xdr:col>15</xdr:col>
      <xdr:colOff>180975</xdr:colOff>
      <xdr:row>59</xdr:row>
      <xdr:rowOff>20</xdr:rowOff>
    </xdr:to>
    <xdr:cxnSp macro="">
      <xdr:nvCxnSpPr>
        <xdr:cNvPr id="351" name="直線コネクタ 350"/>
        <xdr:cNvCxnSpPr/>
      </xdr:nvCxnSpPr>
      <xdr:spPr>
        <a:xfrm flipV="1">
          <a:off x="9639300" y="10097592"/>
          <a:ext cx="8382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2"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3" name="フローチャート : 判断 352"/>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20</xdr:rowOff>
    </xdr:from>
    <xdr:to>
      <xdr:col>14</xdr:col>
      <xdr:colOff>28575</xdr:colOff>
      <xdr:row>59</xdr:row>
      <xdr:rowOff>14343</xdr:rowOff>
    </xdr:to>
    <xdr:cxnSp macro="">
      <xdr:nvCxnSpPr>
        <xdr:cNvPr id="354" name="直線コネクタ 353"/>
        <xdr:cNvCxnSpPr/>
      </xdr:nvCxnSpPr>
      <xdr:spPr>
        <a:xfrm flipV="1">
          <a:off x="8750300" y="10115570"/>
          <a:ext cx="889000" cy="1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121156</xdr:rowOff>
    </xdr:from>
    <xdr:to>
      <xdr:col>14</xdr:col>
      <xdr:colOff>79375</xdr:colOff>
      <xdr:row>59</xdr:row>
      <xdr:rowOff>51306</xdr:rowOff>
    </xdr:to>
    <xdr:sp macro="" textlink="">
      <xdr:nvSpPr>
        <xdr:cNvPr id="355" name="フローチャート : 判断 354"/>
        <xdr:cNvSpPr/>
      </xdr:nvSpPr>
      <xdr:spPr>
        <a:xfrm>
          <a:off x="9588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42433</xdr:rowOff>
    </xdr:from>
    <xdr:ext cx="534377" cy="259045"/>
    <xdr:sp macro="" textlink="">
      <xdr:nvSpPr>
        <xdr:cNvPr id="356" name="テキスト ボックス 355"/>
        <xdr:cNvSpPr txBox="1"/>
      </xdr:nvSpPr>
      <xdr:spPr>
        <a:xfrm>
          <a:off x="9372111" y="101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160548</xdr:rowOff>
    </xdr:from>
    <xdr:to>
      <xdr:col>12</xdr:col>
      <xdr:colOff>511175</xdr:colOff>
      <xdr:row>59</xdr:row>
      <xdr:rowOff>14343</xdr:rowOff>
    </xdr:to>
    <xdr:cxnSp macro="">
      <xdr:nvCxnSpPr>
        <xdr:cNvPr id="357" name="直線コネクタ 356"/>
        <xdr:cNvCxnSpPr/>
      </xdr:nvCxnSpPr>
      <xdr:spPr>
        <a:xfrm>
          <a:off x="7861300" y="10104648"/>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124868</xdr:rowOff>
    </xdr:from>
    <xdr:to>
      <xdr:col>12</xdr:col>
      <xdr:colOff>561975</xdr:colOff>
      <xdr:row>59</xdr:row>
      <xdr:rowOff>55018</xdr:rowOff>
    </xdr:to>
    <xdr:sp macro="" textlink="">
      <xdr:nvSpPr>
        <xdr:cNvPr id="358" name="フローチャート : 判断 357"/>
        <xdr:cNvSpPr/>
      </xdr:nvSpPr>
      <xdr:spPr>
        <a:xfrm>
          <a:off x="8699500" y="1006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71545</xdr:rowOff>
    </xdr:from>
    <xdr:ext cx="534377" cy="259045"/>
    <xdr:sp macro="" textlink="">
      <xdr:nvSpPr>
        <xdr:cNvPr id="359" name="テキスト ボックス 358"/>
        <xdr:cNvSpPr txBox="1"/>
      </xdr:nvSpPr>
      <xdr:spPr>
        <a:xfrm>
          <a:off x="8483111" y="9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160548</xdr:rowOff>
    </xdr:from>
    <xdr:to>
      <xdr:col>11</xdr:col>
      <xdr:colOff>307975</xdr:colOff>
      <xdr:row>59</xdr:row>
      <xdr:rowOff>40541</xdr:rowOff>
    </xdr:to>
    <xdr:cxnSp macro="">
      <xdr:nvCxnSpPr>
        <xdr:cNvPr id="360" name="直線コネクタ 359"/>
        <xdr:cNvCxnSpPr/>
      </xdr:nvCxnSpPr>
      <xdr:spPr>
        <a:xfrm flipV="1">
          <a:off x="6972300" y="10104648"/>
          <a:ext cx="889000" cy="5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128056</xdr:rowOff>
    </xdr:from>
    <xdr:to>
      <xdr:col>11</xdr:col>
      <xdr:colOff>358775</xdr:colOff>
      <xdr:row>59</xdr:row>
      <xdr:rowOff>58206</xdr:rowOff>
    </xdr:to>
    <xdr:sp macro="" textlink="">
      <xdr:nvSpPr>
        <xdr:cNvPr id="361" name="フローチャート : 判断 360"/>
        <xdr:cNvSpPr/>
      </xdr:nvSpPr>
      <xdr:spPr>
        <a:xfrm>
          <a:off x="7810500" y="100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49333</xdr:rowOff>
    </xdr:from>
    <xdr:ext cx="534377" cy="259045"/>
    <xdr:sp macro="" textlink="">
      <xdr:nvSpPr>
        <xdr:cNvPr id="362" name="テキスト ボックス 361"/>
        <xdr:cNvSpPr txBox="1"/>
      </xdr:nvSpPr>
      <xdr:spPr>
        <a:xfrm>
          <a:off x="7594111" y="101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132821</xdr:rowOff>
    </xdr:from>
    <xdr:to>
      <xdr:col>10</xdr:col>
      <xdr:colOff>155575</xdr:colOff>
      <xdr:row>59</xdr:row>
      <xdr:rowOff>62971</xdr:rowOff>
    </xdr:to>
    <xdr:sp macro="" textlink="">
      <xdr:nvSpPr>
        <xdr:cNvPr id="363" name="フローチャート : 判断 362"/>
        <xdr:cNvSpPr/>
      </xdr:nvSpPr>
      <xdr:spPr>
        <a:xfrm>
          <a:off x="6921500" y="1007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79498</xdr:rowOff>
    </xdr:from>
    <xdr:ext cx="534377" cy="259045"/>
    <xdr:sp macro="" textlink="">
      <xdr:nvSpPr>
        <xdr:cNvPr id="364" name="テキスト ボックス 363"/>
        <xdr:cNvSpPr txBox="1"/>
      </xdr:nvSpPr>
      <xdr:spPr>
        <a:xfrm>
          <a:off x="6705111" y="985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102692</xdr:rowOff>
    </xdr:from>
    <xdr:to>
      <xdr:col>15</xdr:col>
      <xdr:colOff>231775</xdr:colOff>
      <xdr:row>59</xdr:row>
      <xdr:rowOff>32842</xdr:rowOff>
    </xdr:to>
    <xdr:sp macro="" textlink="">
      <xdr:nvSpPr>
        <xdr:cNvPr id="370" name="円/楕円 369"/>
        <xdr:cNvSpPr/>
      </xdr:nvSpPr>
      <xdr:spPr>
        <a:xfrm>
          <a:off x="10426700" y="100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99010" cy="259045"/>
    <xdr:sp macro="" textlink="">
      <xdr:nvSpPr>
        <xdr:cNvPr id="371" name="農林水産業費該当値テキスト"/>
        <xdr:cNvSpPr txBox="1"/>
      </xdr:nvSpPr>
      <xdr:spPr>
        <a:xfrm>
          <a:off x="10528300" y="99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120670</xdr:rowOff>
    </xdr:from>
    <xdr:to>
      <xdr:col>14</xdr:col>
      <xdr:colOff>79375</xdr:colOff>
      <xdr:row>59</xdr:row>
      <xdr:rowOff>50820</xdr:rowOff>
    </xdr:to>
    <xdr:sp macro="" textlink="">
      <xdr:nvSpPr>
        <xdr:cNvPr id="372" name="円/楕円 371"/>
        <xdr:cNvSpPr/>
      </xdr:nvSpPr>
      <xdr:spPr>
        <a:xfrm>
          <a:off x="9588500" y="100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67347</xdr:rowOff>
    </xdr:from>
    <xdr:ext cx="534377" cy="259045"/>
    <xdr:sp macro="" textlink="">
      <xdr:nvSpPr>
        <xdr:cNvPr id="373" name="テキスト ボックス 372"/>
        <xdr:cNvSpPr txBox="1"/>
      </xdr:nvSpPr>
      <xdr:spPr>
        <a:xfrm>
          <a:off x="9372111" y="98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134993</xdr:rowOff>
    </xdr:from>
    <xdr:to>
      <xdr:col>12</xdr:col>
      <xdr:colOff>561975</xdr:colOff>
      <xdr:row>59</xdr:row>
      <xdr:rowOff>65143</xdr:rowOff>
    </xdr:to>
    <xdr:sp macro="" textlink="">
      <xdr:nvSpPr>
        <xdr:cNvPr id="374" name="円/楕円 373"/>
        <xdr:cNvSpPr/>
      </xdr:nvSpPr>
      <xdr:spPr>
        <a:xfrm>
          <a:off x="8699500" y="1007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56270</xdr:rowOff>
    </xdr:from>
    <xdr:ext cx="534377" cy="259045"/>
    <xdr:sp macro="" textlink="">
      <xdr:nvSpPr>
        <xdr:cNvPr id="375" name="テキスト ボックス 374"/>
        <xdr:cNvSpPr txBox="1"/>
      </xdr:nvSpPr>
      <xdr:spPr>
        <a:xfrm>
          <a:off x="8483111" y="1017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109748</xdr:rowOff>
    </xdr:from>
    <xdr:to>
      <xdr:col>11</xdr:col>
      <xdr:colOff>358775</xdr:colOff>
      <xdr:row>59</xdr:row>
      <xdr:rowOff>39898</xdr:rowOff>
    </xdr:to>
    <xdr:sp macro="" textlink="">
      <xdr:nvSpPr>
        <xdr:cNvPr id="376" name="円/楕円 375"/>
        <xdr:cNvSpPr/>
      </xdr:nvSpPr>
      <xdr:spPr>
        <a:xfrm>
          <a:off x="7810500" y="10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56425</xdr:rowOff>
    </xdr:from>
    <xdr:ext cx="599010" cy="259045"/>
    <xdr:sp macro="" textlink="">
      <xdr:nvSpPr>
        <xdr:cNvPr id="377" name="テキスト ボックス 376"/>
        <xdr:cNvSpPr txBox="1"/>
      </xdr:nvSpPr>
      <xdr:spPr>
        <a:xfrm>
          <a:off x="7561794" y="982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161191</xdr:rowOff>
    </xdr:from>
    <xdr:to>
      <xdr:col>10</xdr:col>
      <xdr:colOff>155575</xdr:colOff>
      <xdr:row>59</xdr:row>
      <xdr:rowOff>91341</xdr:rowOff>
    </xdr:to>
    <xdr:sp macro="" textlink="">
      <xdr:nvSpPr>
        <xdr:cNvPr id="378" name="円/楕円 377"/>
        <xdr:cNvSpPr/>
      </xdr:nvSpPr>
      <xdr:spPr>
        <a:xfrm>
          <a:off x="6921500" y="101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82468</xdr:rowOff>
    </xdr:from>
    <xdr:ext cx="534377" cy="259045"/>
    <xdr:sp macro="" textlink="">
      <xdr:nvSpPr>
        <xdr:cNvPr id="379" name="テキスト ボックス 378"/>
        <xdr:cNvSpPr txBox="1"/>
      </xdr:nvSpPr>
      <xdr:spPr>
        <a:xfrm>
          <a:off x="6705111" y="1019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3" name="直線コネクタ 402"/>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4"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5" name="直線コネクタ 404"/>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6"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7" name="直線コネクタ 406"/>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8637</xdr:rowOff>
    </xdr:from>
    <xdr:to>
      <xdr:col>15</xdr:col>
      <xdr:colOff>180975</xdr:colOff>
      <xdr:row>79</xdr:row>
      <xdr:rowOff>11288</xdr:rowOff>
    </xdr:to>
    <xdr:cxnSp macro="">
      <xdr:nvCxnSpPr>
        <xdr:cNvPr id="408" name="直線コネクタ 407"/>
        <xdr:cNvCxnSpPr/>
      </xdr:nvCxnSpPr>
      <xdr:spPr>
        <a:xfrm flipV="1">
          <a:off x="9639300" y="13553187"/>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09"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0" name="フローチャート : 判断 409"/>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137251</xdr:rowOff>
    </xdr:from>
    <xdr:to>
      <xdr:col>14</xdr:col>
      <xdr:colOff>28575</xdr:colOff>
      <xdr:row>79</xdr:row>
      <xdr:rowOff>11288</xdr:rowOff>
    </xdr:to>
    <xdr:cxnSp macro="">
      <xdr:nvCxnSpPr>
        <xdr:cNvPr id="411" name="直線コネクタ 410"/>
        <xdr:cNvCxnSpPr/>
      </xdr:nvCxnSpPr>
      <xdr:spPr>
        <a:xfrm>
          <a:off x="8750300" y="13510351"/>
          <a:ext cx="889000" cy="4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67286</xdr:rowOff>
    </xdr:from>
    <xdr:to>
      <xdr:col>14</xdr:col>
      <xdr:colOff>79375</xdr:colOff>
      <xdr:row>78</xdr:row>
      <xdr:rowOff>168886</xdr:rowOff>
    </xdr:to>
    <xdr:sp macro="" textlink="">
      <xdr:nvSpPr>
        <xdr:cNvPr id="412" name="フローチャート : 判断 411"/>
        <xdr:cNvSpPr/>
      </xdr:nvSpPr>
      <xdr:spPr>
        <a:xfrm>
          <a:off x="9588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13963</xdr:rowOff>
    </xdr:from>
    <xdr:ext cx="534377" cy="259045"/>
    <xdr:sp macro="" textlink="">
      <xdr:nvSpPr>
        <xdr:cNvPr id="413" name="テキスト ボックス 412"/>
        <xdr:cNvSpPr txBox="1"/>
      </xdr:nvSpPr>
      <xdr:spPr>
        <a:xfrm>
          <a:off x="9372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137251</xdr:rowOff>
    </xdr:from>
    <xdr:to>
      <xdr:col>12</xdr:col>
      <xdr:colOff>511175</xdr:colOff>
      <xdr:row>79</xdr:row>
      <xdr:rowOff>273</xdr:rowOff>
    </xdr:to>
    <xdr:cxnSp macro="">
      <xdr:nvCxnSpPr>
        <xdr:cNvPr id="414" name="直線コネクタ 413"/>
        <xdr:cNvCxnSpPr/>
      </xdr:nvCxnSpPr>
      <xdr:spPr>
        <a:xfrm flipV="1">
          <a:off x="7861300" y="135103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84553</xdr:rowOff>
    </xdr:from>
    <xdr:to>
      <xdr:col>12</xdr:col>
      <xdr:colOff>561975</xdr:colOff>
      <xdr:row>79</xdr:row>
      <xdr:rowOff>14703</xdr:rowOff>
    </xdr:to>
    <xdr:sp macro="" textlink="">
      <xdr:nvSpPr>
        <xdr:cNvPr id="415" name="フローチャート : 判断 414"/>
        <xdr:cNvSpPr/>
      </xdr:nvSpPr>
      <xdr:spPr>
        <a:xfrm>
          <a:off x="8699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31230</xdr:rowOff>
    </xdr:from>
    <xdr:ext cx="534377" cy="259045"/>
    <xdr:sp macro="" textlink="">
      <xdr:nvSpPr>
        <xdr:cNvPr id="416" name="テキスト ボックス 415"/>
        <xdr:cNvSpPr txBox="1"/>
      </xdr:nvSpPr>
      <xdr:spPr>
        <a:xfrm>
          <a:off x="8483111" y="132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273</xdr:rowOff>
    </xdr:from>
    <xdr:to>
      <xdr:col>11</xdr:col>
      <xdr:colOff>307975</xdr:colOff>
      <xdr:row>79</xdr:row>
      <xdr:rowOff>16153</xdr:rowOff>
    </xdr:to>
    <xdr:cxnSp macro="">
      <xdr:nvCxnSpPr>
        <xdr:cNvPr id="417" name="直線コネクタ 416"/>
        <xdr:cNvCxnSpPr/>
      </xdr:nvCxnSpPr>
      <xdr:spPr>
        <a:xfrm flipV="1">
          <a:off x="6972300" y="13544823"/>
          <a:ext cx="889000" cy="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89269</xdr:rowOff>
    </xdr:from>
    <xdr:to>
      <xdr:col>11</xdr:col>
      <xdr:colOff>358775</xdr:colOff>
      <xdr:row>79</xdr:row>
      <xdr:rowOff>19419</xdr:rowOff>
    </xdr:to>
    <xdr:sp macro="" textlink="">
      <xdr:nvSpPr>
        <xdr:cNvPr id="418" name="フローチャート : 判断 417"/>
        <xdr:cNvSpPr/>
      </xdr:nvSpPr>
      <xdr:spPr>
        <a:xfrm>
          <a:off x="7810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35946</xdr:rowOff>
    </xdr:from>
    <xdr:ext cx="534377" cy="259045"/>
    <xdr:sp macro="" textlink="">
      <xdr:nvSpPr>
        <xdr:cNvPr id="419" name="テキスト ボックス 418"/>
        <xdr:cNvSpPr txBox="1"/>
      </xdr:nvSpPr>
      <xdr:spPr>
        <a:xfrm>
          <a:off x="7594111" y="132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86709</xdr:rowOff>
    </xdr:from>
    <xdr:to>
      <xdr:col>10</xdr:col>
      <xdr:colOff>155575</xdr:colOff>
      <xdr:row>79</xdr:row>
      <xdr:rowOff>16859</xdr:rowOff>
    </xdr:to>
    <xdr:sp macro="" textlink="">
      <xdr:nvSpPr>
        <xdr:cNvPr id="420" name="フローチャート : 判断 419"/>
        <xdr:cNvSpPr/>
      </xdr:nvSpPr>
      <xdr:spPr>
        <a:xfrm>
          <a:off x="6921500" y="1345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33386</xdr:rowOff>
    </xdr:from>
    <xdr:ext cx="534377" cy="259045"/>
    <xdr:sp macro="" textlink="">
      <xdr:nvSpPr>
        <xdr:cNvPr id="421" name="テキスト ボックス 420"/>
        <xdr:cNvSpPr txBox="1"/>
      </xdr:nvSpPr>
      <xdr:spPr>
        <a:xfrm>
          <a:off x="6705111" y="132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129287</xdr:rowOff>
    </xdr:from>
    <xdr:to>
      <xdr:col>15</xdr:col>
      <xdr:colOff>231775</xdr:colOff>
      <xdr:row>79</xdr:row>
      <xdr:rowOff>59437</xdr:rowOff>
    </xdr:to>
    <xdr:sp macro="" textlink="">
      <xdr:nvSpPr>
        <xdr:cNvPr id="427" name="円/楕円 426"/>
        <xdr:cNvSpPr/>
      </xdr:nvSpPr>
      <xdr:spPr>
        <a:xfrm>
          <a:off x="104267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44214</xdr:rowOff>
    </xdr:from>
    <xdr:ext cx="469744" cy="259045"/>
    <xdr:sp macro="" textlink="">
      <xdr:nvSpPr>
        <xdr:cNvPr id="428" name="商工費該当値テキスト"/>
        <xdr:cNvSpPr txBox="1"/>
      </xdr:nvSpPr>
      <xdr:spPr>
        <a:xfrm>
          <a:off x="10528300" y="134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131938</xdr:rowOff>
    </xdr:from>
    <xdr:to>
      <xdr:col>14</xdr:col>
      <xdr:colOff>79375</xdr:colOff>
      <xdr:row>79</xdr:row>
      <xdr:rowOff>62088</xdr:rowOff>
    </xdr:to>
    <xdr:sp macro="" textlink="">
      <xdr:nvSpPr>
        <xdr:cNvPr id="429" name="円/楕円 428"/>
        <xdr:cNvSpPr/>
      </xdr:nvSpPr>
      <xdr:spPr>
        <a:xfrm>
          <a:off x="9588500" y="135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53215</xdr:rowOff>
    </xdr:from>
    <xdr:ext cx="469744" cy="259045"/>
    <xdr:sp macro="" textlink="">
      <xdr:nvSpPr>
        <xdr:cNvPr id="430" name="テキスト ボックス 429"/>
        <xdr:cNvSpPr txBox="1"/>
      </xdr:nvSpPr>
      <xdr:spPr>
        <a:xfrm>
          <a:off x="9404427" y="1359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86451</xdr:rowOff>
    </xdr:from>
    <xdr:to>
      <xdr:col>12</xdr:col>
      <xdr:colOff>561975</xdr:colOff>
      <xdr:row>79</xdr:row>
      <xdr:rowOff>16601</xdr:rowOff>
    </xdr:to>
    <xdr:sp macro="" textlink="">
      <xdr:nvSpPr>
        <xdr:cNvPr id="431" name="円/楕円 430"/>
        <xdr:cNvSpPr/>
      </xdr:nvSpPr>
      <xdr:spPr>
        <a:xfrm>
          <a:off x="8699500" y="134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7728</xdr:rowOff>
    </xdr:from>
    <xdr:ext cx="534377" cy="259045"/>
    <xdr:sp macro="" textlink="">
      <xdr:nvSpPr>
        <xdr:cNvPr id="432" name="テキスト ボックス 431"/>
        <xdr:cNvSpPr txBox="1"/>
      </xdr:nvSpPr>
      <xdr:spPr>
        <a:xfrm>
          <a:off x="8483111" y="135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120923</xdr:rowOff>
    </xdr:from>
    <xdr:to>
      <xdr:col>11</xdr:col>
      <xdr:colOff>358775</xdr:colOff>
      <xdr:row>79</xdr:row>
      <xdr:rowOff>51073</xdr:rowOff>
    </xdr:to>
    <xdr:sp macro="" textlink="">
      <xdr:nvSpPr>
        <xdr:cNvPr id="433" name="円/楕円 432"/>
        <xdr:cNvSpPr/>
      </xdr:nvSpPr>
      <xdr:spPr>
        <a:xfrm>
          <a:off x="7810500" y="134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42200</xdr:rowOff>
    </xdr:from>
    <xdr:ext cx="534377" cy="259045"/>
    <xdr:sp macro="" textlink="">
      <xdr:nvSpPr>
        <xdr:cNvPr id="434" name="テキスト ボックス 433"/>
        <xdr:cNvSpPr txBox="1"/>
      </xdr:nvSpPr>
      <xdr:spPr>
        <a:xfrm>
          <a:off x="7594111" y="135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136803</xdr:rowOff>
    </xdr:from>
    <xdr:to>
      <xdr:col>10</xdr:col>
      <xdr:colOff>155575</xdr:colOff>
      <xdr:row>79</xdr:row>
      <xdr:rowOff>66953</xdr:rowOff>
    </xdr:to>
    <xdr:sp macro="" textlink="">
      <xdr:nvSpPr>
        <xdr:cNvPr id="435" name="円/楕円 434"/>
        <xdr:cNvSpPr/>
      </xdr:nvSpPr>
      <xdr:spPr>
        <a:xfrm>
          <a:off x="6921500" y="1350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58080</xdr:rowOff>
    </xdr:from>
    <xdr:ext cx="469744" cy="259045"/>
    <xdr:sp macro="" textlink="">
      <xdr:nvSpPr>
        <xdr:cNvPr id="436" name="テキスト ボックス 435"/>
        <xdr:cNvSpPr txBox="1"/>
      </xdr:nvSpPr>
      <xdr:spPr>
        <a:xfrm>
          <a:off x="6737427" y="1360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0" name="直線コネクタ 459"/>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1"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2" name="直線コネクタ 461"/>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3"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4" name="直線コネクタ 463"/>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124369</xdr:rowOff>
    </xdr:from>
    <xdr:to>
      <xdr:col>15</xdr:col>
      <xdr:colOff>180975</xdr:colOff>
      <xdr:row>99</xdr:row>
      <xdr:rowOff>1270</xdr:rowOff>
    </xdr:to>
    <xdr:cxnSp macro="">
      <xdr:nvCxnSpPr>
        <xdr:cNvPr id="465" name="直線コネクタ 464"/>
        <xdr:cNvCxnSpPr/>
      </xdr:nvCxnSpPr>
      <xdr:spPr>
        <a:xfrm>
          <a:off x="9639300" y="16926469"/>
          <a:ext cx="838200" cy="4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6"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7" name="フローチャート : 判断 466"/>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123172</xdr:rowOff>
    </xdr:from>
    <xdr:to>
      <xdr:col>14</xdr:col>
      <xdr:colOff>28575</xdr:colOff>
      <xdr:row>98</xdr:row>
      <xdr:rowOff>124369</xdr:rowOff>
    </xdr:to>
    <xdr:cxnSp macro="">
      <xdr:nvCxnSpPr>
        <xdr:cNvPr id="468" name="直線コネクタ 467"/>
        <xdr:cNvCxnSpPr/>
      </xdr:nvCxnSpPr>
      <xdr:spPr>
        <a:xfrm>
          <a:off x="8750300" y="16925272"/>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92979</xdr:rowOff>
    </xdr:from>
    <xdr:to>
      <xdr:col>14</xdr:col>
      <xdr:colOff>79375</xdr:colOff>
      <xdr:row>99</xdr:row>
      <xdr:rowOff>23129</xdr:rowOff>
    </xdr:to>
    <xdr:sp macro="" textlink="">
      <xdr:nvSpPr>
        <xdr:cNvPr id="469" name="フローチャート : 判断 468"/>
        <xdr:cNvSpPr/>
      </xdr:nvSpPr>
      <xdr:spPr>
        <a:xfrm>
          <a:off x="9588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14256</xdr:rowOff>
    </xdr:from>
    <xdr:ext cx="534377" cy="259045"/>
    <xdr:sp macro="" textlink="">
      <xdr:nvSpPr>
        <xdr:cNvPr id="470" name="テキスト ボックス 469"/>
        <xdr:cNvSpPr txBox="1"/>
      </xdr:nvSpPr>
      <xdr:spPr>
        <a:xfrm>
          <a:off x="9372111" y="169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123172</xdr:rowOff>
    </xdr:from>
    <xdr:to>
      <xdr:col>12</xdr:col>
      <xdr:colOff>511175</xdr:colOff>
      <xdr:row>99</xdr:row>
      <xdr:rowOff>11804</xdr:rowOff>
    </xdr:to>
    <xdr:cxnSp macro="">
      <xdr:nvCxnSpPr>
        <xdr:cNvPr id="471" name="直線コネクタ 470"/>
        <xdr:cNvCxnSpPr/>
      </xdr:nvCxnSpPr>
      <xdr:spPr>
        <a:xfrm flipV="1">
          <a:off x="7861300" y="16925272"/>
          <a:ext cx="889000" cy="6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94425</xdr:rowOff>
    </xdr:from>
    <xdr:to>
      <xdr:col>12</xdr:col>
      <xdr:colOff>561975</xdr:colOff>
      <xdr:row>99</xdr:row>
      <xdr:rowOff>24575</xdr:rowOff>
    </xdr:to>
    <xdr:sp macro="" textlink="">
      <xdr:nvSpPr>
        <xdr:cNvPr id="472" name="フローチャート : 判断 471"/>
        <xdr:cNvSpPr/>
      </xdr:nvSpPr>
      <xdr:spPr>
        <a:xfrm>
          <a:off x="8699500" y="168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15702</xdr:rowOff>
    </xdr:from>
    <xdr:ext cx="534377" cy="259045"/>
    <xdr:sp macro="" textlink="">
      <xdr:nvSpPr>
        <xdr:cNvPr id="473" name="テキスト ボックス 472"/>
        <xdr:cNvSpPr txBox="1"/>
      </xdr:nvSpPr>
      <xdr:spPr>
        <a:xfrm>
          <a:off x="8483111" y="169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11804</xdr:rowOff>
    </xdr:from>
    <xdr:to>
      <xdr:col>11</xdr:col>
      <xdr:colOff>307975</xdr:colOff>
      <xdr:row>99</xdr:row>
      <xdr:rowOff>29975</xdr:rowOff>
    </xdr:to>
    <xdr:cxnSp macro="">
      <xdr:nvCxnSpPr>
        <xdr:cNvPr id="474" name="直線コネクタ 473"/>
        <xdr:cNvCxnSpPr/>
      </xdr:nvCxnSpPr>
      <xdr:spPr>
        <a:xfrm flipV="1">
          <a:off x="6972300" y="16985354"/>
          <a:ext cx="889000" cy="1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103443</xdr:rowOff>
    </xdr:from>
    <xdr:to>
      <xdr:col>11</xdr:col>
      <xdr:colOff>358775</xdr:colOff>
      <xdr:row>99</xdr:row>
      <xdr:rowOff>33593</xdr:rowOff>
    </xdr:to>
    <xdr:sp macro="" textlink="">
      <xdr:nvSpPr>
        <xdr:cNvPr id="475" name="フローチャート : 判断 474"/>
        <xdr:cNvSpPr/>
      </xdr:nvSpPr>
      <xdr:spPr>
        <a:xfrm>
          <a:off x="7810500" y="16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50120</xdr:rowOff>
    </xdr:from>
    <xdr:ext cx="534377" cy="259045"/>
    <xdr:sp macro="" textlink="">
      <xdr:nvSpPr>
        <xdr:cNvPr id="476" name="テキスト ボックス 475"/>
        <xdr:cNvSpPr txBox="1"/>
      </xdr:nvSpPr>
      <xdr:spPr>
        <a:xfrm>
          <a:off x="7594111" y="16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105077</xdr:rowOff>
    </xdr:from>
    <xdr:to>
      <xdr:col>10</xdr:col>
      <xdr:colOff>155575</xdr:colOff>
      <xdr:row>99</xdr:row>
      <xdr:rowOff>35227</xdr:rowOff>
    </xdr:to>
    <xdr:sp macro="" textlink="">
      <xdr:nvSpPr>
        <xdr:cNvPr id="477" name="フローチャート : 判断 476"/>
        <xdr:cNvSpPr/>
      </xdr:nvSpPr>
      <xdr:spPr>
        <a:xfrm>
          <a:off x="6921500" y="1690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51754</xdr:rowOff>
    </xdr:from>
    <xdr:ext cx="534377" cy="259045"/>
    <xdr:sp macro="" textlink="">
      <xdr:nvSpPr>
        <xdr:cNvPr id="478" name="テキスト ボックス 477"/>
        <xdr:cNvSpPr txBox="1"/>
      </xdr:nvSpPr>
      <xdr:spPr>
        <a:xfrm>
          <a:off x="6705111" y="166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121920</xdr:rowOff>
    </xdr:from>
    <xdr:to>
      <xdr:col>15</xdr:col>
      <xdr:colOff>231775</xdr:colOff>
      <xdr:row>99</xdr:row>
      <xdr:rowOff>52070</xdr:rowOff>
    </xdr:to>
    <xdr:sp macro="" textlink="">
      <xdr:nvSpPr>
        <xdr:cNvPr id="484" name="円/楕円 483"/>
        <xdr:cNvSpPr/>
      </xdr:nvSpPr>
      <xdr:spPr>
        <a:xfrm>
          <a:off x="10426700" y="16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34377" cy="259045"/>
    <xdr:sp macro="" textlink="">
      <xdr:nvSpPr>
        <xdr:cNvPr id="485" name="土木費該当値テキスト"/>
        <xdr:cNvSpPr txBox="1"/>
      </xdr:nvSpPr>
      <xdr:spPr>
        <a:xfrm>
          <a:off x="10528300" y="168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73569</xdr:rowOff>
    </xdr:from>
    <xdr:to>
      <xdr:col>14</xdr:col>
      <xdr:colOff>79375</xdr:colOff>
      <xdr:row>99</xdr:row>
      <xdr:rowOff>3719</xdr:rowOff>
    </xdr:to>
    <xdr:sp macro="" textlink="">
      <xdr:nvSpPr>
        <xdr:cNvPr id="486" name="円/楕円 485"/>
        <xdr:cNvSpPr/>
      </xdr:nvSpPr>
      <xdr:spPr>
        <a:xfrm>
          <a:off x="9588500" y="168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20246</xdr:rowOff>
    </xdr:from>
    <xdr:ext cx="599010" cy="259045"/>
    <xdr:sp macro="" textlink="">
      <xdr:nvSpPr>
        <xdr:cNvPr id="487" name="テキスト ボックス 486"/>
        <xdr:cNvSpPr txBox="1"/>
      </xdr:nvSpPr>
      <xdr:spPr>
        <a:xfrm>
          <a:off x="9339794" y="1665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72372</xdr:rowOff>
    </xdr:from>
    <xdr:to>
      <xdr:col>12</xdr:col>
      <xdr:colOff>561975</xdr:colOff>
      <xdr:row>99</xdr:row>
      <xdr:rowOff>2522</xdr:rowOff>
    </xdr:to>
    <xdr:sp macro="" textlink="">
      <xdr:nvSpPr>
        <xdr:cNvPr id="488" name="円/楕円 487"/>
        <xdr:cNvSpPr/>
      </xdr:nvSpPr>
      <xdr:spPr>
        <a:xfrm>
          <a:off x="8699500" y="168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19049</xdr:rowOff>
    </xdr:from>
    <xdr:ext cx="599010" cy="259045"/>
    <xdr:sp macro="" textlink="">
      <xdr:nvSpPr>
        <xdr:cNvPr id="489" name="テキスト ボックス 488"/>
        <xdr:cNvSpPr txBox="1"/>
      </xdr:nvSpPr>
      <xdr:spPr>
        <a:xfrm>
          <a:off x="8450794" y="1664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132454</xdr:rowOff>
    </xdr:from>
    <xdr:to>
      <xdr:col>11</xdr:col>
      <xdr:colOff>358775</xdr:colOff>
      <xdr:row>99</xdr:row>
      <xdr:rowOff>62604</xdr:rowOff>
    </xdr:to>
    <xdr:sp macro="" textlink="">
      <xdr:nvSpPr>
        <xdr:cNvPr id="490" name="円/楕円 489"/>
        <xdr:cNvSpPr/>
      </xdr:nvSpPr>
      <xdr:spPr>
        <a:xfrm>
          <a:off x="7810500" y="169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53731</xdr:rowOff>
    </xdr:from>
    <xdr:ext cx="534377" cy="259045"/>
    <xdr:sp macro="" textlink="">
      <xdr:nvSpPr>
        <xdr:cNvPr id="491" name="テキスト ボックス 490"/>
        <xdr:cNvSpPr txBox="1"/>
      </xdr:nvSpPr>
      <xdr:spPr>
        <a:xfrm>
          <a:off x="7594111" y="1702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150625</xdr:rowOff>
    </xdr:from>
    <xdr:to>
      <xdr:col>10</xdr:col>
      <xdr:colOff>155575</xdr:colOff>
      <xdr:row>99</xdr:row>
      <xdr:rowOff>80775</xdr:rowOff>
    </xdr:to>
    <xdr:sp macro="" textlink="">
      <xdr:nvSpPr>
        <xdr:cNvPr id="492" name="円/楕円 491"/>
        <xdr:cNvSpPr/>
      </xdr:nvSpPr>
      <xdr:spPr>
        <a:xfrm>
          <a:off x="6921500" y="169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71902</xdr:rowOff>
    </xdr:from>
    <xdr:ext cx="534377" cy="259045"/>
    <xdr:sp macro="" textlink="">
      <xdr:nvSpPr>
        <xdr:cNvPr id="493" name="テキスト ボックス 492"/>
        <xdr:cNvSpPr txBox="1"/>
      </xdr:nvSpPr>
      <xdr:spPr>
        <a:xfrm>
          <a:off x="6705111" y="1704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5" name="直線コネクタ 514"/>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6"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7" name="直線コネクタ 516"/>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18"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19" name="直線コネクタ 518"/>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46130</xdr:rowOff>
    </xdr:from>
    <xdr:to>
      <xdr:col>23</xdr:col>
      <xdr:colOff>517525</xdr:colOff>
      <xdr:row>38</xdr:row>
      <xdr:rowOff>91280</xdr:rowOff>
    </xdr:to>
    <xdr:cxnSp macro="">
      <xdr:nvCxnSpPr>
        <xdr:cNvPr id="520" name="直線コネクタ 519"/>
        <xdr:cNvCxnSpPr/>
      </xdr:nvCxnSpPr>
      <xdr:spPr>
        <a:xfrm flipV="1">
          <a:off x="15481300" y="6561230"/>
          <a:ext cx="838200" cy="4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1"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2" name="フローチャート : 判断 521"/>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91280</xdr:rowOff>
    </xdr:from>
    <xdr:to>
      <xdr:col>22</xdr:col>
      <xdr:colOff>365125</xdr:colOff>
      <xdr:row>38</xdr:row>
      <xdr:rowOff>91868</xdr:rowOff>
    </xdr:to>
    <xdr:cxnSp macro="">
      <xdr:nvCxnSpPr>
        <xdr:cNvPr id="523" name="直線コネクタ 522"/>
        <xdr:cNvCxnSpPr/>
      </xdr:nvCxnSpPr>
      <xdr:spPr>
        <a:xfrm flipV="1">
          <a:off x="14592300" y="6606380"/>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151857</xdr:rowOff>
    </xdr:from>
    <xdr:to>
      <xdr:col>22</xdr:col>
      <xdr:colOff>415925</xdr:colOff>
      <xdr:row>38</xdr:row>
      <xdr:rowOff>82007</xdr:rowOff>
    </xdr:to>
    <xdr:sp macro="" textlink="">
      <xdr:nvSpPr>
        <xdr:cNvPr id="524" name="フローチャート : 判断 523"/>
        <xdr:cNvSpPr/>
      </xdr:nvSpPr>
      <xdr:spPr>
        <a:xfrm>
          <a:off x="15430500" y="649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98534</xdr:rowOff>
    </xdr:from>
    <xdr:ext cx="534377" cy="259045"/>
    <xdr:sp macro="" textlink="">
      <xdr:nvSpPr>
        <xdr:cNvPr id="525" name="テキスト ボックス 524"/>
        <xdr:cNvSpPr txBox="1"/>
      </xdr:nvSpPr>
      <xdr:spPr>
        <a:xfrm>
          <a:off x="15214111" y="62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91868</xdr:rowOff>
    </xdr:from>
    <xdr:to>
      <xdr:col>21</xdr:col>
      <xdr:colOff>161925</xdr:colOff>
      <xdr:row>38</xdr:row>
      <xdr:rowOff>94511</xdr:rowOff>
    </xdr:to>
    <xdr:cxnSp macro="">
      <xdr:nvCxnSpPr>
        <xdr:cNvPr id="526" name="直線コネクタ 525"/>
        <xdr:cNvCxnSpPr/>
      </xdr:nvCxnSpPr>
      <xdr:spPr>
        <a:xfrm flipV="1">
          <a:off x="13703300" y="6606968"/>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1915</xdr:rowOff>
    </xdr:from>
    <xdr:to>
      <xdr:col>21</xdr:col>
      <xdr:colOff>212725</xdr:colOff>
      <xdr:row>38</xdr:row>
      <xdr:rowOff>103515</xdr:rowOff>
    </xdr:to>
    <xdr:sp macro="" textlink="">
      <xdr:nvSpPr>
        <xdr:cNvPr id="527" name="フローチャート : 判断 526"/>
        <xdr:cNvSpPr/>
      </xdr:nvSpPr>
      <xdr:spPr>
        <a:xfrm>
          <a:off x="14541500" y="65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120042</xdr:rowOff>
    </xdr:from>
    <xdr:ext cx="534377" cy="259045"/>
    <xdr:sp macro="" textlink="">
      <xdr:nvSpPr>
        <xdr:cNvPr id="528" name="テキスト ボックス 527"/>
        <xdr:cNvSpPr txBox="1"/>
      </xdr:nvSpPr>
      <xdr:spPr>
        <a:xfrm>
          <a:off x="14325111" y="62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84134</xdr:rowOff>
    </xdr:from>
    <xdr:to>
      <xdr:col>19</xdr:col>
      <xdr:colOff>644525</xdr:colOff>
      <xdr:row>38</xdr:row>
      <xdr:rowOff>94511</xdr:rowOff>
    </xdr:to>
    <xdr:cxnSp macro="">
      <xdr:nvCxnSpPr>
        <xdr:cNvPr id="529" name="直線コネクタ 528"/>
        <xdr:cNvCxnSpPr/>
      </xdr:nvCxnSpPr>
      <xdr:spPr>
        <a:xfrm>
          <a:off x="12814300" y="6599234"/>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9574</xdr:rowOff>
    </xdr:from>
    <xdr:to>
      <xdr:col>20</xdr:col>
      <xdr:colOff>9525</xdr:colOff>
      <xdr:row>38</xdr:row>
      <xdr:rowOff>111174</xdr:rowOff>
    </xdr:to>
    <xdr:sp macro="" textlink="">
      <xdr:nvSpPr>
        <xdr:cNvPr id="530" name="フローチャート : 判断 529"/>
        <xdr:cNvSpPr/>
      </xdr:nvSpPr>
      <xdr:spPr>
        <a:xfrm>
          <a:off x="13652500" y="652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127700</xdr:rowOff>
    </xdr:from>
    <xdr:ext cx="534377" cy="259045"/>
    <xdr:sp macro="" textlink="">
      <xdr:nvSpPr>
        <xdr:cNvPr id="531" name="テキスト ボックス 530"/>
        <xdr:cNvSpPr txBox="1"/>
      </xdr:nvSpPr>
      <xdr:spPr>
        <a:xfrm>
          <a:off x="13436111" y="62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11752</xdr:rowOff>
    </xdr:from>
    <xdr:to>
      <xdr:col>18</xdr:col>
      <xdr:colOff>492125</xdr:colOff>
      <xdr:row>38</xdr:row>
      <xdr:rowOff>113352</xdr:rowOff>
    </xdr:to>
    <xdr:sp macro="" textlink="">
      <xdr:nvSpPr>
        <xdr:cNvPr id="532" name="フローチャート : 判断 531"/>
        <xdr:cNvSpPr/>
      </xdr:nvSpPr>
      <xdr:spPr>
        <a:xfrm>
          <a:off x="12763500" y="652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129879</xdr:rowOff>
    </xdr:from>
    <xdr:ext cx="534377" cy="259045"/>
    <xdr:sp macro="" textlink="">
      <xdr:nvSpPr>
        <xdr:cNvPr id="533" name="テキスト ボックス 532"/>
        <xdr:cNvSpPr txBox="1"/>
      </xdr:nvSpPr>
      <xdr:spPr>
        <a:xfrm>
          <a:off x="12547111" y="63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166780</xdr:rowOff>
    </xdr:from>
    <xdr:to>
      <xdr:col>23</xdr:col>
      <xdr:colOff>568325</xdr:colOff>
      <xdr:row>38</xdr:row>
      <xdr:rowOff>96930</xdr:rowOff>
    </xdr:to>
    <xdr:sp macro="" textlink="">
      <xdr:nvSpPr>
        <xdr:cNvPr id="539" name="円/楕円 538"/>
        <xdr:cNvSpPr/>
      </xdr:nvSpPr>
      <xdr:spPr>
        <a:xfrm>
          <a:off x="16268700" y="65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0"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40480</xdr:rowOff>
    </xdr:from>
    <xdr:to>
      <xdr:col>22</xdr:col>
      <xdr:colOff>415925</xdr:colOff>
      <xdr:row>38</xdr:row>
      <xdr:rowOff>142080</xdr:rowOff>
    </xdr:to>
    <xdr:sp macro="" textlink="">
      <xdr:nvSpPr>
        <xdr:cNvPr id="541" name="円/楕円 540"/>
        <xdr:cNvSpPr/>
      </xdr:nvSpPr>
      <xdr:spPr>
        <a:xfrm>
          <a:off x="15430500" y="65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133207</xdr:rowOff>
    </xdr:from>
    <xdr:ext cx="534377" cy="259045"/>
    <xdr:sp macro="" textlink="">
      <xdr:nvSpPr>
        <xdr:cNvPr id="542" name="テキスト ボックス 541"/>
        <xdr:cNvSpPr txBox="1"/>
      </xdr:nvSpPr>
      <xdr:spPr>
        <a:xfrm>
          <a:off x="15214111" y="66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41068</xdr:rowOff>
    </xdr:from>
    <xdr:to>
      <xdr:col>21</xdr:col>
      <xdr:colOff>212725</xdr:colOff>
      <xdr:row>38</xdr:row>
      <xdr:rowOff>142668</xdr:rowOff>
    </xdr:to>
    <xdr:sp macro="" textlink="">
      <xdr:nvSpPr>
        <xdr:cNvPr id="543" name="円/楕円 542"/>
        <xdr:cNvSpPr/>
      </xdr:nvSpPr>
      <xdr:spPr>
        <a:xfrm>
          <a:off x="14541500" y="655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133795</xdr:rowOff>
    </xdr:from>
    <xdr:ext cx="534377" cy="259045"/>
    <xdr:sp macro="" textlink="">
      <xdr:nvSpPr>
        <xdr:cNvPr id="544" name="テキスト ボックス 543"/>
        <xdr:cNvSpPr txBox="1"/>
      </xdr:nvSpPr>
      <xdr:spPr>
        <a:xfrm>
          <a:off x="14325111" y="66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43711</xdr:rowOff>
    </xdr:from>
    <xdr:to>
      <xdr:col>20</xdr:col>
      <xdr:colOff>9525</xdr:colOff>
      <xdr:row>38</xdr:row>
      <xdr:rowOff>145311</xdr:rowOff>
    </xdr:to>
    <xdr:sp macro="" textlink="">
      <xdr:nvSpPr>
        <xdr:cNvPr id="545" name="円/楕円 544"/>
        <xdr:cNvSpPr/>
      </xdr:nvSpPr>
      <xdr:spPr>
        <a:xfrm>
          <a:off x="13652500" y="655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136438</xdr:rowOff>
    </xdr:from>
    <xdr:ext cx="534377" cy="259045"/>
    <xdr:sp macro="" textlink="">
      <xdr:nvSpPr>
        <xdr:cNvPr id="546" name="テキスト ボックス 545"/>
        <xdr:cNvSpPr txBox="1"/>
      </xdr:nvSpPr>
      <xdr:spPr>
        <a:xfrm>
          <a:off x="13436111" y="665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33334</xdr:rowOff>
    </xdr:from>
    <xdr:to>
      <xdr:col>18</xdr:col>
      <xdr:colOff>492125</xdr:colOff>
      <xdr:row>38</xdr:row>
      <xdr:rowOff>134934</xdr:rowOff>
    </xdr:to>
    <xdr:sp macro="" textlink="">
      <xdr:nvSpPr>
        <xdr:cNvPr id="547" name="円/楕円 546"/>
        <xdr:cNvSpPr/>
      </xdr:nvSpPr>
      <xdr:spPr>
        <a:xfrm>
          <a:off x="12763500" y="654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126061</xdr:rowOff>
    </xdr:from>
    <xdr:ext cx="534377" cy="259045"/>
    <xdr:sp macro="" textlink="">
      <xdr:nvSpPr>
        <xdr:cNvPr id="548" name="テキスト ボックス 547"/>
        <xdr:cNvSpPr txBox="1"/>
      </xdr:nvSpPr>
      <xdr:spPr>
        <a:xfrm>
          <a:off x="12547111" y="66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2" name="直線コネクタ 571"/>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3"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4" name="直線コネクタ 573"/>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5"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6" name="直線コネクタ 575"/>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130680</xdr:rowOff>
    </xdr:from>
    <xdr:to>
      <xdr:col>23</xdr:col>
      <xdr:colOff>517525</xdr:colOff>
      <xdr:row>58</xdr:row>
      <xdr:rowOff>44817</xdr:rowOff>
    </xdr:to>
    <xdr:cxnSp macro="">
      <xdr:nvCxnSpPr>
        <xdr:cNvPr id="577" name="直線コネクタ 576"/>
        <xdr:cNvCxnSpPr/>
      </xdr:nvCxnSpPr>
      <xdr:spPr>
        <a:xfrm flipV="1">
          <a:off x="15481300" y="9903330"/>
          <a:ext cx="8382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78"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79" name="フローチャート : 判断 578"/>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44817</xdr:rowOff>
    </xdr:from>
    <xdr:to>
      <xdr:col>22</xdr:col>
      <xdr:colOff>365125</xdr:colOff>
      <xdr:row>58</xdr:row>
      <xdr:rowOff>64990</xdr:rowOff>
    </xdr:to>
    <xdr:cxnSp macro="">
      <xdr:nvCxnSpPr>
        <xdr:cNvPr id="580" name="直線コネクタ 579"/>
        <xdr:cNvCxnSpPr/>
      </xdr:nvCxnSpPr>
      <xdr:spPr>
        <a:xfrm flipV="1">
          <a:off x="14592300" y="9988917"/>
          <a:ext cx="889000" cy="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158414</xdr:rowOff>
    </xdr:from>
    <xdr:to>
      <xdr:col>22</xdr:col>
      <xdr:colOff>415925</xdr:colOff>
      <xdr:row>58</xdr:row>
      <xdr:rowOff>88564</xdr:rowOff>
    </xdr:to>
    <xdr:sp macro="" textlink="">
      <xdr:nvSpPr>
        <xdr:cNvPr id="581" name="フローチャート : 判断 580"/>
        <xdr:cNvSpPr/>
      </xdr:nvSpPr>
      <xdr:spPr>
        <a:xfrm>
          <a:off x="15430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105091</xdr:rowOff>
    </xdr:from>
    <xdr:ext cx="534377" cy="259045"/>
    <xdr:sp macro="" textlink="">
      <xdr:nvSpPr>
        <xdr:cNvPr id="582" name="テキスト ボックス 581"/>
        <xdr:cNvSpPr txBox="1"/>
      </xdr:nvSpPr>
      <xdr:spPr>
        <a:xfrm>
          <a:off x="15214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53558</xdr:rowOff>
    </xdr:from>
    <xdr:to>
      <xdr:col>21</xdr:col>
      <xdr:colOff>161925</xdr:colOff>
      <xdr:row>58</xdr:row>
      <xdr:rowOff>64990</xdr:rowOff>
    </xdr:to>
    <xdr:cxnSp macro="">
      <xdr:nvCxnSpPr>
        <xdr:cNvPr id="583" name="直線コネクタ 582"/>
        <xdr:cNvCxnSpPr/>
      </xdr:nvCxnSpPr>
      <xdr:spPr>
        <a:xfrm>
          <a:off x="13703300" y="9997658"/>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151620</xdr:rowOff>
    </xdr:from>
    <xdr:to>
      <xdr:col>21</xdr:col>
      <xdr:colOff>212725</xdr:colOff>
      <xdr:row>58</xdr:row>
      <xdr:rowOff>81770</xdr:rowOff>
    </xdr:to>
    <xdr:sp macro="" textlink="">
      <xdr:nvSpPr>
        <xdr:cNvPr id="584" name="フローチャート : 判断 583"/>
        <xdr:cNvSpPr/>
      </xdr:nvSpPr>
      <xdr:spPr>
        <a:xfrm>
          <a:off x="14541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98297</xdr:rowOff>
    </xdr:from>
    <xdr:ext cx="534377" cy="259045"/>
    <xdr:sp macro="" textlink="">
      <xdr:nvSpPr>
        <xdr:cNvPr id="585" name="テキスト ボックス 584"/>
        <xdr:cNvSpPr txBox="1"/>
      </xdr:nvSpPr>
      <xdr:spPr>
        <a:xfrm>
          <a:off x="14325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166679</xdr:rowOff>
    </xdr:from>
    <xdr:to>
      <xdr:col>19</xdr:col>
      <xdr:colOff>644525</xdr:colOff>
      <xdr:row>58</xdr:row>
      <xdr:rowOff>53558</xdr:rowOff>
    </xdr:to>
    <xdr:cxnSp macro="">
      <xdr:nvCxnSpPr>
        <xdr:cNvPr id="586" name="直線コネクタ 585"/>
        <xdr:cNvCxnSpPr/>
      </xdr:nvCxnSpPr>
      <xdr:spPr>
        <a:xfrm>
          <a:off x="12814300" y="9939329"/>
          <a:ext cx="889000" cy="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168035</xdr:rowOff>
    </xdr:from>
    <xdr:to>
      <xdr:col>20</xdr:col>
      <xdr:colOff>9525</xdr:colOff>
      <xdr:row>58</xdr:row>
      <xdr:rowOff>98185</xdr:rowOff>
    </xdr:to>
    <xdr:sp macro="" textlink="">
      <xdr:nvSpPr>
        <xdr:cNvPr id="587" name="フローチャート : 判断 586"/>
        <xdr:cNvSpPr/>
      </xdr:nvSpPr>
      <xdr:spPr>
        <a:xfrm>
          <a:off x="13652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114712</xdr:rowOff>
    </xdr:from>
    <xdr:ext cx="534377" cy="259045"/>
    <xdr:sp macro="" textlink="">
      <xdr:nvSpPr>
        <xdr:cNvPr id="588" name="テキスト ボックス 587"/>
        <xdr:cNvSpPr txBox="1"/>
      </xdr:nvSpPr>
      <xdr:spPr>
        <a:xfrm>
          <a:off x="13436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2001</xdr:rowOff>
    </xdr:from>
    <xdr:to>
      <xdr:col>18</xdr:col>
      <xdr:colOff>492125</xdr:colOff>
      <xdr:row>58</xdr:row>
      <xdr:rowOff>103601</xdr:rowOff>
    </xdr:to>
    <xdr:sp macro="" textlink="">
      <xdr:nvSpPr>
        <xdr:cNvPr id="589" name="フローチャート : 判断 588"/>
        <xdr:cNvSpPr/>
      </xdr:nvSpPr>
      <xdr:spPr>
        <a:xfrm>
          <a:off x="12763500" y="994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94728</xdr:rowOff>
    </xdr:from>
    <xdr:ext cx="534377" cy="259045"/>
    <xdr:sp macro="" textlink="">
      <xdr:nvSpPr>
        <xdr:cNvPr id="590" name="テキスト ボックス 589"/>
        <xdr:cNvSpPr txBox="1"/>
      </xdr:nvSpPr>
      <xdr:spPr>
        <a:xfrm>
          <a:off x="12547111" y="10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79880</xdr:rowOff>
    </xdr:from>
    <xdr:to>
      <xdr:col>23</xdr:col>
      <xdr:colOff>568325</xdr:colOff>
      <xdr:row>58</xdr:row>
      <xdr:rowOff>10030</xdr:rowOff>
    </xdr:to>
    <xdr:sp macro="" textlink="">
      <xdr:nvSpPr>
        <xdr:cNvPr id="596" name="円/楕円 595"/>
        <xdr:cNvSpPr/>
      </xdr:nvSpPr>
      <xdr:spPr>
        <a:xfrm>
          <a:off x="16268700" y="98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102757</xdr:rowOff>
    </xdr:from>
    <xdr:ext cx="599010" cy="259045"/>
    <xdr:sp macro="" textlink="">
      <xdr:nvSpPr>
        <xdr:cNvPr id="597" name="教育費該当値テキスト"/>
        <xdr:cNvSpPr txBox="1"/>
      </xdr:nvSpPr>
      <xdr:spPr>
        <a:xfrm>
          <a:off x="16370300" y="970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165467</xdr:rowOff>
    </xdr:from>
    <xdr:to>
      <xdr:col>22</xdr:col>
      <xdr:colOff>415925</xdr:colOff>
      <xdr:row>58</xdr:row>
      <xdr:rowOff>95617</xdr:rowOff>
    </xdr:to>
    <xdr:sp macro="" textlink="">
      <xdr:nvSpPr>
        <xdr:cNvPr id="598" name="円/楕円 597"/>
        <xdr:cNvSpPr/>
      </xdr:nvSpPr>
      <xdr:spPr>
        <a:xfrm>
          <a:off x="15430500" y="993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86744</xdr:rowOff>
    </xdr:from>
    <xdr:ext cx="534377" cy="259045"/>
    <xdr:sp macro="" textlink="">
      <xdr:nvSpPr>
        <xdr:cNvPr id="599" name="テキスト ボックス 598"/>
        <xdr:cNvSpPr txBox="1"/>
      </xdr:nvSpPr>
      <xdr:spPr>
        <a:xfrm>
          <a:off x="15214111" y="1003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14190</xdr:rowOff>
    </xdr:from>
    <xdr:to>
      <xdr:col>21</xdr:col>
      <xdr:colOff>212725</xdr:colOff>
      <xdr:row>58</xdr:row>
      <xdr:rowOff>115790</xdr:rowOff>
    </xdr:to>
    <xdr:sp macro="" textlink="">
      <xdr:nvSpPr>
        <xdr:cNvPr id="600" name="円/楕円 599"/>
        <xdr:cNvSpPr/>
      </xdr:nvSpPr>
      <xdr:spPr>
        <a:xfrm>
          <a:off x="14541500" y="99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106917</xdr:rowOff>
    </xdr:from>
    <xdr:ext cx="534377" cy="259045"/>
    <xdr:sp macro="" textlink="">
      <xdr:nvSpPr>
        <xdr:cNvPr id="601" name="テキスト ボックス 600"/>
        <xdr:cNvSpPr txBox="1"/>
      </xdr:nvSpPr>
      <xdr:spPr>
        <a:xfrm>
          <a:off x="14325111" y="1005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79,218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2758</xdr:rowOff>
    </xdr:from>
    <xdr:to>
      <xdr:col>20</xdr:col>
      <xdr:colOff>9525</xdr:colOff>
      <xdr:row>58</xdr:row>
      <xdr:rowOff>104358</xdr:rowOff>
    </xdr:to>
    <xdr:sp macro="" textlink="">
      <xdr:nvSpPr>
        <xdr:cNvPr id="602" name="円/楕円 601"/>
        <xdr:cNvSpPr/>
      </xdr:nvSpPr>
      <xdr:spPr>
        <a:xfrm>
          <a:off x="13652500" y="99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95485</xdr:rowOff>
    </xdr:from>
    <xdr:ext cx="534377" cy="259045"/>
    <xdr:sp macro="" textlink="">
      <xdr:nvSpPr>
        <xdr:cNvPr id="603" name="テキスト ボックス 602"/>
        <xdr:cNvSpPr txBox="1"/>
      </xdr:nvSpPr>
      <xdr:spPr>
        <a:xfrm>
          <a:off x="13436111" y="1003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115879</xdr:rowOff>
    </xdr:from>
    <xdr:to>
      <xdr:col>18</xdr:col>
      <xdr:colOff>492125</xdr:colOff>
      <xdr:row>58</xdr:row>
      <xdr:rowOff>46029</xdr:rowOff>
    </xdr:to>
    <xdr:sp macro="" textlink="">
      <xdr:nvSpPr>
        <xdr:cNvPr id="604" name="円/楕円 603"/>
        <xdr:cNvSpPr/>
      </xdr:nvSpPr>
      <xdr:spPr>
        <a:xfrm>
          <a:off x="12763500" y="988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62556</xdr:rowOff>
    </xdr:from>
    <xdr:ext cx="599010" cy="259045"/>
    <xdr:sp macro="" textlink="">
      <xdr:nvSpPr>
        <xdr:cNvPr id="605" name="テキスト ボックス 604"/>
        <xdr:cNvSpPr txBox="1"/>
      </xdr:nvSpPr>
      <xdr:spPr>
        <a:xfrm>
          <a:off x="12514794" y="966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7" name="直線コネクタ 626"/>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28"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0"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1" name="直線コネクタ 630"/>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74130</xdr:rowOff>
    </xdr:from>
    <xdr:to>
      <xdr:col>23</xdr:col>
      <xdr:colOff>517525</xdr:colOff>
      <xdr:row>78</xdr:row>
      <xdr:rowOff>98875</xdr:rowOff>
    </xdr:to>
    <xdr:cxnSp macro="">
      <xdr:nvCxnSpPr>
        <xdr:cNvPr id="632" name="直線コネクタ 631"/>
        <xdr:cNvCxnSpPr/>
      </xdr:nvCxnSpPr>
      <xdr:spPr>
        <a:xfrm flipV="1">
          <a:off x="15481300" y="13447230"/>
          <a:ext cx="838200" cy="2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3"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4" name="フローチャート : 判断 633"/>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5327</xdr:rowOff>
    </xdr:from>
    <xdr:to>
      <xdr:col>22</xdr:col>
      <xdr:colOff>365125</xdr:colOff>
      <xdr:row>78</xdr:row>
      <xdr:rowOff>98875</xdr:rowOff>
    </xdr:to>
    <xdr:cxnSp macro="">
      <xdr:nvCxnSpPr>
        <xdr:cNvPr id="635" name="直線コネクタ 634"/>
        <xdr:cNvCxnSpPr/>
      </xdr:nvCxnSpPr>
      <xdr:spPr>
        <a:xfrm>
          <a:off x="14592300" y="13378427"/>
          <a:ext cx="889000" cy="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74106</xdr:rowOff>
    </xdr:from>
    <xdr:to>
      <xdr:col>22</xdr:col>
      <xdr:colOff>415925</xdr:colOff>
      <xdr:row>79</xdr:row>
      <xdr:rowOff>4256</xdr:rowOff>
    </xdr:to>
    <xdr:sp macro="" textlink="">
      <xdr:nvSpPr>
        <xdr:cNvPr id="636" name="フローチャート : 判断 635"/>
        <xdr:cNvSpPr/>
      </xdr:nvSpPr>
      <xdr:spPr>
        <a:xfrm>
          <a:off x="15430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166833</xdr:rowOff>
    </xdr:from>
    <xdr:ext cx="469744" cy="259045"/>
    <xdr:sp macro="" textlink="">
      <xdr:nvSpPr>
        <xdr:cNvPr id="637" name="テキスト ボックス 636"/>
        <xdr:cNvSpPr txBox="1"/>
      </xdr:nvSpPr>
      <xdr:spPr>
        <a:xfrm>
          <a:off x="15246427"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102445</xdr:rowOff>
    </xdr:from>
    <xdr:to>
      <xdr:col>21</xdr:col>
      <xdr:colOff>161925</xdr:colOff>
      <xdr:row>78</xdr:row>
      <xdr:rowOff>5327</xdr:rowOff>
    </xdr:to>
    <xdr:cxnSp macro="">
      <xdr:nvCxnSpPr>
        <xdr:cNvPr id="638" name="直線コネクタ 637"/>
        <xdr:cNvCxnSpPr/>
      </xdr:nvCxnSpPr>
      <xdr:spPr>
        <a:xfrm>
          <a:off x="13703300" y="13304095"/>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71785</xdr:rowOff>
    </xdr:from>
    <xdr:to>
      <xdr:col>21</xdr:col>
      <xdr:colOff>212725</xdr:colOff>
      <xdr:row>79</xdr:row>
      <xdr:rowOff>1935</xdr:rowOff>
    </xdr:to>
    <xdr:sp macro="" textlink="">
      <xdr:nvSpPr>
        <xdr:cNvPr id="639" name="フローチャート : 判断 638"/>
        <xdr:cNvSpPr/>
      </xdr:nvSpPr>
      <xdr:spPr>
        <a:xfrm>
          <a:off x="14541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164512</xdr:rowOff>
    </xdr:from>
    <xdr:ext cx="469744" cy="259045"/>
    <xdr:sp macro="" textlink="">
      <xdr:nvSpPr>
        <xdr:cNvPr id="640" name="テキスト ボックス 639"/>
        <xdr:cNvSpPr txBox="1"/>
      </xdr:nvSpPr>
      <xdr:spPr>
        <a:xfrm>
          <a:off x="14357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102445</xdr:rowOff>
    </xdr:from>
    <xdr:to>
      <xdr:col>19</xdr:col>
      <xdr:colOff>644525</xdr:colOff>
      <xdr:row>78</xdr:row>
      <xdr:rowOff>17667</xdr:rowOff>
    </xdr:to>
    <xdr:cxnSp macro="">
      <xdr:nvCxnSpPr>
        <xdr:cNvPr id="641" name="直線コネクタ 640"/>
        <xdr:cNvCxnSpPr/>
      </xdr:nvCxnSpPr>
      <xdr:spPr>
        <a:xfrm flipV="1">
          <a:off x="12814300" y="13304095"/>
          <a:ext cx="889000" cy="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63210</xdr:rowOff>
    </xdr:from>
    <xdr:to>
      <xdr:col>20</xdr:col>
      <xdr:colOff>9525</xdr:colOff>
      <xdr:row>78</xdr:row>
      <xdr:rowOff>164810</xdr:rowOff>
    </xdr:to>
    <xdr:sp macro="" textlink="">
      <xdr:nvSpPr>
        <xdr:cNvPr id="642" name="フローチャート : 判断 641"/>
        <xdr:cNvSpPr/>
      </xdr:nvSpPr>
      <xdr:spPr>
        <a:xfrm>
          <a:off x="13652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155937</xdr:rowOff>
    </xdr:from>
    <xdr:ext cx="534377" cy="259045"/>
    <xdr:sp macro="" textlink="">
      <xdr:nvSpPr>
        <xdr:cNvPr id="643" name="テキスト ボックス 642"/>
        <xdr:cNvSpPr txBox="1"/>
      </xdr:nvSpPr>
      <xdr:spPr>
        <a:xfrm>
          <a:off x="13436111" y="135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68566</xdr:rowOff>
    </xdr:from>
    <xdr:to>
      <xdr:col>18</xdr:col>
      <xdr:colOff>492125</xdr:colOff>
      <xdr:row>78</xdr:row>
      <xdr:rowOff>170166</xdr:rowOff>
    </xdr:to>
    <xdr:sp macro="" textlink="">
      <xdr:nvSpPr>
        <xdr:cNvPr id="644" name="フローチャート : 判断 643"/>
        <xdr:cNvSpPr/>
      </xdr:nvSpPr>
      <xdr:spPr>
        <a:xfrm>
          <a:off x="12763500" y="13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161293</xdr:rowOff>
    </xdr:from>
    <xdr:ext cx="469744" cy="259045"/>
    <xdr:sp macro="" textlink="">
      <xdr:nvSpPr>
        <xdr:cNvPr id="645" name="テキスト ボックス 644"/>
        <xdr:cNvSpPr txBox="1"/>
      </xdr:nvSpPr>
      <xdr:spPr>
        <a:xfrm>
          <a:off x="12579427" y="1353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23330</xdr:rowOff>
    </xdr:from>
    <xdr:to>
      <xdr:col>23</xdr:col>
      <xdr:colOff>568325</xdr:colOff>
      <xdr:row>78</xdr:row>
      <xdr:rowOff>124930</xdr:rowOff>
    </xdr:to>
    <xdr:sp macro="" textlink="">
      <xdr:nvSpPr>
        <xdr:cNvPr id="651" name="円/楕円 650"/>
        <xdr:cNvSpPr/>
      </xdr:nvSpPr>
      <xdr:spPr>
        <a:xfrm>
          <a:off x="16268700" y="13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154157</xdr:rowOff>
    </xdr:from>
    <xdr:ext cx="534377" cy="259045"/>
    <xdr:sp macro="" textlink="">
      <xdr:nvSpPr>
        <xdr:cNvPr id="652" name="災害復旧費該当値テキスト"/>
        <xdr:cNvSpPr txBox="1"/>
      </xdr:nvSpPr>
      <xdr:spPr>
        <a:xfrm>
          <a:off x="16370300" y="1318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48075</xdr:rowOff>
    </xdr:from>
    <xdr:to>
      <xdr:col>22</xdr:col>
      <xdr:colOff>415925</xdr:colOff>
      <xdr:row>78</xdr:row>
      <xdr:rowOff>149675</xdr:rowOff>
    </xdr:to>
    <xdr:sp macro="" textlink="">
      <xdr:nvSpPr>
        <xdr:cNvPr id="653" name="円/楕円 652"/>
        <xdr:cNvSpPr/>
      </xdr:nvSpPr>
      <xdr:spPr>
        <a:xfrm>
          <a:off x="15430500" y="134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166202</xdr:rowOff>
    </xdr:from>
    <xdr:ext cx="534377" cy="259045"/>
    <xdr:sp macro="" textlink="">
      <xdr:nvSpPr>
        <xdr:cNvPr id="654" name="テキスト ボックス 653"/>
        <xdr:cNvSpPr txBox="1"/>
      </xdr:nvSpPr>
      <xdr:spPr>
        <a:xfrm>
          <a:off x="15214111" y="1319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125977</xdr:rowOff>
    </xdr:from>
    <xdr:to>
      <xdr:col>21</xdr:col>
      <xdr:colOff>212725</xdr:colOff>
      <xdr:row>78</xdr:row>
      <xdr:rowOff>56127</xdr:rowOff>
    </xdr:to>
    <xdr:sp macro="" textlink="">
      <xdr:nvSpPr>
        <xdr:cNvPr id="655" name="円/楕円 654"/>
        <xdr:cNvSpPr/>
      </xdr:nvSpPr>
      <xdr:spPr>
        <a:xfrm>
          <a:off x="14541500" y="133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72654</xdr:rowOff>
    </xdr:from>
    <xdr:ext cx="534377" cy="259045"/>
    <xdr:sp macro="" textlink="">
      <xdr:nvSpPr>
        <xdr:cNvPr id="656" name="テキスト ボックス 655"/>
        <xdr:cNvSpPr txBox="1"/>
      </xdr:nvSpPr>
      <xdr:spPr>
        <a:xfrm>
          <a:off x="14325111" y="131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51645</xdr:rowOff>
    </xdr:from>
    <xdr:to>
      <xdr:col>20</xdr:col>
      <xdr:colOff>9525</xdr:colOff>
      <xdr:row>77</xdr:row>
      <xdr:rowOff>153245</xdr:rowOff>
    </xdr:to>
    <xdr:sp macro="" textlink="">
      <xdr:nvSpPr>
        <xdr:cNvPr id="657" name="円/楕円 656"/>
        <xdr:cNvSpPr/>
      </xdr:nvSpPr>
      <xdr:spPr>
        <a:xfrm>
          <a:off x="13652500" y="132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169772</xdr:rowOff>
    </xdr:from>
    <xdr:ext cx="534377" cy="259045"/>
    <xdr:sp macro="" textlink="">
      <xdr:nvSpPr>
        <xdr:cNvPr id="658" name="テキスト ボックス 657"/>
        <xdr:cNvSpPr txBox="1"/>
      </xdr:nvSpPr>
      <xdr:spPr>
        <a:xfrm>
          <a:off x="13436111" y="1302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138317</xdr:rowOff>
    </xdr:from>
    <xdr:to>
      <xdr:col>18</xdr:col>
      <xdr:colOff>492125</xdr:colOff>
      <xdr:row>78</xdr:row>
      <xdr:rowOff>68467</xdr:rowOff>
    </xdr:to>
    <xdr:sp macro="" textlink="">
      <xdr:nvSpPr>
        <xdr:cNvPr id="659" name="円/楕円 658"/>
        <xdr:cNvSpPr/>
      </xdr:nvSpPr>
      <xdr:spPr>
        <a:xfrm>
          <a:off x="12763500" y="13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84994</xdr:rowOff>
    </xdr:from>
    <xdr:ext cx="534377" cy="259045"/>
    <xdr:sp macro="" textlink="">
      <xdr:nvSpPr>
        <xdr:cNvPr id="660" name="テキスト ボックス 659"/>
        <xdr:cNvSpPr txBox="1"/>
      </xdr:nvSpPr>
      <xdr:spPr>
        <a:xfrm>
          <a:off x="12547111" y="13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4" name="直線コネクタ 683"/>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5"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6" name="直線コネクタ 685"/>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7"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88" name="直線コネクタ 687"/>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53245</xdr:rowOff>
    </xdr:from>
    <xdr:to>
      <xdr:col>23</xdr:col>
      <xdr:colOff>517525</xdr:colOff>
      <xdr:row>98</xdr:row>
      <xdr:rowOff>59486</xdr:rowOff>
    </xdr:to>
    <xdr:cxnSp macro="">
      <xdr:nvCxnSpPr>
        <xdr:cNvPr id="689" name="直線コネクタ 688"/>
        <xdr:cNvCxnSpPr/>
      </xdr:nvCxnSpPr>
      <xdr:spPr>
        <a:xfrm>
          <a:off x="15481300" y="16855345"/>
          <a:ext cx="8382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0"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1" name="フローチャート : 判断 690"/>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53245</xdr:rowOff>
    </xdr:from>
    <xdr:to>
      <xdr:col>22</xdr:col>
      <xdr:colOff>365125</xdr:colOff>
      <xdr:row>98</xdr:row>
      <xdr:rowOff>69310</xdr:rowOff>
    </xdr:to>
    <xdr:cxnSp macro="">
      <xdr:nvCxnSpPr>
        <xdr:cNvPr id="692" name="直線コネクタ 691"/>
        <xdr:cNvCxnSpPr/>
      </xdr:nvCxnSpPr>
      <xdr:spPr>
        <a:xfrm flipV="1">
          <a:off x="14592300" y="16855345"/>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126628</xdr:rowOff>
    </xdr:from>
    <xdr:to>
      <xdr:col>22</xdr:col>
      <xdr:colOff>415925</xdr:colOff>
      <xdr:row>98</xdr:row>
      <xdr:rowOff>56778</xdr:rowOff>
    </xdr:to>
    <xdr:sp macro="" textlink="">
      <xdr:nvSpPr>
        <xdr:cNvPr id="693" name="フローチャート : 判断 692"/>
        <xdr:cNvSpPr/>
      </xdr:nvSpPr>
      <xdr:spPr>
        <a:xfrm>
          <a:off x="15430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73305</xdr:rowOff>
    </xdr:from>
    <xdr:ext cx="599010" cy="259045"/>
    <xdr:sp macro="" textlink="">
      <xdr:nvSpPr>
        <xdr:cNvPr id="694" name="テキスト ボックス 693"/>
        <xdr:cNvSpPr txBox="1"/>
      </xdr:nvSpPr>
      <xdr:spPr>
        <a:xfrm>
          <a:off x="15181794"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69310</xdr:rowOff>
    </xdr:from>
    <xdr:to>
      <xdr:col>21</xdr:col>
      <xdr:colOff>161925</xdr:colOff>
      <xdr:row>98</xdr:row>
      <xdr:rowOff>78476</xdr:rowOff>
    </xdr:to>
    <xdr:cxnSp macro="">
      <xdr:nvCxnSpPr>
        <xdr:cNvPr id="695" name="直線コネクタ 694"/>
        <xdr:cNvCxnSpPr/>
      </xdr:nvCxnSpPr>
      <xdr:spPr>
        <a:xfrm flipV="1">
          <a:off x="13703300" y="16871410"/>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128608</xdr:rowOff>
    </xdr:from>
    <xdr:to>
      <xdr:col>21</xdr:col>
      <xdr:colOff>212725</xdr:colOff>
      <xdr:row>98</xdr:row>
      <xdr:rowOff>58758</xdr:rowOff>
    </xdr:to>
    <xdr:sp macro="" textlink="">
      <xdr:nvSpPr>
        <xdr:cNvPr id="696" name="フローチャート : 判断 695"/>
        <xdr:cNvSpPr/>
      </xdr:nvSpPr>
      <xdr:spPr>
        <a:xfrm>
          <a:off x="14541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75285</xdr:rowOff>
    </xdr:from>
    <xdr:ext cx="599010" cy="259045"/>
    <xdr:sp macro="" textlink="">
      <xdr:nvSpPr>
        <xdr:cNvPr id="697" name="テキスト ボックス 696"/>
        <xdr:cNvSpPr txBox="1"/>
      </xdr:nvSpPr>
      <xdr:spPr>
        <a:xfrm>
          <a:off x="14292794" y="1653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67041</xdr:rowOff>
    </xdr:from>
    <xdr:to>
      <xdr:col>19</xdr:col>
      <xdr:colOff>644525</xdr:colOff>
      <xdr:row>98</xdr:row>
      <xdr:rowOff>78476</xdr:rowOff>
    </xdr:to>
    <xdr:cxnSp macro="">
      <xdr:nvCxnSpPr>
        <xdr:cNvPr id="698" name="直線コネクタ 697"/>
        <xdr:cNvCxnSpPr/>
      </xdr:nvCxnSpPr>
      <xdr:spPr>
        <a:xfrm>
          <a:off x="12814300" y="16869141"/>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124487</xdr:rowOff>
    </xdr:from>
    <xdr:to>
      <xdr:col>20</xdr:col>
      <xdr:colOff>9525</xdr:colOff>
      <xdr:row>98</xdr:row>
      <xdr:rowOff>54637</xdr:rowOff>
    </xdr:to>
    <xdr:sp macro="" textlink="">
      <xdr:nvSpPr>
        <xdr:cNvPr id="699" name="フローチャート : 判断 698"/>
        <xdr:cNvSpPr/>
      </xdr:nvSpPr>
      <xdr:spPr>
        <a:xfrm>
          <a:off x="13652500" y="1675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71164</xdr:rowOff>
    </xdr:from>
    <xdr:ext cx="599010" cy="259045"/>
    <xdr:sp macro="" textlink="">
      <xdr:nvSpPr>
        <xdr:cNvPr id="700" name="テキスト ボックス 699"/>
        <xdr:cNvSpPr txBox="1"/>
      </xdr:nvSpPr>
      <xdr:spPr>
        <a:xfrm>
          <a:off x="13403794" y="1653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113398</xdr:rowOff>
    </xdr:from>
    <xdr:to>
      <xdr:col>18</xdr:col>
      <xdr:colOff>492125</xdr:colOff>
      <xdr:row>98</xdr:row>
      <xdr:rowOff>43548</xdr:rowOff>
    </xdr:to>
    <xdr:sp macro="" textlink="">
      <xdr:nvSpPr>
        <xdr:cNvPr id="701" name="フローチャート : 判断 700"/>
        <xdr:cNvSpPr/>
      </xdr:nvSpPr>
      <xdr:spPr>
        <a:xfrm>
          <a:off x="12763500" y="1674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60075</xdr:rowOff>
    </xdr:from>
    <xdr:ext cx="599010" cy="259045"/>
    <xdr:sp macro="" textlink="">
      <xdr:nvSpPr>
        <xdr:cNvPr id="702" name="テキスト ボックス 701"/>
        <xdr:cNvSpPr txBox="1"/>
      </xdr:nvSpPr>
      <xdr:spPr>
        <a:xfrm>
          <a:off x="12514794" y="1651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8686</xdr:rowOff>
    </xdr:from>
    <xdr:to>
      <xdr:col>23</xdr:col>
      <xdr:colOff>568325</xdr:colOff>
      <xdr:row>98</xdr:row>
      <xdr:rowOff>110286</xdr:rowOff>
    </xdr:to>
    <xdr:sp macro="" textlink="">
      <xdr:nvSpPr>
        <xdr:cNvPr id="708" name="円/楕円 707"/>
        <xdr:cNvSpPr/>
      </xdr:nvSpPr>
      <xdr:spPr>
        <a:xfrm>
          <a:off x="16268700" y="168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95063</xdr:rowOff>
    </xdr:from>
    <xdr:ext cx="534377" cy="259045"/>
    <xdr:sp macro="" textlink="">
      <xdr:nvSpPr>
        <xdr:cNvPr id="709" name="公債費該当値テキスト"/>
        <xdr:cNvSpPr txBox="1"/>
      </xdr:nvSpPr>
      <xdr:spPr>
        <a:xfrm>
          <a:off x="16370300" y="167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2445</xdr:rowOff>
    </xdr:from>
    <xdr:to>
      <xdr:col>22</xdr:col>
      <xdr:colOff>415925</xdr:colOff>
      <xdr:row>98</xdr:row>
      <xdr:rowOff>104045</xdr:rowOff>
    </xdr:to>
    <xdr:sp macro="" textlink="">
      <xdr:nvSpPr>
        <xdr:cNvPr id="710" name="円/楕円 709"/>
        <xdr:cNvSpPr/>
      </xdr:nvSpPr>
      <xdr:spPr>
        <a:xfrm>
          <a:off x="15430500" y="168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95172</xdr:rowOff>
    </xdr:from>
    <xdr:ext cx="534377" cy="259045"/>
    <xdr:sp macro="" textlink="">
      <xdr:nvSpPr>
        <xdr:cNvPr id="711" name="テキスト ボックス 710"/>
        <xdr:cNvSpPr txBox="1"/>
      </xdr:nvSpPr>
      <xdr:spPr>
        <a:xfrm>
          <a:off x="15214111" y="1689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18510</xdr:rowOff>
    </xdr:from>
    <xdr:to>
      <xdr:col>21</xdr:col>
      <xdr:colOff>212725</xdr:colOff>
      <xdr:row>98</xdr:row>
      <xdr:rowOff>120110</xdr:rowOff>
    </xdr:to>
    <xdr:sp macro="" textlink="">
      <xdr:nvSpPr>
        <xdr:cNvPr id="712" name="円/楕円 711"/>
        <xdr:cNvSpPr/>
      </xdr:nvSpPr>
      <xdr:spPr>
        <a:xfrm>
          <a:off x="14541500" y="168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111237</xdr:rowOff>
    </xdr:from>
    <xdr:ext cx="534377" cy="259045"/>
    <xdr:sp macro="" textlink="">
      <xdr:nvSpPr>
        <xdr:cNvPr id="713" name="テキスト ボックス 712"/>
        <xdr:cNvSpPr txBox="1"/>
      </xdr:nvSpPr>
      <xdr:spPr>
        <a:xfrm>
          <a:off x="14325111" y="169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27676</xdr:rowOff>
    </xdr:from>
    <xdr:to>
      <xdr:col>20</xdr:col>
      <xdr:colOff>9525</xdr:colOff>
      <xdr:row>98</xdr:row>
      <xdr:rowOff>129276</xdr:rowOff>
    </xdr:to>
    <xdr:sp macro="" textlink="">
      <xdr:nvSpPr>
        <xdr:cNvPr id="714" name="円/楕円 713"/>
        <xdr:cNvSpPr/>
      </xdr:nvSpPr>
      <xdr:spPr>
        <a:xfrm>
          <a:off x="13652500" y="168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120403</xdr:rowOff>
    </xdr:from>
    <xdr:ext cx="534377" cy="259045"/>
    <xdr:sp macro="" textlink="">
      <xdr:nvSpPr>
        <xdr:cNvPr id="715" name="テキスト ボックス 714"/>
        <xdr:cNvSpPr txBox="1"/>
      </xdr:nvSpPr>
      <xdr:spPr>
        <a:xfrm>
          <a:off x="13436111" y="169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16241</xdr:rowOff>
    </xdr:from>
    <xdr:to>
      <xdr:col>18</xdr:col>
      <xdr:colOff>492125</xdr:colOff>
      <xdr:row>98</xdr:row>
      <xdr:rowOff>117841</xdr:rowOff>
    </xdr:to>
    <xdr:sp macro="" textlink="">
      <xdr:nvSpPr>
        <xdr:cNvPr id="716" name="円/楕円 715"/>
        <xdr:cNvSpPr/>
      </xdr:nvSpPr>
      <xdr:spPr>
        <a:xfrm>
          <a:off x="12763500" y="1681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108968</xdr:rowOff>
    </xdr:from>
    <xdr:ext cx="534377" cy="259045"/>
    <xdr:sp macro="" textlink="">
      <xdr:nvSpPr>
        <xdr:cNvPr id="717" name="テキスト ボックス 716"/>
        <xdr:cNvSpPr txBox="1"/>
      </xdr:nvSpPr>
      <xdr:spPr>
        <a:xfrm>
          <a:off x="12547111" y="1691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39" name="直線コネクタ 738"/>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0"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2"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3" name="直線コネクタ 742"/>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5"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6" name="フローチャート : 判断 745"/>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111857</xdr:rowOff>
    </xdr:from>
    <xdr:to>
      <xdr:col>31</xdr:col>
      <xdr:colOff>34925</xdr:colOff>
      <xdr:row>38</xdr:row>
      <xdr:rowOff>139700</xdr:rowOff>
    </xdr:to>
    <xdr:cxnSp macro="">
      <xdr:nvCxnSpPr>
        <xdr:cNvPr id="747" name="直線コネクタ 746"/>
        <xdr:cNvCxnSpPr/>
      </xdr:nvCxnSpPr>
      <xdr:spPr>
        <a:xfrm>
          <a:off x="20434300" y="6626957"/>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85516</xdr:rowOff>
    </xdr:from>
    <xdr:to>
      <xdr:col>31</xdr:col>
      <xdr:colOff>85725</xdr:colOff>
      <xdr:row>39</xdr:row>
      <xdr:rowOff>15666</xdr:rowOff>
    </xdr:to>
    <xdr:sp macro="" textlink="">
      <xdr:nvSpPr>
        <xdr:cNvPr id="748" name="フローチャート : 判断 747"/>
        <xdr:cNvSpPr/>
      </xdr:nvSpPr>
      <xdr:spPr>
        <a:xfrm>
          <a:off x="21272500" y="660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32194</xdr:rowOff>
    </xdr:from>
    <xdr:ext cx="378565" cy="259045"/>
    <xdr:sp macro="" textlink="">
      <xdr:nvSpPr>
        <xdr:cNvPr id="749" name="テキスト ボックス 748"/>
        <xdr:cNvSpPr txBox="1"/>
      </xdr:nvSpPr>
      <xdr:spPr>
        <a:xfrm>
          <a:off x="21134017" y="637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111857</xdr:rowOff>
    </xdr:from>
    <xdr:to>
      <xdr:col>29</xdr:col>
      <xdr:colOff>517525</xdr:colOff>
      <xdr:row>38</xdr:row>
      <xdr:rowOff>139700</xdr:rowOff>
    </xdr:to>
    <xdr:cxnSp macro="">
      <xdr:nvCxnSpPr>
        <xdr:cNvPr id="750" name="直線コネクタ 749"/>
        <xdr:cNvCxnSpPr/>
      </xdr:nvCxnSpPr>
      <xdr:spPr>
        <a:xfrm flipV="1">
          <a:off x="19545300" y="6626957"/>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85265</xdr:rowOff>
    </xdr:from>
    <xdr:to>
      <xdr:col>29</xdr:col>
      <xdr:colOff>568325</xdr:colOff>
      <xdr:row>39</xdr:row>
      <xdr:rowOff>15415</xdr:rowOff>
    </xdr:to>
    <xdr:sp macro="" textlink="">
      <xdr:nvSpPr>
        <xdr:cNvPr id="751" name="フローチャート : 判断 750"/>
        <xdr:cNvSpPr/>
      </xdr:nvSpPr>
      <xdr:spPr>
        <a:xfrm>
          <a:off x="20383500" y="660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6542</xdr:rowOff>
    </xdr:from>
    <xdr:ext cx="378565" cy="259045"/>
    <xdr:sp macro="" textlink="">
      <xdr:nvSpPr>
        <xdr:cNvPr id="752" name="テキスト ボックス 751"/>
        <xdr:cNvSpPr txBox="1"/>
      </xdr:nvSpPr>
      <xdr:spPr>
        <a:xfrm>
          <a:off x="20245017" y="6693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109616</xdr:rowOff>
    </xdr:from>
    <xdr:to>
      <xdr:col>28</xdr:col>
      <xdr:colOff>314325</xdr:colOff>
      <xdr:row>38</xdr:row>
      <xdr:rowOff>139700</xdr:rowOff>
    </xdr:to>
    <xdr:cxnSp macro="">
      <xdr:nvCxnSpPr>
        <xdr:cNvPr id="753" name="直線コネクタ 752"/>
        <xdr:cNvCxnSpPr/>
      </xdr:nvCxnSpPr>
      <xdr:spPr>
        <a:xfrm>
          <a:off x="18656300" y="6453266"/>
          <a:ext cx="889000" cy="20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85288</xdr:rowOff>
    </xdr:from>
    <xdr:to>
      <xdr:col>28</xdr:col>
      <xdr:colOff>365125</xdr:colOff>
      <xdr:row>39</xdr:row>
      <xdr:rowOff>15438</xdr:rowOff>
    </xdr:to>
    <xdr:sp macro="" textlink="">
      <xdr:nvSpPr>
        <xdr:cNvPr id="754" name="フローチャート : 判断 753"/>
        <xdr:cNvSpPr/>
      </xdr:nvSpPr>
      <xdr:spPr>
        <a:xfrm>
          <a:off x="19494500" y="66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31965</xdr:rowOff>
    </xdr:from>
    <xdr:ext cx="378565" cy="259045"/>
    <xdr:sp macro="" textlink="">
      <xdr:nvSpPr>
        <xdr:cNvPr id="755" name="テキスト ボックス 754"/>
        <xdr:cNvSpPr txBox="1"/>
      </xdr:nvSpPr>
      <xdr:spPr>
        <a:xfrm>
          <a:off x="19356017" y="637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84031</xdr:rowOff>
    </xdr:from>
    <xdr:to>
      <xdr:col>27</xdr:col>
      <xdr:colOff>161925</xdr:colOff>
      <xdr:row>39</xdr:row>
      <xdr:rowOff>14181</xdr:rowOff>
    </xdr:to>
    <xdr:sp macro="" textlink="">
      <xdr:nvSpPr>
        <xdr:cNvPr id="756" name="フローチャート : 判断 755"/>
        <xdr:cNvSpPr/>
      </xdr:nvSpPr>
      <xdr:spPr>
        <a:xfrm>
          <a:off x="18605500" y="65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5308</xdr:rowOff>
    </xdr:from>
    <xdr:ext cx="378565" cy="259045"/>
    <xdr:sp macro="" textlink="">
      <xdr:nvSpPr>
        <xdr:cNvPr id="757" name="テキスト ボックス 756"/>
        <xdr:cNvSpPr txBox="1"/>
      </xdr:nvSpPr>
      <xdr:spPr>
        <a:xfrm>
          <a:off x="18467017" y="669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4"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61057</xdr:rowOff>
    </xdr:from>
    <xdr:to>
      <xdr:col>29</xdr:col>
      <xdr:colOff>568325</xdr:colOff>
      <xdr:row>38</xdr:row>
      <xdr:rowOff>162657</xdr:rowOff>
    </xdr:to>
    <xdr:sp macro="" textlink="">
      <xdr:nvSpPr>
        <xdr:cNvPr id="767" name="円/楕円 766"/>
        <xdr:cNvSpPr/>
      </xdr:nvSpPr>
      <xdr:spPr>
        <a:xfrm>
          <a:off x="20383500" y="65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7733</xdr:rowOff>
    </xdr:from>
    <xdr:ext cx="469744" cy="259045"/>
    <xdr:sp macro="" textlink="">
      <xdr:nvSpPr>
        <xdr:cNvPr id="768" name="テキスト ボックス 767"/>
        <xdr:cNvSpPr txBox="1"/>
      </xdr:nvSpPr>
      <xdr:spPr>
        <a:xfrm>
          <a:off x="20199427" y="635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58816</xdr:rowOff>
    </xdr:from>
    <xdr:to>
      <xdr:col>27</xdr:col>
      <xdr:colOff>161925</xdr:colOff>
      <xdr:row>37</xdr:row>
      <xdr:rowOff>160417</xdr:rowOff>
    </xdr:to>
    <xdr:sp macro="" textlink="">
      <xdr:nvSpPr>
        <xdr:cNvPr id="771" name="円/楕円 770"/>
        <xdr:cNvSpPr/>
      </xdr:nvSpPr>
      <xdr:spPr>
        <a:xfrm>
          <a:off x="18605500" y="6402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5493</xdr:rowOff>
    </xdr:from>
    <xdr:ext cx="469744" cy="259045"/>
    <xdr:sp macro="" textlink="">
      <xdr:nvSpPr>
        <xdr:cNvPr id="772" name="テキスト ボックス 771"/>
        <xdr:cNvSpPr txBox="1"/>
      </xdr:nvSpPr>
      <xdr:spPr>
        <a:xfrm>
          <a:off x="18421427" y="61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総務費が住民一人当たり５４５，４７９円となっており、類似団体平均に比べ高止まりしているは、深谷復興拠点整備事業や避難地域復興拠点推進交付金積立金等による増のため物件費や積立金が増加し続けたことが要因である。</a:t>
          </a:r>
          <a:endParaRPr lang="en-US" altLang="ja-JP" sz="1300" b="0" i="0" u="none" strike="noStrike" baseline="0" smtClean="0">
            <a:solidFill>
              <a:schemeClr val="dk1"/>
            </a:solidFill>
            <a:latin typeface="+mn-lt"/>
            <a:ea typeface="+mn-ea"/>
            <a:cs typeface="+mn-cs"/>
          </a:endParaRPr>
        </a:p>
        <a:p>
          <a:endParaRPr lang="ja-JP" altLang="en-US" sz="1300" b="0" i="0" u="none" strike="noStrike" baseline="0" smtClean="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実質単年度収支比率のマイナスの主な要因は、昨年度に引き続き資金繰りのため財政調整基金を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億円を取り崩したことによるものである。一方で、財政調整基金</a:t>
          </a:r>
          <a:r>
            <a:rPr kumimoji="1" lang="ja-JP" altLang="en-US" sz="1300">
              <a:solidFill>
                <a:schemeClr val="dk1"/>
              </a:solidFill>
              <a:effectLst/>
              <a:latin typeface="+mn-lt"/>
              <a:ea typeface="+mn-ea"/>
              <a:cs typeface="+mn-cs"/>
            </a:rPr>
            <a:t>残高</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億円の取り崩しに対し、</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億円の積み立てにとどまり残高が微減した。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震災以降標準財政規模に対する財政調整基金残高の割合は上昇傾向であるが、復興創生期間以降の財源の見通しが立たないことから、財政調整基金を財源として確保しつつ健全な行財政運営に努めていく。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標準財政規模比で平成２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年度決算は、一般会計においては赤字額の会計は皆無であり、黒字額については、震災以降大きく増加していたが、</a:t>
          </a:r>
          <a:r>
            <a:rPr kumimoji="1" lang="ja-JP" altLang="en-US" sz="1300">
              <a:solidFill>
                <a:schemeClr val="dk1"/>
              </a:solidFill>
              <a:effectLst/>
              <a:latin typeface="+mn-lt"/>
              <a:ea typeface="+mn-ea"/>
              <a:cs typeface="+mn-cs"/>
            </a:rPr>
            <a:t>昨年と同水準である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これは、昨年度委託事業等に伴う国庫補助金が大幅に減少した一方で、大規模復興事業の実施により歳出決算が増加したことが主な要因である。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9178870</v>
      </c>
      <c r="BO4" s="379"/>
      <c r="BP4" s="379"/>
      <c r="BQ4" s="379"/>
      <c r="BR4" s="379"/>
      <c r="BS4" s="379"/>
      <c r="BT4" s="379"/>
      <c r="BU4" s="380"/>
      <c r="BV4" s="378">
        <v>7146443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21</v>
      </c>
      <c r="CU4" s="385"/>
      <c r="CV4" s="385"/>
      <c r="CW4" s="385"/>
      <c r="CX4" s="385"/>
      <c r="CY4" s="385"/>
      <c r="CZ4" s="385"/>
      <c r="DA4" s="386"/>
      <c r="DB4" s="384">
        <v>20</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8369019</v>
      </c>
      <c r="BO5" s="416"/>
      <c r="BP5" s="416"/>
      <c r="BQ5" s="416"/>
      <c r="BR5" s="416"/>
      <c r="BS5" s="416"/>
      <c r="BT5" s="416"/>
      <c r="BU5" s="417"/>
      <c r="BV5" s="415">
        <v>6562714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75.7</v>
      </c>
      <c r="CU5" s="413"/>
      <c r="CV5" s="413"/>
      <c r="CW5" s="413"/>
      <c r="CX5" s="413"/>
      <c r="CY5" s="413"/>
      <c r="CZ5" s="413"/>
      <c r="DA5" s="414"/>
      <c r="DB5" s="412">
        <v>85.3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809851</v>
      </c>
      <c r="BO6" s="416"/>
      <c r="BP6" s="416"/>
      <c r="BQ6" s="416"/>
      <c r="BR6" s="416"/>
      <c r="BS6" s="416"/>
      <c r="BT6" s="416"/>
      <c r="BU6" s="417"/>
      <c r="BV6" s="415">
        <v>583729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79.8</v>
      </c>
      <c r="CU6" s="453"/>
      <c r="CV6" s="453"/>
      <c r="CW6" s="453"/>
      <c r="CX6" s="453"/>
      <c r="CY6" s="453"/>
      <c r="CZ6" s="453"/>
      <c r="DA6" s="454"/>
      <c r="DB6" s="452">
        <v>88.7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209753</v>
      </c>
      <c r="BO7" s="416"/>
      <c r="BP7" s="416"/>
      <c r="BQ7" s="416"/>
      <c r="BR7" s="416"/>
      <c r="BS7" s="416"/>
      <c r="BT7" s="416"/>
      <c r="BU7" s="417"/>
      <c r="BV7" s="415">
        <v>20279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2857571</v>
      </c>
      <c r="CU7" s="416"/>
      <c r="CV7" s="416"/>
      <c r="CW7" s="416"/>
      <c r="CX7" s="416"/>
      <c r="CY7" s="416"/>
      <c r="CZ7" s="416"/>
      <c r="DA7" s="417"/>
      <c r="DB7" s="415">
        <v>2823346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600098</v>
      </c>
      <c r="BO8" s="416"/>
      <c r="BP8" s="416"/>
      <c r="BQ8" s="416"/>
      <c r="BR8" s="416"/>
      <c r="BS8" s="416"/>
      <c r="BT8" s="416"/>
      <c r="BU8" s="417"/>
      <c r="BV8" s="415">
        <v>563450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0.22</v>
      </c>
      <c r="CU8" s="456"/>
      <c r="CV8" s="456"/>
      <c r="CW8" s="456"/>
      <c r="CX8" s="456"/>
      <c r="CY8" s="456"/>
      <c r="CZ8" s="456"/>
      <c r="DA8" s="457"/>
      <c r="DB8" s="455">
        <v>0.21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36648</v>
      </c>
      <c r="BO9" s="416"/>
      <c r="BP9" s="416"/>
      <c r="BQ9" s="416"/>
      <c r="BR9" s="416"/>
      <c r="BS9" s="416"/>
      <c r="BT9" s="416"/>
      <c r="BU9" s="417"/>
      <c r="BV9" s="415">
        <v>-158489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10.7</v>
      </c>
      <c r="CU9" s="413"/>
      <c r="CV9" s="413"/>
      <c r="CW9" s="413"/>
      <c r="CX9" s="413"/>
      <c r="CY9" s="413"/>
      <c r="CZ9" s="413"/>
      <c r="DA9" s="414"/>
      <c r="DB9" s="412">
        <v>12.9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6209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1832</v>
      </c>
      <c r="BO10" s="416"/>
      <c r="BP10" s="416"/>
      <c r="BQ10" s="416"/>
      <c r="BR10" s="416"/>
      <c r="BS10" s="416"/>
      <c r="BT10" s="416"/>
      <c r="BU10" s="417"/>
      <c r="BV10" s="415">
        <v>1716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6250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600000</v>
      </c>
      <c r="BO12" s="416"/>
      <c r="BP12" s="416"/>
      <c r="BQ12" s="416"/>
      <c r="BR12" s="416"/>
      <c r="BS12" s="416"/>
      <c r="BT12" s="416"/>
      <c r="BU12" s="417"/>
      <c r="BV12" s="415">
        <v>500000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6212</v>
      </c>
      <c r="S13" s="497"/>
      <c r="T13" s="497"/>
      <c r="U13" s="497"/>
      <c r="V13" s="498"/>
      <c r="W13" s="431" t="s">
        <v>120</v>
      </c>
      <c r="X13" s="432"/>
      <c r="Y13" s="432"/>
      <c r="Z13" s="432"/>
      <c r="AA13" s="432"/>
      <c r="AB13" s="422"/>
      <c r="AC13" s="466">
        <v>876</v>
      </c>
      <c r="AD13" s="467"/>
      <c r="AE13" s="467"/>
      <c r="AF13" s="467"/>
      <c r="AG13" s="506"/>
      <c r="AH13" s="466">
        <v>1013</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-561520</v>
      </c>
      <c r="BO13" s="416"/>
      <c r="BP13" s="416"/>
      <c r="BQ13" s="416"/>
      <c r="BR13" s="416"/>
      <c r="BS13" s="416"/>
      <c r="BT13" s="416"/>
      <c r="BU13" s="417"/>
      <c r="BV13" s="415">
        <v>-656773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6.6</v>
      </c>
      <c r="CU13" s="413"/>
      <c r="CV13" s="413"/>
      <c r="CW13" s="413"/>
      <c r="CX13" s="413"/>
      <c r="CY13" s="413"/>
      <c r="CZ13" s="413"/>
      <c r="DA13" s="414"/>
      <c r="DB13" s="412">
        <v>6.6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6317</v>
      </c>
      <c r="S14" s="497"/>
      <c r="T14" s="497"/>
      <c r="U14" s="497"/>
      <c r="V14" s="498"/>
      <c r="W14" s="405"/>
      <c r="X14" s="406"/>
      <c r="Y14" s="406"/>
      <c r="Z14" s="406"/>
      <c r="AA14" s="406"/>
      <c r="AB14" s="395"/>
      <c r="AC14" s="499">
        <v>28</v>
      </c>
      <c r="AD14" s="500"/>
      <c r="AE14" s="500"/>
      <c r="AF14" s="500"/>
      <c r="AG14" s="501"/>
      <c r="AH14" s="499">
        <v>29.8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6280</v>
      </c>
      <c r="S15" s="497"/>
      <c r="T15" s="497"/>
      <c r="U15" s="497"/>
      <c r="V15" s="498"/>
      <c r="W15" s="431" t="s">
        <v>126</v>
      </c>
      <c r="X15" s="432"/>
      <c r="Y15" s="432"/>
      <c r="Z15" s="432"/>
      <c r="AA15" s="432"/>
      <c r="AB15" s="422"/>
      <c r="AC15" s="466">
        <v>1202</v>
      </c>
      <c r="AD15" s="467"/>
      <c r="AE15" s="467"/>
      <c r="AF15" s="467"/>
      <c r="AG15" s="506"/>
      <c r="AH15" s="466">
        <v>1338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547593</v>
      </c>
      <c r="BO15" s="379"/>
      <c r="BP15" s="379"/>
      <c r="BQ15" s="379"/>
      <c r="BR15" s="379"/>
      <c r="BS15" s="379"/>
      <c r="BT15" s="379"/>
      <c r="BU15" s="380"/>
      <c r="BV15" s="378">
        <v>573474</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38.5</v>
      </c>
      <c r="AD16" s="500"/>
      <c r="AE16" s="500"/>
      <c r="AF16" s="500"/>
      <c r="AG16" s="501"/>
      <c r="AH16" s="499">
        <v>39.299999999999997</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2568528</v>
      </c>
      <c r="BO16" s="416"/>
      <c r="BP16" s="416"/>
      <c r="BQ16" s="416"/>
      <c r="BR16" s="416"/>
      <c r="BS16" s="416"/>
      <c r="BT16" s="416"/>
      <c r="BU16" s="417"/>
      <c r="BV16" s="415">
        <v>2525446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1045</v>
      </c>
      <c r="AD17" s="467"/>
      <c r="AE17" s="467"/>
      <c r="AF17" s="467"/>
      <c r="AG17" s="506"/>
      <c r="AH17" s="466">
        <v>1051</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693887</v>
      </c>
      <c r="BO17" s="416"/>
      <c r="BP17" s="416"/>
      <c r="BQ17" s="416"/>
      <c r="BR17" s="416"/>
      <c r="BS17" s="416"/>
      <c r="BT17" s="416"/>
      <c r="BU17" s="417"/>
      <c r="BV17" s="415">
        <v>735795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230.13</v>
      </c>
      <c r="M18" s="528"/>
      <c r="N18" s="528"/>
      <c r="O18" s="528"/>
      <c r="P18" s="528"/>
      <c r="Q18" s="528"/>
      <c r="R18" s="529"/>
      <c r="S18" s="529"/>
      <c r="T18" s="529"/>
      <c r="U18" s="529"/>
      <c r="V18" s="530"/>
      <c r="W18" s="433"/>
      <c r="X18" s="434"/>
      <c r="Y18" s="434"/>
      <c r="Z18" s="434"/>
      <c r="AA18" s="434"/>
      <c r="AB18" s="425"/>
      <c r="AC18" s="531">
        <v>33.5</v>
      </c>
      <c r="AD18" s="532"/>
      <c r="AE18" s="532"/>
      <c r="AF18" s="532"/>
      <c r="AG18" s="533"/>
      <c r="AH18" s="531">
        <v>30.9</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2114564</v>
      </c>
      <c r="BO18" s="416"/>
      <c r="BP18" s="416"/>
      <c r="BQ18" s="416"/>
      <c r="BR18" s="416"/>
      <c r="BS18" s="416"/>
      <c r="BT18" s="416"/>
      <c r="BU18" s="417"/>
      <c r="BV18" s="415">
        <v>2173497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4794053</v>
      </c>
      <c r="BO19" s="416"/>
      <c r="BP19" s="416"/>
      <c r="BQ19" s="416"/>
      <c r="BR19" s="416"/>
      <c r="BS19" s="416"/>
      <c r="BT19" s="416"/>
      <c r="BU19" s="417"/>
      <c r="BV19" s="415">
        <v>4190355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4130451</v>
      </c>
      <c r="BO23" s="416"/>
      <c r="BP23" s="416"/>
      <c r="BQ23" s="416"/>
      <c r="BR23" s="416"/>
      <c r="BS23" s="416"/>
      <c r="BT23" s="416"/>
      <c r="BU23" s="417"/>
      <c r="BV23" s="415">
        <v>3912421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6440</v>
      </c>
      <c r="R24" s="467"/>
      <c r="S24" s="467"/>
      <c r="T24" s="467"/>
      <c r="U24" s="467"/>
      <c r="V24" s="506"/>
      <c r="W24" s="561"/>
      <c r="X24" s="549"/>
      <c r="Y24" s="550"/>
      <c r="Z24" s="465" t="s">
        <v>149</v>
      </c>
      <c r="AA24" s="445"/>
      <c r="AB24" s="445"/>
      <c r="AC24" s="445"/>
      <c r="AD24" s="445"/>
      <c r="AE24" s="445"/>
      <c r="AF24" s="445"/>
      <c r="AG24" s="446"/>
      <c r="AH24" s="466">
        <v>58</v>
      </c>
      <c r="AI24" s="467"/>
      <c r="AJ24" s="467"/>
      <c r="AK24" s="467"/>
      <c r="AL24" s="506"/>
      <c r="AM24" s="466">
        <v>183164</v>
      </c>
      <c r="AN24" s="467"/>
      <c r="AO24" s="467"/>
      <c r="AP24" s="467"/>
      <c r="AQ24" s="467"/>
      <c r="AR24" s="506"/>
      <c r="AS24" s="466">
        <v>3158</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4020796</v>
      </c>
      <c r="BO24" s="416"/>
      <c r="BP24" s="416"/>
      <c r="BQ24" s="416"/>
      <c r="BR24" s="416"/>
      <c r="BS24" s="416"/>
      <c r="BT24" s="416"/>
      <c r="BU24" s="417"/>
      <c r="BV24" s="415">
        <v>3793029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5850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189678</v>
      </c>
      <c r="BO25" s="379"/>
      <c r="BP25" s="379"/>
      <c r="BQ25" s="379"/>
      <c r="BR25" s="379"/>
      <c r="BS25" s="379"/>
      <c r="BT25" s="379"/>
      <c r="BU25" s="380"/>
      <c r="BV25" s="378">
        <v>194720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5580</v>
      </c>
      <c r="R26" s="467"/>
      <c r="S26" s="467"/>
      <c r="T26" s="467"/>
      <c r="U26" s="467"/>
      <c r="V26" s="506"/>
      <c r="W26" s="561"/>
      <c r="X26" s="549"/>
      <c r="Y26" s="550"/>
      <c r="Z26" s="465" t="s">
        <v>155</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2529</v>
      </c>
      <c r="R27" s="467"/>
      <c r="S27" s="467"/>
      <c r="T27" s="467"/>
      <c r="U27" s="467"/>
      <c r="V27" s="506"/>
      <c r="W27" s="561"/>
      <c r="X27" s="549"/>
      <c r="Y27" s="550"/>
      <c r="Z27" s="465" t="s">
        <v>158</v>
      </c>
      <c r="AA27" s="445"/>
      <c r="AB27" s="445"/>
      <c r="AC27" s="445"/>
      <c r="AD27" s="445"/>
      <c r="AE27" s="445"/>
      <c r="AF27" s="445"/>
      <c r="AG27" s="446"/>
      <c r="AH27" s="466">
        <v>4</v>
      </c>
      <c r="AI27" s="467"/>
      <c r="AJ27" s="467"/>
      <c r="AK27" s="467"/>
      <c r="AL27" s="506"/>
      <c r="AM27" s="466">
        <v>10944</v>
      </c>
      <c r="AN27" s="467"/>
      <c r="AO27" s="467"/>
      <c r="AP27" s="467"/>
      <c r="AQ27" s="467"/>
      <c r="AR27" s="506"/>
      <c r="AS27" s="466">
        <v>2736</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476498</v>
      </c>
      <c r="BO27" s="585"/>
      <c r="BP27" s="585"/>
      <c r="BQ27" s="585"/>
      <c r="BR27" s="585"/>
      <c r="BS27" s="585"/>
      <c r="BT27" s="585"/>
      <c r="BU27" s="586"/>
      <c r="BV27" s="584">
        <v>476332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2169</v>
      </c>
      <c r="R28" s="467"/>
      <c r="S28" s="467"/>
      <c r="T28" s="467"/>
      <c r="U28" s="467"/>
      <c r="V28" s="506"/>
      <c r="W28" s="561"/>
      <c r="X28" s="549"/>
      <c r="Y28" s="550"/>
      <c r="Z28" s="465" t="s">
        <v>161</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1699732</v>
      </c>
      <c r="BO28" s="379"/>
      <c r="BP28" s="379"/>
      <c r="BQ28" s="379"/>
      <c r="BR28" s="379"/>
      <c r="BS28" s="379"/>
      <c r="BT28" s="379"/>
      <c r="BU28" s="380"/>
      <c r="BV28" s="378">
        <v>1997900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10</v>
      </c>
      <c r="M29" s="467"/>
      <c r="N29" s="467"/>
      <c r="O29" s="467"/>
      <c r="P29" s="506"/>
      <c r="Q29" s="466">
        <v>2025</v>
      </c>
      <c r="R29" s="467"/>
      <c r="S29" s="467"/>
      <c r="T29" s="467"/>
      <c r="U29" s="467"/>
      <c r="V29" s="506"/>
      <c r="W29" s="562"/>
      <c r="X29" s="563"/>
      <c r="Y29" s="564"/>
      <c r="Z29" s="465" t="s">
        <v>165</v>
      </c>
      <c r="AA29" s="445"/>
      <c r="AB29" s="445"/>
      <c r="AC29" s="445"/>
      <c r="AD29" s="445"/>
      <c r="AE29" s="445"/>
      <c r="AF29" s="445"/>
      <c r="AG29" s="446"/>
      <c r="AH29" s="466">
        <v>62</v>
      </c>
      <c r="AI29" s="467"/>
      <c r="AJ29" s="467"/>
      <c r="AK29" s="467"/>
      <c r="AL29" s="506"/>
      <c r="AM29" s="466">
        <v>194108</v>
      </c>
      <c r="AN29" s="467"/>
      <c r="AO29" s="467"/>
      <c r="AP29" s="467"/>
      <c r="AQ29" s="467"/>
      <c r="AR29" s="506"/>
      <c r="AS29" s="466">
        <v>3131</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536419</v>
      </c>
      <c r="BO29" s="416"/>
      <c r="BP29" s="416"/>
      <c r="BQ29" s="416"/>
      <c r="BR29" s="416"/>
      <c r="BS29" s="416"/>
      <c r="BT29" s="416"/>
      <c r="BU29" s="417"/>
      <c r="BV29" s="415">
        <v>536115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101.3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4060170</v>
      </c>
      <c r="BO30" s="585"/>
      <c r="BP30" s="585"/>
      <c r="BQ30" s="585"/>
      <c r="BR30" s="585"/>
      <c r="BS30" s="585"/>
      <c r="BT30" s="585"/>
      <c r="BU30" s="586"/>
      <c r="BV30" s="584">
        <v>2894838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相馬地方広域市町村圏組合一般会計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(財)飯舘村振興公社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相馬地方広域市町村圏組合看護専門学校特別会計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飯舘楽園(株)</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介護保険事業(介護サービス）</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福島県市町村総合事務組合 一般会計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相馬地方土地開発公社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後期高齢者医療事業</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福島県市町村総合事務組合 消防補償等特別会計</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いいたてまでいな太陽光発電㈱</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福島県市町村総合事務組合 消防賞じゅつ金特別会計</v>
      </c>
      <c r="BZ38" s="597"/>
      <c r="CA38" s="597"/>
      <c r="CB38" s="597"/>
      <c r="CC38" s="597"/>
      <c r="CD38" s="597"/>
      <c r="CE38" s="597"/>
      <c r="CF38" s="597"/>
      <c r="CG38" s="597"/>
      <c r="CH38" s="597"/>
      <c r="CI38" s="597"/>
      <c r="CJ38" s="597"/>
      <c r="CK38" s="597"/>
      <c r="CL38" s="597"/>
      <c r="CM38" s="597"/>
      <c r="CN38" s="165"/>
      <c r="CO38" s="596">
        <f t="shared" si="3"/>
        <v>21</v>
      </c>
      <c r="CP38" s="596"/>
      <c r="CQ38" s="597" t="str">
        <f>IF('各会計、関係団体の財政状況及び健全化判断比率'!BS11="","",'各会計、関係団体の財政状況及び健全化判断比率'!BS11)</f>
        <v>いいたてまでいな復興㈱</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福島県市町村総合事務組合 非常勤職員公務災害補償特別会計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福島県市町村総合事務組合 自治会館管理特別会計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福島県後期高齢者医療広域連合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福島県後期高齢者医療広域連合 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533</v>
      </c>
      <c r="D34" s="1181"/>
      <c r="E34" s="1182"/>
      <c r="F34" s="32">
        <v>30.29</v>
      </c>
      <c r="G34" s="33">
        <v>29.33</v>
      </c>
      <c r="H34" s="33">
        <v>25.11</v>
      </c>
      <c r="I34" s="33">
        <v>19.95</v>
      </c>
      <c r="J34" s="34">
        <v>21</v>
      </c>
      <c r="K34" s="22"/>
      <c r="L34" s="22"/>
      <c r="M34" s="22"/>
      <c r="N34" s="22"/>
      <c r="O34" s="22"/>
      <c r="P34" s="22"/>
    </row>
    <row r="35" spans="1:16" ht="39" customHeight="1">
      <c r="A35" s="22"/>
      <c r="B35" s="35"/>
      <c r="C35" s="1175" t="s">
        <v>534</v>
      </c>
      <c r="D35" s="1176"/>
      <c r="E35" s="1177"/>
      <c r="F35" s="36">
        <v>11.01</v>
      </c>
      <c r="G35" s="37">
        <v>4.1100000000000003</v>
      </c>
      <c r="H35" s="37">
        <v>1.8</v>
      </c>
      <c r="I35" s="37">
        <v>4.5599999999999996</v>
      </c>
      <c r="J35" s="38">
        <v>1.88</v>
      </c>
      <c r="K35" s="22"/>
      <c r="L35" s="22"/>
      <c r="M35" s="22"/>
      <c r="N35" s="22"/>
      <c r="O35" s="22"/>
      <c r="P35" s="22"/>
    </row>
    <row r="36" spans="1:16" ht="39" customHeight="1">
      <c r="A36" s="22"/>
      <c r="B36" s="35"/>
      <c r="C36" s="1175" t="s">
        <v>535</v>
      </c>
      <c r="D36" s="1176"/>
      <c r="E36" s="1177"/>
      <c r="F36" s="36">
        <v>0.75</v>
      </c>
      <c r="G36" s="37">
        <v>2.04</v>
      </c>
      <c r="H36" s="37">
        <v>2.99</v>
      </c>
      <c r="I36" s="37">
        <v>0</v>
      </c>
      <c r="J36" s="38">
        <v>1.76</v>
      </c>
      <c r="K36" s="22"/>
      <c r="L36" s="22"/>
      <c r="M36" s="22"/>
      <c r="N36" s="22"/>
      <c r="O36" s="22"/>
      <c r="P36" s="22"/>
    </row>
    <row r="37" spans="1:16" ht="39" customHeight="1">
      <c r="A37" s="22"/>
      <c r="B37" s="35"/>
      <c r="C37" s="1175" t="s">
        <v>536</v>
      </c>
      <c r="D37" s="1176"/>
      <c r="E37" s="1177"/>
      <c r="F37" s="36">
        <v>0.01</v>
      </c>
      <c r="G37" s="37">
        <v>0</v>
      </c>
      <c r="H37" s="37">
        <v>0.01</v>
      </c>
      <c r="I37" s="37">
        <v>0.01</v>
      </c>
      <c r="J37" s="38">
        <v>0.01</v>
      </c>
      <c r="K37" s="22"/>
      <c r="L37" s="22"/>
      <c r="M37" s="22"/>
      <c r="N37" s="22"/>
      <c r="O37" s="22"/>
      <c r="P37" s="22"/>
    </row>
    <row r="38" spans="1:16" ht="39" customHeight="1">
      <c r="A38" s="22"/>
      <c r="B38" s="35"/>
      <c r="C38" s="1175" t="s">
        <v>537</v>
      </c>
      <c r="D38" s="1176"/>
      <c r="E38" s="1177"/>
      <c r="F38" s="36">
        <v>0.01</v>
      </c>
      <c r="G38" s="37">
        <v>0</v>
      </c>
      <c r="H38" s="37">
        <v>0.01</v>
      </c>
      <c r="I38" s="37">
        <v>0.01</v>
      </c>
      <c r="J38" s="38">
        <v>0.01</v>
      </c>
      <c r="K38" s="22"/>
      <c r="L38" s="22"/>
      <c r="M38" s="22"/>
      <c r="N38" s="22"/>
      <c r="O38" s="22"/>
      <c r="P38" s="22"/>
    </row>
    <row r="39" spans="1:16" ht="39" customHeight="1">
      <c r="A39" s="22"/>
      <c r="B39" s="35"/>
      <c r="C39" s="1175" t="s">
        <v>538</v>
      </c>
      <c r="D39" s="1176"/>
      <c r="E39" s="1177"/>
      <c r="F39" s="36">
        <v>0</v>
      </c>
      <c r="G39" s="37">
        <v>0</v>
      </c>
      <c r="H39" s="37">
        <v>0</v>
      </c>
      <c r="I39" s="37">
        <v>0</v>
      </c>
      <c r="J39" s="38">
        <v>0</v>
      </c>
      <c r="K39" s="22"/>
      <c r="L39" s="22"/>
      <c r="M39" s="22"/>
      <c r="N39" s="22"/>
      <c r="O39" s="22"/>
      <c r="P39" s="22"/>
    </row>
    <row r="40" spans="1:16" ht="39" customHeight="1">
      <c r="A40" s="22"/>
      <c r="B40" s="35"/>
      <c r="C40" s="1175" t="s">
        <v>539</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540</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541</v>
      </c>
      <c r="D43" s="1179"/>
      <c r="E43" s="1180"/>
      <c r="F43" s="41" t="s">
        <v>485</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11</v>
      </c>
      <c r="C45" s="1192"/>
      <c r="D45" s="58"/>
      <c r="E45" s="1197" t="s">
        <v>12</v>
      </c>
      <c r="F45" s="1197"/>
      <c r="G45" s="1197"/>
      <c r="H45" s="1197"/>
      <c r="I45" s="1197"/>
      <c r="J45" s="1198"/>
      <c r="K45" s="59">
        <v>495</v>
      </c>
      <c r="L45" s="60">
        <v>457</v>
      </c>
      <c r="M45" s="60">
        <v>487</v>
      </c>
      <c r="N45" s="60">
        <v>539</v>
      </c>
      <c r="O45" s="61">
        <v>513</v>
      </c>
      <c r="P45" s="48"/>
      <c r="Q45" s="48"/>
      <c r="R45" s="48"/>
      <c r="S45" s="48"/>
      <c r="T45" s="48"/>
      <c r="U45" s="48"/>
    </row>
    <row r="46" spans="1:21" ht="30.75" customHeight="1">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15</v>
      </c>
      <c r="F48" s="1185"/>
      <c r="G48" s="1185"/>
      <c r="H48" s="1185"/>
      <c r="I48" s="1185"/>
      <c r="J48" s="1186"/>
      <c r="K48" s="63">
        <v>141</v>
      </c>
      <c r="L48" s="64">
        <v>116</v>
      </c>
      <c r="M48" s="64">
        <v>97</v>
      </c>
      <c r="N48" s="64">
        <v>89</v>
      </c>
      <c r="O48" s="65">
        <v>89</v>
      </c>
      <c r="P48" s="48"/>
      <c r="Q48" s="48"/>
      <c r="R48" s="48"/>
      <c r="S48" s="48"/>
      <c r="T48" s="48"/>
      <c r="U48" s="48"/>
    </row>
    <row r="49" spans="1:21" ht="30.75" customHeight="1">
      <c r="A49" s="48"/>
      <c r="B49" s="1193"/>
      <c r="C49" s="1194"/>
      <c r="D49" s="62"/>
      <c r="E49" s="1185" t="s">
        <v>16</v>
      </c>
      <c r="F49" s="1185"/>
      <c r="G49" s="1185"/>
      <c r="H49" s="1185"/>
      <c r="I49" s="1185"/>
      <c r="J49" s="1186"/>
      <c r="K49" s="63">
        <v>3</v>
      </c>
      <c r="L49" s="64">
        <v>3</v>
      </c>
      <c r="M49" s="64">
        <v>3</v>
      </c>
      <c r="N49" s="64">
        <v>3</v>
      </c>
      <c r="O49" s="65">
        <v>3</v>
      </c>
      <c r="P49" s="48"/>
      <c r="Q49" s="48"/>
      <c r="R49" s="48"/>
      <c r="S49" s="48"/>
      <c r="T49" s="48"/>
      <c r="U49" s="48"/>
    </row>
    <row r="50" spans="1:21" ht="30.75" customHeight="1">
      <c r="A50" s="48"/>
      <c r="B50" s="1193"/>
      <c r="C50" s="1194"/>
      <c r="D50" s="62"/>
      <c r="E50" s="1185" t="s">
        <v>17</v>
      </c>
      <c r="F50" s="1185"/>
      <c r="G50" s="1185"/>
      <c r="H50" s="1185"/>
      <c r="I50" s="1185"/>
      <c r="J50" s="1186"/>
      <c r="K50" s="63" t="s">
        <v>485</v>
      </c>
      <c r="L50" s="64" t="s">
        <v>485</v>
      </c>
      <c r="M50" s="64" t="s">
        <v>485</v>
      </c>
      <c r="N50" s="64" t="s">
        <v>485</v>
      </c>
      <c r="O50" s="65" t="s">
        <v>485</v>
      </c>
      <c r="P50" s="48"/>
      <c r="Q50" s="48"/>
      <c r="R50" s="48"/>
      <c r="S50" s="48"/>
      <c r="T50" s="48"/>
      <c r="U50" s="48"/>
    </row>
    <row r="51" spans="1:21" ht="30.75" customHeight="1">
      <c r="A51" s="48"/>
      <c r="B51" s="1195"/>
      <c r="C51" s="1196"/>
      <c r="D51" s="66"/>
      <c r="E51" s="1185" t="s">
        <v>18</v>
      </c>
      <c r="F51" s="1185"/>
      <c r="G51" s="1185"/>
      <c r="H51" s="1185"/>
      <c r="I51" s="1185"/>
      <c r="J51" s="1186"/>
      <c r="K51" s="63" t="s">
        <v>485</v>
      </c>
      <c r="L51" s="64">
        <v>0</v>
      </c>
      <c r="M51" s="64" t="s">
        <v>485</v>
      </c>
      <c r="N51" s="64" t="s">
        <v>485</v>
      </c>
      <c r="O51" s="65" t="s">
        <v>485</v>
      </c>
      <c r="P51" s="48"/>
      <c r="Q51" s="48"/>
      <c r="R51" s="48"/>
      <c r="S51" s="48"/>
      <c r="T51" s="48"/>
      <c r="U51" s="48"/>
    </row>
    <row r="52" spans="1:21" ht="30.75" customHeight="1">
      <c r="A52" s="48"/>
      <c r="B52" s="1183" t="s">
        <v>19</v>
      </c>
      <c r="C52" s="1184"/>
      <c r="D52" s="66"/>
      <c r="E52" s="1185" t="s">
        <v>20</v>
      </c>
      <c r="F52" s="1185"/>
      <c r="G52" s="1185"/>
      <c r="H52" s="1185"/>
      <c r="I52" s="1185"/>
      <c r="J52" s="1186"/>
      <c r="K52" s="63">
        <v>456</v>
      </c>
      <c r="L52" s="64">
        <v>417</v>
      </c>
      <c r="M52" s="64">
        <v>431</v>
      </c>
      <c r="N52" s="64">
        <v>468</v>
      </c>
      <c r="O52" s="65">
        <v>446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183</v>
      </c>
      <c r="L53" s="69">
        <v>159</v>
      </c>
      <c r="M53" s="69">
        <v>156</v>
      </c>
      <c r="N53" s="69">
        <v>163</v>
      </c>
      <c r="O53" s="70">
        <v>159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99" t="s">
        <v>24</v>
      </c>
      <c r="C41" s="1200"/>
      <c r="D41" s="81"/>
      <c r="E41" s="1205" t="s">
        <v>25</v>
      </c>
      <c r="F41" s="1205"/>
      <c r="G41" s="1205"/>
      <c r="H41" s="1206"/>
      <c r="I41" s="82">
        <v>4752</v>
      </c>
      <c r="J41" s="83">
        <v>4554</v>
      </c>
      <c r="K41" s="83">
        <v>4273</v>
      </c>
      <c r="L41" s="83">
        <v>3912</v>
      </c>
      <c r="M41" s="84">
        <v>4130</v>
      </c>
    </row>
    <row r="42" spans="2:13" ht="27.75" customHeight="1">
      <c r="B42" s="1201"/>
      <c r="C42" s="1202"/>
      <c r="D42" s="85"/>
      <c r="E42" s="1207" t="s">
        <v>26</v>
      </c>
      <c r="F42" s="1207"/>
      <c r="G42" s="1207"/>
      <c r="H42" s="1208"/>
      <c r="I42" s="86" t="s">
        <v>485</v>
      </c>
      <c r="J42" s="87">
        <v>145</v>
      </c>
      <c r="K42" s="87">
        <v>249</v>
      </c>
      <c r="L42" s="87" t="s">
        <v>485</v>
      </c>
      <c r="M42" s="88" t="s">
        <v>485</v>
      </c>
    </row>
    <row r="43" spans="2:13" ht="27.75" customHeight="1">
      <c r="B43" s="1201"/>
      <c r="C43" s="1202"/>
      <c r="D43" s="85"/>
      <c r="E43" s="1207" t="s">
        <v>27</v>
      </c>
      <c r="F43" s="1207"/>
      <c r="G43" s="1207"/>
      <c r="H43" s="1208"/>
      <c r="I43" s="86">
        <v>1170</v>
      </c>
      <c r="J43" s="87">
        <v>1138</v>
      </c>
      <c r="K43" s="87">
        <v>1110</v>
      </c>
      <c r="L43" s="87">
        <v>1045</v>
      </c>
      <c r="M43" s="88">
        <v>979</v>
      </c>
    </row>
    <row r="44" spans="2:13" ht="27.75" customHeight="1">
      <c r="B44" s="1201"/>
      <c r="C44" s="1202"/>
      <c r="D44" s="85"/>
      <c r="E44" s="1207" t="s">
        <v>28</v>
      </c>
      <c r="F44" s="1207"/>
      <c r="G44" s="1207"/>
      <c r="H44" s="1208"/>
      <c r="I44" s="86">
        <v>18</v>
      </c>
      <c r="J44" s="87">
        <v>17</v>
      </c>
      <c r="K44" s="87">
        <v>12</v>
      </c>
      <c r="L44" s="87">
        <v>23</v>
      </c>
      <c r="M44" s="88">
        <v>6</v>
      </c>
    </row>
    <row r="45" spans="2:13" ht="27.75" customHeight="1">
      <c r="B45" s="1201"/>
      <c r="C45" s="1202"/>
      <c r="D45" s="85"/>
      <c r="E45" s="1207" t="s">
        <v>29</v>
      </c>
      <c r="F45" s="1207"/>
      <c r="G45" s="1207"/>
      <c r="H45" s="1208"/>
      <c r="I45" s="86">
        <v>888</v>
      </c>
      <c r="J45" s="87">
        <v>879</v>
      </c>
      <c r="K45" s="87">
        <v>846</v>
      </c>
      <c r="L45" s="87">
        <v>757</v>
      </c>
      <c r="M45" s="88">
        <v>671</v>
      </c>
    </row>
    <row r="46" spans="2:13" ht="27.75" customHeight="1">
      <c r="B46" s="1201"/>
      <c r="C46" s="1202"/>
      <c r="D46" s="85"/>
      <c r="E46" s="1207" t="s">
        <v>30</v>
      </c>
      <c r="F46" s="1207"/>
      <c r="G46" s="1207"/>
      <c r="H46" s="1208"/>
      <c r="I46" s="86" t="s">
        <v>485</v>
      </c>
      <c r="J46" s="87" t="s">
        <v>485</v>
      </c>
      <c r="K46" s="87" t="s">
        <v>485</v>
      </c>
      <c r="L46" s="87" t="s">
        <v>485</v>
      </c>
      <c r="M46" s="88" t="s">
        <v>485</v>
      </c>
    </row>
    <row r="47" spans="2:13" ht="27.75" customHeight="1">
      <c r="B47" s="1201"/>
      <c r="C47" s="1202"/>
      <c r="D47" s="85"/>
      <c r="E47" s="1207" t="s">
        <v>31</v>
      </c>
      <c r="F47" s="1207"/>
      <c r="G47" s="1207"/>
      <c r="H47" s="1208"/>
      <c r="I47" s="86" t="s">
        <v>485</v>
      </c>
      <c r="J47" s="87" t="s">
        <v>485</v>
      </c>
      <c r="K47" s="87" t="s">
        <v>485</v>
      </c>
      <c r="L47" s="87" t="s">
        <v>485</v>
      </c>
      <c r="M47" s="88" t="s">
        <v>485</v>
      </c>
    </row>
    <row r="48" spans="2:13" ht="27.75" customHeight="1">
      <c r="B48" s="1203"/>
      <c r="C48" s="1204"/>
      <c r="D48" s="85"/>
      <c r="E48" s="1207" t="s">
        <v>32</v>
      </c>
      <c r="F48" s="1207"/>
      <c r="G48" s="1207"/>
      <c r="H48" s="1208"/>
      <c r="I48" s="86" t="s">
        <v>485</v>
      </c>
      <c r="J48" s="87" t="s">
        <v>485</v>
      </c>
      <c r="K48" s="87" t="s">
        <v>485</v>
      </c>
      <c r="L48" s="87" t="s">
        <v>485</v>
      </c>
      <c r="M48" s="88" t="s">
        <v>485</v>
      </c>
    </row>
    <row r="49" spans="2:13" ht="27.75" customHeight="1">
      <c r="B49" s="1209" t="s">
        <v>33</v>
      </c>
      <c r="C49" s="1210"/>
      <c r="D49" s="89"/>
      <c r="E49" s="1207" t="s">
        <v>34</v>
      </c>
      <c r="F49" s="1207"/>
      <c r="G49" s="1207"/>
      <c r="H49" s="1208"/>
      <c r="I49" s="86">
        <v>3211</v>
      </c>
      <c r="J49" s="87">
        <v>4100</v>
      </c>
      <c r="K49" s="87">
        <v>4993</v>
      </c>
      <c r="L49" s="87">
        <v>5829</v>
      </c>
      <c r="M49" s="88">
        <v>6993</v>
      </c>
    </row>
    <row r="50" spans="2:13" ht="27.75" customHeight="1">
      <c r="B50" s="1201"/>
      <c r="C50" s="1202"/>
      <c r="D50" s="85"/>
      <c r="E50" s="1207" t="s">
        <v>35</v>
      </c>
      <c r="F50" s="1207"/>
      <c r="G50" s="1207"/>
      <c r="H50" s="1208"/>
      <c r="I50" s="86">
        <v>62</v>
      </c>
      <c r="J50" s="87">
        <v>38</v>
      </c>
      <c r="K50" s="87" t="s">
        <v>485</v>
      </c>
      <c r="L50" s="87" t="s">
        <v>485</v>
      </c>
      <c r="M50" s="88" t="s">
        <v>485</v>
      </c>
    </row>
    <row r="51" spans="2:13" ht="27.75" customHeight="1">
      <c r="B51" s="1203"/>
      <c r="C51" s="1204"/>
      <c r="D51" s="85"/>
      <c r="E51" s="1207" t="s">
        <v>36</v>
      </c>
      <c r="F51" s="1207"/>
      <c r="G51" s="1207"/>
      <c r="H51" s="1208"/>
      <c r="I51" s="86">
        <v>4097</v>
      </c>
      <c r="J51" s="87">
        <v>3942</v>
      </c>
      <c r="K51" s="87">
        <v>3763</v>
      </c>
      <c r="L51" s="87">
        <v>3533</v>
      </c>
      <c r="M51" s="88">
        <v>3665</v>
      </c>
    </row>
    <row r="52" spans="2:13" ht="27.75" customHeight="1" thickBot="1">
      <c r="B52" s="1211" t="s">
        <v>37</v>
      </c>
      <c r="C52" s="1212"/>
      <c r="D52" s="90"/>
      <c r="E52" s="1213" t="s">
        <v>38</v>
      </c>
      <c r="F52" s="1213"/>
      <c r="G52" s="1213"/>
      <c r="H52" s="1214"/>
      <c r="I52" s="91">
        <v>-542</v>
      </c>
      <c r="J52" s="92">
        <v>-1347</v>
      </c>
      <c r="K52" s="92">
        <v>-2266</v>
      </c>
      <c r="L52" s="92">
        <v>-3625</v>
      </c>
      <c r="M52" s="93">
        <v>-4872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D112" sqref="D112"/>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8"/>
      <c r="H50" s="1239"/>
      <c r="I50" s="1239"/>
      <c r="J50" s="1240"/>
      <c r="K50" s="354" t="s">
        <v>525</v>
      </c>
      <c r="L50" s="354" t="s">
        <v>526</v>
      </c>
      <c r="M50" s="354" t="s">
        <v>527</v>
      </c>
      <c r="N50" s="354" t="s">
        <v>528</v>
      </c>
      <c r="O50" s="354" t="s">
        <v>529</v>
      </c>
    </row>
    <row r="51" spans="1:17">
      <c r="B51" s="248"/>
      <c r="C51" s="244"/>
      <c r="D51" s="244"/>
      <c r="E51" s="244"/>
      <c r="F51" s="244"/>
      <c r="G51" s="1241" t="s">
        <v>562</v>
      </c>
      <c r="H51" s="1242"/>
      <c r="I51" s="1247" t="s">
        <v>563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565</v>
      </c>
      <c r="H55" s="1222"/>
      <c r="I55" s="1227" t="s">
        <v>563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29" t="s">
        <v>567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8"/>
      <c r="H72" s="1239"/>
      <c r="I72" s="1239"/>
      <c r="J72" s="1240"/>
      <c r="K72" s="354" t="s">
        <v>525</v>
      </c>
      <c r="L72" s="354" t="s">
        <v>526</v>
      </c>
      <c r="M72" s="354" t="s">
        <v>527</v>
      </c>
      <c r="N72" s="354" t="s">
        <v>528</v>
      </c>
      <c r="O72" s="354" t="s">
        <v>529</v>
      </c>
    </row>
    <row r="73" spans="2:30">
      <c r="B73" s="248"/>
      <c r="C73" s="244"/>
      <c r="D73" s="244"/>
      <c r="E73" s="244"/>
      <c r="F73" s="244"/>
      <c r="G73" s="1241" t="s">
        <v>562</v>
      </c>
      <c r="H73" s="1242"/>
      <c r="I73" s="1247" t="s">
        <v>563</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569</v>
      </c>
      <c r="J75" s="1227"/>
      <c r="K75" s="1219">
        <v>8.6</v>
      </c>
      <c r="L75" s="1219">
        <v>7.6</v>
      </c>
      <c r="M75" s="1219">
        <v>6.8</v>
      </c>
      <c r="N75" s="1219">
        <v>6.6</v>
      </c>
      <c r="O75" s="1219">
        <v>6.6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565</v>
      </c>
      <c r="H77" s="1222"/>
      <c r="I77" s="1227" t="s">
        <v>563</v>
      </c>
      <c r="J77" s="1227"/>
      <c r="K77" s="1228">
        <v>20.3</v>
      </c>
      <c r="L77" s="1228">
        <v>5.7</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569</v>
      </c>
      <c r="J79" s="1217"/>
      <c r="K79" s="1218">
        <v>12.2</v>
      </c>
      <c r="L79" s="1218">
        <v>10.8</v>
      </c>
      <c r="M79" s="1218">
        <v>9.8000000000000007</v>
      </c>
      <c r="N79" s="1218">
        <v>9.1</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D112" sqref="D11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D112" sqref="D11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60172</v>
      </c>
      <c r="E3" s="116"/>
      <c r="F3" s="117">
        <v>146140</v>
      </c>
      <c r="G3" s="118"/>
      <c r="H3" s="119"/>
    </row>
    <row r="4" spans="1:8">
      <c r="A4" s="120"/>
      <c r="B4" s="121"/>
      <c r="C4" s="122"/>
      <c r="D4" s="123">
        <v>56724</v>
      </c>
      <c r="E4" s="124"/>
      <c r="F4" s="125">
        <v>75451</v>
      </c>
      <c r="G4" s="126"/>
      <c r="H4" s="127"/>
    </row>
    <row r="5" spans="1:8">
      <c r="A5" s="108" t="s">
        <v>519</v>
      </c>
      <c r="B5" s="113"/>
      <c r="C5" s="114"/>
      <c r="D5" s="115">
        <v>105763</v>
      </c>
      <c r="E5" s="116"/>
      <c r="F5" s="117">
        <v>146641</v>
      </c>
      <c r="G5" s="118"/>
      <c r="H5" s="119"/>
    </row>
    <row r="6" spans="1:8">
      <c r="A6" s="120"/>
      <c r="B6" s="121"/>
      <c r="C6" s="122"/>
      <c r="D6" s="123">
        <v>35057</v>
      </c>
      <c r="E6" s="124"/>
      <c r="F6" s="125">
        <v>68142</v>
      </c>
      <c r="G6" s="126"/>
      <c r="H6" s="127"/>
    </row>
    <row r="7" spans="1:8">
      <c r="A7" s="108" t="s">
        <v>520</v>
      </c>
      <c r="B7" s="113"/>
      <c r="C7" s="114"/>
      <c r="D7" s="115">
        <v>81160</v>
      </c>
      <c r="E7" s="116"/>
      <c r="F7" s="117">
        <v>174587</v>
      </c>
      <c r="G7" s="118"/>
      <c r="H7" s="119"/>
    </row>
    <row r="8" spans="1:8">
      <c r="A8" s="120"/>
      <c r="B8" s="121"/>
      <c r="C8" s="122"/>
      <c r="D8" s="123">
        <v>13606</v>
      </c>
      <c r="E8" s="124"/>
      <c r="F8" s="125">
        <v>79695</v>
      </c>
      <c r="G8" s="126"/>
      <c r="H8" s="127"/>
    </row>
    <row r="9" spans="1:8">
      <c r="A9" s="108" t="s">
        <v>521</v>
      </c>
      <c r="B9" s="113"/>
      <c r="C9" s="114"/>
      <c r="D9" s="115">
        <v>116773</v>
      </c>
      <c r="E9" s="116"/>
      <c r="F9" s="117">
        <v>175675</v>
      </c>
      <c r="G9" s="118"/>
      <c r="H9" s="119"/>
    </row>
    <row r="10" spans="1:8">
      <c r="A10" s="120"/>
      <c r="B10" s="121"/>
      <c r="C10" s="122"/>
      <c r="D10" s="123">
        <v>16863</v>
      </c>
      <c r="E10" s="124"/>
      <c r="F10" s="125">
        <v>87698</v>
      </c>
      <c r="G10" s="126"/>
      <c r="H10" s="127"/>
    </row>
    <row r="11" spans="1:8">
      <c r="A11" s="108" t="s">
        <v>522</v>
      </c>
      <c r="B11" s="113"/>
      <c r="C11" s="114"/>
      <c r="D11" s="115">
        <v>271214</v>
      </c>
      <c r="E11" s="116"/>
      <c r="F11" s="117">
        <v>280458</v>
      </c>
      <c r="G11" s="118"/>
      <c r="H11" s="119"/>
    </row>
    <row r="12" spans="1:8">
      <c r="A12" s="120"/>
      <c r="B12" s="121"/>
      <c r="C12" s="128"/>
      <c r="D12" s="123">
        <v>41603</v>
      </c>
      <c r="E12" s="124"/>
      <c r="F12" s="125">
        <v>127286</v>
      </c>
      <c r="G12" s="126"/>
      <c r="H12" s="127"/>
    </row>
    <row r="13" spans="1:8">
      <c r="A13" s="108"/>
      <c r="B13" s="113"/>
      <c r="C13" s="129"/>
      <c r="D13" s="130">
        <v>127016</v>
      </c>
      <c r="E13" s="131"/>
      <c r="F13" s="132">
        <v>184700</v>
      </c>
      <c r="G13" s="133"/>
      <c r="H13" s="119"/>
    </row>
    <row r="14" spans="1:8">
      <c r="A14" s="120"/>
      <c r="B14" s="121"/>
      <c r="C14" s="122"/>
      <c r="D14" s="123">
        <v>32771</v>
      </c>
      <c r="E14" s="124"/>
      <c r="F14" s="125">
        <v>87654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30.29</v>
      </c>
      <c r="C19" s="134">
        <f>ROUND(VALUE(SUBSTITUTE(実質収支比率等に係る経年分析!G$48,"▲","-")),2)</f>
        <v>29.34</v>
      </c>
      <c r="D19" s="134">
        <f>ROUND(VALUE(SUBSTITUTE(実質収支比率等に係る経年分析!H$48,"▲","-")),2)</f>
        <v>25.11</v>
      </c>
      <c r="E19" s="134">
        <f>ROUND(VALUE(SUBSTITUTE(実質収支比率等に係る経年分析!I$48,"▲","-")),2)</f>
        <v>19.96</v>
      </c>
      <c r="F19" s="134">
        <f>ROUND(VALUE(SUBSTITUTE(実質収支比率等に係る経年分析!J$48,"▲","-")),2)</f>
        <v>21</v>
      </c>
    </row>
    <row r="20" spans="1:11">
      <c r="A20" s="134" t="s">
        <v>43</v>
      </c>
      <c r="B20" s="134">
        <f>ROUND(VALUE(SUBSTITUTE(実質収支比率等に係る経年分析!F$47,"▲","-")),2)</f>
        <v>35.04</v>
      </c>
      <c r="C20" s="134">
        <f>ROUND(VALUE(SUBSTITUTE(実質収支比率等に係る経年分析!G$47,"▲","-")),2)</f>
        <v>59.85</v>
      </c>
      <c r="D20" s="134">
        <f>ROUND(VALUE(SUBSTITUTE(実質収支比率等に係る経年分析!H$47,"▲","-")),2)</f>
        <v>72.92</v>
      </c>
      <c r="E20" s="134">
        <f>ROUND(VALUE(SUBSTITUTE(実質収支比率等に係る経年分析!I$47,"▲","-")),2)</f>
        <v>70.760000000000005</v>
      </c>
      <c r="F20" s="134">
        <f>ROUND(VALUE(SUBSTITUTE(実質収支比率等に係る経年分析!J$47,"▲","-")),2)</f>
        <v>59.48</v>
      </c>
    </row>
    <row r="21" spans="1:11">
      <c r="A21" s="134" t="s">
        <v>44</v>
      </c>
      <c r="B21" s="134">
        <f>IF(ISNUMBER(VALUE(SUBSTITUTE(実質収支比率等に係る経年分析!F$49,"▲","-"))),ROUND(VALUE(SUBSTITUTE(実質収支比率等に係る経年分析!F$49,"▲","-")),2),NA())</f>
        <v>20.37</v>
      </c>
      <c r="C21" s="134">
        <f>IF(ISNUMBER(VALUE(SUBSTITUTE(実質収支比率等に係る経年分析!G$49,"▲","-"))),ROUND(VALUE(SUBSTITUTE(実質収支比率等に係る経年分析!G$49,"▲","-")),2),NA())</f>
        <v>6.06</v>
      </c>
      <c r="D21" s="134">
        <f>IF(ISNUMBER(VALUE(SUBSTITUTE(実質収支比率等に係る経年分析!H$49,"▲","-"))),ROUND(VALUE(SUBSTITUTE(実質収支比率等に係る経年分析!H$49,"▲","-")),2),NA())</f>
        <v>-7.23</v>
      </c>
      <c r="E21" s="134">
        <f>IF(ISNUMBER(VALUE(SUBSTITUTE(実質収支比率等に係る経年分析!I$49,"▲","-"))),ROUND(VALUE(SUBSTITUTE(実質収支比率等に係る経年分析!I$49,"▲","-")),2),NA())</f>
        <v>-23.26</v>
      </c>
      <c r="F21" s="134">
        <f>IF(ISNUMBER(VALUE(SUBSTITUTE(実質収支比率等に係る経年分析!J$49,"▲","-"))),ROUND(VALUE(SUBSTITUTE(実質収支比率等に係る経年分析!J$49,"▲","-")),2),NA())</f>
        <v>-19.649999999999999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介護保険事業(介護サービス）</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介護保険事業（事業勘定）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1.76</v>
      </c>
    </row>
    <row r="35" spans="1:16">
      <c r="A35" s="135" t="str">
        <f>IF(連結実質赤字比率に係る赤字・黒字の構成分析!C$35="",NA(),連結実質赤字比率に係る赤字・黒字の構成分析!C$35)</f>
        <v>国民健康保険事業（事業勘定）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456</v>
      </c>
      <c r="E42" s="136"/>
      <c r="F42" s="136"/>
      <c r="G42" s="136">
        <f>'実質公債費比率（分子）の構造'!L$52</f>
        <v>417</v>
      </c>
      <c r="H42" s="136"/>
      <c r="I42" s="136"/>
      <c r="J42" s="136">
        <f>'実質公債費比率（分子）の構造'!M$52</f>
        <v>431</v>
      </c>
      <c r="K42" s="136"/>
      <c r="L42" s="136"/>
      <c r="M42" s="136">
        <f>'実質公債費比率（分子）の構造'!N$52</f>
        <v>468</v>
      </c>
      <c r="N42" s="136"/>
      <c r="O42" s="136"/>
      <c r="P42" s="136">
        <f>'実質公債費比率（分子）の構造'!O$52</f>
        <v>446</v>
      </c>
    </row>
    <row r="43" spans="1:16">
      <c r="A43" s="136" t="s">
        <v>18</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v>
      </c>
      <c r="C45" s="136"/>
      <c r="D45" s="136"/>
      <c r="E45" s="136">
        <f>'実質公債費比率（分子）の構造'!L$49</f>
        <v>3</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54</v>
      </c>
      <c r="B46" s="136">
        <f>'実質公債費比率（分子）の構造'!K$48</f>
        <v>141</v>
      </c>
      <c r="C46" s="136"/>
      <c r="D46" s="136"/>
      <c r="E46" s="136">
        <f>'実質公債費比率（分子）の構造'!L$48</f>
        <v>116</v>
      </c>
      <c r="F46" s="136"/>
      <c r="G46" s="136"/>
      <c r="H46" s="136">
        <f>'実質公債費比率（分子）の構造'!M$48</f>
        <v>97</v>
      </c>
      <c r="I46" s="136"/>
      <c r="J46" s="136"/>
      <c r="K46" s="136">
        <f>'実質公債費比率（分子）の構造'!N$48</f>
        <v>89</v>
      </c>
      <c r="L46" s="136"/>
      <c r="M46" s="136"/>
      <c r="N46" s="136">
        <f>'実質公債費比率（分子）の構造'!O$48</f>
        <v>89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495</v>
      </c>
      <c r="C49" s="136"/>
      <c r="D49" s="136"/>
      <c r="E49" s="136">
        <f>'実質公債費比率（分子）の構造'!L$45</f>
        <v>457</v>
      </c>
      <c r="F49" s="136"/>
      <c r="G49" s="136"/>
      <c r="H49" s="136">
        <f>'実質公債費比率（分子）の構造'!M$45</f>
        <v>487</v>
      </c>
      <c r="I49" s="136"/>
      <c r="J49" s="136"/>
      <c r="K49" s="136">
        <f>'実質公債費比率（分子）の構造'!N$45</f>
        <v>539</v>
      </c>
      <c r="L49" s="136"/>
      <c r="M49" s="136"/>
      <c r="N49" s="136">
        <f>'実質公債費比率（分子）の構造'!O$45</f>
        <v>513</v>
      </c>
      <c r="O49" s="136"/>
      <c r="P49" s="136"/>
    </row>
    <row r="50" spans="1:16">
      <c r="A50" s="136" t="s">
        <v>58</v>
      </c>
      <c r="B50" s="136" t="e">
        <f>NA()</f>
        <v>#N/A</v>
      </c>
      <c r="C50" s="136">
        <f>IF(ISNUMBER('実質公債費比率（分子）の構造'!K$53),'実質公債費比率（分子）の構造'!K$53,NA())</f>
        <v>183</v>
      </c>
      <c r="D50" s="136" t="e">
        <f>NA()</f>
        <v>#N/A</v>
      </c>
      <c r="E50" s="136" t="e">
        <f>NA()</f>
        <v>#N/A</v>
      </c>
      <c r="F50" s="136">
        <f>IF(ISNUMBER('実質公債費比率（分子）の構造'!L$53),'実質公債費比率（分子）の構造'!L$53,NA())</f>
        <v>159</v>
      </c>
      <c r="G50" s="136" t="e">
        <f>NA()</f>
        <v>#N/A</v>
      </c>
      <c r="H50" s="136" t="e">
        <f>NA()</f>
        <v>#N/A</v>
      </c>
      <c r="I50" s="136">
        <f>IF(ISNUMBER('実質公債費比率（分子）の構造'!M$53),'実質公債費比率（分子）の構造'!M$53,NA())</f>
        <v>156</v>
      </c>
      <c r="J50" s="136" t="e">
        <f>NA()</f>
        <v>#N/A</v>
      </c>
      <c r="K50" s="136" t="e">
        <f>NA()</f>
        <v>#N/A</v>
      </c>
      <c r="L50" s="136">
        <f>IF(ISNUMBER('実質公債費比率（分子）の構造'!N$53),'実質公債費比率（分子）の構造'!N$53,NA())</f>
        <v>163</v>
      </c>
      <c r="M50" s="136" t="e">
        <f>NA()</f>
        <v>#N/A</v>
      </c>
      <c r="N50" s="136" t="e">
        <f>NA()</f>
        <v>#N/A</v>
      </c>
      <c r="O50" s="136">
        <f>IF(ISNUMBER('実質公債費比率（分子）の構造'!O$53),'実質公債費比率（分子）の構造'!O$53,NA())</f>
        <v>159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4097</v>
      </c>
      <c r="E56" s="135"/>
      <c r="F56" s="135"/>
      <c r="G56" s="135">
        <f>'将来負担比率（分子）の構造'!J$51</f>
        <v>3942</v>
      </c>
      <c r="H56" s="135"/>
      <c r="I56" s="135"/>
      <c r="J56" s="135">
        <f>'将来負担比率（分子）の構造'!K$51</f>
        <v>3763</v>
      </c>
      <c r="K56" s="135"/>
      <c r="L56" s="135"/>
      <c r="M56" s="135">
        <f>'将来負担比率（分子）の構造'!L$51</f>
        <v>3533</v>
      </c>
      <c r="N56" s="135"/>
      <c r="O56" s="135"/>
      <c r="P56" s="135">
        <f>'将来負担比率（分子）の構造'!M$51</f>
        <v>3665</v>
      </c>
    </row>
    <row r="57" spans="1:16">
      <c r="A57" s="135" t="s">
        <v>35</v>
      </c>
      <c r="B57" s="135"/>
      <c r="C57" s="135"/>
      <c r="D57" s="135">
        <f>'将来負担比率（分子）の構造'!I$50</f>
        <v>62</v>
      </c>
      <c r="E57" s="135"/>
      <c r="F57" s="135"/>
      <c r="G57" s="135">
        <f>'将来負担比率（分子）の構造'!J$50</f>
        <v>38</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3211</v>
      </c>
      <c r="E58" s="135"/>
      <c r="F58" s="135"/>
      <c r="G58" s="135">
        <f>'将来負担比率（分子）の構造'!J$49</f>
        <v>4100</v>
      </c>
      <c r="H58" s="135"/>
      <c r="I58" s="135"/>
      <c r="J58" s="135">
        <f>'将来負担比率（分子）の構造'!K$49</f>
        <v>4993</v>
      </c>
      <c r="K58" s="135"/>
      <c r="L58" s="135"/>
      <c r="M58" s="135">
        <f>'将来負担比率（分子）の構造'!L$49</f>
        <v>5829</v>
      </c>
      <c r="N58" s="135"/>
      <c r="O58" s="135"/>
      <c r="P58" s="135">
        <f>'将来負担比率（分子）の構造'!M$49</f>
        <v>6993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888</v>
      </c>
      <c r="C62" s="135"/>
      <c r="D62" s="135"/>
      <c r="E62" s="135">
        <f>'将来負担比率（分子）の構造'!J$45</f>
        <v>879</v>
      </c>
      <c r="F62" s="135"/>
      <c r="G62" s="135"/>
      <c r="H62" s="135">
        <f>'将来負担比率（分子）の構造'!K$45</f>
        <v>846</v>
      </c>
      <c r="I62" s="135"/>
      <c r="J62" s="135"/>
      <c r="K62" s="135">
        <f>'将来負担比率（分子）の構造'!L$45</f>
        <v>757</v>
      </c>
      <c r="L62" s="135"/>
      <c r="M62" s="135"/>
      <c r="N62" s="135">
        <f>'将来負担比率（分子）の構造'!M$45</f>
        <v>671</v>
      </c>
      <c r="O62" s="135"/>
      <c r="P62" s="135"/>
    </row>
    <row r="63" spans="1:16">
      <c r="A63" s="135" t="s">
        <v>28</v>
      </c>
      <c r="B63" s="135">
        <f>'将来負担比率（分子）の構造'!I$44</f>
        <v>18</v>
      </c>
      <c r="C63" s="135"/>
      <c r="D63" s="135"/>
      <c r="E63" s="135">
        <f>'将来負担比率（分子）の構造'!J$44</f>
        <v>17</v>
      </c>
      <c r="F63" s="135"/>
      <c r="G63" s="135"/>
      <c r="H63" s="135">
        <f>'将来負担比率（分子）の構造'!K$44</f>
        <v>12</v>
      </c>
      <c r="I63" s="135"/>
      <c r="J63" s="135"/>
      <c r="K63" s="135">
        <f>'将来負担比率（分子）の構造'!L$44</f>
        <v>23</v>
      </c>
      <c r="L63" s="135"/>
      <c r="M63" s="135"/>
      <c r="N63" s="135">
        <f>'将来負担比率（分子）の構造'!M$44</f>
        <v>6</v>
      </c>
      <c r="O63" s="135"/>
      <c r="P63" s="135"/>
    </row>
    <row r="64" spans="1:16">
      <c r="A64" s="135" t="s">
        <v>27</v>
      </c>
      <c r="B64" s="135">
        <f>'将来負担比率（分子）の構造'!I$43</f>
        <v>1170</v>
      </c>
      <c r="C64" s="135"/>
      <c r="D64" s="135"/>
      <c r="E64" s="135">
        <f>'将来負担比率（分子）の構造'!J$43</f>
        <v>1138</v>
      </c>
      <c r="F64" s="135"/>
      <c r="G64" s="135"/>
      <c r="H64" s="135">
        <f>'将来負担比率（分子）の構造'!K$43</f>
        <v>1110</v>
      </c>
      <c r="I64" s="135"/>
      <c r="J64" s="135"/>
      <c r="K64" s="135">
        <f>'将来負担比率（分子）の構造'!L$43</f>
        <v>1045</v>
      </c>
      <c r="L64" s="135"/>
      <c r="M64" s="135"/>
      <c r="N64" s="135">
        <f>'将来負担比率（分子）の構造'!M$43</f>
        <v>979</v>
      </c>
      <c r="O64" s="135"/>
      <c r="P64" s="135"/>
    </row>
    <row r="65" spans="1:16">
      <c r="A65" s="135" t="s">
        <v>26</v>
      </c>
      <c r="B65" s="135" t="str">
        <f>'将来負担比率（分子）の構造'!I$42</f>
        <v>-</v>
      </c>
      <c r="C65" s="135"/>
      <c r="D65" s="135"/>
      <c r="E65" s="135">
        <f>'将来負担比率（分子）の構造'!J$42</f>
        <v>145</v>
      </c>
      <c r="F65" s="135"/>
      <c r="G65" s="135"/>
      <c r="H65" s="135">
        <f>'将来負担比率（分子）の構造'!K$42</f>
        <v>249</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4752</v>
      </c>
      <c r="C66" s="135"/>
      <c r="D66" s="135"/>
      <c r="E66" s="135">
        <f>'将来負担比率（分子）の構造'!J$41</f>
        <v>4554</v>
      </c>
      <c r="F66" s="135"/>
      <c r="G66" s="135"/>
      <c r="H66" s="135">
        <f>'将来負担比率（分子）の構造'!K$41</f>
        <v>4273</v>
      </c>
      <c r="I66" s="135"/>
      <c r="J66" s="135"/>
      <c r="K66" s="135">
        <f>'将来負担比率（分子）の構造'!L$41</f>
        <v>3912</v>
      </c>
      <c r="L66" s="135"/>
      <c r="M66" s="135"/>
      <c r="N66" s="135">
        <f>'将来負担比率（分子）の構造'!M$41</f>
        <v>4130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441023</v>
      </c>
      <c r="S5" s="613"/>
      <c r="T5" s="613"/>
      <c r="U5" s="613"/>
      <c r="V5" s="613"/>
      <c r="W5" s="613"/>
      <c r="X5" s="613"/>
      <c r="Y5" s="614"/>
      <c r="Z5" s="615">
        <v>4.8</v>
      </c>
      <c r="AA5" s="615"/>
      <c r="AB5" s="615"/>
      <c r="AC5" s="615"/>
      <c r="AD5" s="616">
        <v>441023</v>
      </c>
      <c r="AE5" s="616"/>
      <c r="AF5" s="616"/>
      <c r="AG5" s="616"/>
      <c r="AH5" s="616"/>
      <c r="AI5" s="616"/>
      <c r="AJ5" s="616"/>
      <c r="AK5" s="616"/>
      <c r="AL5" s="617">
        <v>16.600000000000001</v>
      </c>
      <c r="AM5" s="618"/>
      <c r="AN5" s="618"/>
      <c r="AO5" s="619"/>
      <c r="AP5" s="609" t="s">
        <v>204</v>
      </c>
      <c r="AQ5" s="610"/>
      <c r="AR5" s="610"/>
      <c r="AS5" s="610"/>
      <c r="AT5" s="610"/>
      <c r="AU5" s="610"/>
      <c r="AV5" s="610"/>
      <c r="AW5" s="610"/>
      <c r="AX5" s="610"/>
      <c r="AY5" s="610"/>
      <c r="AZ5" s="610"/>
      <c r="BA5" s="610"/>
      <c r="BB5" s="610"/>
      <c r="BC5" s="610"/>
      <c r="BD5" s="610"/>
      <c r="BE5" s="610"/>
      <c r="BF5" s="611"/>
      <c r="BG5" s="623">
        <v>441023</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68829</v>
      </c>
      <c r="S6" s="624"/>
      <c r="T6" s="624"/>
      <c r="U6" s="624"/>
      <c r="V6" s="624"/>
      <c r="W6" s="624"/>
      <c r="X6" s="624"/>
      <c r="Y6" s="625"/>
      <c r="Z6" s="626">
        <v>0.7</v>
      </c>
      <c r="AA6" s="626"/>
      <c r="AB6" s="626"/>
      <c r="AC6" s="626"/>
      <c r="AD6" s="627">
        <v>68829</v>
      </c>
      <c r="AE6" s="627"/>
      <c r="AF6" s="627"/>
      <c r="AG6" s="627"/>
      <c r="AH6" s="627"/>
      <c r="AI6" s="627"/>
      <c r="AJ6" s="627"/>
      <c r="AK6" s="627"/>
      <c r="AL6" s="628">
        <v>2.6</v>
      </c>
      <c r="AM6" s="629"/>
      <c r="AN6" s="629"/>
      <c r="AO6" s="630"/>
      <c r="AP6" s="620" t="s">
        <v>210</v>
      </c>
      <c r="AQ6" s="621"/>
      <c r="AR6" s="621"/>
      <c r="AS6" s="621"/>
      <c r="AT6" s="621"/>
      <c r="AU6" s="621"/>
      <c r="AV6" s="621"/>
      <c r="AW6" s="621"/>
      <c r="AX6" s="621"/>
      <c r="AY6" s="621"/>
      <c r="AZ6" s="621"/>
      <c r="BA6" s="621"/>
      <c r="BB6" s="621"/>
      <c r="BC6" s="621"/>
      <c r="BD6" s="621"/>
      <c r="BE6" s="621"/>
      <c r="BF6" s="622"/>
      <c r="BG6" s="623">
        <v>441023</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68556</v>
      </c>
      <c r="CS6" s="624"/>
      <c r="CT6" s="624"/>
      <c r="CU6" s="624"/>
      <c r="CV6" s="624"/>
      <c r="CW6" s="624"/>
      <c r="CX6" s="624"/>
      <c r="CY6" s="625"/>
      <c r="CZ6" s="626">
        <v>0.8</v>
      </c>
      <c r="DA6" s="626"/>
      <c r="DB6" s="626"/>
      <c r="DC6" s="626"/>
      <c r="DD6" s="632" t="s">
        <v>205</v>
      </c>
      <c r="DE6" s="624"/>
      <c r="DF6" s="624"/>
      <c r="DG6" s="624"/>
      <c r="DH6" s="624"/>
      <c r="DI6" s="624"/>
      <c r="DJ6" s="624"/>
      <c r="DK6" s="624"/>
      <c r="DL6" s="624"/>
      <c r="DM6" s="624"/>
      <c r="DN6" s="624"/>
      <c r="DO6" s="624"/>
      <c r="DP6" s="625"/>
      <c r="DQ6" s="632">
        <v>68556</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266</v>
      </c>
      <c r="S7" s="624"/>
      <c r="T7" s="624"/>
      <c r="U7" s="624"/>
      <c r="V7" s="624"/>
      <c r="W7" s="624"/>
      <c r="X7" s="624"/>
      <c r="Y7" s="625"/>
      <c r="Z7" s="626">
        <v>0</v>
      </c>
      <c r="AA7" s="626"/>
      <c r="AB7" s="626"/>
      <c r="AC7" s="626"/>
      <c r="AD7" s="627">
        <v>266</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222639</v>
      </c>
      <c r="BH7" s="624"/>
      <c r="BI7" s="624"/>
      <c r="BJ7" s="624"/>
      <c r="BK7" s="624"/>
      <c r="BL7" s="624"/>
      <c r="BM7" s="624"/>
      <c r="BN7" s="625"/>
      <c r="BO7" s="626">
        <v>50.5</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3409244</v>
      </c>
      <c r="CS7" s="624"/>
      <c r="CT7" s="624"/>
      <c r="CU7" s="624"/>
      <c r="CV7" s="624"/>
      <c r="CW7" s="624"/>
      <c r="CX7" s="624"/>
      <c r="CY7" s="625"/>
      <c r="CZ7" s="626">
        <v>40.700000000000003</v>
      </c>
      <c r="DA7" s="626"/>
      <c r="DB7" s="626"/>
      <c r="DC7" s="626"/>
      <c r="DD7" s="632">
        <v>785365</v>
      </c>
      <c r="DE7" s="624"/>
      <c r="DF7" s="624"/>
      <c r="DG7" s="624"/>
      <c r="DH7" s="624"/>
      <c r="DI7" s="624"/>
      <c r="DJ7" s="624"/>
      <c r="DK7" s="624"/>
      <c r="DL7" s="624"/>
      <c r="DM7" s="624"/>
      <c r="DN7" s="624"/>
      <c r="DO7" s="624"/>
      <c r="DP7" s="625"/>
      <c r="DQ7" s="632">
        <v>1577808</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731</v>
      </c>
      <c r="S8" s="624"/>
      <c r="T8" s="624"/>
      <c r="U8" s="624"/>
      <c r="V8" s="624"/>
      <c r="W8" s="624"/>
      <c r="X8" s="624"/>
      <c r="Y8" s="625"/>
      <c r="Z8" s="626">
        <v>0</v>
      </c>
      <c r="AA8" s="626"/>
      <c r="AB8" s="626"/>
      <c r="AC8" s="626"/>
      <c r="AD8" s="627">
        <v>731</v>
      </c>
      <c r="AE8" s="627"/>
      <c r="AF8" s="627"/>
      <c r="AG8" s="627"/>
      <c r="AH8" s="627"/>
      <c r="AI8" s="627"/>
      <c r="AJ8" s="627"/>
      <c r="AK8" s="627"/>
      <c r="AL8" s="628">
        <v>0</v>
      </c>
      <c r="AM8" s="629"/>
      <c r="AN8" s="629"/>
      <c r="AO8" s="630"/>
      <c r="AP8" s="620" t="s">
        <v>216</v>
      </c>
      <c r="AQ8" s="621"/>
      <c r="AR8" s="621"/>
      <c r="AS8" s="621"/>
      <c r="AT8" s="621"/>
      <c r="AU8" s="621"/>
      <c r="AV8" s="621"/>
      <c r="AW8" s="621"/>
      <c r="AX8" s="621"/>
      <c r="AY8" s="621"/>
      <c r="AZ8" s="621"/>
      <c r="BA8" s="621"/>
      <c r="BB8" s="621"/>
      <c r="BC8" s="621"/>
      <c r="BD8" s="621"/>
      <c r="BE8" s="621"/>
      <c r="BF8" s="622"/>
      <c r="BG8" s="623">
        <v>864</v>
      </c>
      <c r="BH8" s="624"/>
      <c r="BI8" s="624"/>
      <c r="BJ8" s="624"/>
      <c r="BK8" s="624"/>
      <c r="BL8" s="624"/>
      <c r="BM8" s="624"/>
      <c r="BN8" s="625"/>
      <c r="BO8" s="626">
        <v>0.2</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974876</v>
      </c>
      <c r="CS8" s="624"/>
      <c r="CT8" s="624"/>
      <c r="CU8" s="624"/>
      <c r="CV8" s="624"/>
      <c r="CW8" s="624"/>
      <c r="CX8" s="624"/>
      <c r="CY8" s="625"/>
      <c r="CZ8" s="626">
        <v>11.6</v>
      </c>
      <c r="DA8" s="626"/>
      <c r="DB8" s="626"/>
      <c r="DC8" s="626"/>
      <c r="DD8" s="632" t="s">
        <v>205</v>
      </c>
      <c r="DE8" s="624"/>
      <c r="DF8" s="624"/>
      <c r="DG8" s="624"/>
      <c r="DH8" s="624"/>
      <c r="DI8" s="624"/>
      <c r="DJ8" s="624"/>
      <c r="DK8" s="624"/>
      <c r="DL8" s="624"/>
      <c r="DM8" s="624"/>
      <c r="DN8" s="624"/>
      <c r="DO8" s="624"/>
      <c r="DP8" s="625"/>
      <c r="DQ8" s="632">
        <v>613718</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620</v>
      </c>
      <c r="S9" s="624"/>
      <c r="T9" s="624"/>
      <c r="U9" s="624"/>
      <c r="V9" s="624"/>
      <c r="W9" s="624"/>
      <c r="X9" s="624"/>
      <c r="Y9" s="625"/>
      <c r="Z9" s="626">
        <v>0</v>
      </c>
      <c r="AA9" s="626"/>
      <c r="AB9" s="626"/>
      <c r="AC9" s="626"/>
      <c r="AD9" s="627">
        <v>620</v>
      </c>
      <c r="AE9" s="627"/>
      <c r="AF9" s="627"/>
      <c r="AG9" s="627"/>
      <c r="AH9" s="627"/>
      <c r="AI9" s="627"/>
      <c r="AJ9" s="627"/>
      <c r="AK9" s="627"/>
      <c r="AL9" s="628">
        <v>0</v>
      </c>
      <c r="AM9" s="629"/>
      <c r="AN9" s="629"/>
      <c r="AO9" s="630"/>
      <c r="AP9" s="620" t="s">
        <v>219</v>
      </c>
      <c r="AQ9" s="621"/>
      <c r="AR9" s="621"/>
      <c r="AS9" s="621"/>
      <c r="AT9" s="621"/>
      <c r="AU9" s="621"/>
      <c r="AV9" s="621"/>
      <c r="AW9" s="621"/>
      <c r="AX9" s="621"/>
      <c r="AY9" s="621"/>
      <c r="AZ9" s="621"/>
      <c r="BA9" s="621"/>
      <c r="BB9" s="621"/>
      <c r="BC9" s="621"/>
      <c r="BD9" s="621"/>
      <c r="BE9" s="621"/>
      <c r="BF9" s="622"/>
      <c r="BG9" s="623">
        <v>115902</v>
      </c>
      <c r="BH9" s="624"/>
      <c r="BI9" s="624"/>
      <c r="BJ9" s="624"/>
      <c r="BK9" s="624"/>
      <c r="BL9" s="624"/>
      <c r="BM9" s="624"/>
      <c r="BN9" s="625"/>
      <c r="BO9" s="626">
        <v>26.3</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605853</v>
      </c>
      <c r="CS9" s="624"/>
      <c r="CT9" s="624"/>
      <c r="CU9" s="624"/>
      <c r="CV9" s="624"/>
      <c r="CW9" s="624"/>
      <c r="CX9" s="624"/>
      <c r="CY9" s="625"/>
      <c r="CZ9" s="626">
        <v>7.2</v>
      </c>
      <c r="DA9" s="626"/>
      <c r="DB9" s="626"/>
      <c r="DC9" s="626"/>
      <c r="DD9" s="632">
        <v>131047</v>
      </c>
      <c r="DE9" s="624"/>
      <c r="DF9" s="624"/>
      <c r="DG9" s="624"/>
      <c r="DH9" s="624"/>
      <c r="DI9" s="624"/>
      <c r="DJ9" s="624"/>
      <c r="DK9" s="624"/>
      <c r="DL9" s="624"/>
      <c r="DM9" s="624"/>
      <c r="DN9" s="624"/>
      <c r="DO9" s="624"/>
      <c r="DP9" s="625"/>
      <c r="DQ9" s="632">
        <v>278736</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101851</v>
      </c>
      <c r="S10" s="624"/>
      <c r="T10" s="624"/>
      <c r="U10" s="624"/>
      <c r="V10" s="624"/>
      <c r="W10" s="624"/>
      <c r="X10" s="624"/>
      <c r="Y10" s="625"/>
      <c r="Z10" s="626">
        <v>1.1000000000000001</v>
      </c>
      <c r="AA10" s="626"/>
      <c r="AB10" s="626"/>
      <c r="AC10" s="626"/>
      <c r="AD10" s="627">
        <v>101851</v>
      </c>
      <c r="AE10" s="627"/>
      <c r="AF10" s="627"/>
      <c r="AG10" s="627"/>
      <c r="AH10" s="627"/>
      <c r="AI10" s="627"/>
      <c r="AJ10" s="627"/>
      <c r="AK10" s="627"/>
      <c r="AL10" s="628">
        <v>3.8</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11757</v>
      </c>
      <c r="BH10" s="624"/>
      <c r="BI10" s="624"/>
      <c r="BJ10" s="624"/>
      <c r="BK10" s="624"/>
      <c r="BL10" s="624"/>
      <c r="BM10" s="624"/>
      <c r="BN10" s="625"/>
      <c r="BO10" s="626">
        <v>2.7</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436394</v>
      </c>
      <c r="CS10" s="624"/>
      <c r="CT10" s="624"/>
      <c r="CU10" s="624"/>
      <c r="CV10" s="624"/>
      <c r="CW10" s="624"/>
      <c r="CX10" s="624"/>
      <c r="CY10" s="625"/>
      <c r="CZ10" s="626">
        <v>5.2</v>
      </c>
      <c r="DA10" s="626"/>
      <c r="DB10" s="626"/>
      <c r="DC10" s="626"/>
      <c r="DD10" s="632" t="s">
        <v>108</v>
      </c>
      <c r="DE10" s="624"/>
      <c r="DF10" s="624"/>
      <c r="DG10" s="624"/>
      <c r="DH10" s="624"/>
      <c r="DI10" s="624"/>
      <c r="DJ10" s="624"/>
      <c r="DK10" s="624"/>
      <c r="DL10" s="624"/>
      <c r="DM10" s="624"/>
      <c r="DN10" s="624"/>
      <c r="DO10" s="624"/>
      <c r="DP10" s="625"/>
      <c r="DQ10" s="632">
        <v>9324</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94116</v>
      </c>
      <c r="BH11" s="624"/>
      <c r="BI11" s="624"/>
      <c r="BJ11" s="624"/>
      <c r="BK11" s="624"/>
      <c r="BL11" s="624"/>
      <c r="BM11" s="624"/>
      <c r="BN11" s="625"/>
      <c r="BO11" s="626">
        <v>21.3</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670815</v>
      </c>
      <c r="CS11" s="624"/>
      <c r="CT11" s="624"/>
      <c r="CU11" s="624"/>
      <c r="CV11" s="624"/>
      <c r="CW11" s="624"/>
      <c r="CX11" s="624"/>
      <c r="CY11" s="625"/>
      <c r="CZ11" s="626">
        <v>8</v>
      </c>
      <c r="DA11" s="626"/>
      <c r="DB11" s="626"/>
      <c r="DC11" s="626"/>
      <c r="DD11" s="632">
        <v>105047</v>
      </c>
      <c r="DE11" s="624"/>
      <c r="DF11" s="624"/>
      <c r="DG11" s="624"/>
      <c r="DH11" s="624"/>
      <c r="DI11" s="624"/>
      <c r="DJ11" s="624"/>
      <c r="DK11" s="624"/>
      <c r="DL11" s="624"/>
      <c r="DM11" s="624"/>
      <c r="DN11" s="624"/>
      <c r="DO11" s="624"/>
      <c r="DP11" s="625"/>
      <c r="DQ11" s="632">
        <v>214722</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193511</v>
      </c>
      <c r="BH12" s="624"/>
      <c r="BI12" s="624"/>
      <c r="BJ12" s="624"/>
      <c r="BK12" s="624"/>
      <c r="BL12" s="624"/>
      <c r="BM12" s="624"/>
      <c r="BN12" s="625"/>
      <c r="BO12" s="626">
        <v>43.9</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58749</v>
      </c>
      <c r="CS12" s="624"/>
      <c r="CT12" s="624"/>
      <c r="CU12" s="624"/>
      <c r="CV12" s="624"/>
      <c r="CW12" s="624"/>
      <c r="CX12" s="624"/>
      <c r="CY12" s="625"/>
      <c r="CZ12" s="626">
        <v>0.7</v>
      </c>
      <c r="DA12" s="626"/>
      <c r="DB12" s="626"/>
      <c r="DC12" s="626"/>
      <c r="DD12" s="632" t="s">
        <v>108</v>
      </c>
      <c r="DE12" s="624"/>
      <c r="DF12" s="624"/>
      <c r="DG12" s="624"/>
      <c r="DH12" s="624"/>
      <c r="DI12" s="624"/>
      <c r="DJ12" s="624"/>
      <c r="DK12" s="624"/>
      <c r="DL12" s="624"/>
      <c r="DM12" s="624"/>
      <c r="DN12" s="624"/>
      <c r="DO12" s="624"/>
      <c r="DP12" s="625"/>
      <c r="DQ12" s="632">
        <v>43820</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12577</v>
      </c>
      <c r="S13" s="624"/>
      <c r="T13" s="624"/>
      <c r="U13" s="624"/>
      <c r="V13" s="624"/>
      <c r="W13" s="624"/>
      <c r="X13" s="624"/>
      <c r="Y13" s="625"/>
      <c r="Z13" s="626">
        <v>0.1</v>
      </c>
      <c r="AA13" s="626"/>
      <c r="AB13" s="626"/>
      <c r="AC13" s="626"/>
      <c r="AD13" s="627">
        <v>12577</v>
      </c>
      <c r="AE13" s="627"/>
      <c r="AF13" s="627"/>
      <c r="AG13" s="627"/>
      <c r="AH13" s="627"/>
      <c r="AI13" s="627"/>
      <c r="AJ13" s="627"/>
      <c r="AK13" s="627"/>
      <c r="AL13" s="628">
        <v>0.5</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81197</v>
      </c>
      <c r="BH13" s="624"/>
      <c r="BI13" s="624"/>
      <c r="BJ13" s="624"/>
      <c r="BK13" s="624"/>
      <c r="BL13" s="624"/>
      <c r="BM13" s="624"/>
      <c r="BN13" s="625"/>
      <c r="BO13" s="626">
        <v>18.399999999999999</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354174</v>
      </c>
      <c r="CS13" s="624"/>
      <c r="CT13" s="624"/>
      <c r="CU13" s="624"/>
      <c r="CV13" s="624"/>
      <c r="CW13" s="624"/>
      <c r="CX13" s="624"/>
      <c r="CY13" s="625"/>
      <c r="CZ13" s="626">
        <v>4.2</v>
      </c>
      <c r="DA13" s="626"/>
      <c r="DB13" s="626"/>
      <c r="DC13" s="626"/>
      <c r="DD13" s="632">
        <v>149435</v>
      </c>
      <c r="DE13" s="624"/>
      <c r="DF13" s="624"/>
      <c r="DG13" s="624"/>
      <c r="DH13" s="624"/>
      <c r="DI13" s="624"/>
      <c r="DJ13" s="624"/>
      <c r="DK13" s="624"/>
      <c r="DL13" s="624"/>
      <c r="DM13" s="624"/>
      <c r="DN13" s="624"/>
      <c r="DO13" s="624"/>
      <c r="DP13" s="625"/>
      <c r="DQ13" s="632">
        <v>62958</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17857</v>
      </c>
      <c r="BH14" s="624"/>
      <c r="BI14" s="624"/>
      <c r="BJ14" s="624"/>
      <c r="BK14" s="624"/>
      <c r="BL14" s="624"/>
      <c r="BM14" s="624"/>
      <c r="BN14" s="625"/>
      <c r="BO14" s="626">
        <v>4</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255825</v>
      </c>
      <c r="CS14" s="624"/>
      <c r="CT14" s="624"/>
      <c r="CU14" s="624"/>
      <c r="CV14" s="624"/>
      <c r="CW14" s="624"/>
      <c r="CX14" s="624"/>
      <c r="CY14" s="625"/>
      <c r="CZ14" s="626">
        <v>3.1</v>
      </c>
      <c r="DA14" s="626"/>
      <c r="DB14" s="626"/>
      <c r="DC14" s="626"/>
      <c r="DD14" s="632">
        <v>130860</v>
      </c>
      <c r="DE14" s="624"/>
      <c r="DF14" s="624"/>
      <c r="DG14" s="624"/>
      <c r="DH14" s="624"/>
      <c r="DI14" s="624"/>
      <c r="DJ14" s="624"/>
      <c r="DK14" s="624"/>
      <c r="DL14" s="624"/>
      <c r="DM14" s="624"/>
      <c r="DN14" s="624"/>
      <c r="DO14" s="624"/>
      <c r="DP14" s="625"/>
      <c r="DQ14" s="632">
        <v>135725</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58</v>
      </c>
      <c r="S15" s="624"/>
      <c r="T15" s="624"/>
      <c r="U15" s="624"/>
      <c r="V15" s="624"/>
      <c r="W15" s="624"/>
      <c r="X15" s="624"/>
      <c r="Y15" s="625"/>
      <c r="Z15" s="626">
        <v>0</v>
      </c>
      <c r="AA15" s="626"/>
      <c r="AB15" s="626"/>
      <c r="AC15" s="626"/>
      <c r="AD15" s="627">
        <v>58</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7016</v>
      </c>
      <c r="BH15" s="624"/>
      <c r="BI15" s="624"/>
      <c r="BJ15" s="624"/>
      <c r="BK15" s="624"/>
      <c r="BL15" s="624"/>
      <c r="BM15" s="624"/>
      <c r="BN15" s="625"/>
      <c r="BO15" s="626">
        <v>1.6</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842093</v>
      </c>
      <c r="CS15" s="624"/>
      <c r="CT15" s="624"/>
      <c r="CU15" s="624"/>
      <c r="CV15" s="624"/>
      <c r="CW15" s="624"/>
      <c r="CX15" s="624"/>
      <c r="CY15" s="625"/>
      <c r="CZ15" s="626">
        <v>10.1</v>
      </c>
      <c r="DA15" s="626"/>
      <c r="DB15" s="626"/>
      <c r="DC15" s="626"/>
      <c r="DD15" s="632">
        <v>393335</v>
      </c>
      <c r="DE15" s="624"/>
      <c r="DF15" s="624"/>
      <c r="DG15" s="624"/>
      <c r="DH15" s="624"/>
      <c r="DI15" s="624"/>
      <c r="DJ15" s="624"/>
      <c r="DK15" s="624"/>
      <c r="DL15" s="624"/>
      <c r="DM15" s="624"/>
      <c r="DN15" s="624"/>
      <c r="DO15" s="624"/>
      <c r="DP15" s="625"/>
      <c r="DQ15" s="632">
        <v>342697</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2775931</v>
      </c>
      <c r="S16" s="624"/>
      <c r="T16" s="624"/>
      <c r="U16" s="624"/>
      <c r="V16" s="624"/>
      <c r="W16" s="624"/>
      <c r="X16" s="624"/>
      <c r="Y16" s="625"/>
      <c r="Z16" s="626">
        <v>30.2</v>
      </c>
      <c r="AA16" s="626"/>
      <c r="AB16" s="626"/>
      <c r="AC16" s="626"/>
      <c r="AD16" s="627">
        <v>2020935</v>
      </c>
      <c r="AE16" s="627"/>
      <c r="AF16" s="627"/>
      <c r="AG16" s="627"/>
      <c r="AH16" s="627"/>
      <c r="AI16" s="627"/>
      <c r="AJ16" s="627"/>
      <c r="AK16" s="627"/>
      <c r="AL16" s="628">
        <v>76.2</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179270</v>
      </c>
      <c r="CS16" s="624"/>
      <c r="CT16" s="624"/>
      <c r="CU16" s="624"/>
      <c r="CV16" s="624"/>
      <c r="CW16" s="624"/>
      <c r="CX16" s="624"/>
      <c r="CY16" s="625"/>
      <c r="CZ16" s="626">
        <v>2.1</v>
      </c>
      <c r="DA16" s="626"/>
      <c r="DB16" s="626"/>
      <c r="DC16" s="626"/>
      <c r="DD16" s="632" t="s">
        <v>108</v>
      </c>
      <c r="DE16" s="624"/>
      <c r="DF16" s="624"/>
      <c r="DG16" s="624"/>
      <c r="DH16" s="624"/>
      <c r="DI16" s="624"/>
      <c r="DJ16" s="624"/>
      <c r="DK16" s="624"/>
      <c r="DL16" s="624"/>
      <c r="DM16" s="624"/>
      <c r="DN16" s="624"/>
      <c r="DO16" s="624"/>
      <c r="DP16" s="625"/>
      <c r="DQ16" s="632">
        <v>122968</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2020935</v>
      </c>
      <c r="S17" s="624"/>
      <c r="T17" s="624"/>
      <c r="U17" s="624"/>
      <c r="V17" s="624"/>
      <c r="W17" s="624"/>
      <c r="X17" s="624"/>
      <c r="Y17" s="625"/>
      <c r="Z17" s="626">
        <v>22</v>
      </c>
      <c r="AA17" s="626"/>
      <c r="AB17" s="626"/>
      <c r="AC17" s="626"/>
      <c r="AD17" s="627">
        <v>2020935</v>
      </c>
      <c r="AE17" s="627"/>
      <c r="AF17" s="627"/>
      <c r="AG17" s="627"/>
      <c r="AH17" s="627"/>
      <c r="AI17" s="627"/>
      <c r="AJ17" s="627"/>
      <c r="AK17" s="627"/>
      <c r="AL17" s="628">
        <v>76.2</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513170</v>
      </c>
      <c r="CS17" s="624"/>
      <c r="CT17" s="624"/>
      <c r="CU17" s="624"/>
      <c r="CV17" s="624"/>
      <c r="CW17" s="624"/>
      <c r="CX17" s="624"/>
      <c r="CY17" s="625"/>
      <c r="CZ17" s="626">
        <v>6.1</v>
      </c>
      <c r="DA17" s="626"/>
      <c r="DB17" s="626"/>
      <c r="DC17" s="626"/>
      <c r="DD17" s="632" t="s">
        <v>108</v>
      </c>
      <c r="DE17" s="624"/>
      <c r="DF17" s="624"/>
      <c r="DG17" s="624"/>
      <c r="DH17" s="624"/>
      <c r="DI17" s="624"/>
      <c r="DJ17" s="624"/>
      <c r="DK17" s="624"/>
      <c r="DL17" s="624"/>
      <c r="DM17" s="624"/>
      <c r="DN17" s="624"/>
      <c r="DO17" s="624"/>
      <c r="DP17" s="625"/>
      <c r="DQ17" s="632">
        <v>513170</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201558</v>
      </c>
      <c r="S18" s="624"/>
      <c r="T18" s="624"/>
      <c r="U18" s="624"/>
      <c r="V18" s="624"/>
      <c r="W18" s="624"/>
      <c r="X18" s="624"/>
      <c r="Y18" s="625"/>
      <c r="Z18" s="626">
        <v>2.2000000000000002</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553438</v>
      </c>
      <c r="S19" s="624"/>
      <c r="T19" s="624"/>
      <c r="U19" s="624"/>
      <c r="V19" s="624"/>
      <c r="W19" s="624"/>
      <c r="X19" s="624"/>
      <c r="Y19" s="625"/>
      <c r="Z19" s="626">
        <v>6</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3401886</v>
      </c>
      <c r="S20" s="624"/>
      <c r="T20" s="624"/>
      <c r="U20" s="624"/>
      <c r="V20" s="624"/>
      <c r="W20" s="624"/>
      <c r="X20" s="624"/>
      <c r="Y20" s="625"/>
      <c r="Z20" s="626">
        <v>37.1</v>
      </c>
      <c r="AA20" s="626"/>
      <c r="AB20" s="626"/>
      <c r="AC20" s="626"/>
      <c r="AD20" s="627">
        <v>2646890</v>
      </c>
      <c r="AE20" s="627"/>
      <c r="AF20" s="627"/>
      <c r="AG20" s="627"/>
      <c r="AH20" s="627"/>
      <c r="AI20" s="627"/>
      <c r="AJ20" s="627"/>
      <c r="AK20" s="627"/>
      <c r="AL20" s="628">
        <v>99.8</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8369019</v>
      </c>
      <c r="CS20" s="624"/>
      <c r="CT20" s="624"/>
      <c r="CU20" s="624"/>
      <c r="CV20" s="624"/>
      <c r="CW20" s="624"/>
      <c r="CX20" s="624"/>
      <c r="CY20" s="625"/>
      <c r="CZ20" s="626">
        <v>100</v>
      </c>
      <c r="DA20" s="626"/>
      <c r="DB20" s="626"/>
      <c r="DC20" s="626"/>
      <c r="DD20" s="632">
        <v>1695089</v>
      </c>
      <c r="DE20" s="624"/>
      <c r="DF20" s="624"/>
      <c r="DG20" s="624"/>
      <c r="DH20" s="624"/>
      <c r="DI20" s="624"/>
      <c r="DJ20" s="624"/>
      <c r="DK20" s="624"/>
      <c r="DL20" s="624"/>
      <c r="DM20" s="624"/>
      <c r="DN20" s="624"/>
      <c r="DO20" s="624"/>
      <c r="DP20" s="625"/>
      <c r="DQ20" s="632">
        <v>3984202</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991</v>
      </c>
      <c r="S21" s="624"/>
      <c r="T21" s="624"/>
      <c r="U21" s="624"/>
      <c r="V21" s="624"/>
      <c r="W21" s="624"/>
      <c r="X21" s="624"/>
      <c r="Y21" s="625"/>
      <c r="Z21" s="626">
        <v>0</v>
      </c>
      <c r="AA21" s="626"/>
      <c r="AB21" s="626"/>
      <c r="AC21" s="626"/>
      <c r="AD21" s="627">
        <v>991</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34418</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32404</v>
      </c>
      <c r="S23" s="624"/>
      <c r="T23" s="624"/>
      <c r="U23" s="624"/>
      <c r="V23" s="624"/>
      <c r="W23" s="624"/>
      <c r="X23" s="624"/>
      <c r="Y23" s="625"/>
      <c r="Z23" s="626">
        <v>0.4</v>
      </c>
      <c r="AA23" s="626"/>
      <c r="AB23" s="626"/>
      <c r="AC23" s="626"/>
      <c r="AD23" s="627">
        <v>3159</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6687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1487837</v>
      </c>
      <c r="CS24" s="613"/>
      <c r="CT24" s="613"/>
      <c r="CU24" s="613"/>
      <c r="CV24" s="613"/>
      <c r="CW24" s="613"/>
      <c r="CX24" s="613"/>
      <c r="CY24" s="614"/>
      <c r="CZ24" s="652">
        <v>17.8</v>
      </c>
      <c r="DA24" s="653"/>
      <c r="DB24" s="653"/>
      <c r="DC24" s="654"/>
      <c r="DD24" s="651">
        <v>1221215</v>
      </c>
      <c r="DE24" s="613"/>
      <c r="DF24" s="613"/>
      <c r="DG24" s="613"/>
      <c r="DH24" s="613"/>
      <c r="DI24" s="613"/>
      <c r="DJ24" s="613"/>
      <c r="DK24" s="614"/>
      <c r="DL24" s="651">
        <v>1211611</v>
      </c>
      <c r="DM24" s="613"/>
      <c r="DN24" s="613"/>
      <c r="DO24" s="613"/>
      <c r="DP24" s="613"/>
      <c r="DQ24" s="613"/>
      <c r="DR24" s="613"/>
      <c r="DS24" s="613"/>
      <c r="DT24" s="613"/>
      <c r="DU24" s="613"/>
      <c r="DV24" s="614"/>
      <c r="DW24" s="617">
        <v>43.4</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1306411</v>
      </c>
      <c r="S25" s="624"/>
      <c r="T25" s="624"/>
      <c r="U25" s="624"/>
      <c r="V25" s="624"/>
      <c r="W25" s="624"/>
      <c r="X25" s="624"/>
      <c r="Y25" s="625"/>
      <c r="Z25" s="626">
        <v>14.2</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663371</v>
      </c>
      <c r="CS25" s="655"/>
      <c r="CT25" s="655"/>
      <c r="CU25" s="655"/>
      <c r="CV25" s="655"/>
      <c r="CW25" s="655"/>
      <c r="CX25" s="655"/>
      <c r="CY25" s="656"/>
      <c r="CZ25" s="657">
        <v>7.9</v>
      </c>
      <c r="DA25" s="658"/>
      <c r="DB25" s="658"/>
      <c r="DC25" s="659"/>
      <c r="DD25" s="632">
        <v>643569</v>
      </c>
      <c r="DE25" s="655"/>
      <c r="DF25" s="655"/>
      <c r="DG25" s="655"/>
      <c r="DH25" s="655"/>
      <c r="DI25" s="655"/>
      <c r="DJ25" s="655"/>
      <c r="DK25" s="656"/>
      <c r="DL25" s="632">
        <v>635637</v>
      </c>
      <c r="DM25" s="655"/>
      <c r="DN25" s="655"/>
      <c r="DO25" s="655"/>
      <c r="DP25" s="655"/>
      <c r="DQ25" s="655"/>
      <c r="DR25" s="655"/>
      <c r="DS25" s="655"/>
      <c r="DT25" s="655"/>
      <c r="DU25" s="655"/>
      <c r="DV25" s="656"/>
      <c r="DW25" s="628">
        <v>22.8</v>
      </c>
      <c r="DX25" s="649"/>
      <c r="DY25" s="649"/>
      <c r="DZ25" s="649"/>
      <c r="EA25" s="649"/>
      <c r="EB25" s="649"/>
      <c r="EC25" s="650"/>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377962</v>
      </c>
      <c r="CS26" s="624"/>
      <c r="CT26" s="624"/>
      <c r="CU26" s="624"/>
      <c r="CV26" s="624"/>
      <c r="CW26" s="624"/>
      <c r="CX26" s="624"/>
      <c r="CY26" s="625"/>
      <c r="CZ26" s="657">
        <v>4.5</v>
      </c>
      <c r="DA26" s="658"/>
      <c r="DB26" s="658"/>
      <c r="DC26" s="659"/>
      <c r="DD26" s="632">
        <v>358160</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49"/>
      <c r="DY26" s="649"/>
      <c r="DZ26" s="649"/>
      <c r="EA26" s="649"/>
      <c r="EB26" s="649"/>
      <c r="EC26" s="650"/>
    </row>
    <row r="27" spans="2:133" ht="11.25" customHeight="1">
      <c r="B27" s="620" t="s">
        <v>275</v>
      </c>
      <c r="C27" s="621"/>
      <c r="D27" s="621"/>
      <c r="E27" s="621"/>
      <c r="F27" s="621"/>
      <c r="G27" s="621"/>
      <c r="H27" s="621"/>
      <c r="I27" s="621"/>
      <c r="J27" s="621"/>
      <c r="K27" s="621"/>
      <c r="L27" s="621"/>
      <c r="M27" s="621"/>
      <c r="N27" s="621"/>
      <c r="O27" s="621"/>
      <c r="P27" s="621"/>
      <c r="Q27" s="622"/>
      <c r="R27" s="623">
        <v>1808745</v>
      </c>
      <c r="S27" s="624"/>
      <c r="T27" s="624"/>
      <c r="U27" s="624"/>
      <c r="V27" s="624"/>
      <c r="W27" s="624"/>
      <c r="X27" s="624"/>
      <c r="Y27" s="625"/>
      <c r="Z27" s="626">
        <v>19.7</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441023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311296</v>
      </c>
      <c r="CS27" s="655"/>
      <c r="CT27" s="655"/>
      <c r="CU27" s="655"/>
      <c r="CV27" s="655"/>
      <c r="CW27" s="655"/>
      <c r="CX27" s="655"/>
      <c r="CY27" s="656"/>
      <c r="CZ27" s="657">
        <v>3.7</v>
      </c>
      <c r="DA27" s="658"/>
      <c r="DB27" s="658"/>
      <c r="DC27" s="659"/>
      <c r="DD27" s="632">
        <v>64476</v>
      </c>
      <c r="DE27" s="655"/>
      <c r="DF27" s="655"/>
      <c r="DG27" s="655"/>
      <c r="DH27" s="655"/>
      <c r="DI27" s="655"/>
      <c r="DJ27" s="655"/>
      <c r="DK27" s="656"/>
      <c r="DL27" s="632">
        <v>62804</v>
      </c>
      <c r="DM27" s="655"/>
      <c r="DN27" s="655"/>
      <c r="DO27" s="655"/>
      <c r="DP27" s="655"/>
      <c r="DQ27" s="655"/>
      <c r="DR27" s="655"/>
      <c r="DS27" s="655"/>
      <c r="DT27" s="655"/>
      <c r="DU27" s="655"/>
      <c r="DV27" s="656"/>
      <c r="DW27" s="628">
        <v>2.2000000000000002</v>
      </c>
      <c r="DX27" s="649"/>
      <c r="DY27" s="649"/>
      <c r="DZ27" s="649"/>
      <c r="EA27" s="649"/>
      <c r="EB27" s="649"/>
      <c r="EC27" s="650"/>
    </row>
    <row r="28" spans="2:133" ht="11.25" customHeight="1">
      <c r="B28" s="620" t="s">
        <v>278</v>
      </c>
      <c r="C28" s="621"/>
      <c r="D28" s="621"/>
      <c r="E28" s="621"/>
      <c r="F28" s="621"/>
      <c r="G28" s="621"/>
      <c r="H28" s="621"/>
      <c r="I28" s="621"/>
      <c r="J28" s="621"/>
      <c r="K28" s="621"/>
      <c r="L28" s="621"/>
      <c r="M28" s="621"/>
      <c r="N28" s="621"/>
      <c r="O28" s="621"/>
      <c r="P28" s="621"/>
      <c r="Q28" s="622"/>
      <c r="R28" s="623">
        <v>50705</v>
      </c>
      <c r="S28" s="624"/>
      <c r="T28" s="624"/>
      <c r="U28" s="624"/>
      <c r="V28" s="624"/>
      <c r="W28" s="624"/>
      <c r="X28" s="624"/>
      <c r="Y28" s="625"/>
      <c r="Z28" s="626">
        <v>0.6</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513170</v>
      </c>
      <c r="CS28" s="624"/>
      <c r="CT28" s="624"/>
      <c r="CU28" s="624"/>
      <c r="CV28" s="624"/>
      <c r="CW28" s="624"/>
      <c r="CX28" s="624"/>
      <c r="CY28" s="625"/>
      <c r="CZ28" s="657">
        <v>6.1</v>
      </c>
      <c r="DA28" s="658"/>
      <c r="DB28" s="658"/>
      <c r="DC28" s="659"/>
      <c r="DD28" s="632">
        <v>513170</v>
      </c>
      <c r="DE28" s="624"/>
      <c r="DF28" s="624"/>
      <c r="DG28" s="624"/>
      <c r="DH28" s="624"/>
      <c r="DI28" s="624"/>
      <c r="DJ28" s="624"/>
      <c r="DK28" s="625"/>
      <c r="DL28" s="632">
        <v>513170</v>
      </c>
      <c r="DM28" s="624"/>
      <c r="DN28" s="624"/>
      <c r="DO28" s="624"/>
      <c r="DP28" s="624"/>
      <c r="DQ28" s="624"/>
      <c r="DR28" s="624"/>
      <c r="DS28" s="624"/>
      <c r="DT28" s="624"/>
      <c r="DU28" s="624"/>
      <c r="DV28" s="625"/>
      <c r="DW28" s="628">
        <v>18.399999999999999</v>
      </c>
      <c r="DX28" s="649"/>
      <c r="DY28" s="649"/>
      <c r="DZ28" s="649"/>
      <c r="EA28" s="649"/>
      <c r="EB28" s="649"/>
      <c r="EC28" s="650"/>
    </row>
    <row r="29" spans="2:133" ht="11.25" customHeight="1">
      <c r="B29" s="620" t="s">
        <v>280</v>
      </c>
      <c r="C29" s="621"/>
      <c r="D29" s="621"/>
      <c r="E29" s="621"/>
      <c r="F29" s="621"/>
      <c r="G29" s="621"/>
      <c r="H29" s="621"/>
      <c r="I29" s="621"/>
      <c r="J29" s="621"/>
      <c r="K29" s="621"/>
      <c r="L29" s="621"/>
      <c r="M29" s="621"/>
      <c r="N29" s="621"/>
      <c r="O29" s="621"/>
      <c r="P29" s="621"/>
      <c r="Q29" s="622"/>
      <c r="R29" s="623">
        <v>406191</v>
      </c>
      <c r="S29" s="624"/>
      <c r="T29" s="624"/>
      <c r="U29" s="624"/>
      <c r="V29" s="624"/>
      <c r="W29" s="624"/>
      <c r="X29" s="624"/>
      <c r="Y29" s="625"/>
      <c r="Z29" s="626">
        <v>4.4000000000000004</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513170</v>
      </c>
      <c r="CS29" s="655"/>
      <c r="CT29" s="655"/>
      <c r="CU29" s="655"/>
      <c r="CV29" s="655"/>
      <c r="CW29" s="655"/>
      <c r="CX29" s="655"/>
      <c r="CY29" s="656"/>
      <c r="CZ29" s="657">
        <v>6.1</v>
      </c>
      <c r="DA29" s="658"/>
      <c r="DB29" s="658"/>
      <c r="DC29" s="659"/>
      <c r="DD29" s="632">
        <v>513170</v>
      </c>
      <c r="DE29" s="655"/>
      <c r="DF29" s="655"/>
      <c r="DG29" s="655"/>
      <c r="DH29" s="655"/>
      <c r="DI29" s="655"/>
      <c r="DJ29" s="655"/>
      <c r="DK29" s="656"/>
      <c r="DL29" s="632">
        <v>513170</v>
      </c>
      <c r="DM29" s="655"/>
      <c r="DN29" s="655"/>
      <c r="DO29" s="655"/>
      <c r="DP29" s="655"/>
      <c r="DQ29" s="655"/>
      <c r="DR29" s="655"/>
      <c r="DS29" s="655"/>
      <c r="DT29" s="655"/>
      <c r="DU29" s="655"/>
      <c r="DV29" s="656"/>
      <c r="DW29" s="628">
        <v>18.399999999999999</v>
      </c>
      <c r="DX29" s="649"/>
      <c r="DY29" s="649"/>
      <c r="DZ29" s="649"/>
      <c r="EA29" s="649"/>
      <c r="EB29" s="649"/>
      <c r="EC29" s="650"/>
    </row>
    <row r="30" spans="2:133" ht="11.25" customHeight="1">
      <c r="B30" s="620" t="s">
        <v>285</v>
      </c>
      <c r="C30" s="621"/>
      <c r="D30" s="621"/>
      <c r="E30" s="621"/>
      <c r="F30" s="621"/>
      <c r="G30" s="621"/>
      <c r="H30" s="621"/>
      <c r="I30" s="621"/>
      <c r="J30" s="621"/>
      <c r="K30" s="621"/>
      <c r="L30" s="621"/>
      <c r="M30" s="621"/>
      <c r="N30" s="621"/>
      <c r="O30" s="621"/>
      <c r="P30" s="621"/>
      <c r="Q30" s="622"/>
      <c r="R30" s="623">
        <v>928188</v>
      </c>
      <c r="S30" s="624"/>
      <c r="T30" s="624"/>
      <c r="U30" s="624"/>
      <c r="V30" s="624"/>
      <c r="W30" s="624"/>
      <c r="X30" s="624"/>
      <c r="Y30" s="625"/>
      <c r="Z30" s="626">
        <v>10.1</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96.7</v>
      </c>
      <c r="BH30" s="682"/>
      <c r="BI30" s="682"/>
      <c r="BJ30" s="682"/>
      <c r="BK30" s="682"/>
      <c r="BL30" s="682"/>
      <c r="BM30" s="618">
        <v>95.7</v>
      </c>
      <c r="BN30" s="682"/>
      <c r="BO30" s="682"/>
      <c r="BP30" s="682"/>
      <c r="BQ30" s="683"/>
      <c r="BR30" s="681">
        <v>95.4</v>
      </c>
      <c r="BS30" s="682"/>
      <c r="BT30" s="682"/>
      <c r="BU30" s="682"/>
      <c r="BV30" s="682"/>
      <c r="BW30" s="682"/>
      <c r="BX30" s="618">
        <v>94.7</v>
      </c>
      <c r="BY30" s="682"/>
      <c r="BZ30" s="682"/>
      <c r="CA30" s="682"/>
      <c r="CB30" s="683"/>
      <c r="CD30" s="686"/>
      <c r="CE30" s="687"/>
      <c r="CF30" s="637" t="s">
        <v>288</v>
      </c>
      <c r="CG30" s="638"/>
      <c r="CH30" s="638"/>
      <c r="CI30" s="638"/>
      <c r="CJ30" s="638"/>
      <c r="CK30" s="638"/>
      <c r="CL30" s="638"/>
      <c r="CM30" s="638"/>
      <c r="CN30" s="638"/>
      <c r="CO30" s="638"/>
      <c r="CP30" s="638"/>
      <c r="CQ30" s="639"/>
      <c r="CR30" s="623">
        <v>490119</v>
      </c>
      <c r="CS30" s="624"/>
      <c r="CT30" s="624"/>
      <c r="CU30" s="624"/>
      <c r="CV30" s="624"/>
      <c r="CW30" s="624"/>
      <c r="CX30" s="624"/>
      <c r="CY30" s="625"/>
      <c r="CZ30" s="657">
        <v>5.9</v>
      </c>
      <c r="DA30" s="658"/>
      <c r="DB30" s="658"/>
      <c r="DC30" s="659"/>
      <c r="DD30" s="632">
        <v>490119</v>
      </c>
      <c r="DE30" s="624"/>
      <c r="DF30" s="624"/>
      <c r="DG30" s="624"/>
      <c r="DH30" s="624"/>
      <c r="DI30" s="624"/>
      <c r="DJ30" s="624"/>
      <c r="DK30" s="625"/>
      <c r="DL30" s="632">
        <v>490119</v>
      </c>
      <c r="DM30" s="624"/>
      <c r="DN30" s="624"/>
      <c r="DO30" s="624"/>
      <c r="DP30" s="624"/>
      <c r="DQ30" s="624"/>
      <c r="DR30" s="624"/>
      <c r="DS30" s="624"/>
      <c r="DT30" s="624"/>
      <c r="DU30" s="624"/>
      <c r="DV30" s="625"/>
      <c r="DW30" s="628">
        <v>17.5</v>
      </c>
      <c r="DX30" s="649"/>
      <c r="DY30" s="649"/>
      <c r="DZ30" s="649"/>
      <c r="EA30" s="649"/>
      <c r="EB30" s="649"/>
      <c r="EC30" s="650"/>
    </row>
    <row r="31" spans="2:133" ht="11.25" customHeight="1">
      <c r="B31" s="620" t="s">
        <v>289</v>
      </c>
      <c r="C31" s="621"/>
      <c r="D31" s="621"/>
      <c r="E31" s="621"/>
      <c r="F31" s="621"/>
      <c r="G31" s="621"/>
      <c r="H31" s="621"/>
      <c r="I31" s="621"/>
      <c r="J31" s="621"/>
      <c r="K31" s="621"/>
      <c r="L31" s="621"/>
      <c r="M31" s="621"/>
      <c r="N31" s="621"/>
      <c r="O31" s="621"/>
      <c r="P31" s="621"/>
      <c r="Q31" s="622"/>
      <c r="R31" s="623">
        <v>283729</v>
      </c>
      <c r="S31" s="624"/>
      <c r="T31" s="624"/>
      <c r="U31" s="624"/>
      <c r="V31" s="624"/>
      <c r="W31" s="624"/>
      <c r="X31" s="624"/>
      <c r="Y31" s="625"/>
      <c r="Z31" s="626">
        <v>3.1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93.6</v>
      </c>
      <c r="BH31" s="655"/>
      <c r="BI31" s="655"/>
      <c r="BJ31" s="655"/>
      <c r="BK31" s="655"/>
      <c r="BL31" s="655"/>
      <c r="BM31" s="629">
        <v>92.6</v>
      </c>
      <c r="BN31" s="679"/>
      <c r="BO31" s="679"/>
      <c r="BP31" s="679"/>
      <c r="BQ31" s="680"/>
      <c r="BR31" s="678">
        <v>89.4</v>
      </c>
      <c r="BS31" s="655"/>
      <c r="BT31" s="655"/>
      <c r="BU31" s="655"/>
      <c r="BV31" s="655"/>
      <c r="BW31" s="655"/>
      <c r="BX31" s="629">
        <v>88.7</v>
      </c>
      <c r="BY31" s="679"/>
      <c r="BZ31" s="679"/>
      <c r="CA31" s="679"/>
      <c r="CB31" s="680"/>
      <c r="CD31" s="686"/>
      <c r="CE31" s="687"/>
      <c r="CF31" s="637" t="s">
        <v>292</v>
      </c>
      <c r="CG31" s="638"/>
      <c r="CH31" s="638"/>
      <c r="CI31" s="638"/>
      <c r="CJ31" s="638"/>
      <c r="CK31" s="638"/>
      <c r="CL31" s="638"/>
      <c r="CM31" s="638"/>
      <c r="CN31" s="638"/>
      <c r="CO31" s="638"/>
      <c r="CP31" s="638"/>
      <c r="CQ31" s="639"/>
      <c r="CR31" s="623">
        <v>23051</v>
      </c>
      <c r="CS31" s="655"/>
      <c r="CT31" s="655"/>
      <c r="CU31" s="655"/>
      <c r="CV31" s="655"/>
      <c r="CW31" s="655"/>
      <c r="CX31" s="655"/>
      <c r="CY31" s="656"/>
      <c r="CZ31" s="657">
        <v>0.3</v>
      </c>
      <c r="DA31" s="658"/>
      <c r="DB31" s="658"/>
      <c r="DC31" s="659"/>
      <c r="DD31" s="632">
        <v>23051</v>
      </c>
      <c r="DE31" s="655"/>
      <c r="DF31" s="655"/>
      <c r="DG31" s="655"/>
      <c r="DH31" s="655"/>
      <c r="DI31" s="655"/>
      <c r="DJ31" s="655"/>
      <c r="DK31" s="656"/>
      <c r="DL31" s="632">
        <v>23051</v>
      </c>
      <c r="DM31" s="655"/>
      <c r="DN31" s="655"/>
      <c r="DO31" s="655"/>
      <c r="DP31" s="655"/>
      <c r="DQ31" s="655"/>
      <c r="DR31" s="655"/>
      <c r="DS31" s="655"/>
      <c r="DT31" s="655"/>
      <c r="DU31" s="655"/>
      <c r="DV31" s="656"/>
      <c r="DW31" s="628">
        <v>0.8</v>
      </c>
      <c r="DX31" s="649"/>
      <c r="DY31" s="649"/>
      <c r="DZ31" s="649"/>
      <c r="EA31" s="649"/>
      <c r="EB31" s="649"/>
      <c r="EC31" s="650"/>
    </row>
    <row r="32" spans="2:133" ht="11.25" customHeight="1">
      <c r="B32" s="620" t="s">
        <v>293</v>
      </c>
      <c r="C32" s="621"/>
      <c r="D32" s="621"/>
      <c r="E32" s="621"/>
      <c r="F32" s="621"/>
      <c r="G32" s="621"/>
      <c r="H32" s="621"/>
      <c r="I32" s="621"/>
      <c r="J32" s="621"/>
      <c r="K32" s="621"/>
      <c r="L32" s="621"/>
      <c r="M32" s="621"/>
      <c r="N32" s="621"/>
      <c r="O32" s="621"/>
      <c r="P32" s="621"/>
      <c r="Q32" s="622"/>
      <c r="R32" s="623">
        <v>210366</v>
      </c>
      <c r="S32" s="624"/>
      <c r="T32" s="624"/>
      <c r="U32" s="624"/>
      <c r="V32" s="624"/>
      <c r="W32" s="624"/>
      <c r="X32" s="624"/>
      <c r="Y32" s="625"/>
      <c r="Z32" s="626">
        <v>2.2999999999999998</v>
      </c>
      <c r="AA32" s="626"/>
      <c r="AB32" s="626"/>
      <c r="AC32" s="626"/>
      <c r="AD32" s="627">
        <v>139</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100</v>
      </c>
      <c r="BH32" s="691"/>
      <c r="BI32" s="691"/>
      <c r="BJ32" s="691"/>
      <c r="BK32" s="691"/>
      <c r="BL32" s="691"/>
      <c r="BM32" s="692">
        <v>98.2</v>
      </c>
      <c r="BN32" s="691"/>
      <c r="BO32" s="691"/>
      <c r="BP32" s="691"/>
      <c r="BQ32" s="693"/>
      <c r="BR32" s="690">
        <v>100</v>
      </c>
      <c r="BS32" s="691"/>
      <c r="BT32" s="691"/>
      <c r="BU32" s="691"/>
      <c r="BV32" s="691"/>
      <c r="BW32" s="691"/>
      <c r="BX32" s="692">
        <v>98</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49"/>
      <c r="DY32" s="649"/>
      <c r="DZ32" s="649"/>
      <c r="EA32" s="649"/>
      <c r="EB32" s="649"/>
      <c r="EC32" s="650"/>
    </row>
    <row r="33" spans="2:133" ht="11.25" customHeight="1">
      <c r="B33" s="620" t="s">
        <v>296</v>
      </c>
      <c r="C33" s="621"/>
      <c r="D33" s="621"/>
      <c r="E33" s="621"/>
      <c r="F33" s="621"/>
      <c r="G33" s="621"/>
      <c r="H33" s="621"/>
      <c r="I33" s="621"/>
      <c r="J33" s="621"/>
      <c r="K33" s="621"/>
      <c r="L33" s="621"/>
      <c r="M33" s="621"/>
      <c r="N33" s="621"/>
      <c r="O33" s="621"/>
      <c r="P33" s="621"/>
      <c r="Q33" s="622"/>
      <c r="R33" s="623">
        <v>708149</v>
      </c>
      <c r="S33" s="624"/>
      <c r="T33" s="624"/>
      <c r="U33" s="624"/>
      <c r="V33" s="624"/>
      <c r="W33" s="624"/>
      <c r="X33" s="624"/>
      <c r="Y33" s="625"/>
      <c r="Z33" s="626">
        <v>7.7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5006823</v>
      </c>
      <c r="CS33" s="655"/>
      <c r="CT33" s="655"/>
      <c r="CU33" s="655"/>
      <c r="CV33" s="655"/>
      <c r="CW33" s="655"/>
      <c r="CX33" s="655"/>
      <c r="CY33" s="656"/>
      <c r="CZ33" s="657">
        <v>59.8</v>
      </c>
      <c r="DA33" s="658"/>
      <c r="DB33" s="658"/>
      <c r="DC33" s="659"/>
      <c r="DD33" s="632">
        <v>2265019</v>
      </c>
      <c r="DE33" s="655"/>
      <c r="DF33" s="655"/>
      <c r="DG33" s="655"/>
      <c r="DH33" s="655"/>
      <c r="DI33" s="655"/>
      <c r="DJ33" s="655"/>
      <c r="DK33" s="656"/>
      <c r="DL33" s="632">
        <v>902953</v>
      </c>
      <c r="DM33" s="655"/>
      <c r="DN33" s="655"/>
      <c r="DO33" s="655"/>
      <c r="DP33" s="655"/>
      <c r="DQ33" s="655"/>
      <c r="DR33" s="655"/>
      <c r="DS33" s="655"/>
      <c r="DT33" s="655"/>
      <c r="DU33" s="655"/>
      <c r="DV33" s="656"/>
      <c r="DW33" s="628">
        <v>32.299999999999997</v>
      </c>
      <c r="DX33" s="649"/>
      <c r="DY33" s="649"/>
      <c r="DZ33" s="649"/>
      <c r="EA33" s="649"/>
      <c r="EB33" s="649"/>
      <c r="EC33" s="650"/>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1890834</v>
      </c>
      <c r="CS34" s="624"/>
      <c r="CT34" s="624"/>
      <c r="CU34" s="624"/>
      <c r="CV34" s="624"/>
      <c r="CW34" s="624"/>
      <c r="CX34" s="624"/>
      <c r="CY34" s="625"/>
      <c r="CZ34" s="657">
        <v>22.6</v>
      </c>
      <c r="DA34" s="658"/>
      <c r="DB34" s="658"/>
      <c r="DC34" s="659"/>
      <c r="DD34" s="632">
        <v>561220</v>
      </c>
      <c r="DE34" s="624"/>
      <c r="DF34" s="624"/>
      <c r="DG34" s="624"/>
      <c r="DH34" s="624"/>
      <c r="DI34" s="624"/>
      <c r="DJ34" s="624"/>
      <c r="DK34" s="625"/>
      <c r="DL34" s="632">
        <v>359585</v>
      </c>
      <c r="DM34" s="624"/>
      <c r="DN34" s="624"/>
      <c r="DO34" s="624"/>
      <c r="DP34" s="624"/>
      <c r="DQ34" s="624"/>
      <c r="DR34" s="624"/>
      <c r="DS34" s="624"/>
      <c r="DT34" s="624"/>
      <c r="DU34" s="624"/>
      <c r="DV34" s="625"/>
      <c r="DW34" s="628">
        <v>12.9</v>
      </c>
      <c r="DX34" s="649"/>
      <c r="DY34" s="649"/>
      <c r="DZ34" s="649"/>
      <c r="EA34" s="649"/>
      <c r="EB34" s="649"/>
      <c r="EC34" s="650"/>
    </row>
    <row r="35" spans="2:133" ht="11.25" customHeight="1">
      <c r="B35" s="620" t="s">
        <v>302</v>
      </c>
      <c r="C35" s="621"/>
      <c r="D35" s="621"/>
      <c r="E35" s="621"/>
      <c r="F35" s="621"/>
      <c r="G35" s="621"/>
      <c r="H35" s="621"/>
      <c r="I35" s="621"/>
      <c r="J35" s="621"/>
      <c r="K35" s="621"/>
      <c r="L35" s="621"/>
      <c r="M35" s="621"/>
      <c r="N35" s="621"/>
      <c r="O35" s="621"/>
      <c r="P35" s="621"/>
      <c r="Q35" s="622"/>
      <c r="R35" s="623">
        <v>142749</v>
      </c>
      <c r="S35" s="624"/>
      <c r="T35" s="624"/>
      <c r="U35" s="624"/>
      <c r="V35" s="624"/>
      <c r="W35" s="624"/>
      <c r="X35" s="624"/>
      <c r="Y35" s="625"/>
      <c r="Z35" s="626">
        <v>1.6</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536438</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53949</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254248</v>
      </c>
      <c r="CS35" s="655"/>
      <c r="CT35" s="655"/>
      <c r="CU35" s="655"/>
      <c r="CV35" s="655"/>
      <c r="CW35" s="655"/>
      <c r="CX35" s="655"/>
      <c r="CY35" s="656"/>
      <c r="CZ35" s="657">
        <v>3</v>
      </c>
      <c r="DA35" s="658"/>
      <c r="DB35" s="658"/>
      <c r="DC35" s="659"/>
      <c r="DD35" s="632">
        <v>68910</v>
      </c>
      <c r="DE35" s="655"/>
      <c r="DF35" s="655"/>
      <c r="DG35" s="655"/>
      <c r="DH35" s="655"/>
      <c r="DI35" s="655"/>
      <c r="DJ35" s="655"/>
      <c r="DK35" s="656"/>
      <c r="DL35" s="632">
        <v>36507</v>
      </c>
      <c r="DM35" s="655"/>
      <c r="DN35" s="655"/>
      <c r="DO35" s="655"/>
      <c r="DP35" s="655"/>
      <c r="DQ35" s="655"/>
      <c r="DR35" s="655"/>
      <c r="DS35" s="655"/>
      <c r="DT35" s="655"/>
      <c r="DU35" s="655"/>
      <c r="DV35" s="656"/>
      <c r="DW35" s="628">
        <v>1.3</v>
      </c>
      <c r="DX35" s="649"/>
      <c r="DY35" s="649"/>
      <c r="DZ35" s="649"/>
      <c r="EA35" s="649"/>
      <c r="EB35" s="649"/>
      <c r="EC35" s="650"/>
    </row>
    <row r="36" spans="2:133" ht="11.25" customHeight="1">
      <c r="B36" s="666" t="s">
        <v>306</v>
      </c>
      <c r="C36" s="667"/>
      <c r="D36" s="667"/>
      <c r="E36" s="667"/>
      <c r="F36" s="667"/>
      <c r="G36" s="667"/>
      <c r="H36" s="667"/>
      <c r="I36" s="667"/>
      <c r="J36" s="667"/>
      <c r="K36" s="667"/>
      <c r="L36" s="667"/>
      <c r="M36" s="667"/>
      <c r="N36" s="667"/>
      <c r="O36" s="667"/>
      <c r="P36" s="667"/>
      <c r="Q36" s="668"/>
      <c r="R36" s="695">
        <v>9178870</v>
      </c>
      <c r="S36" s="696"/>
      <c r="T36" s="696"/>
      <c r="U36" s="696"/>
      <c r="V36" s="696"/>
      <c r="W36" s="696"/>
      <c r="X36" s="696"/>
      <c r="Y36" s="697"/>
      <c r="Z36" s="698">
        <v>100</v>
      </c>
      <c r="AA36" s="698"/>
      <c r="AB36" s="698"/>
      <c r="AC36" s="698"/>
      <c r="AD36" s="699">
        <v>2651179</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109684</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10140</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719847</v>
      </c>
      <c r="CS36" s="624"/>
      <c r="CT36" s="624"/>
      <c r="CU36" s="624"/>
      <c r="CV36" s="624"/>
      <c r="CW36" s="624"/>
      <c r="CX36" s="624"/>
      <c r="CY36" s="625"/>
      <c r="CZ36" s="657">
        <v>8.6</v>
      </c>
      <c r="DA36" s="658"/>
      <c r="DB36" s="658"/>
      <c r="DC36" s="659"/>
      <c r="DD36" s="632">
        <v>449513</v>
      </c>
      <c r="DE36" s="624"/>
      <c r="DF36" s="624"/>
      <c r="DG36" s="624"/>
      <c r="DH36" s="624"/>
      <c r="DI36" s="624"/>
      <c r="DJ36" s="624"/>
      <c r="DK36" s="625"/>
      <c r="DL36" s="632">
        <v>282120</v>
      </c>
      <c r="DM36" s="624"/>
      <c r="DN36" s="624"/>
      <c r="DO36" s="624"/>
      <c r="DP36" s="624"/>
      <c r="DQ36" s="624"/>
      <c r="DR36" s="624"/>
      <c r="DS36" s="624"/>
      <c r="DT36" s="624"/>
      <c r="DU36" s="624"/>
      <c r="DV36" s="625"/>
      <c r="DW36" s="628">
        <v>10.1</v>
      </c>
      <c r="DX36" s="649"/>
      <c r="DY36" s="649"/>
      <c r="DZ36" s="649"/>
      <c r="EA36" s="649"/>
      <c r="EB36" s="649"/>
      <c r="EC36" s="650"/>
    </row>
    <row r="37" spans="2:133" ht="11.25" customHeight="1">
      <c r="AQ37" s="702" t="s">
        <v>310</v>
      </c>
      <c r="AR37" s="703"/>
      <c r="AS37" s="703"/>
      <c r="AT37" s="703"/>
      <c r="AU37" s="703"/>
      <c r="AV37" s="703"/>
      <c r="AW37" s="703"/>
      <c r="AX37" s="703"/>
      <c r="AY37" s="704"/>
      <c r="AZ37" s="623">
        <v>40436</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1143</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195457</v>
      </c>
      <c r="CS37" s="655"/>
      <c r="CT37" s="655"/>
      <c r="CU37" s="655"/>
      <c r="CV37" s="655"/>
      <c r="CW37" s="655"/>
      <c r="CX37" s="655"/>
      <c r="CY37" s="656"/>
      <c r="CZ37" s="657">
        <v>2.2999999999999998</v>
      </c>
      <c r="DA37" s="658"/>
      <c r="DB37" s="658"/>
      <c r="DC37" s="659"/>
      <c r="DD37" s="632">
        <v>194057</v>
      </c>
      <c r="DE37" s="655"/>
      <c r="DF37" s="655"/>
      <c r="DG37" s="655"/>
      <c r="DH37" s="655"/>
      <c r="DI37" s="655"/>
      <c r="DJ37" s="655"/>
      <c r="DK37" s="656"/>
      <c r="DL37" s="632">
        <v>193965</v>
      </c>
      <c r="DM37" s="655"/>
      <c r="DN37" s="655"/>
      <c r="DO37" s="655"/>
      <c r="DP37" s="655"/>
      <c r="DQ37" s="655"/>
      <c r="DR37" s="655"/>
      <c r="DS37" s="655"/>
      <c r="DT37" s="655"/>
      <c r="DU37" s="655"/>
      <c r="DV37" s="656"/>
      <c r="DW37" s="628">
        <v>6.9</v>
      </c>
      <c r="DX37" s="649"/>
      <c r="DY37" s="649"/>
      <c r="DZ37" s="649"/>
      <c r="EA37" s="649"/>
      <c r="EB37" s="649"/>
      <c r="EC37" s="650"/>
    </row>
    <row r="38" spans="2:133" ht="11.25" customHeight="1">
      <c r="AQ38" s="702" t="s">
        <v>313</v>
      </c>
      <c r="AR38" s="703"/>
      <c r="AS38" s="703"/>
      <c r="AT38" s="703"/>
      <c r="AU38" s="703"/>
      <c r="AV38" s="703"/>
      <c r="AW38" s="703"/>
      <c r="AX38" s="703"/>
      <c r="AY38" s="704"/>
      <c r="AZ38" s="623" t="s">
        <v>108</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2372</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536438</v>
      </c>
      <c r="CS38" s="624"/>
      <c r="CT38" s="624"/>
      <c r="CU38" s="624"/>
      <c r="CV38" s="624"/>
      <c r="CW38" s="624"/>
      <c r="CX38" s="624"/>
      <c r="CY38" s="625"/>
      <c r="CZ38" s="657">
        <v>6.4</v>
      </c>
      <c r="DA38" s="658"/>
      <c r="DB38" s="658"/>
      <c r="DC38" s="659"/>
      <c r="DD38" s="632">
        <v>498058</v>
      </c>
      <c r="DE38" s="624"/>
      <c r="DF38" s="624"/>
      <c r="DG38" s="624"/>
      <c r="DH38" s="624"/>
      <c r="DI38" s="624"/>
      <c r="DJ38" s="624"/>
      <c r="DK38" s="625"/>
      <c r="DL38" s="632">
        <v>224741</v>
      </c>
      <c r="DM38" s="624"/>
      <c r="DN38" s="624"/>
      <c r="DO38" s="624"/>
      <c r="DP38" s="624"/>
      <c r="DQ38" s="624"/>
      <c r="DR38" s="624"/>
      <c r="DS38" s="624"/>
      <c r="DT38" s="624"/>
      <c r="DU38" s="624"/>
      <c r="DV38" s="625"/>
      <c r="DW38" s="628">
        <v>8</v>
      </c>
      <c r="DX38" s="649"/>
      <c r="DY38" s="649"/>
      <c r="DZ38" s="649"/>
      <c r="EA38" s="649"/>
      <c r="EB38" s="649"/>
      <c r="EC38" s="650"/>
    </row>
    <row r="39" spans="2:133" ht="11.25" customHeight="1">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t="s">
        <v>108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1495656</v>
      </c>
      <c r="CS39" s="655"/>
      <c r="CT39" s="655"/>
      <c r="CU39" s="655"/>
      <c r="CV39" s="655"/>
      <c r="CW39" s="655"/>
      <c r="CX39" s="655"/>
      <c r="CY39" s="656"/>
      <c r="CZ39" s="657">
        <v>17.899999999999999</v>
      </c>
      <c r="DA39" s="658"/>
      <c r="DB39" s="658"/>
      <c r="DC39" s="659"/>
      <c r="DD39" s="632">
        <v>682318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167854</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315</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109800</v>
      </c>
      <c r="CS40" s="624"/>
      <c r="CT40" s="624"/>
      <c r="CU40" s="624"/>
      <c r="CV40" s="624"/>
      <c r="CW40" s="624"/>
      <c r="CX40" s="624"/>
      <c r="CY40" s="625"/>
      <c r="CZ40" s="657">
        <v>1.3</v>
      </c>
      <c r="DA40" s="658"/>
      <c r="DB40" s="658"/>
      <c r="DC40" s="659"/>
      <c r="DD40" s="632">
        <v>5000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218464</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378</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1874359</v>
      </c>
      <c r="CS42" s="624"/>
      <c r="CT42" s="624"/>
      <c r="CU42" s="624"/>
      <c r="CV42" s="624"/>
      <c r="CW42" s="624"/>
      <c r="CX42" s="624"/>
      <c r="CY42" s="625"/>
      <c r="CZ42" s="657">
        <v>22.4</v>
      </c>
      <c r="DA42" s="706"/>
      <c r="DB42" s="706"/>
      <c r="DC42" s="707"/>
      <c r="DD42" s="632">
        <v>497968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13731</v>
      </c>
      <c r="CS43" s="655"/>
      <c r="CT43" s="655"/>
      <c r="CU43" s="655"/>
      <c r="CV43" s="655"/>
      <c r="CW43" s="655"/>
      <c r="CX43" s="655"/>
      <c r="CY43" s="656"/>
      <c r="CZ43" s="657">
        <v>0.2</v>
      </c>
      <c r="DA43" s="658"/>
      <c r="DB43" s="658"/>
      <c r="DC43" s="659"/>
      <c r="DD43" s="632">
        <v>13731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1695089</v>
      </c>
      <c r="CS44" s="624"/>
      <c r="CT44" s="624"/>
      <c r="CU44" s="624"/>
      <c r="CV44" s="624"/>
      <c r="CW44" s="624"/>
      <c r="CX44" s="624"/>
      <c r="CY44" s="625"/>
      <c r="CZ44" s="657">
        <v>20.3</v>
      </c>
      <c r="DA44" s="706"/>
      <c r="DB44" s="706"/>
      <c r="DC44" s="707"/>
      <c r="DD44" s="632">
        <v>375000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1378170</v>
      </c>
      <c r="CS45" s="655"/>
      <c r="CT45" s="655"/>
      <c r="CU45" s="655"/>
      <c r="CV45" s="655"/>
      <c r="CW45" s="655"/>
      <c r="CX45" s="655"/>
      <c r="CY45" s="656"/>
      <c r="CZ45" s="657">
        <v>16.5</v>
      </c>
      <c r="DA45" s="658"/>
      <c r="DB45" s="658"/>
      <c r="DC45" s="659"/>
      <c r="DD45" s="632">
        <v>271414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260019</v>
      </c>
      <c r="CS46" s="624"/>
      <c r="CT46" s="624"/>
      <c r="CU46" s="624"/>
      <c r="CV46" s="624"/>
      <c r="CW46" s="624"/>
      <c r="CX46" s="624"/>
      <c r="CY46" s="625"/>
      <c r="CZ46" s="657">
        <v>3.1</v>
      </c>
      <c r="DA46" s="706"/>
      <c r="DB46" s="706"/>
      <c r="DC46" s="707"/>
      <c r="DD46" s="632">
        <v>96686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179270</v>
      </c>
      <c r="CS47" s="655"/>
      <c r="CT47" s="655"/>
      <c r="CU47" s="655"/>
      <c r="CV47" s="655"/>
      <c r="CW47" s="655"/>
      <c r="CX47" s="655"/>
      <c r="CY47" s="656"/>
      <c r="CZ47" s="657">
        <v>2.1</v>
      </c>
      <c r="DA47" s="658"/>
      <c r="DB47" s="658"/>
      <c r="DC47" s="659"/>
      <c r="DD47" s="632">
        <v>122968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8369019</v>
      </c>
      <c r="CS49" s="691"/>
      <c r="CT49" s="691"/>
      <c r="CU49" s="691"/>
      <c r="CV49" s="691"/>
      <c r="CW49" s="691"/>
      <c r="CX49" s="691"/>
      <c r="CY49" s="718"/>
      <c r="CZ49" s="719">
        <v>100</v>
      </c>
      <c r="DA49" s="720"/>
      <c r="DB49" s="720"/>
      <c r="DC49" s="721"/>
      <c r="DD49" s="722">
        <v>3984202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9179</v>
      </c>
      <c r="R7" s="753"/>
      <c r="S7" s="753"/>
      <c r="T7" s="753"/>
      <c r="U7" s="753"/>
      <c r="V7" s="753">
        <v>8369</v>
      </c>
      <c r="W7" s="753"/>
      <c r="X7" s="753"/>
      <c r="Y7" s="753"/>
      <c r="Z7" s="753"/>
      <c r="AA7" s="753">
        <v>810</v>
      </c>
      <c r="AB7" s="753"/>
      <c r="AC7" s="753"/>
      <c r="AD7" s="753"/>
      <c r="AE7" s="754"/>
      <c r="AF7" s="755">
        <v>600</v>
      </c>
      <c r="AG7" s="756"/>
      <c r="AH7" s="756"/>
      <c r="AI7" s="756"/>
      <c r="AJ7" s="757"/>
      <c r="AK7" s="792">
        <v>928</v>
      </c>
      <c r="AL7" s="793"/>
      <c r="AM7" s="793"/>
      <c r="AN7" s="793"/>
      <c r="AO7" s="793"/>
      <c r="AP7" s="793">
        <v>4130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552</v>
      </c>
      <c r="BT7" s="797"/>
      <c r="BU7" s="797"/>
      <c r="BV7" s="797"/>
      <c r="BW7" s="797"/>
      <c r="BX7" s="797"/>
      <c r="BY7" s="797"/>
      <c r="BZ7" s="797"/>
      <c r="CA7" s="797"/>
      <c r="CB7" s="797"/>
      <c r="CC7" s="797"/>
      <c r="CD7" s="797"/>
      <c r="CE7" s="797"/>
      <c r="CF7" s="797"/>
      <c r="CG7" s="798"/>
      <c r="CH7" s="789">
        <v>275</v>
      </c>
      <c r="CI7" s="790"/>
      <c r="CJ7" s="790"/>
      <c r="CK7" s="790"/>
      <c r="CL7" s="791"/>
      <c r="CM7" s="789">
        <v>771</v>
      </c>
      <c r="CN7" s="790"/>
      <c r="CO7" s="790"/>
      <c r="CP7" s="790"/>
      <c r="CQ7" s="791"/>
      <c r="CR7" s="789">
        <v>80</v>
      </c>
      <c r="CS7" s="790"/>
      <c r="CT7" s="790"/>
      <c r="CU7" s="790"/>
      <c r="CV7" s="791"/>
      <c r="CW7" s="789">
        <v>0</v>
      </c>
      <c r="CX7" s="790"/>
      <c r="CY7" s="790"/>
      <c r="CZ7" s="790"/>
      <c r="DA7" s="791"/>
      <c r="DB7" s="789">
        <v>0</v>
      </c>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553</v>
      </c>
      <c r="BT8" s="787"/>
      <c r="BU8" s="787"/>
      <c r="BV8" s="787"/>
      <c r="BW8" s="787"/>
      <c r="BX8" s="787"/>
      <c r="BY8" s="787"/>
      <c r="BZ8" s="787"/>
      <c r="CA8" s="787"/>
      <c r="CB8" s="787"/>
      <c r="CC8" s="787"/>
      <c r="CD8" s="787"/>
      <c r="CE8" s="787"/>
      <c r="CF8" s="787"/>
      <c r="CG8" s="788"/>
      <c r="CH8" s="799">
        <v>-1</v>
      </c>
      <c r="CI8" s="800"/>
      <c r="CJ8" s="800"/>
      <c r="CK8" s="800"/>
      <c r="CL8" s="801"/>
      <c r="CM8" s="799">
        <v>50</v>
      </c>
      <c r="CN8" s="800"/>
      <c r="CO8" s="800"/>
      <c r="CP8" s="800"/>
      <c r="CQ8" s="801"/>
      <c r="CR8" s="799">
        <v>23</v>
      </c>
      <c r="CS8" s="800"/>
      <c r="CT8" s="800"/>
      <c r="CU8" s="800"/>
      <c r="CV8" s="801"/>
      <c r="CW8" s="799">
        <v>0</v>
      </c>
      <c r="CX8" s="800"/>
      <c r="CY8" s="800"/>
      <c r="CZ8" s="800"/>
      <c r="DA8" s="801"/>
      <c r="DB8" s="799">
        <v>0</v>
      </c>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554</v>
      </c>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v>2</v>
      </c>
      <c r="CS9" s="800"/>
      <c r="CT9" s="800"/>
      <c r="CU9" s="800"/>
      <c r="CV9" s="801"/>
      <c r="CW9" s="799">
        <v>0</v>
      </c>
      <c r="CX9" s="800"/>
      <c r="CY9" s="800"/>
      <c r="CZ9" s="800"/>
      <c r="DA9" s="801"/>
      <c r="DB9" s="799">
        <v>0</v>
      </c>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555</v>
      </c>
      <c r="BT10" s="787"/>
      <c r="BU10" s="787"/>
      <c r="BV10" s="787"/>
      <c r="BW10" s="787"/>
      <c r="BX10" s="787"/>
      <c r="BY10" s="787"/>
      <c r="BZ10" s="787"/>
      <c r="CA10" s="787"/>
      <c r="CB10" s="787"/>
      <c r="CC10" s="787"/>
      <c r="CD10" s="787"/>
      <c r="CE10" s="787"/>
      <c r="CF10" s="787"/>
      <c r="CG10" s="788"/>
      <c r="CH10" s="799">
        <v>-73</v>
      </c>
      <c r="CI10" s="800"/>
      <c r="CJ10" s="800"/>
      <c r="CK10" s="800"/>
      <c r="CL10" s="801"/>
      <c r="CM10" s="799">
        <v>251</v>
      </c>
      <c r="CN10" s="800"/>
      <c r="CO10" s="800"/>
      <c r="CP10" s="800"/>
      <c r="CQ10" s="801"/>
      <c r="CR10" s="799">
        <v>40</v>
      </c>
      <c r="CS10" s="800"/>
      <c r="CT10" s="800"/>
      <c r="CU10" s="800"/>
      <c r="CV10" s="801"/>
      <c r="CW10" s="799">
        <v>0</v>
      </c>
      <c r="CX10" s="800"/>
      <c r="CY10" s="800"/>
      <c r="CZ10" s="800"/>
      <c r="DA10" s="801"/>
      <c r="DB10" s="799">
        <v>0</v>
      </c>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556</v>
      </c>
      <c r="BT11" s="787"/>
      <c r="BU11" s="787"/>
      <c r="BV11" s="787"/>
      <c r="BW11" s="787"/>
      <c r="BX11" s="787"/>
      <c r="BY11" s="787"/>
      <c r="BZ11" s="787"/>
      <c r="CA11" s="787"/>
      <c r="CB11" s="787"/>
      <c r="CC11" s="787"/>
      <c r="CD11" s="787"/>
      <c r="CE11" s="787"/>
      <c r="CF11" s="787"/>
      <c r="CG11" s="788"/>
      <c r="CH11" s="799">
        <v>0</v>
      </c>
      <c r="CI11" s="800"/>
      <c r="CJ11" s="800"/>
      <c r="CK11" s="800"/>
      <c r="CL11" s="801"/>
      <c r="CM11" s="799">
        <v>34</v>
      </c>
      <c r="CN11" s="800"/>
      <c r="CO11" s="800"/>
      <c r="CP11" s="800"/>
      <c r="CQ11" s="801"/>
      <c r="CR11" s="799">
        <v>25</v>
      </c>
      <c r="CS11" s="800"/>
      <c r="CT11" s="800"/>
      <c r="CU11" s="800"/>
      <c r="CV11" s="801"/>
      <c r="CW11" s="799">
        <v>0</v>
      </c>
      <c r="CX11" s="800"/>
      <c r="CY11" s="800"/>
      <c r="CZ11" s="800"/>
      <c r="DA11" s="801"/>
      <c r="DB11" s="799">
        <v>0</v>
      </c>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9179</v>
      </c>
      <c r="R23" s="812"/>
      <c r="S23" s="812"/>
      <c r="T23" s="812"/>
      <c r="U23" s="812"/>
      <c r="V23" s="812">
        <v>8369</v>
      </c>
      <c r="W23" s="812"/>
      <c r="X23" s="812"/>
      <c r="Y23" s="812"/>
      <c r="Z23" s="812"/>
      <c r="AA23" s="812">
        <v>810</v>
      </c>
      <c r="AB23" s="812"/>
      <c r="AC23" s="812"/>
      <c r="AD23" s="812"/>
      <c r="AE23" s="813"/>
      <c r="AF23" s="814">
        <v>600</v>
      </c>
      <c r="AG23" s="812"/>
      <c r="AH23" s="812"/>
      <c r="AI23" s="812"/>
      <c r="AJ23" s="815"/>
      <c r="AK23" s="816"/>
      <c r="AL23" s="817"/>
      <c r="AM23" s="817"/>
      <c r="AN23" s="817"/>
      <c r="AO23" s="817"/>
      <c r="AP23" s="812">
        <v>4130</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1611</v>
      </c>
      <c r="R28" s="841"/>
      <c r="S28" s="841"/>
      <c r="T28" s="841"/>
      <c r="U28" s="841"/>
      <c r="V28" s="841">
        <v>1557</v>
      </c>
      <c r="W28" s="841"/>
      <c r="X28" s="841"/>
      <c r="Y28" s="841"/>
      <c r="Z28" s="841"/>
      <c r="AA28" s="841">
        <v>54</v>
      </c>
      <c r="AB28" s="841"/>
      <c r="AC28" s="841"/>
      <c r="AD28" s="841"/>
      <c r="AE28" s="842"/>
      <c r="AF28" s="843">
        <v>54</v>
      </c>
      <c r="AG28" s="841"/>
      <c r="AH28" s="841"/>
      <c r="AI28" s="841"/>
      <c r="AJ28" s="844"/>
      <c r="AK28" s="845">
        <v>168</v>
      </c>
      <c r="AL28" s="836"/>
      <c r="AM28" s="836"/>
      <c r="AN28" s="836"/>
      <c r="AO28" s="836"/>
      <c r="AP28" s="836"/>
      <c r="AQ28" s="836"/>
      <c r="AR28" s="836"/>
      <c r="AS28" s="836"/>
      <c r="AT28" s="836"/>
      <c r="AU28" s="836">
        <v>168</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1037</v>
      </c>
      <c r="R29" s="777"/>
      <c r="S29" s="777"/>
      <c r="T29" s="777"/>
      <c r="U29" s="777"/>
      <c r="V29" s="777">
        <v>987</v>
      </c>
      <c r="W29" s="777"/>
      <c r="X29" s="777"/>
      <c r="Y29" s="777"/>
      <c r="Z29" s="777"/>
      <c r="AA29" s="777">
        <v>50</v>
      </c>
      <c r="AB29" s="777"/>
      <c r="AC29" s="777"/>
      <c r="AD29" s="777"/>
      <c r="AE29" s="778"/>
      <c r="AF29" s="779">
        <v>50</v>
      </c>
      <c r="AG29" s="780"/>
      <c r="AH29" s="780"/>
      <c r="AI29" s="780"/>
      <c r="AJ29" s="781"/>
      <c r="AK29" s="848">
        <v>200</v>
      </c>
      <c r="AL29" s="849"/>
      <c r="AM29" s="849"/>
      <c r="AN29" s="849"/>
      <c r="AO29" s="849"/>
      <c r="AP29" s="849"/>
      <c r="AQ29" s="849"/>
      <c r="AR29" s="849"/>
      <c r="AS29" s="849"/>
      <c r="AT29" s="849"/>
      <c r="AU29" s="849">
        <v>194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6</v>
      </c>
      <c r="R30" s="777"/>
      <c r="S30" s="777"/>
      <c r="T30" s="777"/>
      <c r="U30" s="777"/>
      <c r="V30" s="777">
        <v>6</v>
      </c>
      <c r="W30" s="777"/>
      <c r="X30" s="777"/>
      <c r="Y30" s="777"/>
      <c r="Z30" s="777"/>
      <c r="AA30" s="777">
        <v>0</v>
      </c>
      <c r="AB30" s="777"/>
      <c r="AC30" s="777"/>
      <c r="AD30" s="777"/>
      <c r="AE30" s="778"/>
      <c r="AF30" s="779" t="s">
        <v>377</v>
      </c>
      <c r="AG30" s="780"/>
      <c r="AH30" s="780"/>
      <c r="AI30" s="780"/>
      <c r="AJ30" s="781"/>
      <c r="AK30" s="848"/>
      <c r="AL30" s="849"/>
      <c r="AM30" s="849"/>
      <c r="AN30" s="849"/>
      <c r="AO30" s="849"/>
      <c r="AP30" s="849"/>
      <c r="AQ30" s="849"/>
      <c r="AR30" s="849"/>
      <c r="AS30" s="849"/>
      <c r="AT30" s="849"/>
      <c r="AU30" s="849" t="s">
        <v>542</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24</v>
      </c>
      <c r="R31" s="777"/>
      <c r="S31" s="777"/>
      <c r="T31" s="777"/>
      <c r="U31" s="777"/>
      <c r="V31" s="777">
        <v>24</v>
      </c>
      <c r="W31" s="777"/>
      <c r="X31" s="777"/>
      <c r="Y31" s="777"/>
      <c r="Z31" s="777"/>
      <c r="AA31" s="777">
        <v>0</v>
      </c>
      <c r="AB31" s="777"/>
      <c r="AC31" s="777"/>
      <c r="AD31" s="777"/>
      <c r="AE31" s="778"/>
      <c r="AF31" s="779" t="s">
        <v>377</v>
      </c>
      <c r="AG31" s="780"/>
      <c r="AH31" s="780"/>
      <c r="AI31" s="780"/>
      <c r="AJ31" s="781"/>
      <c r="AK31" s="848">
        <v>24</v>
      </c>
      <c r="AL31" s="849"/>
      <c r="AM31" s="849"/>
      <c r="AN31" s="849"/>
      <c r="AO31" s="849"/>
      <c r="AP31" s="849"/>
      <c r="AQ31" s="849"/>
      <c r="AR31" s="849"/>
      <c r="AS31" s="849"/>
      <c r="AT31" s="849"/>
      <c r="AU31" s="849">
        <v>24</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113</v>
      </c>
      <c r="R32" s="777"/>
      <c r="S32" s="777"/>
      <c r="T32" s="777"/>
      <c r="U32" s="777"/>
      <c r="V32" s="777">
        <v>113</v>
      </c>
      <c r="W32" s="777"/>
      <c r="X32" s="777"/>
      <c r="Y32" s="777"/>
      <c r="Z32" s="777"/>
      <c r="AA32" s="777">
        <v>0</v>
      </c>
      <c r="AB32" s="777"/>
      <c r="AC32" s="777"/>
      <c r="AD32" s="777"/>
      <c r="AE32" s="778"/>
      <c r="AF32" s="779">
        <v>0</v>
      </c>
      <c r="AG32" s="780"/>
      <c r="AH32" s="780"/>
      <c r="AI32" s="780"/>
      <c r="AJ32" s="781"/>
      <c r="AK32" s="848">
        <v>110</v>
      </c>
      <c r="AL32" s="849"/>
      <c r="AM32" s="849"/>
      <c r="AN32" s="849"/>
      <c r="AO32" s="849"/>
      <c r="AP32" s="849"/>
      <c r="AQ32" s="849"/>
      <c r="AR32" s="849"/>
      <c r="AS32" s="849"/>
      <c r="AT32" s="849"/>
      <c r="AU32" s="849">
        <v>110</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41</v>
      </c>
      <c r="R33" s="777"/>
      <c r="S33" s="777"/>
      <c r="T33" s="777"/>
      <c r="U33" s="777"/>
      <c r="V33" s="777">
        <v>41</v>
      </c>
      <c r="W33" s="777"/>
      <c r="X33" s="777"/>
      <c r="Y33" s="777"/>
      <c r="Z33" s="777"/>
      <c r="AA33" s="777">
        <v>0</v>
      </c>
      <c r="AB33" s="777"/>
      <c r="AC33" s="777"/>
      <c r="AD33" s="777"/>
      <c r="AE33" s="778"/>
      <c r="AF33" s="779">
        <v>0</v>
      </c>
      <c r="AG33" s="780"/>
      <c r="AH33" s="780"/>
      <c r="AI33" s="780"/>
      <c r="AJ33" s="781"/>
      <c r="AK33" s="848">
        <v>40</v>
      </c>
      <c r="AL33" s="849"/>
      <c r="AM33" s="849"/>
      <c r="AN33" s="849"/>
      <c r="AO33" s="849"/>
      <c r="AP33" s="849"/>
      <c r="AQ33" s="849"/>
      <c r="AR33" s="849"/>
      <c r="AS33" s="849"/>
      <c r="AT33" s="849"/>
      <c r="AU33" s="849">
        <v>40</v>
      </c>
      <c r="AV33" s="849"/>
      <c r="AW33" s="849"/>
      <c r="AX33" s="849"/>
      <c r="AY33" s="849"/>
      <c r="AZ33" s="850"/>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105</v>
      </c>
      <c r="AG63" s="860"/>
      <c r="AH63" s="860"/>
      <c r="AI63" s="860"/>
      <c r="AJ63" s="861"/>
      <c r="AK63" s="862"/>
      <c r="AL63" s="857"/>
      <c r="AM63" s="857"/>
      <c r="AN63" s="857"/>
      <c r="AO63" s="857"/>
      <c r="AP63" s="860">
        <v>0</v>
      </c>
      <c r="AQ63" s="860"/>
      <c r="AR63" s="860"/>
      <c r="AS63" s="860"/>
      <c r="AT63" s="860"/>
      <c r="AU63" s="860">
        <v>536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1689</v>
      </c>
      <c r="R68" s="884"/>
      <c r="S68" s="884"/>
      <c r="T68" s="884"/>
      <c r="U68" s="884"/>
      <c r="V68" s="884">
        <v>1574</v>
      </c>
      <c r="W68" s="884"/>
      <c r="X68" s="884"/>
      <c r="Y68" s="884"/>
      <c r="Z68" s="884"/>
      <c r="AA68" s="884">
        <v>115</v>
      </c>
      <c r="AB68" s="884"/>
      <c r="AC68" s="884"/>
      <c r="AD68" s="884"/>
      <c r="AE68" s="884"/>
      <c r="AF68" s="884">
        <v>115</v>
      </c>
      <c r="AG68" s="884"/>
      <c r="AH68" s="884"/>
      <c r="AI68" s="884"/>
      <c r="AJ68" s="884"/>
      <c r="AK68" s="884"/>
      <c r="AL68" s="884"/>
      <c r="AM68" s="884"/>
      <c r="AN68" s="884"/>
      <c r="AO68" s="884"/>
      <c r="AP68" s="884">
        <v>202</v>
      </c>
      <c r="AQ68" s="884"/>
      <c r="AR68" s="884"/>
      <c r="AS68" s="884"/>
      <c r="AT68" s="884"/>
      <c r="AU68" s="884">
        <v>111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v>270</v>
      </c>
      <c r="R69" s="849"/>
      <c r="S69" s="849"/>
      <c r="T69" s="849"/>
      <c r="U69" s="849"/>
      <c r="V69" s="849">
        <v>232</v>
      </c>
      <c r="W69" s="849"/>
      <c r="X69" s="849"/>
      <c r="Y69" s="849"/>
      <c r="Z69" s="849"/>
      <c r="AA69" s="849">
        <v>38</v>
      </c>
      <c r="AB69" s="849"/>
      <c r="AC69" s="849"/>
      <c r="AD69" s="849"/>
      <c r="AE69" s="849"/>
      <c r="AF69" s="849">
        <v>38</v>
      </c>
      <c r="AG69" s="849"/>
      <c r="AH69" s="849"/>
      <c r="AI69" s="849"/>
      <c r="AJ69" s="849"/>
      <c r="AK69" s="849"/>
      <c r="AL69" s="849"/>
      <c r="AM69" s="849"/>
      <c r="AN69" s="849"/>
      <c r="AO69" s="849"/>
      <c r="AP69" s="849">
        <v>161</v>
      </c>
      <c r="AQ69" s="849"/>
      <c r="AR69" s="849"/>
      <c r="AS69" s="849"/>
      <c r="AT69" s="849"/>
      <c r="AU69" s="849">
        <v>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10258</v>
      </c>
      <c r="R70" s="849"/>
      <c r="S70" s="849"/>
      <c r="T70" s="849"/>
      <c r="U70" s="849"/>
      <c r="V70" s="849">
        <v>8973</v>
      </c>
      <c r="W70" s="849"/>
      <c r="X70" s="849"/>
      <c r="Y70" s="849"/>
      <c r="Z70" s="849"/>
      <c r="AA70" s="849">
        <v>1285</v>
      </c>
      <c r="AB70" s="849"/>
      <c r="AC70" s="849"/>
      <c r="AD70" s="849"/>
      <c r="AE70" s="849"/>
      <c r="AF70" s="849"/>
      <c r="AG70" s="849"/>
      <c r="AH70" s="849"/>
      <c r="AI70" s="849"/>
      <c r="AJ70" s="849"/>
      <c r="AK70" s="849">
        <v>16</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1171</v>
      </c>
      <c r="R71" s="849"/>
      <c r="S71" s="849"/>
      <c r="T71" s="849"/>
      <c r="U71" s="849"/>
      <c r="V71" s="849">
        <v>1170</v>
      </c>
      <c r="W71" s="849"/>
      <c r="X71" s="849"/>
      <c r="Y71" s="849"/>
      <c r="Z71" s="849"/>
      <c r="AA71" s="849">
        <v>1</v>
      </c>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547</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1</v>
      </c>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548</v>
      </c>
      <c r="C73" s="892"/>
      <c r="D73" s="892"/>
      <c r="E73" s="892"/>
      <c r="F73" s="892"/>
      <c r="G73" s="892"/>
      <c r="H73" s="892"/>
      <c r="I73" s="892"/>
      <c r="J73" s="892"/>
      <c r="K73" s="892"/>
      <c r="L73" s="892"/>
      <c r="M73" s="892"/>
      <c r="N73" s="892"/>
      <c r="O73" s="892"/>
      <c r="P73" s="893"/>
      <c r="Q73" s="894">
        <v>47</v>
      </c>
      <c r="R73" s="849"/>
      <c r="S73" s="849"/>
      <c r="T73" s="849"/>
      <c r="U73" s="849"/>
      <c r="V73" s="849">
        <v>34</v>
      </c>
      <c r="W73" s="849"/>
      <c r="X73" s="849"/>
      <c r="Y73" s="849"/>
      <c r="Z73" s="849"/>
      <c r="AA73" s="849">
        <v>13</v>
      </c>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549</v>
      </c>
      <c r="C74" s="892"/>
      <c r="D74" s="892"/>
      <c r="E74" s="892"/>
      <c r="F74" s="892"/>
      <c r="G74" s="892"/>
      <c r="H74" s="892"/>
      <c r="I74" s="892"/>
      <c r="J74" s="892"/>
      <c r="K74" s="892"/>
      <c r="L74" s="892"/>
      <c r="M74" s="892"/>
      <c r="N74" s="892"/>
      <c r="O74" s="892"/>
      <c r="P74" s="893"/>
      <c r="Q74" s="894">
        <v>28</v>
      </c>
      <c r="R74" s="849"/>
      <c r="S74" s="849"/>
      <c r="T74" s="849"/>
      <c r="U74" s="849"/>
      <c r="V74" s="849">
        <v>22</v>
      </c>
      <c r="W74" s="849"/>
      <c r="X74" s="849"/>
      <c r="Y74" s="849"/>
      <c r="Z74" s="849"/>
      <c r="AA74" s="849">
        <v>6</v>
      </c>
      <c r="AB74" s="849"/>
      <c r="AC74" s="849"/>
      <c r="AD74" s="849"/>
      <c r="AE74" s="849"/>
      <c r="AF74" s="849"/>
      <c r="AG74" s="849"/>
      <c r="AH74" s="849"/>
      <c r="AI74" s="849"/>
      <c r="AJ74" s="849"/>
      <c r="AK74" s="849">
        <v>12</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550</v>
      </c>
      <c r="C75" s="892"/>
      <c r="D75" s="892"/>
      <c r="E75" s="892"/>
      <c r="F75" s="892"/>
      <c r="G75" s="892"/>
      <c r="H75" s="892"/>
      <c r="I75" s="892"/>
      <c r="J75" s="892"/>
      <c r="K75" s="892"/>
      <c r="L75" s="892"/>
      <c r="M75" s="892"/>
      <c r="N75" s="892"/>
      <c r="O75" s="892"/>
      <c r="P75" s="893"/>
      <c r="Q75" s="897">
        <v>729</v>
      </c>
      <c r="R75" s="898"/>
      <c r="S75" s="898"/>
      <c r="T75" s="898"/>
      <c r="U75" s="848"/>
      <c r="V75" s="899">
        <v>688</v>
      </c>
      <c r="W75" s="898"/>
      <c r="X75" s="898"/>
      <c r="Y75" s="898"/>
      <c r="Z75" s="848"/>
      <c r="AA75" s="899">
        <v>41</v>
      </c>
      <c r="AB75" s="898"/>
      <c r="AC75" s="898"/>
      <c r="AD75" s="898"/>
      <c r="AE75" s="848"/>
      <c r="AF75" s="899">
        <v>41</v>
      </c>
      <c r="AG75" s="898"/>
      <c r="AH75" s="898"/>
      <c r="AI75" s="898"/>
      <c r="AJ75" s="848"/>
      <c r="AK75" s="899">
        <v>0</v>
      </c>
      <c r="AL75" s="898"/>
      <c r="AM75" s="898"/>
      <c r="AN75" s="898"/>
      <c r="AO75" s="848"/>
      <c r="AP75" s="899" t="s">
        <v>557</v>
      </c>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551</v>
      </c>
      <c r="C76" s="892"/>
      <c r="D76" s="892"/>
      <c r="E76" s="892"/>
      <c r="F76" s="892"/>
      <c r="G76" s="892"/>
      <c r="H76" s="892"/>
      <c r="I76" s="892"/>
      <c r="J76" s="892"/>
      <c r="K76" s="892"/>
      <c r="L76" s="892"/>
      <c r="M76" s="892"/>
      <c r="N76" s="892"/>
      <c r="O76" s="892"/>
      <c r="P76" s="893"/>
      <c r="Q76" s="897">
        <v>250943</v>
      </c>
      <c r="R76" s="898"/>
      <c r="S76" s="898"/>
      <c r="T76" s="898"/>
      <c r="U76" s="848"/>
      <c r="V76" s="899">
        <v>239378</v>
      </c>
      <c r="W76" s="898"/>
      <c r="X76" s="898"/>
      <c r="Y76" s="898"/>
      <c r="Z76" s="848"/>
      <c r="AA76" s="899">
        <v>11565</v>
      </c>
      <c r="AB76" s="898"/>
      <c r="AC76" s="898"/>
      <c r="AD76" s="898"/>
      <c r="AE76" s="848"/>
      <c r="AF76" s="899">
        <v>11565</v>
      </c>
      <c r="AG76" s="898"/>
      <c r="AH76" s="898"/>
      <c r="AI76" s="898"/>
      <c r="AJ76" s="848"/>
      <c r="AK76" s="899">
        <v>726</v>
      </c>
      <c r="AL76" s="898"/>
      <c r="AM76" s="898"/>
      <c r="AN76" s="898"/>
      <c r="AO76" s="848"/>
      <c r="AP76" s="899" t="s">
        <v>557</v>
      </c>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11759</v>
      </c>
      <c r="AG88" s="860"/>
      <c r="AH88" s="860"/>
      <c r="AI88" s="860"/>
      <c r="AJ88" s="860"/>
      <c r="AK88" s="857"/>
      <c r="AL88" s="857"/>
      <c r="AM88" s="857"/>
      <c r="AN88" s="857"/>
      <c r="AO88" s="857"/>
      <c r="AP88" s="860">
        <v>202</v>
      </c>
      <c r="AQ88" s="860"/>
      <c r="AR88" s="860"/>
      <c r="AS88" s="860"/>
      <c r="AT88" s="860"/>
      <c r="AU88" s="860">
        <v>114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170</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282</v>
      </c>
      <c r="AG109" s="913"/>
      <c r="AH109" s="913"/>
      <c r="AI109" s="913"/>
      <c r="AJ109" s="914"/>
      <c r="AK109" s="912" t="s">
        <v>281</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282</v>
      </c>
      <c r="BW109" s="913"/>
      <c r="BX109" s="913"/>
      <c r="BY109" s="913"/>
      <c r="BZ109" s="914"/>
      <c r="CA109" s="912" t="s">
        <v>281</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282</v>
      </c>
      <c r="DM109" s="913"/>
      <c r="DN109" s="913"/>
      <c r="DO109" s="913"/>
      <c r="DP109" s="914"/>
      <c r="DQ109" s="912" t="s">
        <v>281</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487016</v>
      </c>
      <c r="AB110" s="920"/>
      <c r="AC110" s="920"/>
      <c r="AD110" s="920"/>
      <c r="AE110" s="921"/>
      <c r="AF110" s="922">
        <v>539365</v>
      </c>
      <c r="AG110" s="920"/>
      <c r="AH110" s="920"/>
      <c r="AI110" s="920"/>
      <c r="AJ110" s="921"/>
      <c r="AK110" s="922">
        <v>513170</v>
      </c>
      <c r="AL110" s="920"/>
      <c r="AM110" s="920"/>
      <c r="AN110" s="920"/>
      <c r="AO110" s="921"/>
      <c r="AP110" s="923">
        <v>21.3</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4273076</v>
      </c>
      <c r="BR110" s="957"/>
      <c r="BS110" s="957"/>
      <c r="BT110" s="957"/>
      <c r="BU110" s="957"/>
      <c r="BV110" s="957">
        <v>3912421</v>
      </c>
      <c r="BW110" s="957"/>
      <c r="BX110" s="957"/>
      <c r="BY110" s="957"/>
      <c r="BZ110" s="957"/>
      <c r="CA110" s="957">
        <v>4130451</v>
      </c>
      <c r="CB110" s="957"/>
      <c r="CC110" s="957"/>
      <c r="CD110" s="957"/>
      <c r="CE110" s="957"/>
      <c r="CF110" s="971">
        <v>171.3</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249062</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1110093</v>
      </c>
      <c r="BR112" s="950"/>
      <c r="BS112" s="950"/>
      <c r="BT112" s="950"/>
      <c r="BU112" s="950"/>
      <c r="BV112" s="950">
        <v>1044511</v>
      </c>
      <c r="BW112" s="950"/>
      <c r="BX112" s="950"/>
      <c r="BY112" s="950"/>
      <c r="BZ112" s="950"/>
      <c r="CA112" s="950">
        <v>979495</v>
      </c>
      <c r="CB112" s="950"/>
      <c r="CC112" s="950"/>
      <c r="CD112" s="950"/>
      <c r="CE112" s="950"/>
      <c r="CF112" s="944">
        <v>40.6</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97065</v>
      </c>
      <c r="AB113" s="964"/>
      <c r="AC113" s="964"/>
      <c r="AD113" s="964"/>
      <c r="AE113" s="965"/>
      <c r="AF113" s="966">
        <v>89049</v>
      </c>
      <c r="AG113" s="964"/>
      <c r="AH113" s="964"/>
      <c r="AI113" s="964"/>
      <c r="AJ113" s="965"/>
      <c r="AK113" s="966">
        <v>88712</v>
      </c>
      <c r="AL113" s="964"/>
      <c r="AM113" s="964"/>
      <c r="AN113" s="964"/>
      <c r="AO113" s="965"/>
      <c r="AP113" s="967">
        <v>3.7</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11723</v>
      </c>
      <c r="BR113" s="950"/>
      <c r="BS113" s="950"/>
      <c r="BT113" s="950"/>
      <c r="BU113" s="950"/>
      <c r="BV113" s="950">
        <v>23334</v>
      </c>
      <c r="BW113" s="950"/>
      <c r="BX113" s="950"/>
      <c r="BY113" s="950"/>
      <c r="BZ113" s="950"/>
      <c r="CA113" s="950">
        <v>6347</v>
      </c>
      <c r="CB113" s="950"/>
      <c r="CC113" s="950"/>
      <c r="CD113" s="950"/>
      <c r="CE113" s="950"/>
      <c r="CF113" s="944">
        <v>0.3</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3330</v>
      </c>
      <c r="AB114" s="989"/>
      <c r="AC114" s="989"/>
      <c r="AD114" s="989"/>
      <c r="AE114" s="990"/>
      <c r="AF114" s="991">
        <v>3482</v>
      </c>
      <c r="AG114" s="989"/>
      <c r="AH114" s="989"/>
      <c r="AI114" s="989"/>
      <c r="AJ114" s="990"/>
      <c r="AK114" s="991">
        <v>2663</v>
      </c>
      <c r="AL114" s="989"/>
      <c r="AM114" s="989"/>
      <c r="AN114" s="989"/>
      <c r="AO114" s="990"/>
      <c r="AP114" s="992">
        <v>0.1</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846155</v>
      </c>
      <c r="BR114" s="950"/>
      <c r="BS114" s="950"/>
      <c r="BT114" s="950"/>
      <c r="BU114" s="950"/>
      <c r="BV114" s="950">
        <v>756839</v>
      </c>
      <c r="BW114" s="950"/>
      <c r="BX114" s="950"/>
      <c r="BY114" s="950"/>
      <c r="BZ114" s="950"/>
      <c r="CA114" s="950">
        <v>670730</v>
      </c>
      <c r="CB114" s="950"/>
      <c r="CC114" s="950"/>
      <c r="CD114" s="950"/>
      <c r="CE114" s="950"/>
      <c r="CF114" s="944">
        <v>27.8</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587411</v>
      </c>
      <c r="AB117" s="996"/>
      <c r="AC117" s="996"/>
      <c r="AD117" s="996"/>
      <c r="AE117" s="997"/>
      <c r="AF117" s="995">
        <v>631896</v>
      </c>
      <c r="AG117" s="996"/>
      <c r="AH117" s="996"/>
      <c r="AI117" s="996"/>
      <c r="AJ117" s="997"/>
      <c r="AK117" s="995">
        <v>604545</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v>249062</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282</v>
      </c>
      <c r="AG118" s="913"/>
      <c r="AH118" s="913"/>
      <c r="AI118" s="913"/>
      <c r="AJ118" s="914"/>
      <c r="AK118" s="912" t="s">
        <v>281</v>
      </c>
      <c r="AL118" s="913"/>
      <c r="AM118" s="913"/>
      <c r="AN118" s="913"/>
      <c r="AO118" s="914"/>
      <c r="AP118" s="1020" t="s">
        <v>403</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432</v>
      </c>
      <c r="BP118" s="1024"/>
      <c r="BQ118" s="1015">
        <v>6490109</v>
      </c>
      <c r="BR118" s="1016"/>
      <c r="BS118" s="1016"/>
      <c r="BT118" s="1016"/>
      <c r="BU118" s="1016"/>
      <c r="BV118" s="1016">
        <v>5737105</v>
      </c>
      <c r="BW118" s="1016"/>
      <c r="BX118" s="1016"/>
      <c r="BY118" s="1016"/>
      <c r="BZ118" s="1016"/>
      <c r="CA118" s="1016">
        <v>5787023</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4992764</v>
      </c>
      <c r="BR119" s="957"/>
      <c r="BS119" s="957"/>
      <c r="BT119" s="957"/>
      <c r="BU119" s="957"/>
      <c r="BV119" s="957">
        <v>5829291</v>
      </c>
      <c r="BW119" s="957"/>
      <c r="BX119" s="957"/>
      <c r="BY119" s="957"/>
      <c r="BZ119" s="957"/>
      <c r="CA119" s="957">
        <v>6993442</v>
      </c>
      <c r="CB119" s="957"/>
      <c r="CC119" s="957"/>
      <c r="CD119" s="957"/>
      <c r="CE119" s="957"/>
      <c r="CF119" s="971">
        <v>290.10000000000002</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845309</v>
      </c>
      <c r="DH120" s="957"/>
      <c r="DI120" s="957"/>
      <c r="DJ120" s="957"/>
      <c r="DK120" s="957"/>
      <c r="DL120" s="957">
        <v>797681</v>
      </c>
      <c r="DM120" s="957"/>
      <c r="DN120" s="957"/>
      <c r="DO120" s="957"/>
      <c r="DP120" s="957"/>
      <c r="DQ120" s="957">
        <v>750649</v>
      </c>
      <c r="DR120" s="957"/>
      <c r="DS120" s="957"/>
      <c r="DT120" s="957"/>
      <c r="DU120" s="957"/>
      <c r="DV120" s="958">
        <v>31.1</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3763407</v>
      </c>
      <c r="BR121" s="1016"/>
      <c r="BS121" s="1016"/>
      <c r="BT121" s="1016"/>
      <c r="BU121" s="1016"/>
      <c r="BV121" s="1016">
        <v>3533249</v>
      </c>
      <c r="BW121" s="1016"/>
      <c r="BX121" s="1016"/>
      <c r="BY121" s="1016"/>
      <c r="BZ121" s="1016"/>
      <c r="CA121" s="1016">
        <v>3665463</v>
      </c>
      <c r="CB121" s="1016"/>
      <c r="CC121" s="1016"/>
      <c r="CD121" s="1016"/>
      <c r="CE121" s="1016"/>
      <c r="CF121" s="1054">
        <v>152</v>
      </c>
      <c r="CG121" s="1055"/>
      <c r="CH121" s="1055"/>
      <c r="CI121" s="1055"/>
      <c r="CJ121" s="1055"/>
      <c r="CK121" s="1046"/>
      <c r="CL121" s="1047"/>
      <c r="CM121" s="1047"/>
      <c r="CN121" s="1047"/>
      <c r="CO121" s="1048"/>
      <c r="CP121" s="1037" t="s">
        <v>442</v>
      </c>
      <c r="CQ121" s="1038"/>
      <c r="CR121" s="1038"/>
      <c r="CS121" s="1038"/>
      <c r="CT121" s="1038"/>
      <c r="CU121" s="1038"/>
      <c r="CV121" s="1038"/>
      <c r="CW121" s="1038"/>
      <c r="CX121" s="1038"/>
      <c r="CY121" s="1038"/>
      <c r="CZ121" s="1038"/>
      <c r="DA121" s="1038"/>
      <c r="DB121" s="1038"/>
      <c r="DC121" s="1038"/>
      <c r="DD121" s="1038"/>
      <c r="DE121" s="1038"/>
      <c r="DF121" s="1039"/>
      <c r="DG121" s="949">
        <v>264784</v>
      </c>
      <c r="DH121" s="950"/>
      <c r="DI121" s="950"/>
      <c r="DJ121" s="950"/>
      <c r="DK121" s="950"/>
      <c r="DL121" s="950">
        <v>246830</v>
      </c>
      <c r="DM121" s="950"/>
      <c r="DN121" s="950"/>
      <c r="DO121" s="950"/>
      <c r="DP121" s="950"/>
      <c r="DQ121" s="950">
        <v>228846</v>
      </c>
      <c r="DR121" s="950"/>
      <c r="DS121" s="950"/>
      <c r="DT121" s="950"/>
      <c r="DU121" s="950"/>
      <c r="DV121" s="951">
        <v>9.5</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443</v>
      </c>
      <c r="BP122" s="1024"/>
      <c r="BQ122" s="1064">
        <v>8756171</v>
      </c>
      <c r="BR122" s="1065"/>
      <c r="BS122" s="1065"/>
      <c r="BT122" s="1065"/>
      <c r="BU122" s="1065"/>
      <c r="BV122" s="1065">
        <v>9362540</v>
      </c>
      <c r="BW122" s="1065"/>
      <c r="BX122" s="1065"/>
      <c r="BY122" s="1065"/>
      <c r="BZ122" s="1065"/>
      <c r="CA122" s="1065">
        <v>10658905</v>
      </c>
      <c r="CB122" s="1065"/>
      <c r="CC122" s="1065"/>
      <c r="CD122" s="1065"/>
      <c r="CE122" s="1065"/>
      <c r="CF122" s="1017"/>
      <c r="CG122" s="1018"/>
      <c r="CH122" s="1018"/>
      <c r="CI122" s="1018"/>
      <c r="CJ122" s="1019"/>
      <c r="CK122" s="1046"/>
      <c r="CL122" s="1047"/>
      <c r="CM122" s="1047"/>
      <c r="CN122" s="1047"/>
      <c r="CO122" s="1048"/>
      <c r="CP122" s="1037" t="s">
        <v>444</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t="s">
        <v>447</v>
      </c>
      <c r="DH123" s="989"/>
      <c r="DI123" s="989"/>
      <c r="DJ123" s="989"/>
      <c r="DK123" s="990"/>
      <c r="DL123" s="991" t="s">
        <v>447</v>
      </c>
      <c r="DM123" s="989"/>
      <c r="DN123" s="989"/>
      <c r="DO123" s="989"/>
      <c r="DP123" s="990"/>
      <c r="DQ123" s="991" t="s">
        <v>447</v>
      </c>
      <c r="DR123" s="989"/>
      <c r="DS123" s="989"/>
      <c r="DT123" s="989"/>
      <c r="DU123" s="990"/>
      <c r="DV123" s="992" t="s">
        <v>447</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t="s">
        <v>447</v>
      </c>
      <c r="AG126" s="989"/>
      <c r="AH126" s="989"/>
      <c r="AI126" s="989"/>
      <c r="AJ126" s="990"/>
      <c r="AK126" s="991" t="s">
        <v>447</v>
      </c>
      <c r="AL126" s="989"/>
      <c r="AM126" s="989"/>
      <c r="AN126" s="989"/>
      <c r="AO126" s="990"/>
      <c r="AP126" s="992" t="s">
        <v>447</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447</v>
      </c>
      <c r="AB127" s="989"/>
      <c r="AC127" s="989"/>
      <c r="AD127" s="989"/>
      <c r="AE127" s="990"/>
      <c r="AF127" s="991" t="s">
        <v>447</v>
      </c>
      <c r="AG127" s="989"/>
      <c r="AH127" s="989"/>
      <c r="AI127" s="989"/>
      <c r="AJ127" s="990"/>
      <c r="AK127" s="991" t="s">
        <v>447</v>
      </c>
      <c r="AL127" s="989"/>
      <c r="AM127" s="989"/>
      <c r="AN127" s="989"/>
      <c r="AO127" s="990"/>
      <c r="AP127" s="992" t="s">
        <v>447</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459</v>
      </c>
      <c r="DH127" s="1078"/>
      <c r="DI127" s="1078"/>
      <c r="DJ127" s="1078"/>
      <c r="DK127" s="1078"/>
      <c r="DL127" s="1078" t="s">
        <v>460</v>
      </c>
      <c r="DM127" s="1078"/>
      <c r="DN127" s="1078"/>
      <c r="DO127" s="1078"/>
      <c r="DP127" s="1078"/>
      <c r="DQ127" s="1078" t="s">
        <v>460</v>
      </c>
      <c r="DR127" s="1078"/>
      <c r="DS127" s="1078"/>
      <c r="DT127" s="1078"/>
      <c r="DU127" s="1078"/>
      <c r="DV127" s="1079" t="s">
        <v>460</v>
      </c>
      <c r="DW127" s="1079"/>
      <c r="DX127" s="1079"/>
      <c r="DY127" s="1079"/>
      <c r="DZ127" s="1080"/>
    </row>
    <row r="128" spans="1:130" s="197" customFormat="1" ht="26.25" customHeight="1">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t="s">
        <v>447</v>
      </c>
      <c r="AB128" s="1120"/>
      <c r="AC128" s="1120"/>
      <c r="AD128" s="1120"/>
      <c r="AE128" s="1121"/>
      <c r="AF128" s="1122" t="s">
        <v>447</v>
      </c>
      <c r="AG128" s="1120"/>
      <c r="AH128" s="1120"/>
      <c r="AI128" s="1120"/>
      <c r="AJ128" s="1121"/>
      <c r="AK128" s="1122" t="s">
        <v>447</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447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2874808</v>
      </c>
      <c r="AB129" s="989"/>
      <c r="AC129" s="989"/>
      <c r="AD129" s="989"/>
      <c r="AE129" s="990"/>
      <c r="AF129" s="991">
        <v>2823346</v>
      </c>
      <c r="AG129" s="989"/>
      <c r="AH129" s="989"/>
      <c r="AI129" s="989"/>
      <c r="AJ129" s="990"/>
      <c r="AK129" s="991">
        <v>2857571</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6.6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430537</v>
      </c>
      <c r="AB130" s="989"/>
      <c r="AC130" s="989"/>
      <c r="AD130" s="989"/>
      <c r="AE130" s="990"/>
      <c r="AF130" s="991">
        <v>468667</v>
      </c>
      <c r="AG130" s="989"/>
      <c r="AH130" s="989"/>
      <c r="AI130" s="989"/>
      <c r="AJ130" s="990"/>
      <c r="AK130" s="991">
        <v>446569</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t="s">
        <v>469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2444271</v>
      </c>
      <c r="AB131" s="1028"/>
      <c r="AC131" s="1028"/>
      <c r="AD131" s="1028"/>
      <c r="AE131" s="1029"/>
      <c r="AF131" s="1030">
        <v>2354679</v>
      </c>
      <c r="AG131" s="1028"/>
      <c r="AH131" s="1028"/>
      <c r="AI131" s="1028"/>
      <c r="AJ131" s="1029"/>
      <c r="AK131" s="1030">
        <v>2411002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6.4180281160000003</v>
      </c>
      <c r="AB132" s="1134"/>
      <c r="AC132" s="1134"/>
      <c r="AD132" s="1134"/>
      <c r="AE132" s="1135"/>
      <c r="AF132" s="1136">
        <v>6.9321126150000003</v>
      </c>
      <c r="AG132" s="1134"/>
      <c r="AH132" s="1134"/>
      <c r="AI132" s="1134"/>
      <c r="AJ132" s="1135"/>
      <c r="AK132" s="1136">
        <v>6.552296514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6.8</v>
      </c>
      <c r="AB133" s="1141"/>
      <c r="AC133" s="1141"/>
      <c r="AD133" s="1141"/>
      <c r="AE133" s="1142"/>
      <c r="AF133" s="1140">
        <v>6.6</v>
      </c>
      <c r="AG133" s="1141"/>
      <c r="AH133" s="1141"/>
      <c r="AI133" s="1141"/>
      <c r="AJ133" s="1142"/>
      <c r="AK133" s="1140">
        <v>6.6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7" t="s">
        <v>476</v>
      </c>
      <c r="L7" s="254"/>
      <c r="M7" s="255" t="s">
        <v>477</v>
      </c>
      <c r="N7" s="256"/>
    </row>
    <row r="8" spans="1:16">
      <c r="A8" s="248"/>
      <c r="B8" s="244"/>
      <c r="C8" s="244"/>
      <c r="D8" s="244"/>
      <c r="E8" s="244"/>
      <c r="F8" s="244"/>
      <c r="G8" s="257"/>
      <c r="H8" s="258"/>
      <c r="I8" s="258"/>
      <c r="J8" s="259"/>
      <c r="K8" s="1148"/>
      <c r="L8" s="260" t="s">
        <v>478</v>
      </c>
      <c r="M8" s="261" t="s">
        <v>479</v>
      </c>
      <c r="N8" s="262" t="s">
        <v>480</v>
      </c>
    </row>
    <row r="9" spans="1:16">
      <c r="A9" s="248"/>
      <c r="B9" s="244"/>
      <c r="C9" s="244"/>
      <c r="D9" s="244"/>
      <c r="E9" s="244"/>
      <c r="F9" s="244"/>
      <c r="G9" s="1149" t="s">
        <v>481</v>
      </c>
      <c r="H9" s="1150"/>
      <c r="I9" s="1150"/>
      <c r="J9" s="1151"/>
      <c r="K9" s="263">
        <v>663371</v>
      </c>
      <c r="L9" s="264">
        <v>106139</v>
      </c>
      <c r="M9" s="265">
        <v>187155</v>
      </c>
      <c r="N9" s="266">
        <v>-43.3</v>
      </c>
    </row>
    <row r="10" spans="1:16">
      <c r="A10" s="248"/>
      <c r="B10" s="244"/>
      <c r="C10" s="244"/>
      <c r="D10" s="244"/>
      <c r="E10" s="244"/>
      <c r="F10" s="244"/>
      <c r="G10" s="1149" t="s">
        <v>482</v>
      </c>
      <c r="H10" s="1150"/>
      <c r="I10" s="1150"/>
      <c r="J10" s="1151"/>
      <c r="K10" s="267">
        <v>426295</v>
      </c>
      <c r="L10" s="268">
        <v>68207</v>
      </c>
      <c r="M10" s="269">
        <v>20525</v>
      </c>
      <c r="N10" s="270">
        <v>232.3</v>
      </c>
    </row>
    <row r="11" spans="1:16" ht="13.5" customHeight="1">
      <c r="A11" s="248"/>
      <c r="B11" s="244"/>
      <c r="C11" s="244"/>
      <c r="D11" s="244"/>
      <c r="E11" s="244"/>
      <c r="F11" s="244"/>
      <c r="G11" s="1149" t="s">
        <v>483</v>
      </c>
      <c r="H11" s="1150"/>
      <c r="I11" s="1150"/>
      <c r="J11" s="1151"/>
      <c r="K11" s="267">
        <v>97678</v>
      </c>
      <c r="L11" s="268">
        <v>15628</v>
      </c>
      <c r="M11" s="269">
        <v>27959</v>
      </c>
      <c r="N11" s="270">
        <v>-44.1</v>
      </c>
    </row>
    <row r="12" spans="1:16" ht="13.5" customHeight="1">
      <c r="A12" s="248"/>
      <c r="B12" s="244"/>
      <c r="C12" s="244"/>
      <c r="D12" s="244"/>
      <c r="E12" s="244"/>
      <c r="F12" s="244"/>
      <c r="G12" s="1149" t="s">
        <v>484</v>
      </c>
      <c r="H12" s="1150"/>
      <c r="I12" s="1150"/>
      <c r="J12" s="1151"/>
      <c r="K12" s="267" t="s">
        <v>485</v>
      </c>
      <c r="L12" s="268" t="s">
        <v>485</v>
      </c>
      <c r="M12" s="269">
        <v>2910</v>
      </c>
      <c r="N12" s="270" t="s">
        <v>485</v>
      </c>
    </row>
    <row r="13" spans="1:16" ht="13.5" customHeight="1">
      <c r="A13" s="248"/>
      <c r="B13" s="244"/>
      <c r="C13" s="244"/>
      <c r="D13" s="244"/>
      <c r="E13" s="244"/>
      <c r="F13" s="244"/>
      <c r="G13" s="1149" t="s">
        <v>486</v>
      </c>
      <c r="H13" s="1150"/>
      <c r="I13" s="1150"/>
      <c r="J13" s="1151"/>
      <c r="K13" s="267" t="s">
        <v>485</v>
      </c>
      <c r="L13" s="268" t="s">
        <v>485</v>
      </c>
      <c r="M13" s="269" t="s">
        <v>485</v>
      </c>
      <c r="N13" s="270" t="s">
        <v>485</v>
      </c>
    </row>
    <row r="14" spans="1:16" ht="13.5" customHeight="1">
      <c r="A14" s="248"/>
      <c r="B14" s="244"/>
      <c r="C14" s="244"/>
      <c r="D14" s="244"/>
      <c r="E14" s="244"/>
      <c r="F14" s="244"/>
      <c r="G14" s="1149" t="s">
        <v>487</v>
      </c>
      <c r="H14" s="1150"/>
      <c r="I14" s="1150"/>
      <c r="J14" s="1151"/>
      <c r="K14" s="267">
        <v>48667</v>
      </c>
      <c r="L14" s="268">
        <v>7787</v>
      </c>
      <c r="M14" s="269">
        <v>9160</v>
      </c>
      <c r="N14" s="270">
        <v>-15</v>
      </c>
    </row>
    <row r="15" spans="1:16" ht="13.5" customHeight="1">
      <c r="A15" s="248"/>
      <c r="B15" s="244"/>
      <c r="C15" s="244"/>
      <c r="D15" s="244"/>
      <c r="E15" s="244"/>
      <c r="F15" s="244"/>
      <c r="G15" s="1149" t="s">
        <v>488</v>
      </c>
      <c r="H15" s="1150"/>
      <c r="I15" s="1150"/>
      <c r="J15" s="1151"/>
      <c r="K15" s="267">
        <v>13731</v>
      </c>
      <c r="L15" s="268">
        <v>2197</v>
      </c>
      <c r="M15" s="269">
        <v>4580</v>
      </c>
      <c r="N15" s="270">
        <v>-52</v>
      </c>
    </row>
    <row r="16" spans="1:16">
      <c r="A16" s="248"/>
      <c r="B16" s="244"/>
      <c r="C16" s="244"/>
      <c r="D16" s="244"/>
      <c r="E16" s="244"/>
      <c r="F16" s="244"/>
      <c r="G16" s="1152" t="s">
        <v>489</v>
      </c>
      <c r="H16" s="1153"/>
      <c r="I16" s="1153"/>
      <c r="J16" s="1154"/>
      <c r="K16" s="268">
        <v>-107787</v>
      </c>
      <c r="L16" s="268">
        <v>-17246</v>
      </c>
      <c r="M16" s="269">
        <v>-19254</v>
      </c>
      <c r="N16" s="270">
        <v>-10.4</v>
      </c>
    </row>
    <row r="17" spans="1:16">
      <c r="A17" s="248"/>
      <c r="B17" s="244"/>
      <c r="C17" s="244"/>
      <c r="D17" s="244"/>
      <c r="E17" s="244"/>
      <c r="F17" s="244"/>
      <c r="G17" s="1152" t="s">
        <v>165</v>
      </c>
      <c r="H17" s="1153"/>
      <c r="I17" s="1153"/>
      <c r="J17" s="1154"/>
      <c r="K17" s="268">
        <v>1141955</v>
      </c>
      <c r="L17" s="268">
        <v>182713</v>
      </c>
      <c r="M17" s="269">
        <v>233033</v>
      </c>
      <c r="N17" s="270">
        <v>-21.6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4" t="s">
        <v>494</v>
      </c>
      <c r="H21" s="1145"/>
      <c r="I21" s="1145"/>
      <c r="J21" s="1146"/>
      <c r="K21" s="280">
        <v>9.92</v>
      </c>
      <c r="L21" s="281">
        <v>21.21</v>
      </c>
      <c r="M21" s="282">
        <v>-11.29</v>
      </c>
      <c r="N21" s="249"/>
      <c r="O21" s="283"/>
      <c r="P21" s="279"/>
    </row>
    <row r="22" spans="1:16" s="284" customFormat="1">
      <c r="A22" s="279"/>
      <c r="B22" s="249"/>
      <c r="C22" s="249"/>
      <c r="D22" s="249"/>
      <c r="E22" s="249"/>
      <c r="F22" s="249"/>
      <c r="G22" s="1144" t="s">
        <v>495</v>
      </c>
      <c r="H22" s="1145"/>
      <c r="I22" s="1145"/>
      <c r="J22" s="1146"/>
      <c r="K22" s="285">
        <v>101.3</v>
      </c>
      <c r="L22" s="286">
        <v>95.4</v>
      </c>
      <c r="M22" s="287">
        <v>5.9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7" t="s">
        <v>476</v>
      </c>
      <c r="L30" s="254"/>
      <c r="M30" s="255" t="s">
        <v>477</v>
      </c>
      <c r="N30" s="256"/>
    </row>
    <row r="31" spans="1:16">
      <c r="A31" s="248"/>
      <c r="B31" s="244"/>
      <c r="C31" s="244"/>
      <c r="D31" s="244"/>
      <c r="E31" s="244"/>
      <c r="F31" s="244"/>
      <c r="G31" s="257"/>
      <c r="H31" s="258"/>
      <c r="I31" s="258"/>
      <c r="J31" s="259"/>
      <c r="K31" s="1148"/>
      <c r="L31" s="260" t="s">
        <v>478</v>
      </c>
      <c r="M31" s="261" t="s">
        <v>479</v>
      </c>
      <c r="N31" s="262" t="s">
        <v>480</v>
      </c>
    </row>
    <row r="32" spans="1:16" ht="27" customHeight="1">
      <c r="A32" s="248"/>
      <c r="B32" s="244"/>
      <c r="C32" s="244"/>
      <c r="D32" s="244"/>
      <c r="E32" s="244"/>
      <c r="F32" s="244"/>
      <c r="G32" s="1160" t="s">
        <v>499</v>
      </c>
      <c r="H32" s="1161"/>
      <c r="I32" s="1161"/>
      <c r="J32" s="1162"/>
      <c r="K32" s="294">
        <v>513170</v>
      </c>
      <c r="L32" s="294">
        <v>82107</v>
      </c>
      <c r="M32" s="295">
        <v>137219</v>
      </c>
      <c r="N32" s="296">
        <v>-40.200000000000003</v>
      </c>
    </row>
    <row r="33" spans="1:16" ht="13.5" customHeight="1">
      <c r="A33" s="248"/>
      <c r="B33" s="244"/>
      <c r="C33" s="244"/>
      <c r="D33" s="244"/>
      <c r="E33" s="244"/>
      <c r="F33" s="244"/>
      <c r="G33" s="1160" t="s">
        <v>500</v>
      </c>
      <c r="H33" s="1161"/>
      <c r="I33" s="1161"/>
      <c r="J33" s="1162"/>
      <c r="K33" s="294" t="s">
        <v>485</v>
      </c>
      <c r="L33" s="294" t="s">
        <v>485</v>
      </c>
      <c r="M33" s="295" t="s">
        <v>485</v>
      </c>
      <c r="N33" s="296" t="s">
        <v>485</v>
      </c>
    </row>
    <row r="34" spans="1:16" ht="27" customHeight="1">
      <c r="A34" s="248"/>
      <c r="B34" s="244"/>
      <c r="C34" s="244"/>
      <c r="D34" s="244"/>
      <c r="E34" s="244"/>
      <c r="F34" s="244"/>
      <c r="G34" s="1160" t="s">
        <v>501</v>
      </c>
      <c r="H34" s="1161"/>
      <c r="I34" s="1161"/>
      <c r="J34" s="1162"/>
      <c r="K34" s="294" t="s">
        <v>485</v>
      </c>
      <c r="L34" s="294" t="s">
        <v>485</v>
      </c>
      <c r="M34" s="295">
        <v>4</v>
      </c>
      <c r="N34" s="296" t="s">
        <v>485</v>
      </c>
    </row>
    <row r="35" spans="1:16" ht="27" customHeight="1">
      <c r="A35" s="248"/>
      <c r="B35" s="244"/>
      <c r="C35" s="244"/>
      <c r="D35" s="244"/>
      <c r="E35" s="244"/>
      <c r="F35" s="244"/>
      <c r="G35" s="1160" t="s">
        <v>502</v>
      </c>
      <c r="H35" s="1161"/>
      <c r="I35" s="1161"/>
      <c r="J35" s="1162"/>
      <c r="K35" s="294">
        <v>88712</v>
      </c>
      <c r="L35" s="294">
        <v>14194</v>
      </c>
      <c r="M35" s="295">
        <v>30414</v>
      </c>
      <c r="N35" s="296">
        <v>-53.3</v>
      </c>
    </row>
    <row r="36" spans="1:16" ht="27" customHeight="1">
      <c r="A36" s="248"/>
      <c r="B36" s="244"/>
      <c r="C36" s="244"/>
      <c r="D36" s="244"/>
      <c r="E36" s="244"/>
      <c r="F36" s="244"/>
      <c r="G36" s="1160" t="s">
        <v>503</v>
      </c>
      <c r="H36" s="1161"/>
      <c r="I36" s="1161"/>
      <c r="J36" s="1162"/>
      <c r="K36" s="294">
        <v>2663</v>
      </c>
      <c r="L36" s="294">
        <v>426</v>
      </c>
      <c r="M36" s="295">
        <v>5195</v>
      </c>
      <c r="N36" s="296">
        <v>-91.8</v>
      </c>
    </row>
    <row r="37" spans="1:16" ht="13.5" customHeight="1">
      <c r="A37" s="248"/>
      <c r="B37" s="244"/>
      <c r="C37" s="244"/>
      <c r="D37" s="244"/>
      <c r="E37" s="244"/>
      <c r="F37" s="244"/>
      <c r="G37" s="1160" t="s">
        <v>504</v>
      </c>
      <c r="H37" s="1161"/>
      <c r="I37" s="1161"/>
      <c r="J37" s="1162"/>
      <c r="K37" s="294" t="s">
        <v>485</v>
      </c>
      <c r="L37" s="294" t="s">
        <v>485</v>
      </c>
      <c r="M37" s="295">
        <v>2257</v>
      </c>
      <c r="N37" s="296" t="s">
        <v>485</v>
      </c>
    </row>
    <row r="38" spans="1:16" ht="27" customHeight="1">
      <c r="A38" s="248"/>
      <c r="B38" s="244"/>
      <c r="C38" s="244"/>
      <c r="D38" s="244"/>
      <c r="E38" s="244"/>
      <c r="F38" s="244"/>
      <c r="G38" s="1163" t="s">
        <v>505</v>
      </c>
      <c r="H38" s="1164"/>
      <c r="I38" s="1164"/>
      <c r="J38" s="1165"/>
      <c r="K38" s="297" t="s">
        <v>485</v>
      </c>
      <c r="L38" s="297" t="s">
        <v>485</v>
      </c>
      <c r="M38" s="298">
        <v>40</v>
      </c>
      <c r="N38" s="299" t="s">
        <v>485</v>
      </c>
      <c r="O38" s="293"/>
    </row>
    <row r="39" spans="1:16">
      <c r="A39" s="248"/>
      <c r="B39" s="244"/>
      <c r="C39" s="244"/>
      <c r="D39" s="244"/>
      <c r="E39" s="244"/>
      <c r="F39" s="244"/>
      <c r="G39" s="1163" t="s">
        <v>506</v>
      </c>
      <c r="H39" s="1164"/>
      <c r="I39" s="1164"/>
      <c r="J39" s="1165"/>
      <c r="K39" s="300" t="s">
        <v>485</v>
      </c>
      <c r="L39" s="300" t="s">
        <v>485</v>
      </c>
      <c r="M39" s="301">
        <v>-7960</v>
      </c>
      <c r="N39" s="302" t="s">
        <v>485</v>
      </c>
      <c r="O39" s="293"/>
    </row>
    <row r="40" spans="1:16" ht="27" customHeight="1">
      <c r="A40" s="248"/>
      <c r="B40" s="244"/>
      <c r="C40" s="244"/>
      <c r="D40" s="244"/>
      <c r="E40" s="244"/>
      <c r="F40" s="244"/>
      <c r="G40" s="1160" t="s">
        <v>507</v>
      </c>
      <c r="H40" s="1161"/>
      <c r="I40" s="1161"/>
      <c r="J40" s="1162"/>
      <c r="K40" s="300">
        <v>-446569</v>
      </c>
      <c r="L40" s="300">
        <v>-71451</v>
      </c>
      <c r="M40" s="301">
        <v>-124831</v>
      </c>
      <c r="N40" s="302">
        <v>-42.8</v>
      </c>
      <c r="O40" s="293"/>
    </row>
    <row r="41" spans="1:16">
      <c r="A41" s="248"/>
      <c r="B41" s="244"/>
      <c r="C41" s="244"/>
      <c r="D41" s="244"/>
      <c r="E41" s="244"/>
      <c r="F41" s="244"/>
      <c r="G41" s="1166" t="s">
        <v>276</v>
      </c>
      <c r="H41" s="1167"/>
      <c r="I41" s="1167"/>
      <c r="J41" s="1168"/>
      <c r="K41" s="294">
        <v>157976</v>
      </c>
      <c r="L41" s="300">
        <v>25276</v>
      </c>
      <c r="M41" s="301">
        <v>42339</v>
      </c>
      <c r="N41" s="302">
        <v>-40.299999999999997</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5" t="s">
        <v>476</v>
      </c>
      <c r="J49" s="1157" t="s">
        <v>511</v>
      </c>
      <c r="K49" s="1158"/>
      <c r="L49" s="1158"/>
      <c r="M49" s="1158"/>
      <c r="N49" s="1159"/>
    </row>
    <row r="50" spans="1:14">
      <c r="A50" s="248"/>
      <c r="B50" s="244"/>
      <c r="C50" s="244"/>
      <c r="D50" s="244"/>
      <c r="E50" s="244"/>
      <c r="F50" s="244"/>
      <c r="G50" s="312"/>
      <c r="H50" s="313"/>
      <c r="I50" s="1156"/>
      <c r="J50" s="314" t="s">
        <v>512</v>
      </c>
      <c r="K50" s="315" t="s">
        <v>513</v>
      </c>
      <c r="L50" s="316" t="s">
        <v>514</v>
      </c>
      <c r="M50" s="317" t="s">
        <v>515</v>
      </c>
      <c r="N50" s="318" t="s">
        <v>516</v>
      </c>
    </row>
    <row r="51" spans="1:14">
      <c r="A51" s="248"/>
      <c r="B51" s="244"/>
      <c r="C51" s="244"/>
      <c r="D51" s="244"/>
      <c r="E51" s="244"/>
      <c r="F51" s="244"/>
      <c r="G51" s="310" t="s">
        <v>517</v>
      </c>
      <c r="H51" s="311"/>
      <c r="I51" s="319">
        <v>381249</v>
      </c>
      <c r="J51" s="320">
        <v>60172</v>
      </c>
      <c r="K51" s="321">
        <v>-67.099999999999994</v>
      </c>
      <c r="L51" s="322">
        <v>146140</v>
      </c>
      <c r="M51" s="323">
        <v>-24.1</v>
      </c>
      <c r="N51" s="324">
        <v>-43</v>
      </c>
    </row>
    <row r="52" spans="1:14">
      <c r="A52" s="248"/>
      <c r="B52" s="244"/>
      <c r="C52" s="244"/>
      <c r="D52" s="244"/>
      <c r="E52" s="244"/>
      <c r="F52" s="244"/>
      <c r="G52" s="325"/>
      <c r="H52" s="326" t="s">
        <v>518</v>
      </c>
      <c r="I52" s="327">
        <v>359404</v>
      </c>
      <c r="J52" s="328">
        <v>56724</v>
      </c>
      <c r="K52" s="329">
        <v>-64.099999999999994</v>
      </c>
      <c r="L52" s="330">
        <v>75451</v>
      </c>
      <c r="M52" s="331">
        <v>-8.1999999999999993</v>
      </c>
      <c r="N52" s="332">
        <v>-55.9</v>
      </c>
    </row>
    <row r="53" spans="1:14">
      <c r="A53" s="248"/>
      <c r="B53" s="244"/>
      <c r="C53" s="244"/>
      <c r="D53" s="244"/>
      <c r="E53" s="244"/>
      <c r="F53" s="244"/>
      <c r="G53" s="310" t="s">
        <v>519</v>
      </c>
      <c r="H53" s="311"/>
      <c r="I53" s="319">
        <v>670644</v>
      </c>
      <c r="J53" s="320">
        <v>105763</v>
      </c>
      <c r="K53" s="321">
        <v>75.8</v>
      </c>
      <c r="L53" s="322">
        <v>146641</v>
      </c>
      <c r="M53" s="323">
        <v>0.3</v>
      </c>
      <c r="N53" s="324">
        <v>75.5</v>
      </c>
    </row>
    <row r="54" spans="1:14">
      <c r="A54" s="248"/>
      <c r="B54" s="244"/>
      <c r="C54" s="244"/>
      <c r="D54" s="244"/>
      <c r="E54" s="244"/>
      <c r="F54" s="244"/>
      <c r="G54" s="325"/>
      <c r="H54" s="326" t="s">
        <v>518</v>
      </c>
      <c r="I54" s="327">
        <v>222296</v>
      </c>
      <c r="J54" s="328">
        <v>35057</v>
      </c>
      <c r="K54" s="329">
        <v>-38.200000000000003</v>
      </c>
      <c r="L54" s="330">
        <v>68142</v>
      </c>
      <c r="M54" s="331">
        <v>-9.6999999999999993</v>
      </c>
      <c r="N54" s="332">
        <v>-28.5</v>
      </c>
    </row>
    <row r="55" spans="1:14">
      <c r="A55" s="248"/>
      <c r="B55" s="244"/>
      <c r="C55" s="244"/>
      <c r="D55" s="244"/>
      <c r="E55" s="244"/>
      <c r="F55" s="244"/>
      <c r="G55" s="310" t="s">
        <v>520</v>
      </c>
      <c r="H55" s="311"/>
      <c r="I55" s="319">
        <v>513663</v>
      </c>
      <c r="J55" s="320">
        <v>81160</v>
      </c>
      <c r="K55" s="321">
        <v>-23.3</v>
      </c>
      <c r="L55" s="322">
        <v>174587</v>
      </c>
      <c r="M55" s="323">
        <v>19.100000000000001</v>
      </c>
      <c r="N55" s="324">
        <v>-42.4</v>
      </c>
    </row>
    <row r="56" spans="1:14">
      <c r="A56" s="248"/>
      <c r="B56" s="244"/>
      <c r="C56" s="244"/>
      <c r="D56" s="244"/>
      <c r="E56" s="244"/>
      <c r="F56" s="244"/>
      <c r="G56" s="325"/>
      <c r="H56" s="326" t="s">
        <v>518</v>
      </c>
      <c r="I56" s="327">
        <v>86111</v>
      </c>
      <c r="J56" s="328">
        <v>13606</v>
      </c>
      <c r="K56" s="329">
        <v>-61.2</v>
      </c>
      <c r="L56" s="330">
        <v>79695</v>
      </c>
      <c r="M56" s="331">
        <v>17</v>
      </c>
      <c r="N56" s="332">
        <v>-78.2</v>
      </c>
    </row>
    <row r="57" spans="1:14">
      <c r="A57" s="248"/>
      <c r="B57" s="244"/>
      <c r="C57" s="244"/>
      <c r="D57" s="244"/>
      <c r="E57" s="244"/>
      <c r="F57" s="244"/>
      <c r="G57" s="310" t="s">
        <v>521</v>
      </c>
      <c r="H57" s="311"/>
      <c r="I57" s="319">
        <v>737658</v>
      </c>
      <c r="J57" s="320">
        <v>116773</v>
      </c>
      <c r="K57" s="321">
        <v>43.9</v>
      </c>
      <c r="L57" s="322">
        <v>175675</v>
      </c>
      <c r="M57" s="323">
        <v>0.6</v>
      </c>
      <c r="N57" s="324">
        <v>43.3</v>
      </c>
    </row>
    <row r="58" spans="1:14">
      <c r="A58" s="248"/>
      <c r="B58" s="244"/>
      <c r="C58" s="244"/>
      <c r="D58" s="244"/>
      <c r="E58" s="244"/>
      <c r="F58" s="244"/>
      <c r="G58" s="325"/>
      <c r="H58" s="326" t="s">
        <v>518</v>
      </c>
      <c r="I58" s="327">
        <v>106526</v>
      </c>
      <c r="J58" s="328">
        <v>16863</v>
      </c>
      <c r="K58" s="329">
        <v>23.9</v>
      </c>
      <c r="L58" s="330">
        <v>87698</v>
      </c>
      <c r="M58" s="331">
        <v>10</v>
      </c>
      <c r="N58" s="332">
        <v>13.9</v>
      </c>
    </row>
    <row r="59" spans="1:14">
      <c r="A59" s="248"/>
      <c r="B59" s="244"/>
      <c r="C59" s="244"/>
      <c r="D59" s="244"/>
      <c r="E59" s="244"/>
      <c r="F59" s="244"/>
      <c r="G59" s="310" t="s">
        <v>522</v>
      </c>
      <c r="H59" s="311"/>
      <c r="I59" s="319">
        <v>1695089</v>
      </c>
      <c r="J59" s="320">
        <v>271214</v>
      </c>
      <c r="K59" s="321">
        <v>132.30000000000001</v>
      </c>
      <c r="L59" s="322">
        <v>280458</v>
      </c>
      <c r="M59" s="323">
        <v>59.6</v>
      </c>
      <c r="N59" s="324">
        <v>72.7</v>
      </c>
    </row>
    <row r="60" spans="1:14">
      <c r="A60" s="248"/>
      <c r="B60" s="244"/>
      <c r="C60" s="244"/>
      <c r="D60" s="244"/>
      <c r="E60" s="244"/>
      <c r="F60" s="244"/>
      <c r="G60" s="325"/>
      <c r="H60" s="326" t="s">
        <v>518</v>
      </c>
      <c r="I60" s="333">
        <v>260019</v>
      </c>
      <c r="J60" s="328">
        <v>41603</v>
      </c>
      <c r="K60" s="329">
        <v>146.69999999999999</v>
      </c>
      <c r="L60" s="330">
        <v>127286</v>
      </c>
      <c r="M60" s="331">
        <v>45.1</v>
      </c>
      <c r="N60" s="332">
        <v>101.6</v>
      </c>
    </row>
    <row r="61" spans="1:14">
      <c r="A61" s="248"/>
      <c r="B61" s="244"/>
      <c r="C61" s="244"/>
      <c r="D61" s="244"/>
      <c r="E61" s="244"/>
      <c r="F61" s="244"/>
      <c r="G61" s="310" t="s">
        <v>523</v>
      </c>
      <c r="H61" s="334"/>
      <c r="I61" s="335">
        <v>799661</v>
      </c>
      <c r="J61" s="336">
        <v>127016</v>
      </c>
      <c r="K61" s="337">
        <v>32.299999999999997</v>
      </c>
      <c r="L61" s="338">
        <v>184700</v>
      </c>
      <c r="M61" s="339">
        <v>11.1</v>
      </c>
      <c r="N61" s="324">
        <v>21.2</v>
      </c>
    </row>
    <row r="62" spans="1:14">
      <c r="A62" s="248"/>
      <c r="B62" s="244"/>
      <c r="C62" s="244"/>
      <c r="D62" s="244"/>
      <c r="E62" s="244"/>
      <c r="F62" s="244"/>
      <c r="G62" s="325"/>
      <c r="H62" s="326" t="s">
        <v>518</v>
      </c>
      <c r="I62" s="327">
        <v>206871</v>
      </c>
      <c r="J62" s="328">
        <v>32771</v>
      </c>
      <c r="K62" s="329">
        <v>1.4</v>
      </c>
      <c r="L62" s="330">
        <v>87654</v>
      </c>
      <c r="M62" s="331">
        <v>10.8</v>
      </c>
      <c r="N62" s="332">
        <v>-9.4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35.04</v>
      </c>
      <c r="G47" s="12">
        <v>59.85</v>
      </c>
      <c r="H47" s="12">
        <v>72.92</v>
      </c>
      <c r="I47" s="12">
        <v>70.760000000000005</v>
      </c>
      <c r="J47" s="13">
        <v>59.48</v>
      </c>
    </row>
    <row r="48" spans="2:10" ht="57.75" customHeight="1">
      <c r="B48" s="14"/>
      <c r="C48" s="1171" t="s">
        <v>4</v>
      </c>
      <c r="D48" s="1171"/>
      <c r="E48" s="1172"/>
      <c r="F48" s="15">
        <v>30.29</v>
      </c>
      <c r="G48" s="16">
        <v>29.34</v>
      </c>
      <c r="H48" s="16">
        <v>25.11</v>
      </c>
      <c r="I48" s="16">
        <v>19.96</v>
      </c>
      <c r="J48" s="17">
        <v>21</v>
      </c>
    </row>
    <row r="49" spans="2:10" ht="57.75" customHeight="1" thickBot="1">
      <c r="B49" s="18"/>
      <c r="C49" s="1173" t="s">
        <v>5</v>
      </c>
      <c r="D49" s="1173"/>
      <c r="E49" s="1174"/>
      <c r="F49" s="19">
        <v>20.37</v>
      </c>
      <c r="G49" s="20">
        <v>6.06</v>
      </c>
      <c r="H49" s="20" t="s">
        <v>530</v>
      </c>
      <c r="I49" s="20" t="s">
        <v>531</v>
      </c>
      <c r="J49" s="21" t="s">
        <v>532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2017-03-09T00:11:44Z</cp:lastPrinted>
  <dcterms:created xsi:type="dcterms:W3CDTF">2017-02-15T16:23:19Z</dcterms:created>
  <dcterms:modified xsi:type="dcterms:W3CDTF">2017-05-23T06:01:34Z</dcterms:modified>
</cp:coreProperties>
</file>