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H29" sheetId="1" r:id="rId1"/>
  </sheets>
  <definedNames>
    <definedName name="_xlnm.Print_Area" localSheetId="0">'H29'!$A$1:$AE$83</definedName>
    <definedName name="_xlnm.Print_Titles" localSheetId="0">'H29'!$A:$D,'H29'!$2:$6</definedName>
  </definedNames>
  <calcPr fullCalcOnLoad="1"/>
</workbook>
</file>

<file path=xl/sharedStrings.xml><?xml version="1.0" encoding="utf-8"?>
<sst xmlns="http://schemas.openxmlformats.org/spreadsheetml/2006/main" count="164" uniqueCount="107">
  <si>
    <t>会津若松市</t>
  </si>
  <si>
    <t>鏡  石  町</t>
  </si>
  <si>
    <t>天  栄  村</t>
  </si>
  <si>
    <t>下  郷  町</t>
  </si>
  <si>
    <t>只  見  町</t>
  </si>
  <si>
    <t>磐  梯  町</t>
  </si>
  <si>
    <t>会津坂下町</t>
  </si>
  <si>
    <t>湯  川  村</t>
  </si>
  <si>
    <t>柳  津  町</t>
  </si>
  <si>
    <t>三  島  町</t>
  </si>
  <si>
    <t>金  山  町</t>
  </si>
  <si>
    <t>昭  和  村</t>
  </si>
  <si>
    <t>西  郷  村</t>
  </si>
  <si>
    <t>泉  崎  村</t>
  </si>
  <si>
    <t>中  島  村</t>
  </si>
  <si>
    <t>矢  吹  町</t>
  </si>
  <si>
    <t>棚  倉  町</t>
  </si>
  <si>
    <t>矢  祭  町</t>
  </si>
  <si>
    <t>塙      町</t>
  </si>
  <si>
    <t>鮫  川  村</t>
  </si>
  <si>
    <t>石  川  町</t>
  </si>
  <si>
    <t>玉  川  村</t>
  </si>
  <si>
    <t>平  田  村</t>
  </si>
  <si>
    <t>浅  川  町</t>
  </si>
  <si>
    <t>古  殿  町</t>
  </si>
  <si>
    <t>三  春  町</t>
  </si>
  <si>
    <t>小  野  町</t>
  </si>
  <si>
    <t>広  野  町</t>
  </si>
  <si>
    <t>楢  葉  町</t>
  </si>
  <si>
    <t>富  岡  町</t>
  </si>
  <si>
    <t>川  内  村</t>
  </si>
  <si>
    <t>大  熊  町</t>
  </si>
  <si>
    <t>双  葉  町</t>
  </si>
  <si>
    <t>浪  江  町</t>
  </si>
  <si>
    <t>葛  尾  村</t>
  </si>
  <si>
    <t>新  地  町</t>
  </si>
  <si>
    <t>飯  舘  村</t>
  </si>
  <si>
    <t>伊達郡計</t>
  </si>
  <si>
    <t>安達郡計</t>
  </si>
  <si>
    <t>岩瀬郡計</t>
  </si>
  <si>
    <t>南会津郡計</t>
  </si>
  <si>
    <t>耶麻郡計</t>
  </si>
  <si>
    <t>河沼郡計</t>
  </si>
  <si>
    <t>大沼郡計</t>
  </si>
  <si>
    <t>西白河郡計</t>
  </si>
  <si>
    <t>東白川郡計</t>
  </si>
  <si>
    <t>石川郡計</t>
  </si>
  <si>
    <t>田村郡計</t>
  </si>
  <si>
    <t>双葉郡計</t>
  </si>
  <si>
    <t>相馬郡計</t>
  </si>
  <si>
    <t>市計</t>
  </si>
  <si>
    <t>市町村名</t>
  </si>
  <si>
    <t>福島市</t>
  </si>
  <si>
    <t>郡山市</t>
  </si>
  <si>
    <t>いわき市</t>
  </si>
  <si>
    <t>白河市</t>
  </si>
  <si>
    <t>二本松市</t>
  </si>
  <si>
    <t>喜多方市</t>
  </si>
  <si>
    <t>須賀川市</t>
  </si>
  <si>
    <t>相馬市</t>
  </si>
  <si>
    <t>町村計</t>
  </si>
  <si>
    <t>県計</t>
  </si>
  <si>
    <t>桑折町</t>
  </si>
  <si>
    <t>国見町</t>
  </si>
  <si>
    <t>川俣町</t>
  </si>
  <si>
    <t>大玉村</t>
  </si>
  <si>
    <t>檜枝岐村</t>
  </si>
  <si>
    <t>北塩原村</t>
  </si>
  <si>
    <t>西会津町</t>
  </si>
  <si>
    <t>猪苗代町</t>
  </si>
  <si>
    <t>罷免を</t>
  </si>
  <si>
    <t>可とす</t>
  </si>
  <si>
    <t>る 数</t>
  </si>
  <si>
    <t>可とし</t>
  </si>
  <si>
    <t>ない数</t>
  </si>
  <si>
    <t>記載無</t>
  </si>
  <si>
    <t>効とさ</t>
  </si>
  <si>
    <t>れた数</t>
  </si>
  <si>
    <t>投票数</t>
  </si>
  <si>
    <t>（Ａ）</t>
  </si>
  <si>
    <t>有　　効</t>
  </si>
  <si>
    <t>無　　効</t>
  </si>
  <si>
    <t>（Ｂ）</t>
  </si>
  <si>
    <t>投票総数</t>
  </si>
  <si>
    <t>（Ｃ）</t>
  </si>
  <si>
    <t>投票率</t>
  </si>
  <si>
    <t>（Ｂ）／（Ｃ）</t>
  </si>
  <si>
    <t>持ち帰り</t>
  </si>
  <si>
    <t>そ  の  他</t>
  </si>
  <si>
    <t>（D）</t>
  </si>
  <si>
    <t>投票者</t>
  </si>
  <si>
    <t>総　　数</t>
  </si>
  <si>
    <t>（Ｃ＋Ｄ）</t>
  </si>
  <si>
    <t>田村市</t>
  </si>
  <si>
    <t>南相馬市</t>
  </si>
  <si>
    <t>伊達市</t>
  </si>
  <si>
    <t>本宮市</t>
  </si>
  <si>
    <t>南会津町</t>
  </si>
  <si>
    <t>会津美里町</t>
  </si>
  <si>
    <t>平成２９年１０月２２日執行　最高裁判所裁判官国民審査　開票結果</t>
  </si>
  <si>
    <t>小池　裕</t>
  </si>
  <si>
    <t>戸倉　三郎</t>
  </si>
  <si>
    <t>山口　厚</t>
  </si>
  <si>
    <t>大谷　直人</t>
  </si>
  <si>
    <t>野　博之</t>
  </si>
  <si>
    <t>木　克之</t>
  </si>
  <si>
    <t>林　景一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</si>
</sst>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#,##0.00_ "/>
    <numFmt numFmtId="17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0" fillId="0" borderId="10" xfId="0" applyNumberFormat="1" applyFill="1" applyBorder="1" applyAlignment="1">
      <alignment/>
    </xf>
    <xf numFmtId="179" fontId="0" fillId="0" borderId="0" xfId="0" applyNumberFormat="1" applyFill="1" applyAlignment="1" applyProtection="1">
      <alignment/>
      <protection locked="0"/>
    </xf>
    <xf numFmtId="179" fontId="0" fillId="0" borderId="11" xfId="0" applyNumberFormat="1" applyFill="1" applyBorder="1" applyAlignment="1" applyProtection="1">
      <alignment/>
      <protection locked="0"/>
    </xf>
    <xf numFmtId="179" fontId="0" fillId="0" borderId="12" xfId="0" applyNumberFormat="1" applyFill="1" applyBorder="1" applyAlignment="1" applyProtection="1">
      <alignment/>
      <protection locked="0"/>
    </xf>
    <xf numFmtId="178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3" xfId="0" applyFont="1" applyFill="1" applyBorder="1" applyAlignment="1">
      <alignment horizontal="distributed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distributed"/>
    </xf>
    <xf numFmtId="0" fontId="0" fillId="0" borderId="10" xfId="0" applyFill="1" applyBorder="1" applyAlignment="1">
      <alignment horizontal="center"/>
    </xf>
    <xf numFmtId="0" fontId="3" fillId="0" borderId="17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0" borderId="1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8" xfId="0" applyFont="1" applyFill="1" applyBorder="1" applyAlignment="1" applyProtection="1">
      <alignment/>
      <protection/>
    </xf>
    <xf numFmtId="179" fontId="0" fillId="0" borderId="17" xfId="0" applyNumberFormat="1" applyFill="1" applyBorder="1" applyAlignment="1" applyProtection="1">
      <alignment/>
      <protection locked="0"/>
    </xf>
    <xf numFmtId="179" fontId="0" fillId="0" borderId="20" xfId="0" applyNumberFormat="1" applyFill="1" applyBorder="1" applyAlignment="1">
      <alignment/>
    </xf>
    <xf numFmtId="179" fontId="0" fillId="0" borderId="21" xfId="0" applyNumberFormat="1" applyFill="1" applyBorder="1" applyAlignment="1" applyProtection="1">
      <alignment/>
      <protection locked="0"/>
    </xf>
    <xf numFmtId="179" fontId="0" fillId="0" borderId="16" xfId="0" applyNumberFormat="1" applyFill="1" applyBorder="1" applyAlignment="1">
      <alignment/>
    </xf>
    <xf numFmtId="179" fontId="0" fillId="0" borderId="16" xfId="0" applyNumberFormat="1" applyFill="1" applyBorder="1" applyAlignment="1" applyProtection="1">
      <alignment/>
      <protection locked="0"/>
    </xf>
    <xf numFmtId="178" fontId="0" fillId="0" borderId="16" xfId="0" applyNumberFormat="1" applyFill="1" applyBorder="1" applyAlignment="1">
      <alignment/>
    </xf>
    <xf numFmtId="179" fontId="0" fillId="0" borderId="10" xfId="0" applyNumberFormat="1" applyFill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179" fontId="0" fillId="0" borderId="14" xfId="0" applyNumberFormat="1" applyFill="1" applyBorder="1" applyAlignment="1">
      <alignment/>
    </xf>
    <xf numFmtId="179" fontId="0" fillId="0" borderId="19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179" fontId="0" fillId="0" borderId="15" xfId="0" applyNumberFormat="1" applyFill="1" applyBorder="1" applyAlignment="1">
      <alignment/>
    </xf>
    <xf numFmtId="179" fontId="0" fillId="0" borderId="21" xfId="0" applyNumberFormat="1" applyFill="1" applyBorder="1" applyAlignment="1">
      <alignment/>
    </xf>
    <xf numFmtId="0" fontId="2" fillId="0" borderId="24" xfId="0" applyFont="1" applyFill="1" applyBorder="1" applyAlignment="1" applyProtection="1">
      <alignment horizontal="distributed"/>
      <protection/>
    </xf>
    <xf numFmtId="0" fontId="3" fillId="0" borderId="25" xfId="0" applyFont="1" applyFill="1" applyBorder="1" applyAlignment="1">
      <alignment/>
    </xf>
    <xf numFmtId="179" fontId="0" fillId="0" borderId="24" xfId="0" applyNumberFormat="1" applyFill="1" applyBorder="1" applyAlignment="1">
      <alignment/>
    </xf>
    <xf numFmtId="179" fontId="0" fillId="0" borderId="26" xfId="0" applyNumberFormat="1" applyFill="1" applyBorder="1" applyAlignment="1">
      <alignment/>
    </xf>
    <xf numFmtId="179" fontId="0" fillId="0" borderId="23" xfId="0" applyNumberFormat="1" applyFill="1" applyBorder="1" applyAlignment="1">
      <alignment/>
    </xf>
    <xf numFmtId="179" fontId="0" fillId="0" borderId="25" xfId="0" applyNumberFormat="1" applyFill="1" applyBorder="1" applyAlignment="1">
      <alignment/>
    </xf>
    <xf numFmtId="179" fontId="0" fillId="0" borderId="27" xfId="0" applyNumberFormat="1" applyFill="1" applyBorder="1" applyAlignment="1">
      <alignment/>
    </xf>
    <xf numFmtId="179" fontId="0" fillId="0" borderId="28" xfId="0" applyNumberFormat="1" applyFill="1" applyBorder="1" applyAlignment="1">
      <alignment/>
    </xf>
    <xf numFmtId="179" fontId="0" fillId="0" borderId="29" xfId="0" applyNumberFormat="1" applyFill="1" applyBorder="1" applyAlignment="1">
      <alignment/>
    </xf>
    <xf numFmtId="178" fontId="0" fillId="0" borderId="29" xfId="0" applyNumberFormat="1" applyFill="1" applyBorder="1" applyAlignment="1">
      <alignment/>
    </xf>
    <xf numFmtId="179" fontId="0" fillId="0" borderId="28" xfId="0" applyNumberFormat="1" applyFill="1" applyBorder="1" applyAlignment="1" applyProtection="1">
      <alignment/>
      <protection locked="0"/>
    </xf>
    <xf numFmtId="179" fontId="0" fillId="0" borderId="18" xfId="0" applyNumberFormat="1" applyFill="1" applyBorder="1" applyAlignment="1" applyProtection="1">
      <alignment/>
      <protection locked="0"/>
    </xf>
    <xf numFmtId="179" fontId="0" fillId="0" borderId="22" xfId="0" applyNumberFormat="1" applyFill="1" applyBorder="1" applyAlignment="1" applyProtection="1">
      <alignment/>
      <protection locked="0"/>
    </xf>
    <xf numFmtId="179" fontId="0" fillId="0" borderId="20" xfId="0" applyNumberFormat="1" applyFill="1" applyBorder="1" applyAlignment="1" applyProtection="1">
      <alignment/>
      <protection locked="0"/>
    </xf>
    <xf numFmtId="179" fontId="0" fillId="0" borderId="27" xfId="0" applyNumberFormat="1" applyFill="1" applyBorder="1" applyAlignment="1" applyProtection="1">
      <alignment/>
      <protection locked="0"/>
    </xf>
    <xf numFmtId="179" fontId="0" fillId="33" borderId="30" xfId="0" applyNumberFormat="1" applyFill="1" applyBorder="1" applyAlignment="1">
      <alignment/>
    </xf>
    <xf numFmtId="179" fontId="0" fillId="33" borderId="31" xfId="0" applyNumberFormat="1" applyFill="1" applyBorder="1" applyAlignment="1">
      <alignment/>
    </xf>
    <xf numFmtId="179" fontId="0" fillId="33" borderId="32" xfId="0" applyNumberFormat="1" applyFill="1" applyBorder="1" applyAlignment="1">
      <alignment/>
    </xf>
    <xf numFmtId="179" fontId="0" fillId="33" borderId="33" xfId="0" applyNumberFormat="1" applyFill="1" applyBorder="1" applyAlignment="1">
      <alignment/>
    </xf>
    <xf numFmtId="179" fontId="0" fillId="33" borderId="34" xfId="0" applyNumberFormat="1" applyFill="1" applyBorder="1" applyAlignment="1">
      <alignment/>
    </xf>
    <xf numFmtId="179" fontId="0" fillId="33" borderId="35" xfId="0" applyNumberFormat="1" applyFill="1" applyBorder="1" applyAlignment="1">
      <alignment/>
    </xf>
    <xf numFmtId="179" fontId="0" fillId="33" borderId="36" xfId="0" applyNumberFormat="1" applyFill="1" applyBorder="1" applyAlignment="1">
      <alignment/>
    </xf>
    <xf numFmtId="178" fontId="0" fillId="33" borderId="36" xfId="0" applyNumberFormat="1" applyFill="1" applyBorder="1" applyAlignment="1">
      <alignment/>
    </xf>
    <xf numFmtId="179" fontId="0" fillId="34" borderId="30" xfId="0" applyNumberFormat="1" applyFill="1" applyBorder="1" applyAlignment="1">
      <alignment/>
    </xf>
    <xf numFmtId="179" fontId="0" fillId="34" borderId="31" xfId="0" applyNumberFormat="1" applyFill="1" applyBorder="1" applyAlignment="1">
      <alignment/>
    </xf>
    <xf numFmtId="179" fontId="0" fillId="34" borderId="32" xfId="0" applyNumberFormat="1" applyFill="1" applyBorder="1" applyAlignment="1">
      <alignment/>
    </xf>
    <xf numFmtId="179" fontId="0" fillId="34" borderId="33" xfId="0" applyNumberFormat="1" applyFill="1" applyBorder="1" applyAlignment="1">
      <alignment/>
    </xf>
    <xf numFmtId="179" fontId="0" fillId="34" borderId="34" xfId="0" applyNumberFormat="1" applyFill="1" applyBorder="1" applyAlignment="1">
      <alignment/>
    </xf>
    <xf numFmtId="179" fontId="0" fillId="34" borderId="35" xfId="0" applyNumberFormat="1" applyFill="1" applyBorder="1" applyAlignment="1">
      <alignment/>
    </xf>
    <xf numFmtId="179" fontId="0" fillId="34" borderId="36" xfId="0" applyNumberFormat="1" applyFill="1" applyBorder="1" applyAlignment="1">
      <alignment/>
    </xf>
    <xf numFmtId="178" fontId="0" fillId="34" borderId="36" xfId="0" applyNumberForma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0" xfId="0" applyFont="1" applyFill="1" applyBorder="1" applyAlignment="1" applyProtection="1">
      <alignment horizontal="distributed"/>
      <protection/>
    </xf>
    <xf numFmtId="0" fontId="3" fillId="33" borderId="18" xfId="0" applyFont="1" applyFill="1" applyBorder="1" applyAlignment="1">
      <alignment/>
    </xf>
    <xf numFmtId="179" fontId="0" fillId="33" borderId="0" xfId="0" applyNumberFormat="1" applyFill="1" applyBorder="1" applyAlignment="1">
      <alignment/>
    </xf>
    <xf numFmtId="179" fontId="0" fillId="33" borderId="11" xfId="0" applyNumberFormat="1" applyFill="1" applyBorder="1" applyAlignment="1">
      <alignment/>
    </xf>
    <xf numFmtId="179" fontId="0" fillId="33" borderId="17" xfId="0" applyNumberFormat="1" applyFill="1" applyBorder="1" applyAlignment="1">
      <alignment/>
    </xf>
    <xf numFmtId="179" fontId="0" fillId="33" borderId="18" xfId="0" applyNumberFormat="1" applyFill="1" applyBorder="1" applyAlignment="1">
      <alignment/>
    </xf>
    <xf numFmtId="179" fontId="0" fillId="33" borderId="22" xfId="0" applyNumberFormat="1" applyFill="1" applyBorder="1" applyAlignment="1">
      <alignment/>
    </xf>
    <xf numFmtId="179" fontId="0" fillId="33" borderId="12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2" fillId="34" borderId="32" xfId="0" applyFont="1" applyFill="1" applyBorder="1" applyAlignment="1" applyProtection="1">
      <alignment horizontal="right"/>
      <protection/>
    </xf>
    <xf numFmtId="0" fontId="3" fillId="34" borderId="30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2" fillId="33" borderId="32" xfId="0" applyFont="1" applyFill="1" applyBorder="1" applyAlignment="1" applyProtection="1">
      <alignment horizontal="right"/>
      <protection/>
    </xf>
    <xf numFmtId="0" fontId="3" fillId="33" borderId="3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2" xfId="0" applyFont="1" applyFill="1" applyBorder="1" applyAlignment="1">
      <alignment horizontal="right"/>
    </xf>
    <xf numFmtId="0" fontId="2" fillId="34" borderId="30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5"/>
  <sheetViews>
    <sheetView tabSelected="1" zoomScale="70" zoomScaleNormal="70" zoomScaleSheetLayoutView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F16" sqref="AF16"/>
    </sheetView>
  </sheetViews>
  <sheetFormatPr defaultColWidth="9.00390625" defaultRowHeight="13.5"/>
  <cols>
    <col min="1" max="1" width="4.00390625" style="0" customWidth="1"/>
    <col min="2" max="2" width="1.25" style="2" customWidth="1"/>
    <col min="3" max="3" width="13.00390625" style="0" customWidth="1"/>
    <col min="4" max="4" width="1.25" style="0" customWidth="1"/>
    <col min="5" max="31" width="9.875" style="0" customWidth="1"/>
  </cols>
  <sheetData>
    <row r="1" ht="6" customHeight="1"/>
    <row r="2" spans="1:32" ht="21">
      <c r="A2" s="8"/>
      <c r="B2" s="9"/>
      <c r="C2" s="10"/>
      <c r="D2" s="10"/>
      <c r="E2" s="107" t="s">
        <v>99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4.25">
      <c r="A3" s="11"/>
      <c r="B3" s="12"/>
      <c r="C3" s="13"/>
      <c r="D3" s="14"/>
      <c r="E3" s="108" t="s">
        <v>100</v>
      </c>
      <c r="F3" s="109"/>
      <c r="G3" s="109"/>
      <c r="H3" s="108" t="s">
        <v>101</v>
      </c>
      <c r="I3" s="109"/>
      <c r="J3" s="110"/>
      <c r="K3" s="108" t="s">
        <v>102</v>
      </c>
      <c r="L3" s="109"/>
      <c r="M3" s="110"/>
      <c r="N3" s="108" t="s">
        <v>104</v>
      </c>
      <c r="O3" s="109"/>
      <c r="P3" s="110"/>
      <c r="Q3" s="108" t="s">
        <v>103</v>
      </c>
      <c r="R3" s="109"/>
      <c r="S3" s="110"/>
      <c r="T3" s="108" t="s">
        <v>105</v>
      </c>
      <c r="U3" s="109"/>
      <c r="V3" s="110"/>
      <c r="W3" s="108" t="s">
        <v>106</v>
      </c>
      <c r="X3" s="109"/>
      <c r="Y3" s="110"/>
      <c r="Z3" s="15"/>
      <c r="AA3" s="15"/>
      <c r="AB3" s="15"/>
      <c r="AC3" s="15"/>
      <c r="AD3" s="15"/>
      <c r="AE3" s="15"/>
      <c r="AF3" s="8"/>
    </row>
    <row r="4" spans="1:32" ht="14.25">
      <c r="A4" s="11"/>
      <c r="B4" s="16"/>
      <c r="C4" s="17" t="s">
        <v>51</v>
      </c>
      <c r="D4" s="18"/>
      <c r="E4" s="19" t="s">
        <v>70</v>
      </c>
      <c r="F4" s="20" t="s">
        <v>70</v>
      </c>
      <c r="G4" s="13" t="s">
        <v>75</v>
      </c>
      <c r="H4" s="19" t="s">
        <v>70</v>
      </c>
      <c r="I4" s="20" t="s">
        <v>70</v>
      </c>
      <c r="J4" s="13" t="s">
        <v>75</v>
      </c>
      <c r="K4" s="19" t="s">
        <v>70</v>
      </c>
      <c r="L4" s="20" t="s">
        <v>70</v>
      </c>
      <c r="M4" s="13" t="s">
        <v>75</v>
      </c>
      <c r="N4" s="19" t="s">
        <v>70</v>
      </c>
      <c r="O4" s="20" t="s">
        <v>70</v>
      </c>
      <c r="P4" s="13" t="s">
        <v>75</v>
      </c>
      <c r="Q4" s="19" t="s">
        <v>70</v>
      </c>
      <c r="R4" s="20" t="s">
        <v>70</v>
      </c>
      <c r="S4" s="13" t="s">
        <v>75</v>
      </c>
      <c r="T4" s="19" t="s">
        <v>70</v>
      </c>
      <c r="U4" s="20" t="s">
        <v>70</v>
      </c>
      <c r="V4" s="21" t="s">
        <v>75</v>
      </c>
      <c r="W4" s="22" t="s">
        <v>70</v>
      </c>
      <c r="X4" s="20" t="s">
        <v>70</v>
      </c>
      <c r="Y4" s="21" t="s">
        <v>75</v>
      </c>
      <c r="Z4" s="23" t="s">
        <v>80</v>
      </c>
      <c r="AA4" s="23" t="s">
        <v>81</v>
      </c>
      <c r="AB4" s="23" t="s">
        <v>83</v>
      </c>
      <c r="AC4" s="23" t="s">
        <v>81</v>
      </c>
      <c r="AD4" s="23" t="s">
        <v>87</v>
      </c>
      <c r="AE4" s="23" t="s">
        <v>90</v>
      </c>
      <c r="AF4" s="8"/>
    </row>
    <row r="5" spans="1:32" ht="14.25">
      <c r="A5" s="11"/>
      <c r="B5" s="16"/>
      <c r="C5" s="17"/>
      <c r="D5" s="18"/>
      <c r="E5" s="24" t="s">
        <v>71</v>
      </c>
      <c r="F5" s="25" t="s">
        <v>73</v>
      </c>
      <c r="G5" s="17" t="s">
        <v>76</v>
      </c>
      <c r="H5" s="24" t="s">
        <v>71</v>
      </c>
      <c r="I5" s="25" t="s">
        <v>73</v>
      </c>
      <c r="J5" s="17" t="s">
        <v>76</v>
      </c>
      <c r="K5" s="24" t="s">
        <v>71</v>
      </c>
      <c r="L5" s="25" t="s">
        <v>73</v>
      </c>
      <c r="M5" s="17" t="s">
        <v>76</v>
      </c>
      <c r="N5" s="24" t="s">
        <v>71</v>
      </c>
      <c r="O5" s="25" t="s">
        <v>73</v>
      </c>
      <c r="P5" s="17" t="s">
        <v>76</v>
      </c>
      <c r="Q5" s="24" t="s">
        <v>71</v>
      </c>
      <c r="R5" s="25" t="s">
        <v>73</v>
      </c>
      <c r="S5" s="17" t="s">
        <v>76</v>
      </c>
      <c r="T5" s="24" t="s">
        <v>71</v>
      </c>
      <c r="U5" s="25" t="s">
        <v>73</v>
      </c>
      <c r="V5" s="26" t="s">
        <v>76</v>
      </c>
      <c r="W5" s="27" t="s">
        <v>71</v>
      </c>
      <c r="X5" s="25" t="s">
        <v>73</v>
      </c>
      <c r="Y5" s="26" t="s">
        <v>76</v>
      </c>
      <c r="Z5" s="23" t="s">
        <v>78</v>
      </c>
      <c r="AA5" s="23" t="s">
        <v>78</v>
      </c>
      <c r="AB5" s="23"/>
      <c r="AC5" s="23" t="s">
        <v>85</v>
      </c>
      <c r="AD5" s="23" t="s">
        <v>88</v>
      </c>
      <c r="AE5" s="23" t="s">
        <v>91</v>
      </c>
      <c r="AF5" s="8"/>
    </row>
    <row r="6" spans="1:32" s="1" customFormat="1" ht="14.25" customHeight="1">
      <c r="A6" s="28"/>
      <c r="B6" s="29"/>
      <c r="C6" s="30"/>
      <c r="D6" s="31"/>
      <c r="E6" s="32" t="s">
        <v>72</v>
      </c>
      <c r="F6" s="33" t="s">
        <v>74</v>
      </c>
      <c r="G6" s="34" t="s">
        <v>77</v>
      </c>
      <c r="H6" s="32" t="s">
        <v>72</v>
      </c>
      <c r="I6" s="33" t="s">
        <v>74</v>
      </c>
      <c r="J6" s="34" t="s">
        <v>77</v>
      </c>
      <c r="K6" s="32" t="s">
        <v>72</v>
      </c>
      <c r="L6" s="33" t="s">
        <v>74</v>
      </c>
      <c r="M6" s="34" t="s">
        <v>77</v>
      </c>
      <c r="N6" s="32" t="s">
        <v>72</v>
      </c>
      <c r="O6" s="33" t="s">
        <v>74</v>
      </c>
      <c r="P6" s="34" t="s">
        <v>77</v>
      </c>
      <c r="Q6" s="32" t="s">
        <v>72</v>
      </c>
      <c r="R6" s="33" t="s">
        <v>74</v>
      </c>
      <c r="S6" s="34" t="s">
        <v>77</v>
      </c>
      <c r="T6" s="32" t="s">
        <v>72</v>
      </c>
      <c r="U6" s="33" t="s">
        <v>74</v>
      </c>
      <c r="V6" s="35" t="s">
        <v>77</v>
      </c>
      <c r="W6" s="36" t="s">
        <v>72</v>
      </c>
      <c r="X6" s="33" t="s">
        <v>74</v>
      </c>
      <c r="Y6" s="35" t="s">
        <v>77</v>
      </c>
      <c r="Z6" s="37" t="s">
        <v>79</v>
      </c>
      <c r="AA6" s="37" t="s">
        <v>82</v>
      </c>
      <c r="AB6" s="37" t="s">
        <v>84</v>
      </c>
      <c r="AC6" s="37" t="s">
        <v>86</v>
      </c>
      <c r="AD6" s="37" t="s">
        <v>89</v>
      </c>
      <c r="AE6" s="37" t="s">
        <v>92</v>
      </c>
      <c r="AF6" s="10"/>
    </row>
    <row r="7" spans="1:32" ht="19.5" customHeight="1">
      <c r="A7" s="38">
        <v>201</v>
      </c>
      <c r="B7" s="39"/>
      <c r="C7" s="40" t="s">
        <v>52</v>
      </c>
      <c r="D7" s="41"/>
      <c r="E7" s="4">
        <v>10388</v>
      </c>
      <c r="F7" s="5">
        <v>120427</v>
      </c>
      <c r="G7" s="4">
        <v>0</v>
      </c>
      <c r="H7" s="42">
        <v>9783</v>
      </c>
      <c r="I7" s="5">
        <v>121032</v>
      </c>
      <c r="J7" s="67">
        <v>0</v>
      </c>
      <c r="K7" s="4">
        <v>9756</v>
      </c>
      <c r="L7" s="5">
        <v>121059</v>
      </c>
      <c r="M7" s="68">
        <v>0</v>
      </c>
      <c r="N7" s="6">
        <v>9844</v>
      </c>
      <c r="O7" s="5">
        <v>120971</v>
      </c>
      <c r="P7" s="4">
        <v>0</v>
      </c>
      <c r="Q7" s="42">
        <v>9727</v>
      </c>
      <c r="R7" s="5">
        <v>121088</v>
      </c>
      <c r="S7" s="67">
        <v>0</v>
      </c>
      <c r="T7" s="4">
        <v>9899</v>
      </c>
      <c r="U7" s="5">
        <v>120916</v>
      </c>
      <c r="V7" s="68">
        <v>0</v>
      </c>
      <c r="W7" s="6">
        <v>9252</v>
      </c>
      <c r="X7" s="5">
        <v>121563</v>
      </c>
      <c r="Y7" s="69">
        <v>0</v>
      </c>
      <c r="Z7" s="45">
        <f>SUM(E7:Y7)/7</f>
        <v>130815</v>
      </c>
      <c r="AA7" s="46">
        <v>5507</v>
      </c>
      <c r="AB7" s="45">
        <f>Z7+AA7</f>
        <v>136322</v>
      </c>
      <c r="AC7" s="47">
        <f>+AA7/AB7*100</f>
        <v>4.039700121770514</v>
      </c>
      <c r="AD7" s="46">
        <v>121</v>
      </c>
      <c r="AE7" s="45">
        <f>+AB7+AD7</f>
        <v>136443</v>
      </c>
      <c r="AF7" s="8"/>
    </row>
    <row r="8" spans="1:32" ht="19.5" customHeight="1">
      <c r="A8" s="8">
        <v>202</v>
      </c>
      <c r="B8" s="16"/>
      <c r="C8" s="40" t="s">
        <v>0</v>
      </c>
      <c r="D8" s="41"/>
      <c r="E8" s="4">
        <v>4271</v>
      </c>
      <c r="F8" s="5">
        <v>52385</v>
      </c>
      <c r="G8" s="4">
        <v>0</v>
      </c>
      <c r="H8" s="42">
        <v>4017</v>
      </c>
      <c r="I8" s="5">
        <v>52639</v>
      </c>
      <c r="J8" s="67">
        <v>0</v>
      </c>
      <c r="K8" s="4">
        <v>4016</v>
      </c>
      <c r="L8" s="5">
        <v>52640</v>
      </c>
      <c r="M8" s="68">
        <v>0</v>
      </c>
      <c r="N8" s="6">
        <v>3962</v>
      </c>
      <c r="O8" s="5">
        <v>52694</v>
      </c>
      <c r="P8" s="4">
        <v>0</v>
      </c>
      <c r="Q8" s="42">
        <v>3954</v>
      </c>
      <c r="R8" s="5">
        <v>52702</v>
      </c>
      <c r="S8" s="67">
        <v>0</v>
      </c>
      <c r="T8" s="4">
        <v>3996</v>
      </c>
      <c r="U8" s="5">
        <v>52660</v>
      </c>
      <c r="V8" s="68">
        <v>0</v>
      </c>
      <c r="W8" s="6">
        <v>3722</v>
      </c>
      <c r="X8" s="5">
        <v>52934</v>
      </c>
      <c r="Y8" s="68">
        <v>0</v>
      </c>
      <c r="Z8" s="3">
        <f>SUM(E8:Y8)/7</f>
        <v>56656</v>
      </c>
      <c r="AA8" s="48">
        <v>2246</v>
      </c>
      <c r="AB8" s="3">
        <f aca="true" t="shared" si="0" ref="AB8:AB19">Z8+AA8</f>
        <v>58902</v>
      </c>
      <c r="AC8" s="7">
        <f aca="true" t="shared" si="1" ref="AC8:AC19">+AA8/AB8*100</f>
        <v>3.813113306848664</v>
      </c>
      <c r="AD8" s="48">
        <v>7</v>
      </c>
      <c r="AE8" s="3">
        <f aca="true" t="shared" si="2" ref="AE8:AE19">+AB8+AD8</f>
        <v>58909</v>
      </c>
      <c r="AF8" s="8"/>
    </row>
    <row r="9" spans="1:32" ht="19.5" customHeight="1">
      <c r="A9" s="38">
        <v>203</v>
      </c>
      <c r="B9" s="16"/>
      <c r="C9" s="40" t="s">
        <v>53</v>
      </c>
      <c r="D9" s="41"/>
      <c r="E9" s="4">
        <v>9665</v>
      </c>
      <c r="F9" s="5">
        <v>123463</v>
      </c>
      <c r="G9" s="4">
        <v>0</v>
      </c>
      <c r="H9" s="42">
        <v>8978</v>
      </c>
      <c r="I9" s="5">
        <v>124150</v>
      </c>
      <c r="J9" s="67">
        <v>0</v>
      </c>
      <c r="K9" s="4">
        <v>9196</v>
      </c>
      <c r="L9" s="5">
        <v>123932</v>
      </c>
      <c r="M9" s="68">
        <v>0</v>
      </c>
      <c r="N9" s="6">
        <v>9017</v>
      </c>
      <c r="O9" s="5">
        <v>124111</v>
      </c>
      <c r="P9" s="4">
        <v>0</v>
      </c>
      <c r="Q9" s="42">
        <v>9011</v>
      </c>
      <c r="R9" s="5">
        <v>124117</v>
      </c>
      <c r="S9" s="67">
        <v>0</v>
      </c>
      <c r="T9" s="4">
        <v>9085</v>
      </c>
      <c r="U9" s="5">
        <v>124043</v>
      </c>
      <c r="V9" s="68">
        <v>0</v>
      </c>
      <c r="W9" s="6">
        <v>8416</v>
      </c>
      <c r="X9" s="5">
        <v>124712</v>
      </c>
      <c r="Y9" s="68">
        <v>0</v>
      </c>
      <c r="Z9" s="3">
        <f aca="true" t="shared" si="3" ref="Z9:Z18">SUM(E9:Y9)/7</f>
        <v>133128</v>
      </c>
      <c r="AA9" s="48">
        <v>6400</v>
      </c>
      <c r="AB9" s="3">
        <f t="shared" si="0"/>
        <v>139528</v>
      </c>
      <c r="AC9" s="7">
        <f t="shared" si="1"/>
        <v>4.5868929533857</v>
      </c>
      <c r="AD9" s="48">
        <v>143</v>
      </c>
      <c r="AE9" s="3">
        <f t="shared" si="2"/>
        <v>139671</v>
      </c>
      <c r="AF9" s="8"/>
    </row>
    <row r="10" spans="1:32" ht="19.5" customHeight="1">
      <c r="A10" s="8">
        <v>204</v>
      </c>
      <c r="B10" s="16"/>
      <c r="C10" s="40" t="s">
        <v>54</v>
      </c>
      <c r="D10" s="41"/>
      <c r="E10" s="4">
        <v>8018</v>
      </c>
      <c r="F10" s="5">
        <v>122989</v>
      </c>
      <c r="G10" s="4">
        <v>0</v>
      </c>
      <c r="H10" s="42">
        <v>7353</v>
      </c>
      <c r="I10" s="5">
        <v>123654</v>
      </c>
      <c r="J10" s="67">
        <v>0</v>
      </c>
      <c r="K10" s="4">
        <v>7356</v>
      </c>
      <c r="L10" s="5">
        <v>123651</v>
      </c>
      <c r="M10" s="68">
        <v>0</v>
      </c>
      <c r="N10" s="6">
        <v>7353</v>
      </c>
      <c r="O10" s="5">
        <v>123654</v>
      </c>
      <c r="P10" s="4">
        <v>0</v>
      </c>
      <c r="Q10" s="42">
        <v>7256</v>
      </c>
      <c r="R10" s="5">
        <v>123751</v>
      </c>
      <c r="S10" s="67">
        <v>0</v>
      </c>
      <c r="T10" s="4">
        <v>7550</v>
      </c>
      <c r="U10" s="5">
        <v>123457</v>
      </c>
      <c r="V10" s="68">
        <v>0</v>
      </c>
      <c r="W10" s="6">
        <v>6980</v>
      </c>
      <c r="X10" s="5">
        <v>124027</v>
      </c>
      <c r="Y10" s="68">
        <v>0</v>
      </c>
      <c r="Z10" s="3">
        <f t="shared" si="3"/>
        <v>131007</v>
      </c>
      <c r="AA10" s="48">
        <v>5882</v>
      </c>
      <c r="AB10" s="3">
        <f t="shared" si="0"/>
        <v>136889</v>
      </c>
      <c r="AC10" s="7">
        <f t="shared" si="1"/>
        <v>4.296912096662259</v>
      </c>
      <c r="AD10" s="48">
        <v>8</v>
      </c>
      <c r="AE10" s="3">
        <f t="shared" si="2"/>
        <v>136897</v>
      </c>
      <c r="AF10" s="8"/>
    </row>
    <row r="11" spans="1:32" ht="19.5" customHeight="1">
      <c r="A11" s="38">
        <v>205</v>
      </c>
      <c r="B11" s="16"/>
      <c r="C11" s="40" t="s">
        <v>55</v>
      </c>
      <c r="D11" s="41"/>
      <c r="E11" s="4">
        <v>1630</v>
      </c>
      <c r="F11" s="5">
        <v>26127</v>
      </c>
      <c r="G11" s="4">
        <v>0</v>
      </c>
      <c r="H11" s="42">
        <v>1523</v>
      </c>
      <c r="I11" s="5">
        <v>26234</v>
      </c>
      <c r="J11" s="67">
        <v>0</v>
      </c>
      <c r="K11" s="4">
        <v>1540</v>
      </c>
      <c r="L11" s="5">
        <v>26217</v>
      </c>
      <c r="M11" s="68">
        <v>0</v>
      </c>
      <c r="N11" s="6">
        <v>1555</v>
      </c>
      <c r="O11" s="5">
        <v>26202</v>
      </c>
      <c r="P11" s="4">
        <v>0</v>
      </c>
      <c r="Q11" s="42">
        <v>1495</v>
      </c>
      <c r="R11" s="5">
        <v>26262</v>
      </c>
      <c r="S11" s="67">
        <v>0</v>
      </c>
      <c r="T11" s="4">
        <v>1527</v>
      </c>
      <c r="U11" s="5">
        <v>26230</v>
      </c>
      <c r="V11" s="68">
        <v>0</v>
      </c>
      <c r="W11" s="6">
        <v>1419</v>
      </c>
      <c r="X11" s="5">
        <v>26338</v>
      </c>
      <c r="Y11" s="68">
        <v>0</v>
      </c>
      <c r="Z11" s="3">
        <f t="shared" si="3"/>
        <v>27757</v>
      </c>
      <c r="AA11" s="48">
        <v>1129</v>
      </c>
      <c r="AB11" s="3">
        <f t="shared" si="0"/>
        <v>28886</v>
      </c>
      <c r="AC11" s="7">
        <f t="shared" si="1"/>
        <v>3.9084677698539085</v>
      </c>
      <c r="AD11" s="48">
        <v>0</v>
      </c>
      <c r="AE11" s="3">
        <f t="shared" si="2"/>
        <v>28886</v>
      </c>
      <c r="AF11" s="8"/>
    </row>
    <row r="12" spans="1:32" ht="19.5" customHeight="1">
      <c r="A12" s="38">
        <v>207</v>
      </c>
      <c r="B12" s="16"/>
      <c r="C12" s="40" t="s">
        <v>58</v>
      </c>
      <c r="D12" s="41"/>
      <c r="E12" s="4">
        <v>2236</v>
      </c>
      <c r="F12" s="5">
        <v>32039</v>
      </c>
      <c r="G12" s="4">
        <v>0</v>
      </c>
      <c r="H12" s="42">
        <v>2093</v>
      </c>
      <c r="I12" s="5">
        <v>32182</v>
      </c>
      <c r="J12" s="67">
        <v>0</v>
      </c>
      <c r="K12" s="4">
        <v>2111</v>
      </c>
      <c r="L12" s="5">
        <v>32164</v>
      </c>
      <c r="M12" s="68">
        <v>0</v>
      </c>
      <c r="N12" s="6">
        <v>2094</v>
      </c>
      <c r="O12" s="5">
        <v>32181</v>
      </c>
      <c r="P12" s="4">
        <v>0</v>
      </c>
      <c r="Q12" s="42">
        <v>2040</v>
      </c>
      <c r="R12" s="5">
        <v>32235</v>
      </c>
      <c r="S12" s="67">
        <v>0</v>
      </c>
      <c r="T12" s="4">
        <v>2072</v>
      </c>
      <c r="U12" s="5">
        <v>32203</v>
      </c>
      <c r="V12" s="68">
        <v>0</v>
      </c>
      <c r="W12" s="6">
        <v>1948</v>
      </c>
      <c r="X12" s="5">
        <v>32327</v>
      </c>
      <c r="Y12" s="68">
        <v>0</v>
      </c>
      <c r="Z12" s="3">
        <f t="shared" si="3"/>
        <v>34275</v>
      </c>
      <c r="AA12" s="48">
        <v>1582</v>
      </c>
      <c r="AB12" s="3">
        <f t="shared" si="0"/>
        <v>35857</v>
      </c>
      <c r="AC12" s="7">
        <f t="shared" si="1"/>
        <v>4.41196976880386</v>
      </c>
      <c r="AD12" s="48">
        <v>12</v>
      </c>
      <c r="AE12" s="3">
        <f t="shared" si="2"/>
        <v>35869</v>
      </c>
      <c r="AF12" s="8"/>
    </row>
    <row r="13" spans="1:32" ht="19.5" customHeight="1">
      <c r="A13" s="8">
        <v>208</v>
      </c>
      <c r="B13" s="16"/>
      <c r="C13" s="40" t="s">
        <v>57</v>
      </c>
      <c r="D13" s="41"/>
      <c r="E13" s="4">
        <v>1648</v>
      </c>
      <c r="F13" s="5">
        <v>23477</v>
      </c>
      <c r="G13" s="4">
        <v>0</v>
      </c>
      <c r="H13" s="42">
        <v>1583</v>
      </c>
      <c r="I13" s="5">
        <v>23542</v>
      </c>
      <c r="J13" s="67">
        <v>0</v>
      </c>
      <c r="K13" s="4">
        <v>1591</v>
      </c>
      <c r="L13" s="5">
        <v>23534</v>
      </c>
      <c r="M13" s="68">
        <v>0</v>
      </c>
      <c r="N13" s="6">
        <v>1580</v>
      </c>
      <c r="O13" s="5">
        <v>23545</v>
      </c>
      <c r="P13" s="4">
        <v>0</v>
      </c>
      <c r="Q13" s="42">
        <v>1551</v>
      </c>
      <c r="R13" s="5">
        <v>23574</v>
      </c>
      <c r="S13" s="67">
        <v>0</v>
      </c>
      <c r="T13" s="4">
        <v>1546</v>
      </c>
      <c r="U13" s="5">
        <v>23579</v>
      </c>
      <c r="V13" s="68">
        <v>0</v>
      </c>
      <c r="W13" s="6">
        <v>1487</v>
      </c>
      <c r="X13" s="5">
        <v>23638</v>
      </c>
      <c r="Y13" s="68">
        <v>0</v>
      </c>
      <c r="Z13" s="3">
        <f t="shared" si="3"/>
        <v>25125</v>
      </c>
      <c r="AA13" s="48">
        <v>477</v>
      </c>
      <c r="AB13" s="3">
        <f t="shared" si="0"/>
        <v>25602</v>
      </c>
      <c r="AC13" s="7">
        <f t="shared" si="1"/>
        <v>1.8631356925240217</v>
      </c>
      <c r="AD13" s="48">
        <v>0</v>
      </c>
      <c r="AE13" s="3">
        <f t="shared" si="2"/>
        <v>25602</v>
      </c>
      <c r="AF13" s="8"/>
    </row>
    <row r="14" spans="1:32" ht="19.5" customHeight="1">
      <c r="A14" s="38">
        <v>209</v>
      </c>
      <c r="B14" s="16"/>
      <c r="C14" s="40" t="s">
        <v>59</v>
      </c>
      <c r="D14" s="41"/>
      <c r="E14" s="4">
        <v>981</v>
      </c>
      <c r="F14" s="5">
        <v>15857</v>
      </c>
      <c r="G14" s="4">
        <v>0</v>
      </c>
      <c r="H14" s="42">
        <v>905</v>
      </c>
      <c r="I14" s="5">
        <v>15933</v>
      </c>
      <c r="J14" s="67">
        <v>0</v>
      </c>
      <c r="K14" s="4">
        <v>905</v>
      </c>
      <c r="L14" s="5">
        <v>15933</v>
      </c>
      <c r="M14" s="68">
        <v>0</v>
      </c>
      <c r="N14" s="6">
        <v>893</v>
      </c>
      <c r="O14" s="5">
        <v>15945</v>
      </c>
      <c r="P14" s="4">
        <v>0</v>
      </c>
      <c r="Q14" s="42">
        <v>884</v>
      </c>
      <c r="R14" s="5">
        <v>15954</v>
      </c>
      <c r="S14" s="67">
        <v>0</v>
      </c>
      <c r="T14" s="4">
        <v>888</v>
      </c>
      <c r="U14" s="5">
        <v>15950</v>
      </c>
      <c r="V14" s="68">
        <v>0</v>
      </c>
      <c r="W14" s="6">
        <v>834</v>
      </c>
      <c r="X14" s="5">
        <v>16004</v>
      </c>
      <c r="Y14" s="68">
        <v>0</v>
      </c>
      <c r="Z14" s="3">
        <f t="shared" si="3"/>
        <v>16838</v>
      </c>
      <c r="AA14" s="48">
        <v>516</v>
      </c>
      <c r="AB14" s="3">
        <f t="shared" si="0"/>
        <v>17354</v>
      </c>
      <c r="AC14" s="7">
        <f t="shared" si="1"/>
        <v>2.973377895586032</v>
      </c>
      <c r="AD14" s="48">
        <v>3</v>
      </c>
      <c r="AE14" s="3">
        <f t="shared" si="2"/>
        <v>17357</v>
      </c>
      <c r="AF14" s="8"/>
    </row>
    <row r="15" spans="1:32" ht="19.5" customHeight="1">
      <c r="A15" s="8">
        <v>210</v>
      </c>
      <c r="B15" s="16"/>
      <c r="C15" s="40" t="s">
        <v>56</v>
      </c>
      <c r="D15" s="41"/>
      <c r="E15" s="4">
        <v>1510</v>
      </c>
      <c r="F15" s="5">
        <v>26642</v>
      </c>
      <c r="G15" s="4">
        <v>6</v>
      </c>
      <c r="H15" s="42">
        <v>1396</v>
      </c>
      <c r="I15" s="5">
        <v>26752</v>
      </c>
      <c r="J15" s="67">
        <v>10</v>
      </c>
      <c r="K15" s="4">
        <v>1422</v>
      </c>
      <c r="L15" s="5">
        <v>26726</v>
      </c>
      <c r="M15" s="68">
        <v>10</v>
      </c>
      <c r="N15" s="6">
        <v>1407</v>
      </c>
      <c r="O15" s="5">
        <v>26737</v>
      </c>
      <c r="P15" s="4">
        <v>14</v>
      </c>
      <c r="Q15" s="42">
        <v>1381</v>
      </c>
      <c r="R15" s="5">
        <v>26764</v>
      </c>
      <c r="S15" s="67">
        <v>13</v>
      </c>
      <c r="T15" s="4">
        <v>1398</v>
      </c>
      <c r="U15" s="5">
        <v>26751</v>
      </c>
      <c r="V15" s="68">
        <v>9</v>
      </c>
      <c r="W15" s="6">
        <v>1341</v>
      </c>
      <c r="X15" s="5">
        <v>26812</v>
      </c>
      <c r="Y15" s="68">
        <v>5</v>
      </c>
      <c r="Z15" s="3">
        <f t="shared" si="3"/>
        <v>28158</v>
      </c>
      <c r="AA15" s="48">
        <v>884</v>
      </c>
      <c r="AB15" s="3">
        <f t="shared" si="0"/>
        <v>29042</v>
      </c>
      <c r="AC15" s="7">
        <f t="shared" si="1"/>
        <v>3.043867502238138</v>
      </c>
      <c r="AD15" s="48">
        <v>11</v>
      </c>
      <c r="AE15" s="3">
        <f>+AB15+AD15</f>
        <v>29053</v>
      </c>
      <c r="AF15" s="8"/>
    </row>
    <row r="16" spans="1:32" ht="19.5" customHeight="1">
      <c r="A16" s="38">
        <v>211</v>
      </c>
      <c r="B16" s="16"/>
      <c r="C16" s="40" t="s">
        <v>93</v>
      </c>
      <c r="D16" s="41"/>
      <c r="E16" s="4">
        <v>938</v>
      </c>
      <c r="F16" s="5">
        <v>19713</v>
      </c>
      <c r="G16" s="4">
        <v>0</v>
      </c>
      <c r="H16" s="42">
        <v>852</v>
      </c>
      <c r="I16" s="5">
        <v>19799</v>
      </c>
      <c r="J16" s="67">
        <v>0</v>
      </c>
      <c r="K16" s="4">
        <v>839</v>
      </c>
      <c r="L16" s="5">
        <v>19812</v>
      </c>
      <c r="M16" s="68">
        <v>0</v>
      </c>
      <c r="N16" s="6">
        <v>860</v>
      </c>
      <c r="O16" s="5">
        <v>19791</v>
      </c>
      <c r="P16" s="4">
        <v>0</v>
      </c>
      <c r="Q16" s="42">
        <v>809</v>
      </c>
      <c r="R16" s="5">
        <v>19842</v>
      </c>
      <c r="S16" s="67">
        <v>0</v>
      </c>
      <c r="T16" s="4">
        <v>828</v>
      </c>
      <c r="U16" s="5">
        <v>19823</v>
      </c>
      <c r="V16" s="68">
        <v>0</v>
      </c>
      <c r="W16" s="6">
        <v>752</v>
      </c>
      <c r="X16" s="5">
        <v>19899</v>
      </c>
      <c r="Y16" s="68">
        <v>0</v>
      </c>
      <c r="Z16" s="3">
        <f t="shared" si="3"/>
        <v>20651</v>
      </c>
      <c r="AA16" s="48">
        <v>599</v>
      </c>
      <c r="AB16" s="3">
        <f t="shared" si="0"/>
        <v>21250</v>
      </c>
      <c r="AC16" s="7">
        <f t="shared" si="1"/>
        <v>2.8188235294117647</v>
      </c>
      <c r="AD16" s="48">
        <v>6</v>
      </c>
      <c r="AE16" s="3">
        <f>+AB16+AD16</f>
        <v>21256</v>
      </c>
      <c r="AF16" s="8"/>
    </row>
    <row r="17" spans="1:32" ht="19.5" customHeight="1">
      <c r="A17" s="38">
        <v>212</v>
      </c>
      <c r="B17" s="16"/>
      <c r="C17" s="40" t="s">
        <v>94</v>
      </c>
      <c r="D17" s="41"/>
      <c r="E17" s="4">
        <v>2073</v>
      </c>
      <c r="F17" s="5">
        <v>27030</v>
      </c>
      <c r="G17" s="4">
        <v>0</v>
      </c>
      <c r="H17" s="42">
        <v>1893</v>
      </c>
      <c r="I17" s="5">
        <v>27210</v>
      </c>
      <c r="J17" s="67">
        <v>0</v>
      </c>
      <c r="K17" s="4">
        <v>1926</v>
      </c>
      <c r="L17" s="5">
        <v>27177</v>
      </c>
      <c r="M17" s="68">
        <v>0</v>
      </c>
      <c r="N17" s="6">
        <v>1903</v>
      </c>
      <c r="O17" s="5">
        <v>27200</v>
      </c>
      <c r="P17" s="4">
        <v>0</v>
      </c>
      <c r="Q17" s="42">
        <v>1860</v>
      </c>
      <c r="R17" s="5">
        <v>27243</v>
      </c>
      <c r="S17" s="67">
        <v>0</v>
      </c>
      <c r="T17" s="4">
        <v>1894</v>
      </c>
      <c r="U17" s="5">
        <v>27209</v>
      </c>
      <c r="V17" s="68">
        <v>0</v>
      </c>
      <c r="W17" s="6">
        <v>1773</v>
      </c>
      <c r="X17" s="5">
        <v>27330</v>
      </c>
      <c r="Y17" s="68">
        <v>0</v>
      </c>
      <c r="Z17" s="3">
        <f t="shared" si="3"/>
        <v>29103</v>
      </c>
      <c r="AA17" s="48">
        <v>1363</v>
      </c>
      <c r="AB17" s="3">
        <f t="shared" si="0"/>
        <v>30466</v>
      </c>
      <c r="AC17" s="7">
        <f t="shared" si="1"/>
        <v>4.473839690146392</v>
      </c>
      <c r="AD17" s="48">
        <v>4</v>
      </c>
      <c r="AE17" s="3">
        <f>+AB17+AD17</f>
        <v>30470</v>
      </c>
      <c r="AF17" s="8"/>
    </row>
    <row r="18" spans="1:32" ht="19.5" customHeight="1">
      <c r="A18" s="38">
        <v>213</v>
      </c>
      <c r="B18" s="16"/>
      <c r="C18" s="40" t="s">
        <v>95</v>
      </c>
      <c r="D18" s="41"/>
      <c r="E18" s="4">
        <v>1997</v>
      </c>
      <c r="F18" s="5">
        <v>29075</v>
      </c>
      <c r="G18" s="4">
        <v>0</v>
      </c>
      <c r="H18" s="42">
        <v>1854</v>
      </c>
      <c r="I18" s="5">
        <v>29218</v>
      </c>
      <c r="J18" s="67">
        <v>0</v>
      </c>
      <c r="K18" s="4">
        <v>1874</v>
      </c>
      <c r="L18" s="5">
        <v>29198</v>
      </c>
      <c r="M18" s="68">
        <v>0</v>
      </c>
      <c r="N18" s="6">
        <v>1825</v>
      </c>
      <c r="O18" s="5">
        <v>29247</v>
      </c>
      <c r="P18" s="4">
        <v>0</v>
      </c>
      <c r="Q18" s="42">
        <v>1819</v>
      </c>
      <c r="R18" s="5">
        <v>29253</v>
      </c>
      <c r="S18" s="67">
        <v>0</v>
      </c>
      <c r="T18" s="4">
        <v>1792</v>
      </c>
      <c r="U18" s="5">
        <v>29280</v>
      </c>
      <c r="V18" s="68">
        <v>0</v>
      </c>
      <c r="W18" s="6">
        <v>1727</v>
      </c>
      <c r="X18" s="5">
        <v>29345</v>
      </c>
      <c r="Y18" s="68">
        <v>0</v>
      </c>
      <c r="Z18" s="3">
        <f t="shared" si="3"/>
        <v>31072</v>
      </c>
      <c r="AA18" s="48">
        <v>1502</v>
      </c>
      <c r="AB18" s="3">
        <f t="shared" si="0"/>
        <v>32574</v>
      </c>
      <c r="AC18" s="7">
        <f t="shared" si="1"/>
        <v>4.61103947933935</v>
      </c>
      <c r="AD18" s="48">
        <v>20</v>
      </c>
      <c r="AE18" s="3">
        <f>+AB18+AD18</f>
        <v>32594</v>
      </c>
      <c r="AF18" s="8"/>
    </row>
    <row r="19" spans="1:32" ht="19.5" customHeight="1">
      <c r="A19" s="8">
        <v>214</v>
      </c>
      <c r="B19" s="16"/>
      <c r="C19" s="40" t="s">
        <v>96</v>
      </c>
      <c r="D19" s="41"/>
      <c r="E19" s="4">
        <v>829</v>
      </c>
      <c r="F19" s="5">
        <v>13198</v>
      </c>
      <c r="G19" s="4">
        <v>0</v>
      </c>
      <c r="H19" s="42">
        <v>747</v>
      </c>
      <c r="I19" s="5">
        <v>13280</v>
      </c>
      <c r="J19" s="67">
        <v>0</v>
      </c>
      <c r="K19" s="4">
        <v>755</v>
      </c>
      <c r="L19" s="5">
        <v>13272</v>
      </c>
      <c r="M19" s="68">
        <v>0</v>
      </c>
      <c r="N19" s="6">
        <v>731</v>
      </c>
      <c r="O19" s="5">
        <v>13296</v>
      </c>
      <c r="P19" s="4">
        <v>0</v>
      </c>
      <c r="Q19" s="42">
        <v>717</v>
      </c>
      <c r="R19" s="5">
        <v>13310</v>
      </c>
      <c r="S19" s="67">
        <v>0</v>
      </c>
      <c r="T19" s="4">
        <v>733</v>
      </c>
      <c r="U19" s="5">
        <v>13294</v>
      </c>
      <c r="V19" s="68">
        <v>0</v>
      </c>
      <c r="W19" s="6">
        <v>702</v>
      </c>
      <c r="X19" s="5">
        <v>13325</v>
      </c>
      <c r="Y19" s="68">
        <v>0</v>
      </c>
      <c r="Z19" s="64">
        <f>SUM(E19:Y19)/7</f>
        <v>14027</v>
      </c>
      <c r="AA19" s="48">
        <v>377</v>
      </c>
      <c r="AB19" s="3">
        <f t="shared" si="0"/>
        <v>14404</v>
      </c>
      <c r="AC19" s="65">
        <f t="shared" si="1"/>
        <v>2.6173285198555956</v>
      </c>
      <c r="AD19" s="48">
        <v>1</v>
      </c>
      <c r="AE19" s="3">
        <f t="shared" si="2"/>
        <v>14405</v>
      </c>
      <c r="AF19" s="8"/>
    </row>
    <row r="20" spans="1:32" ht="19.5" customHeight="1">
      <c r="A20" s="8"/>
      <c r="B20" s="101" t="s">
        <v>50</v>
      </c>
      <c r="C20" s="102"/>
      <c r="D20" s="103"/>
      <c r="E20" s="71">
        <f>SUM(E7:E19)</f>
        <v>46184</v>
      </c>
      <c r="F20" s="72">
        <f aca="true" t="shared" si="4" ref="F20:M20">SUM(F7:F19)</f>
        <v>632422</v>
      </c>
      <c r="G20" s="71">
        <f t="shared" si="4"/>
        <v>6</v>
      </c>
      <c r="H20" s="73">
        <f t="shared" si="4"/>
        <v>42977</v>
      </c>
      <c r="I20" s="72">
        <f t="shared" si="4"/>
        <v>635625</v>
      </c>
      <c r="J20" s="74">
        <f t="shared" si="4"/>
        <v>10</v>
      </c>
      <c r="K20" s="71">
        <f t="shared" si="4"/>
        <v>43287</v>
      </c>
      <c r="L20" s="72">
        <f t="shared" si="4"/>
        <v>635315</v>
      </c>
      <c r="M20" s="75">
        <f t="shared" si="4"/>
        <v>10</v>
      </c>
      <c r="N20" s="76">
        <f aca="true" t="shared" si="5" ref="N20:AA20">SUM(N7:N19)</f>
        <v>43024</v>
      </c>
      <c r="O20" s="72">
        <f t="shared" si="5"/>
        <v>635574</v>
      </c>
      <c r="P20" s="71">
        <f t="shared" si="5"/>
        <v>14</v>
      </c>
      <c r="Q20" s="73">
        <f t="shared" si="5"/>
        <v>42504</v>
      </c>
      <c r="R20" s="72">
        <f t="shared" si="5"/>
        <v>636095</v>
      </c>
      <c r="S20" s="74">
        <f t="shared" si="5"/>
        <v>13</v>
      </c>
      <c r="T20" s="71">
        <f t="shared" si="5"/>
        <v>43208</v>
      </c>
      <c r="U20" s="72">
        <f t="shared" si="5"/>
        <v>635395</v>
      </c>
      <c r="V20" s="75">
        <f t="shared" si="5"/>
        <v>9</v>
      </c>
      <c r="W20" s="76">
        <f t="shared" si="5"/>
        <v>40353</v>
      </c>
      <c r="X20" s="72">
        <f t="shared" si="5"/>
        <v>638254</v>
      </c>
      <c r="Y20" s="75">
        <f t="shared" si="5"/>
        <v>5</v>
      </c>
      <c r="Z20" s="77">
        <f>SUM(Z7:Z19)</f>
        <v>678612</v>
      </c>
      <c r="AA20" s="77">
        <f t="shared" si="5"/>
        <v>28464</v>
      </c>
      <c r="AB20" s="77">
        <f>+Z20+AA20</f>
        <v>707076</v>
      </c>
      <c r="AC20" s="78">
        <f aca="true" t="shared" si="6" ref="AC20:AC49">+AA20/AB20*100</f>
        <v>4.0255927227059045</v>
      </c>
      <c r="AD20" s="77">
        <f>SUM(AD7:AD19)</f>
        <v>336</v>
      </c>
      <c r="AE20" s="77">
        <f>SUM(AE7:AE19)</f>
        <v>707412</v>
      </c>
      <c r="AF20" s="8"/>
    </row>
    <row r="21" spans="1:32" ht="19.5" customHeight="1">
      <c r="A21" s="8">
        <v>301</v>
      </c>
      <c r="B21" s="16"/>
      <c r="C21" s="40" t="s">
        <v>62</v>
      </c>
      <c r="D21" s="41"/>
      <c r="E21" s="4">
        <v>369</v>
      </c>
      <c r="F21" s="5">
        <v>5884</v>
      </c>
      <c r="G21" s="4">
        <v>0</v>
      </c>
      <c r="H21" s="42">
        <v>353</v>
      </c>
      <c r="I21" s="5">
        <v>5900</v>
      </c>
      <c r="J21" s="67">
        <v>0</v>
      </c>
      <c r="K21" s="4">
        <v>356</v>
      </c>
      <c r="L21" s="5">
        <v>5897</v>
      </c>
      <c r="M21" s="68">
        <v>0</v>
      </c>
      <c r="N21" s="6">
        <v>353</v>
      </c>
      <c r="O21" s="5">
        <v>5900</v>
      </c>
      <c r="P21" s="4">
        <v>0</v>
      </c>
      <c r="Q21" s="42">
        <v>340</v>
      </c>
      <c r="R21" s="5">
        <v>5913</v>
      </c>
      <c r="S21" s="67">
        <v>0</v>
      </c>
      <c r="T21" s="4">
        <v>330</v>
      </c>
      <c r="U21" s="5">
        <v>5923</v>
      </c>
      <c r="V21" s="68">
        <v>0</v>
      </c>
      <c r="W21" s="6">
        <v>313</v>
      </c>
      <c r="X21" s="5">
        <v>5940</v>
      </c>
      <c r="Y21" s="68">
        <v>0</v>
      </c>
      <c r="Z21" s="45">
        <f>SUM(E21:Y21)/7</f>
        <v>6253</v>
      </c>
      <c r="AA21" s="48">
        <v>307</v>
      </c>
      <c r="AB21" s="3">
        <f>Z21+AA21</f>
        <v>6560</v>
      </c>
      <c r="AC21" s="7">
        <f t="shared" si="6"/>
        <v>4.679878048780488</v>
      </c>
      <c r="AD21" s="48">
        <v>2</v>
      </c>
      <c r="AE21" s="3">
        <f>+AB21+AD21</f>
        <v>6562</v>
      </c>
      <c r="AF21" s="8"/>
    </row>
    <row r="22" spans="1:32" ht="19.5" customHeight="1">
      <c r="A22" s="8">
        <v>303</v>
      </c>
      <c r="B22" s="16"/>
      <c r="C22" s="40" t="s">
        <v>63</v>
      </c>
      <c r="D22" s="41"/>
      <c r="E22" s="4">
        <v>312</v>
      </c>
      <c r="F22" s="5">
        <v>4951</v>
      </c>
      <c r="G22" s="4">
        <v>0</v>
      </c>
      <c r="H22" s="42">
        <v>270</v>
      </c>
      <c r="I22" s="5">
        <v>4993</v>
      </c>
      <c r="J22" s="67">
        <v>0</v>
      </c>
      <c r="K22" s="4">
        <v>282</v>
      </c>
      <c r="L22" s="5">
        <v>4981</v>
      </c>
      <c r="M22" s="68">
        <v>0</v>
      </c>
      <c r="N22" s="6">
        <v>273</v>
      </c>
      <c r="O22" s="5">
        <v>4990</v>
      </c>
      <c r="P22" s="4">
        <v>0</v>
      </c>
      <c r="Q22" s="42">
        <v>269</v>
      </c>
      <c r="R22" s="5">
        <v>4994</v>
      </c>
      <c r="S22" s="67">
        <v>0</v>
      </c>
      <c r="T22" s="4">
        <v>273</v>
      </c>
      <c r="U22" s="5">
        <v>4990</v>
      </c>
      <c r="V22" s="68">
        <v>0</v>
      </c>
      <c r="W22" s="6">
        <v>263</v>
      </c>
      <c r="X22" s="5">
        <v>5000</v>
      </c>
      <c r="Y22" s="68">
        <v>0</v>
      </c>
      <c r="Z22" s="3">
        <f>SUM(E22:Y22)/7</f>
        <v>5263</v>
      </c>
      <c r="AA22" s="48">
        <v>193</v>
      </c>
      <c r="AB22" s="3">
        <f>Z22+AA22</f>
        <v>5456</v>
      </c>
      <c r="AC22" s="7">
        <f t="shared" si="6"/>
        <v>3.5373900293255134</v>
      </c>
      <c r="AD22" s="48">
        <v>0</v>
      </c>
      <c r="AE22" s="3">
        <f>+AB22+AD22</f>
        <v>5456</v>
      </c>
      <c r="AF22" s="8"/>
    </row>
    <row r="23" spans="1:32" ht="19.5" customHeight="1">
      <c r="A23" s="8">
        <v>308</v>
      </c>
      <c r="B23" s="16"/>
      <c r="C23" s="40" t="s">
        <v>64</v>
      </c>
      <c r="D23" s="41"/>
      <c r="E23" s="4">
        <v>452</v>
      </c>
      <c r="F23" s="5">
        <v>6678</v>
      </c>
      <c r="G23" s="4">
        <v>0</v>
      </c>
      <c r="H23" s="42">
        <v>418</v>
      </c>
      <c r="I23" s="5">
        <v>6712</v>
      </c>
      <c r="J23" s="67">
        <v>0</v>
      </c>
      <c r="K23" s="4">
        <v>403</v>
      </c>
      <c r="L23" s="5">
        <v>6727</v>
      </c>
      <c r="M23" s="68">
        <v>0</v>
      </c>
      <c r="N23" s="6">
        <v>408</v>
      </c>
      <c r="O23" s="5">
        <v>6722</v>
      </c>
      <c r="P23" s="4">
        <v>0</v>
      </c>
      <c r="Q23" s="42">
        <v>390</v>
      </c>
      <c r="R23" s="5">
        <v>6740</v>
      </c>
      <c r="S23" s="67">
        <v>0</v>
      </c>
      <c r="T23" s="4">
        <v>389</v>
      </c>
      <c r="U23" s="5">
        <v>6741</v>
      </c>
      <c r="V23" s="68">
        <v>0</v>
      </c>
      <c r="W23" s="6">
        <v>356</v>
      </c>
      <c r="X23" s="5">
        <v>6774</v>
      </c>
      <c r="Y23" s="68">
        <v>0</v>
      </c>
      <c r="Z23" s="64">
        <f>SUM(E23:Y23)/7</f>
        <v>7130</v>
      </c>
      <c r="AA23" s="48">
        <v>222</v>
      </c>
      <c r="AB23" s="3">
        <f>Z23+AA23</f>
        <v>7352</v>
      </c>
      <c r="AC23" s="7">
        <f t="shared" si="6"/>
        <v>3.0195865070729053</v>
      </c>
      <c r="AD23" s="48">
        <v>1</v>
      </c>
      <c r="AE23" s="3">
        <f>+AB23+AD23</f>
        <v>7353</v>
      </c>
      <c r="AF23" s="8"/>
    </row>
    <row r="24" spans="1:32" ht="19.5" customHeight="1">
      <c r="A24" s="8"/>
      <c r="B24" s="98" t="s">
        <v>37</v>
      </c>
      <c r="C24" s="99"/>
      <c r="D24" s="100"/>
      <c r="E24" s="79">
        <f aca="true" t="shared" si="7" ref="E24:AA24">SUM(E21:E23)</f>
        <v>1133</v>
      </c>
      <c r="F24" s="80">
        <f t="shared" si="7"/>
        <v>17513</v>
      </c>
      <c r="G24" s="79">
        <f t="shared" si="7"/>
        <v>0</v>
      </c>
      <c r="H24" s="81">
        <f t="shared" si="7"/>
        <v>1041</v>
      </c>
      <c r="I24" s="80">
        <f t="shared" si="7"/>
        <v>17605</v>
      </c>
      <c r="J24" s="82">
        <f t="shared" si="7"/>
        <v>0</v>
      </c>
      <c r="K24" s="79">
        <f t="shared" si="7"/>
        <v>1041</v>
      </c>
      <c r="L24" s="80">
        <f t="shared" si="7"/>
        <v>17605</v>
      </c>
      <c r="M24" s="83">
        <f t="shared" si="7"/>
        <v>0</v>
      </c>
      <c r="N24" s="84">
        <f t="shared" si="7"/>
        <v>1034</v>
      </c>
      <c r="O24" s="80">
        <f t="shared" si="7"/>
        <v>17612</v>
      </c>
      <c r="P24" s="79">
        <f t="shared" si="7"/>
        <v>0</v>
      </c>
      <c r="Q24" s="81">
        <f t="shared" si="7"/>
        <v>999</v>
      </c>
      <c r="R24" s="80">
        <f t="shared" si="7"/>
        <v>17647</v>
      </c>
      <c r="S24" s="82">
        <f t="shared" si="7"/>
        <v>0</v>
      </c>
      <c r="T24" s="79">
        <f t="shared" si="7"/>
        <v>992</v>
      </c>
      <c r="U24" s="80">
        <f t="shared" si="7"/>
        <v>17654</v>
      </c>
      <c r="V24" s="83">
        <f t="shared" si="7"/>
        <v>0</v>
      </c>
      <c r="W24" s="84">
        <f t="shared" si="7"/>
        <v>932</v>
      </c>
      <c r="X24" s="80">
        <f t="shared" si="7"/>
        <v>17714</v>
      </c>
      <c r="Y24" s="83">
        <f t="shared" si="7"/>
        <v>0</v>
      </c>
      <c r="Z24" s="85">
        <f>SUM(Z21:Z23)</f>
        <v>18646</v>
      </c>
      <c r="AA24" s="85">
        <f t="shared" si="7"/>
        <v>722</v>
      </c>
      <c r="AB24" s="85">
        <f>+Z24+AA24</f>
        <v>19368</v>
      </c>
      <c r="AC24" s="86">
        <f t="shared" si="6"/>
        <v>3.7277984304006613</v>
      </c>
      <c r="AD24" s="85">
        <f>SUM(AD21:AD23)</f>
        <v>3</v>
      </c>
      <c r="AE24" s="85">
        <f>SUM(AE21:AE23)</f>
        <v>19371</v>
      </c>
      <c r="AF24" s="8"/>
    </row>
    <row r="25" spans="1:32" ht="19.5" customHeight="1">
      <c r="A25" s="8">
        <v>322</v>
      </c>
      <c r="B25" s="16"/>
      <c r="C25" s="40" t="s">
        <v>65</v>
      </c>
      <c r="D25" s="41"/>
      <c r="E25" s="4">
        <v>247</v>
      </c>
      <c r="F25" s="5">
        <v>3881</v>
      </c>
      <c r="G25" s="68">
        <v>0</v>
      </c>
      <c r="H25" s="6">
        <v>236</v>
      </c>
      <c r="I25" s="5">
        <v>3892</v>
      </c>
      <c r="J25" s="67">
        <v>0</v>
      </c>
      <c r="K25" s="4">
        <v>234</v>
      </c>
      <c r="L25" s="5">
        <v>3894</v>
      </c>
      <c r="M25" s="68">
        <v>0</v>
      </c>
      <c r="N25" s="6">
        <v>233</v>
      </c>
      <c r="O25" s="5">
        <v>3895</v>
      </c>
      <c r="P25" s="4">
        <v>0</v>
      </c>
      <c r="Q25" s="42">
        <v>225</v>
      </c>
      <c r="R25" s="5">
        <v>3903</v>
      </c>
      <c r="S25" s="67">
        <v>0</v>
      </c>
      <c r="T25" s="49">
        <v>227</v>
      </c>
      <c r="U25" s="5">
        <v>3901</v>
      </c>
      <c r="V25" s="68">
        <v>0</v>
      </c>
      <c r="W25" s="6">
        <v>206</v>
      </c>
      <c r="X25" s="5">
        <v>3922</v>
      </c>
      <c r="Y25" s="68">
        <v>0</v>
      </c>
      <c r="Z25" s="45">
        <f>SUM(E25:Y25)/7</f>
        <v>4128</v>
      </c>
      <c r="AA25" s="48">
        <v>159</v>
      </c>
      <c r="AB25" s="3">
        <f>Z25+AA25</f>
        <v>4287</v>
      </c>
      <c r="AC25" s="7">
        <f t="shared" si="6"/>
        <v>3.7088873337998605</v>
      </c>
      <c r="AD25" s="48">
        <v>0</v>
      </c>
      <c r="AE25" s="3">
        <f>+AB25+AD25</f>
        <v>4287</v>
      </c>
      <c r="AF25" s="8"/>
    </row>
    <row r="26" spans="1:32" ht="19.5" customHeight="1">
      <c r="A26" s="8"/>
      <c r="B26" s="98" t="s">
        <v>38</v>
      </c>
      <c r="C26" s="99"/>
      <c r="D26" s="100"/>
      <c r="E26" s="79">
        <f aca="true" t="shared" si="8" ref="E26:AA26">SUM(E25:E25)</f>
        <v>247</v>
      </c>
      <c r="F26" s="80">
        <f t="shared" si="8"/>
        <v>3881</v>
      </c>
      <c r="G26" s="79">
        <f t="shared" si="8"/>
        <v>0</v>
      </c>
      <c r="H26" s="81">
        <f t="shared" si="8"/>
        <v>236</v>
      </c>
      <c r="I26" s="80">
        <f t="shared" si="8"/>
        <v>3892</v>
      </c>
      <c r="J26" s="82">
        <f t="shared" si="8"/>
        <v>0</v>
      </c>
      <c r="K26" s="79">
        <f t="shared" si="8"/>
        <v>234</v>
      </c>
      <c r="L26" s="80">
        <f t="shared" si="8"/>
        <v>3894</v>
      </c>
      <c r="M26" s="83">
        <f t="shared" si="8"/>
        <v>0</v>
      </c>
      <c r="N26" s="84">
        <f t="shared" si="8"/>
        <v>233</v>
      </c>
      <c r="O26" s="80">
        <f t="shared" si="8"/>
        <v>3895</v>
      </c>
      <c r="P26" s="79">
        <f t="shared" si="8"/>
        <v>0</v>
      </c>
      <c r="Q26" s="81">
        <f t="shared" si="8"/>
        <v>225</v>
      </c>
      <c r="R26" s="80">
        <f t="shared" si="8"/>
        <v>3903</v>
      </c>
      <c r="S26" s="82">
        <f t="shared" si="8"/>
        <v>0</v>
      </c>
      <c r="T26" s="79">
        <f t="shared" si="8"/>
        <v>227</v>
      </c>
      <c r="U26" s="80">
        <f t="shared" si="8"/>
        <v>3901</v>
      </c>
      <c r="V26" s="83">
        <f t="shared" si="8"/>
        <v>0</v>
      </c>
      <c r="W26" s="84">
        <f t="shared" si="8"/>
        <v>206</v>
      </c>
      <c r="X26" s="80">
        <f t="shared" si="8"/>
        <v>3922</v>
      </c>
      <c r="Y26" s="83">
        <f t="shared" si="8"/>
        <v>0</v>
      </c>
      <c r="Z26" s="85">
        <f>SUM(Z25:Z25)</f>
        <v>4128</v>
      </c>
      <c r="AA26" s="85">
        <f t="shared" si="8"/>
        <v>159</v>
      </c>
      <c r="AB26" s="85">
        <f>+Z26+AA26</f>
        <v>4287</v>
      </c>
      <c r="AC26" s="86">
        <f t="shared" si="6"/>
        <v>3.7088873337998605</v>
      </c>
      <c r="AD26" s="85">
        <f>SUM(AD25:AD25)</f>
        <v>0</v>
      </c>
      <c r="AE26" s="85">
        <f>SUM(AE25:AE25)</f>
        <v>4287</v>
      </c>
      <c r="AF26" s="8"/>
    </row>
    <row r="27" spans="1:32" ht="19.5" customHeight="1">
      <c r="A27" s="8">
        <v>342</v>
      </c>
      <c r="B27" s="16"/>
      <c r="C27" s="40" t="s">
        <v>1</v>
      </c>
      <c r="D27" s="41"/>
      <c r="E27" s="4">
        <v>312</v>
      </c>
      <c r="F27" s="5">
        <v>5579</v>
      </c>
      <c r="G27" s="4">
        <v>0</v>
      </c>
      <c r="H27" s="42">
        <v>283</v>
      </c>
      <c r="I27" s="5">
        <v>5608</v>
      </c>
      <c r="J27" s="67">
        <v>0</v>
      </c>
      <c r="K27" s="4">
        <v>286</v>
      </c>
      <c r="L27" s="5">
        <v>5605</v>
      </c>
      <c r="M27" s="68">
        <v>0</v>
      </c>
      <c r="N27" s="4">
        <v>287</v>
      </c>
      <c r="O27" s="5">
        <v>5604</v>
      </c>
      <c r="P27" s="68">
        <v>0</v>
      </c>
      <c r="Q27" s="6">
        <v>276</v>
      </c>
      <c r="R27" s="5">
        <v>5615</v>
      </c>
      <c r="S27" s="67">
        <v>0</v>
      </c>
      <c r="T27" s="4">
        <v>285</v>
      </c>
      <c r="U27" s="5">
        <v>5606</v>
      </c>
      <c r="V27" s="68">
        <v>0</v>
      </c>
      <c r="W27" s="4">
        <v>258</v>
      </c>
      <c r="X27" s="5">
        <v>5633</v>
      </c>
      <c r="Y27" s="68">
        <v>0</v>
      </c>
      <c r="Z27" s="45">
        <f>SUM(E27:Y27)/7</f>
        <v>5891</v>
      </c>
      <c r="AA27" s="48">
        <v>340</v>
      </c>
      <c r="AB27" s="3">
        <f>Z27+AA27</f>
        <v>6231</v>
      </c>
      <c r="AC27" s="7">
        <f t="shared" si="6"/>
        <v>5.4565880276039165</v>
      </c>
      <c r="AD27" s="48">
        <v>3</v>
      </c>
      <c r="AE27" s="3">
        <f>+AB27+AD27</f>
        <v>6234</v>
      </c>
      <c r="AF27" s="8"/>
    </row>
    <row r="28" spans="1:32" ht="19.5" customHeight="1">
      <c r="A28" s="8">
        <v>344</v>
      </c>
      <c r="B28" s="16"/>
      <c r="C28" s="40" t="s">
        <v>2</v>
      </c>
      <c r="D28" s="41"/>
      <c r="E28" s="4">
        <v>92</v>
      </c>
      <c r="F28" s="5">
        <v>3415</v>
      </c>
      <c r="G28" s="4">
        <v>0</v>
      </c>
      <c r="H28" s="42">
        <v>84</v>
      </c>
      <c r="I28" s="5">
        <v>3423</v>
      </c>
      <c r="J28" s="67">
        <v>0</v>
      </c>
      <c r="K28" s="4">
        <v>81</v>
      </c>
      <c r="L28" s="5">
        <v>3426</v>
      </c>
      <c r="M28" s="68">
        <v>0</v>
      </c>
      <c r="N28" s="4">
        <v>78</v>
      </c>
      <c r="O28" s="5">
        <v>3429</v>
      </c>
      <c r="P28" s="70">
        <v>0</v>
      </c>
      <c r="Q28" s="66">
        <v>76</v>
      </c>
      <c r="R28" s="5">
        <v>3431</v>
      </c>
      <c r="S28" s="67">
        <v>0</v>
      </c>
      <c r="T28" s="4">
        <v>72</v>
      </c>
      <c r="U28" s="5">
        <v>3435</v>
      </c>
      <c r="V28" s="68">
        <v>0</v>
      </c>
      <c r="W28" s="4">
        <v>57</v>
      </c>
      <c r="X28" s="5">
        <v>3450</v>
      </c>
      <c r="Y28" s="68">
        <v>0</v>
      </c>
      <c r="Z28" s="64">
        <f>SUM(E28:Y28)/7</f>
        <v>3507</v>
      </c>
      <c r="AA28" s="48">
        <v>64</v>
      </c>
      <c r="AB28" s="3">
        <f>Z28+AA28</f>
        <v>3571</v>
      </c>
      <c r="AC28" s="7">
        <f t="shared" si="6"/>
        <v>1.792215065807897</v>
      </c>
      <c r="AD28" s="48">
        <v>0</v>
      </c>
      <c r="AE28" s="3">
        <f>+AB28+AD28</f>
        <v>3571</v>
      </c>
      <c r="AF28" s="8"/>
    </row>
    <row r="29" spans="1:32" ht="19.5" customHeight="1">
      <c r="A29" s="8"/>
      <c r="B29" s="98" t="s">
        <v>39</v>
      </c>
      <c r="C29" s="99"/>
      <c r="D29" s="100"/>
      <c r="E29" s="79">
        <f aca="true" t="shared" si="9" ref="E29:AA29">SUM(E27:E28)</f>
        <v>404</v>
      </c>
      <c r="F29" s="80">
        <f t="shared" si="9"/>
        <v>8994</v>
      </c>
      <c r="G29" s="79">
        <f t="shared" si="9"/>
        <v>0</v>
      </c>
      <c r="H29" s="81">
        <f t="shared" si="9"/>
        <v>367</v>
      </c>
      <c r="I29" s="80">
        <f t="shared" si="9"/>
        <v>9031</v>
      </c>
      <c r="J29" s="82">
        <f t="shared" si="9"/>
        <v>0</v>
      </c>
      <c r="K29" s="79">
        <f t="shared" si="9"/>
        <v>367</v>
      </c>
      <c r="L29" s="80">
        <f t="shared" si="9"/>
        <v>9031</v>
      </c>
      <c r="M29" s="83">
        <f t="shared" si="9"/>
        <v>0</v>
      </c>
      <c r="N29" s="84">
        <f t="shared" si="9"/>
        <v>365</v>
      </c>
      <c r="O29" s="80">
        <f t="shared" si="9"/>
        <v>9033</v>
      </c>
      <c r="P29" s="79">
        <f t="shared" si="9"/>
        <v>0</v>
      </c>
      <c r="Q29" s="81">
        <f t="shared" si="9"/>
        <v>352</v>
      </c>
      <c r="R29" s="80">
        <f t="shared" si="9"/>
        <v>9046</v>
      </c>
      <c r="S29" s="82">
        <f t="shared" si="9"/>
        <v>0</v>
      </c>
      <c r="T29" s="79">
        <f t="shared" si="9"/>
        <v>357</v>
      </c>
      <c r="U29" s="80">
        <f t="shared" si="9"/>
        <v>9041</v>
      </c>
      <c r="V29" s="83">
        <f t="shared" si="9"/>
        <v>0</v>
      </c>
      <c r="W29" s="84">
        <f t="shared" si="9"/>
        <v>315</v>
      </c>
      <c r="X29" s="80">
        <f t="shared" si="9"/>
        <v>9083</v>
      </c>
      <c r="Y29" s="83">
        <f t="shared" si="9"/>
        <v>0</v>
      </c>
      <c r="Z29" s="85">
        <f>SUM(Z27:Z28)</f>
        <v>9398</v>
      </c>
      <c r="AA29" s="85">
        <f t="shared" si="9"/>
        <v>404</v>
      </c>
      <c r="AB29" s="85">
        <f>+Z29+AA29</f>
        <v>9802</v>
      </c>
      <c r="AC29" s="86">
        <f t="shared" si="6"/>
        <v>4.121607835135686</v>
      </c>
      <c r="AD29" s="85">
        <f>SUM(AD27:AD28)</f>
        <v>3</v>
      </c>
      <c r="AE29" s="85">
        <f>SUM(AE27:AE28)</f>
        <v>9805</v>
      </c>
      <c r="AF29" s="8"/>
    </row>
    <row r="30" spans="1:32" ht="19.5" customHeight="1">
      <c r="A30" s="8">
        <v>362</v>
      </c>
      <c r="B30" s="16"/>
      <c r="C30" s="40" t="s">
        <v>3</v>
      </c>
      <c r="D30" s="41"/>
      <c r="E30" s="4">
        <v>141</v>
      </c>
      <c r="F30" s="5">
        <v>3724</v>
      </c>
      <c r="G30" s="4">
        <v>0</v>
      </c>
      <c r="H30" s="42">
        <v>142</v>
      </c>
      <c r="I30" s="5">
        <v>3723</v>
      </c>
      <c r="J30" s="67">
        <v>0</v>
      </c>
      <c r="K30" s="4">
        <v>139</v>
      </c>
      <c r="L30" s="5">
        <v>3726</v>
      </c>
      <c r="M30" s="68">
        <v>0</v>
      </c>
      <c r="N30" s="6">
        <v>133</v>
      </c>
      <c r="O30" s="5">
        <v>3732</v>
      </c>
      <c r="P30" s="4">
        <v>0</v>
      </c>
      <c r="Q30" s="42">
        <v>117</v>
      </c>
      <c r="R30" s="5">
        <v>3748</v>
      </c>
      <c r="S30" s="67">
        <v>0</v>
      </c>
      <c r="T30" s="4">
        <v>120</v>
      </c>
      <c r="U30" s="5">
        <v>3745</v>
      </c>
      <c r="V30" s="68">
        <v>0</v>
      </c>
      <c r="W30" s="6">
        <v>117</v>
      </c>
      <c r="X30" s="5">
        <v>3748</v>
      </c>
      <c r="Y30" s="68">
        <v>0</v>
      </c>
      <c r="Z30" s="45">
        <f>SUM(E30:Y30)/7</f>
        <v>3865</v>
      </c>
      <c r="AA30" s="48">
        <v>128</v>
      </c>
      <c r="AB30" s="3">
        <f>Z30+AA30</f>
        <v>3993</v>
      </c>
      <c r="AC30" s="7">
        <f t="shared" si="6"/>
        <v>3.205609817180065</v>
      </c>
      <c r="AD30" s="48">
        <v>0</v>
      </c>
      <c r="AE30" s="3">
        <f>+AB30+AD30</f>
        <v>3993</v>
      </c>
      <c r="AF30" s="8"/>
    </row>
    <row r="31" spans="1:32" ht="19.5" customHeight="1">
      <c r="A31" s="8">
        <v>364</v>
      </c>
      <c r="B31" s="16"/>
      <c r="C31" s="40" t="s">
        <v>66</v>
      </c>
      <c r="D31" s="41"/>
      <c r="E31" s="4">
        <v>10</v>
      </c>
      <c r="F31" s="5">
        <v>4</v>
      </c>
      <c r="G31" s="4">
        <v>0</v>
      </c>
      <c r="H31" s="42">
        <v>10</v>
      </c>
      <c r="I31" s="5">
        <v>4</v>
      </c>
      <c r="J31" s="67">
        <v>0</v>
      </c>
      <c r="K31" s="4">
        <v>10</v>
      </c>
      <c r="L31" s="5">
        <v>4</v>
      </c>
      <c r="M31" s="68">
        <v>0</v>
      </c>
      <c r="N31" s="6">
        <v>10</v>
      </c>
      <c r="O31" s="5">
        <v>4</v>
      </c>
      <c r="P31" s="4">
        <v>0</v>
      </c>
      <c r="Q31" s="42">
        <v>9</v>
      </c>
      <c r="R31" s="5">
        <v>5</v>
      </c>
      <c r="S31" s="67">
        <v>0</v>
      </c>
      <c r="T31" s="4">
        <v>12</v>
      </c>
      <c r="U31" s="5">
        <v>2</v>
      </c>
      <c r="V31" s="68">
        <v>0</v>
      </c>
      <c r="W31" s="6">
        <v>9</v>
      </c>
      <c r="X31" s="5">
        <v>5</v>
      </c>
      <c r="Y31" s="68">
        <v>0</v>
      </c>
      <c r="Z31" s="3">
        <f>SUM(E31:Y31)/7</f>
        <v>14</v>
      </c>
      <c r="AA31" s="48">
        <v>0</v>
      </c>
      <c r="AB31" s="3">
        <f>Z31+AA31</f>
        <v>14</v>
      </c>
      <c r="AC31" s="7">
        <f t="shared" si="6"/>
        <v>0</v>
      </c>
      <c r="AD31" s="48">
        <v>0</v>
      </c>
      <c r="AE31" s="3">
        <f>+AB31+AD31</f>
        <v>14</v>
      </c>
      <c r="AF31" s="8"/>
    </row>
    <row r="32" spans="1:32" ht="19.5" customHeight="1">
      <c r="A32" s="8">
        <v>367</v>
      </c>
      <c r="B32" s="16"/>
      <c r="C32" s="40" t="s">
        <v>4</v>
      </c>
      <c r="D32" s="41"/>
      <c r="E32" s="4">
        <v>89</v>
      </c>
      <c r="F32" s="5">
        <v>3044</v>
      </c>
      <c r="G32" s="4">
        <v>0</v>
      </c>
      <c r="H32" s="42">
        <v>90</v>
      </c>
      <c r="I32" s="5">
        <v>3043</v>
      </c>
      <c r="J32" s="67">
        <v>0</v>
      </c>
      <c r="K32" s="4">
        <v>81</v>
      </c>
      <c r="L32" s="5">
        <v>3052</v>
      </c>
      <c r="M32" s="68">
        <v>0</v>
      </c>
      <c r="N32" s="6">
        <v>90</v>
      </c>
      <c r="O32" s="5">
        <v>3043</v>
      </c>
      <c r="P32" s="4">
        <v>0</v>
      </c>
      <c r="Q32" s="42">
        <v>77</v>
      </c>
      <c r="R32" s="5">
        <v>3056</v>
      </c>
      <c r="S32" s="67">
        <v>0</v>
      </c>
      <c r="T32" s="4">
        <v>84</v>
      </c>
      <c r="U32" s="5">
        <v>3049</v>
      </c>
      <c r="V32" s="68">
        <v>0</v>
      </c>
      <c r="W32" s="6">
        <v>74</v>
      </c>
      <c r="X32" s="5">
        <v>3059</v>
      </c>
      <c r="Y32" s="68">
        <v>0</v>
      </c>
      <c r="Z32" s="3">
        <f>SUM(E32:Y32)/7</f>
        <v>3133</v>
      </c>
      <c r="AA32" s="48">
        <v>71</v>
      </c>
      <c r="AB32" s="3">
        <f>Z32+AA32</f>
        <v>3204</v>
      </c>
      <c r="AC32" s="7">
        <f t="shared" si="6"/>
        <v>2.215980024968789</v>
      </c>
      <c r="AD32" s="48">
        <v>0</v>
      </c>
      <c r="AE32" s="3">
        <f>+AB32+AD32</f>
        <v>3204</v>
      </c>
      <c r="AF32" s="8"/>
    </row>
    <row r="33" spans="1:32" ht="19.5" customHeight="1">
      <c r="A33" s="8">
        <v>368</v>
      </c>
      <c r="B33" s="16"/>
      <c r="C33" s="40" t="s">
        <v>97</v>
      </c>
      <c r="D33" s="41"/>
      <c r="E33" s="4">
        <v>451</v>
      </c>
      <c r="F33" s="5">
        <v>10055</v>
      </c>
      <c r="G33" s="4">
        <v>0</v>
      </c>
      <c r="H33" s="42">
        <v>421</v>
      </c>
      <c r="I33" s="5">
        <v>10085</v>
      </c>
      <c r="J33" s="67">
        <v>0</v>
      </c>
      <c r="K33" s="4">
        <v>429</v>
      </c>
      <c r="L33" s="5">
        <v>10077</v>
      </c>
      <c r="M33" s="68">
        <v>0</v>
      </c>
      <c r="N33" s="6">
        <v>419</v>
      </c>
      <c r="O33" s="5">
        <v>10087</v>
      </c>
      <c r="P33" s="4">
        <v>0</v>
      </c>
      <c r="Q33" s="42">
        <v>407</v>
      </c>
      <c r="R33" s="5">
        <v>10099</v>
      </c>
      <c r="S33" s="67">
        <v>0</v>
      </c>
      <c r="T33" s="4">
        <v>406</v>
      </c>
      <c r="U33" s="5">
        <v>10100</v>
      </c>
      <c r="V33" s="68">
        <v>0</v>
      </c>
      <c r="W33" s="6">
        <v>390</v>
      </c>
      <c r="X33" s="5">
        <v>10116</v>
      </c>
      <c r="Y33" s="68">
        <v>0</v>
      </c>
      <c r="Z33" s="64">
        <f>SUM(E33:Y33)/7</f>
        <v>10506</v>
      </c>
      <c r="AA33" s="48">
        <v>285</v>
      </c>
      <c r="AB33" s="3">
        <f>Z33+AA33</f>
        <v>10791</v>
      </c>
      <c r="AC33" s="7">
        <f t="shared" si="6"/>
        <v>2.6410897970531</v>
      </c>
      <c r="AD33" s="48">
        <v>0</v>
      </c>
      <c r="AE33" s="3">
        <f>+AB33+AD33</f>
        <v>10791</v>
      </c>
      <c r="AF33" s="8"/>
    </row>
    <row r="34" spans="1:32" ht="19.5" customHeight="1">
      <c r="A34" s="8"/>
      <c r="B34" s="98" t="s">
        <v>40</v>
      </c>
      <c r="C34" s="99"/>
      <c r="D34" s="100"/>
      <c r="E34" s="79">
        <f aca="true" t="shared" si="10" ref="E34:AA34">SUM(E30:E33)</f>
        <v>691</v>
      </c>
      <c r="F34" s="80">
        <f t="shared" si="10"/>
        <v>16827</v>
      </c>
      <c r="G34" s="79">
        <f t="shared" si="10"/>
        <v>0</v>
      </c>
      <c r="H34" s="81">
        <f t="shared" si="10"/>
        <v>663</v>
      </c>
      <c r="I34" s="80">
        <f t="shared" si="10"/>
        <v>16855</v>
      </c>
      <c r="J34" s="82">
        <f t="shared" si="10"/>
        <v>0</v>
      </c>
      <c r="K34" s="79">
        <f t="shared" si="10"/>
        <v>659</v>
      </c>
      <c r="L34" s="80">
        <f t="shared" si="10"/>
        <v>16859</v>
      </c>
      <c r="M34" s="83">
        <f t="shared" si="10"/>
        <v>0</v>
      </c>
      <c r="N34" s="84">
        <f t="shared" si="10"/>
        <v>652</v>
      </c>
      <c r="O34" s="80">
        <f t="shared" si="10"/>
        <v>16866</v>
      </c>
      <c r="P34" s="79">
        <f t="shared" si="10"/>
        <v>0</v>
      </c>
      <c r="Q34" s="81">
        <f t="shared" si="10"/>
        <v>610</v>
      </c>
      <c r="R34" s="80">
        <f t="shared" si="10"/>
        <v>16908</v>
      </c>
      <c r="S34" s="82">
        <f t="shared" si="10"/>
        <v>0</v>
      </c>
      <c r="T34" s="79">
        <f t="shared" si="10"/>
        <v>622</v>
      </c>
      <c r="U34" s="80">
        <f t="shared" si="10"/>
        <v>16896</v>
      </c>
      <c r="V34" s="83">
        <f t="shared" si="10"/>
        <v>0</v>
      </c>
      <c r="W34" s="84">
        <f t="shared" si="10"/>
        <v>590</v>
      </c>
      <c r="X34" s="80">
        <f t="shared" si="10"/>
        <v>16928</v>
      </c>
      <c r="Y34" s="83">
        <f t="shared" si="10"/>
        <v>0</v>
      </c>
      <c r="Z34" s="85">
        <f>SUM(Z30:Z33)</f>
        <v>17518</v>
      </c>
      <c r="AA34" s="85">
        <f t="shared" si="10"/>
        <v>484</v>
      </c>
      <c r="AB34" s="85">
        <f>+Z34+AA34</f>
        <v>18002</v>
      </c>
      <c r="AC34" s="86">
        <f t="shared" si="6"/>
        <v>2.688590156649261</v>
      </c>
      <c r="AD34" s="85">
        <f>SUM(AD30:AD33)</f>
        <v>0</v>
      </c>
      <c r="AE34" s="85">
        <f>SUM(AE30:AE33)</f>
        <v>18002</v>
      </c>
      <c r="AF34" s="8"/>
    </row>
    <row r="35" spans="1:32" ht="19.5" customHeight="1">
      <c r="A35" s="8">
        <v>402</v>
      </c>
      <c r="B35" s="16"/>
      <c r="C35" s="40" t="s">
        <v>67</v>
      </c>
      <c r="D35" s="41"/>
      <c r="E35" s="4">
        <v>74</v>
      </c>
      <c r="F35" s="5">
        <v>1613</v>
      </c>
      <c r="G35" s="4">
        <v>0</v>
      </c>
      <c r="H35" s="42">
        <v>69</v>
      </c>
      <c r="I35" s="5">
        <v>1618</v>
      </c>
      <c r="J35" s="67">
        <v>0</v>
      </c>
      <c r="K35" s="4">
        <v>77</v>
      </c>
      <c r="L35" s="5">
        <v>1610</v>
      </c>
      <c r="M35" s="68">
        <v>0</v>
      </c>
      <c r="N35" s="6">
        <v>75</v>
      </c>
      <c r="O35" s="5">
        <v>1612</v>
      </c>
      <c r="P35" s="4">
        <v>0</v>
      </c>
      <c r="Q35" s="42">
        <v>66</v>
      </c>
      <c r="R35" s="5">
        <v>1621</v>
      </c>
      <c r="S35" s="67">
        <v>0</v>
      </c>
      <c r="T35" s="4">
        <v>74</v>
      </c>
      <c r="U35" s="5">
        <v>1613</v>
      </c>
      <c r="V35" s="68">
        <v>0</v>
      </c>
      <c r="W35" s="6">
        <v>55</v>
      </c>
      <c r="X35" s="5">
        <v>1632</v>
      </c>
      <c r="Y35" s="68">
        <v>0</v>
      </c>
      <c r="Z35" s="45">
        <f>SUM(E35:Y35)/7</f>
        <v>1687</v>
      </c>
      <c r="AA35" s="48">
        <v>49</v>
      </c>
      <c r="AB35" s="3">
        <f>Z35+AA35</f>
        <v>1736</v>
      </c>
      <c r="AC35" s="7">
        <f t="shared" si="6"/>
        <v>2.82258064516129</v>
      </c>
      <c r="AD35" s="48">
        <v>0</v>
      </c>
      <c r="AE35" s="3">
        <f>+AB35+AD35</f>
        <v>1736</v>
      </c>
      <c r="AF35" s="8"/>
    </row>
    <row r="36" spans="1:32" ht="19.5" customHeight="1">
      <c r="A36" s="8">
        <v>405</v>
      </c>
      <c r="B36" s="16"/>
      <c r="C36" s="40" t="s">
        <v>68</v>
      </c>
      <c r="D36" s="41"/>
      <c r="E36" s="4">
        <v>195</v>
      </c>
      <c r="F36" s="5">
        <v>3914</v>
      </c>
      <c r="G36" s="4">
        <v>0</v>
      </c>
      <c r="H36" s="42">
        <v>177</v>
      </c>
      <c r="I36" s="5">
        <v>3932</v>
      </c>
      <c r="J36" s="67">
        <v>0</v>
      </c>
      <c r="K36" s="4">
        <v>185</v>
      </c>
      <c r="L36" s="5">
        <v>3924</v>
      </c>
      <c r="M36" s="68">
        <v>0</v>
      </c>
      <c r="N36" s="6">
        <v>166</v>
      </c>
      <c r="O36" s="5">
        <v>3943</v>
      </c>
      <c r="P36" s="4">
        <v>0</v>
      </c>
      <c r="Q36" s="42">
        <v>167</v>
      </c>
      <c r="R36" s="5">
        <v>3942</v>
      </c>
      <c r="S36" s="67">
        <v>0</v>
      </c>
      <c r="T36" s="4">
        <v>175</v>
      </c>
      <c r="U36" s="5">
        <v>3934</v>
      </c>
      <c r="V36" s="68">
        <v>0</v>
      </c>
      <c r="W36" s="6">
        <v>149</v>
      </c>
      <c r="X36" s="5">
        <v>3960</v>
      </c>
      <c r="Y36" s="68">
        <v>0</v>
      </c>
      <c r="Z36" s="3">
        <f>SUM(E36:Y36)/7</f>
        <v>4109</v>
      </c>
      <c r="AA36" s="48">
        <v>167</v>
      </c>
      <c r="AB36" s="3">
        <f>Z36+AA36</f>
        <v>4276</v>
      </c>
      <c r="AC36" s="7">
        <f t="shared" si="6"/>
        <v>3.9055191768007487</v>
      </c>
      <c r="AD36" s="48">
        <v>1</v>
      </c>
      <c r="AE36" s="3">
        <f>+AB36+AD36</f>
        <v>4277</v>
      </c>
      <c r="AF36" s="8"/>
    </row>
    <row r="37" spans="1:32" ht="19.5" customHeight="1">
      <c r="A37" s="8">
        <v>407</v>
      </c>
      <c r="B37" s="16"/>
      <c r="C37" s="40" t="s">
        <v>5</v>
      </c>
      <c r="D37" s="41"/>
      <c r="E37" s="4">
        <v>153</v>
      </c>
      <c r="F37" s="5">
        <v>1891</v>
      </c>
      <c r="G37" s="4">
        <v>0</v>
      </c>
      <c r="H37" s="42">
        <v>152</v>
      </c>
      <c r="I37" s="5">
        <v>1892</v>
      </c>
      <c r="J37" s="67">
        <v>0</v>
      </c>
      <c r="K37" s="4">
        <v>149</v>
      </c>
      <c r="L37" s="5">
        <v>1895</v>
      </c>
      <c r="M37" s="68">
        <v>0</v>
      </c>
      <c r="N37" s="6">
        <v>147</v>
      </c>
      <c r="O37" s="5">
        <v>1897</v>
      </c>
      <c r="P37" s="4">
        <v>0</v>
      </c>
      <c r="Q37" s="42">
        <v>149</v>
      </c>
      <c r="R37" s="5">
        <v>1895</v>
      </c>
      <c r="S37" s="67">
        <v>0</v>
      </c>
      <c r="T37" s="4">
        <v>139</v>
      </c>
      <c r="U37" s="5">
        <v>1905</v>
      </c>
      <c r="V37" s="68">
        <v>0</v>
      </c>
      <c r="W37" s="6">
        <v>142</v>
      </c>
      <c r="X37" s="5">
        <v>1902</v>
      </c>
      <c r="Y37" s="68">
        <v>0</v>
      </c>
      <c r="Z37" s="3">
        <f>SUM(E37:Y37)/7</f>
        <v>2044</v>
      </c>
      <c r="AA37" s="48">
        <v>57</v>
      </c>
      <c r="AB37" s="3">
        <f>Z37+AA37</f>
        <v>2101</v>
      </c>
      <c r="AC37" s="7">
        <f t="shared" si="6"/>
        <v>2.7129938124702524</v>
      </c>
      <c r="AD37" s="48">
        <v>0</v>
      </c>
      <c r="AE37" s="3">
        <f>+AB37+AD37</f>
        <v>2101</v>
      </c>
      <c r="AF37" s="8"/>
    </row>
    <row r="38" spans="1:32" ht="19.5" customHeight="1">
      <c r="A38" s="8">
        <v>408</v>
      </c>
      <c r="B38" s="16"/>
      <c r="C38" s="40" t="s">
        <v>69</v>
      </c>
      <c r="D38" s="41"/>
      <c r="E38" s="4">
        <v>380</v>
      </c>
      <c r="F38" s="5">
        <v>7406</v>
      </c>
      <c r="G38" s="4">
        <v>0</v>
      </c>
      <c r="H38" s="42">
        <v>353</v>
      </c>
      <c r="I38" s="5">
        <v>7433</v>
      </c>
      <c r="J38" s="67">
        <v>0</v>
      </c>
      <c r="K38" s="4">
        <v>351</v>
      </c>
      <c r="L38" s="5">
        <v>7435</v>
      </c>
      <c r="M38" s="68">
        <v>0</v>
      </c>
      <c r="N38" s="6">
        <v>342</v>
      </c>
      <c r="O38" s="5">
        <v>7444</v>
      </c>
      <c r="P38" s="4">
        <v>0</v>
      </c>
      <c r="Q38" s="42">
        <v>336</v>
      </c>
      <c r="R38" s="5">
        <v>7450</v>
      </c>
      <c r="S38" s="67">
        <v>0</v>
      </c>
      <c r="T38" s="4">
        <v>338</v>
      </c>
      <c r="U38" s="5">
        <v>7448</v>
      </c>
      <c r="V38" s="68">
        <v>0</v>
      </c>
      <c r="W38" s="6">
        <v>316</v>
      </c>
      <c r="X38" s="5">
        <v>7470</v>
      </c>
      <c r="Y38" s="68">
        <v>0</v>
      </c>
      <c r="Z38" s="64">
        <f>SUM(E38:Y38)/7</f>
        <v>7786</v>
      </c>
      <c r="AA38" s="48">
        <v>274</v>
      </c>
      <c r="AB38" s="3">
        <f>Z38+AA38</f>
        <v>8060</v>
      </c>
      <c r="AC38" s="7">
        <f t="shared" si="6"/>
        <v>3.3995037220843676</v>
      </c>
      <c r="AD38" s="48">
        <v>1</v>
      </c>
      <c r="AE38" s="3">
        <f>+AB38+AD38</f>
        <v>8061</v>
      </c>
      <c r="AF38" s="8"/>
    </row>
    <row r="39" spans="1:32" ht="19.5" customHeight="1">
      <c r="A39" s="8"/>
      <c r="B39" s="98" t="s">
        <v>41</v>
      </c>
      <c r="C39" s="99"/>
      <c r="D39" s="100"/>
      <c r="E39" s="79">
        <f aca="true" t="shared" si="11" ref="E39:AA39">SUM(E35:E38)</f>
        <v>802</v>
      </c>
      <c r="F39" s="80">
        <f t="shared" si="11"/>
        <v>14824</v>
      </c>
      <c r="G39" s="79">
        <f t="shared" si="11"/>
        <v>0</v>
      </c>
      <c r="H39" s="81">
        <f t="shared" si="11"/>
        <v>751</v>
      </c>
      <c r="I39" s="80">
        <f t="shared" si="11"/>
        <v>14875</v>
      </c>
      <c r="J39" s="82">
        <f t="shared" si="11"/>
        <v>0</v>
      </c>
      <c r="K39" s="79">
        <f t="shared" si="11"/>
        <v>762</v>
      </c>
      <c r="L39" s="80">
        <f t="shared" si="11"/>
        <v>14864</v>
      </c>
      <c r="M39" s="83">
        <f t="shared" si="11"/>
        <v>0</v>
      </c>
      <c r="N39" s="84">
        <f t="shared" si="11"/>
        <v>730</v>
      </c>
      <c r="O39" s="80">
        <f t="shared" si="11"/>
        <v>14896</v>
      </c>
      <c r="P39" s="79">
        <f t="shared" si="11"/>
        <v>0</v>
      </c>
      <c r="Q39" s="81">
        <f t="shared" si="11"/>
        <v>718</v>
      </c>
      <c r="R39" s="80">
        <f t="shared" si="11"/>
        <v>14908</v>
      </c>
      <c r="S39" s="82">
        <f t="shared" si="11"/>
        <v>0</v>
      </c>
      <c r="T39" s="79">
        <f t="shared" si="11"/>
        <v>726</v>
      </c>
      <c r="U39" s="80">
        <f t="shared" si="11"/>
        <v>14900</v>
      </c>
      <c r="V39" s="83">
        <f t="shared" si="11"/>
        <v>0</v>
      </c>
      <c r="W39" s="84">
        <f t="shared" si="11"/>
        <v>662</v>
      </c>
      <c r="X39" s="80">
        <f t="shared" si="11"/>
        <v>14964</v>
      </c>
      <c r="Y39" s="83">
        <f t="shared" si="11"/>
        <v>0</v>
      </c>
      <c r="Z39" s="85">
        <f>SUM(Z35:Z38)</f>
        <v>15626</v>
      </c>
      <c r="AA39" s="85">
        <f t="shared" si="11"/>
        <v>547</v>
      </c>
      <c r="AB39" s="85">
        <f>+Z39+AA39</f>
        <v>16173</v>
      </c>
      <c r="AC39" s="86">
        <f t="shared" si="6"/>
        <v>3.38218017683794</v>
      </c>
      <c r="AD39" s="85">
        <f>SUM(AD35:AD38)</f>
        <v>2</v>
      </c>
      <c r="AE39" s="85">
        <f>SUM(AE35:AE38)</f>
        <v>16175</v>
      </c>
      <c r="AF39" s="8"/>
    </row>
    <row r="40" spans="1:32" ht="19.5" customHeight="1">
      <c r="A40" s="8">
        <v>421</v>
      </c>
      <c r="B40" s="16"/>
      <c r="C40" s="40" t="s">
        <v>6</v>
      </c>
      <c r="D40" s="41"/>
      <c r="E40" s="4">
        <v>611</v>
      </c>
      <c r="F40" s="5">
        <v>7977</v>
      </c>
      <c r="G40" s="4">
        <v>0</v>
      </c>
      <c r="H40" s="42">
        <v>570</v>
      </c>
      <c r="I40" s="5">
        <v>8018</v>
      </c>
      <c r="J40" s="67">
        <v>0</v>
      </c>
      <c r="K40" s="4">
        <v>540</v>
      </c>
      <c r="L40" s="5">
        <v>8048</v>
      </c>
      <c r="M40" s="68">
        <v>0</v>
      </c>
      <c r="N40" s="6">
        <v>556</v>
      </c>
      <c r="O40" s="5">
        <v>8032</v>
      </c>
      <c r="P40" s="4">
        <v>0</v>
      </c>
      <c r="Q40" s="42">
        <v>522</v>
      </c>
      <c r="R40" s="5">
        <v>8066</v>
      </c>
      <c r="S40" s="67">
        <v>0</v>
      </c>
      <c r="T40" s="4">
        <v>530</v>
      </c>
      <c r="U40" s="5">
        <v>8058</v>
      </c>
      <c r="V40" s="68">
        <v>0</v>
      </c>
      <c r="W40" s="6">
        <v>493</v>
      </c>
      <c r="X40" s="5">
        <v>8095</v>
      </c>
      <c r="Y40" s="68">
        <v>0</v>
      </c>
      <c r="Z40" s="45">
        <f>SUM(E40:Y40)/7</f>
        <v>8588</v>
      </c>
      <c r="AA40" s="48">
        <v>316</v>
      </c>
      <c r="AB40" s="3">
        <f>Z40+AA40</f>
        <v>8904</v>
      </c>
      <c r="AC40" s="7">
        <f t="shared" si="6"/>
        <v>3.5489667565139262</v>
      </c>
      <c r="AD40" s="48">
        <v>1</v>
      </c>
      <c r="AE40" s="3">
        <f aca="true" t="shared" si="12" ref="AE40:AE78">+AB40+AD40</f>
        <v>8905</v>
      </c>
      <c r="AF40" s="8"/>
    </row>
    <row r="41" spans="1:32" ht="19.5" customHeight="1">
      <c r="A41" s="8">
        <v>422</v>
      </c>
      <c r="B41" s="16"/>
      <c r="C41" s="40" t="s">
        <v>7</v>
      </c>
      <c r="D41" s="41"/>
      <c r="E41" s="4">
        <v>108</v>
      </c>
      <c r="F41" s="5">
        <v>1734</v>
      </c>
      <c r="G41" s="4">
        <v>0</v>
      </c>
      <c r="H41" s="42">
        <v>109</v>
      </c>
      <c r="I41" s="5">
        <v>1733</v>
      </c>
      <c r="J41" s="67">
        <v>0</v>
      </c>
      <c r="K41" s="4">
        <v>99</v>
      </c>
      <c r="L41" s="5">
        <v>1743</v>
      </c>
      <c r="M41" s="68">
        <v>0</v>
      </c>
      <c r="N41" s="6">
        <v>103</v>
      </c>
      <c r="O41" s="5">
        <v>1739</v>
      </c>
      <c r="P41" s="4">
        <v>0</v>
      </c>
      <c r="Q41" s="42">
        <v>89</v>
      </c>
      <c r="R41" s="5">
        <v>1753</v>
      </c>
      <c r="S41" s="67">
        <v>0</v>
      </c>
      <c r="T41" s="4">
        <v>98</v>
      </c>
      <c r="U41" s="5">
        <v>1744</v>
      </c>
      <c r="V41" s="68">
        <v>0</v>
      </c>
      <c r="W41" s="6">
        <v>89</v>
      </c>
      <c r="X41" s="5">
        <v>1753</v>
      </c>
      <c r="Y41" s="68">
        <v>0</v>
      </c>
      <c r="Z41" s="3">
        <f>SUM(E41:Y41)/7</f>
        <v>1842</v>
      </c>
      <c r="AA41" s="48">
        <v>46</v>
      </c>
      <c r="AB41" s="3">
        <f>Z41+AA41</f>
        <v>1888</v>
      </c>
      <c r="AC41" s="7">
        <f t="shared" si="6"/>
        <v>2.4364406779661016</v>
      </c>
      <c r="AD41" s="48">
        <v>0</v>
      </c>
      <c r="AE41" s="3">
        <f t="shared" si="12"/>
        <v>1888</v>
      </c>
      <c r="AF41" s="8"/>
    </row>
    <row r="42" spans="1:32" ht="19.5" customHeight="1">
      <c r="A42" s="8">
        <v>423</v>
      </c>
      <c r="B42" s="16"/>
      <c r="C42" s="40" t="s">
        <v>8</v>
      </c>
      <c r="D42" s="41"/>
      <c r="E42" s="4">
        <v>96</v>
      </c>
      <c r="F42" s="5">
        <v>2223</v>
      </c>
      <c r="G42" s="4">
        <v>0</v>
      </c>
      <c r="H42" s="42">
        <v>107</v>
      </c>
      <c r="I42" s="5">
        <v>2212</v>
      </c>
      <c r="J42" s="67">
        <v>0</v>
      </c>
      <c r="K42" s="4">
        <v>94</v>
      </c>
      <c r="L42" s="5">
        <v>2225</v>
      </c>
      <c r="M42" s="68">
        <v>0</v>
      </c>
      <c r="N42" s="6">
        <v>86</v>
      </c>
      <c r="O42" s="5">
        <v>2233</v>
      </c>
      <c r="P42" s="4">
        <v>0</v>
      </c>
      <c r="Q42" s="42">
        <v>80</v>
      </c>
      <c r="R42" s="5">
        <v>2239</v>
      </c>
      <c r="S42" s="67">
        <v>0</v>
      </c>
      <c r="T42" s="4">
        <v>81</v>
      </c>
      <c r="U42" s="5">
        <v>2238</v>
      </c>
      <c r="V42" s="68">
        <v>0</v>
      </c>
      <c r="W42" s="6">
        <v>75</v>
      </c>
      <c r="X42" s="5">
        <v>2244</v>
      </c>
      <c r="Y42" s="68">
        <v>0</v>
      </c>
      <c r="Z42" s="3">
        <f>SUM(E42:Y42)/7</f>
        <v>2319</v>
      </c>
      <c r="AA42" s="48">
        <v>62</v>
      </c>
      <c r="AB42" s="3">
        <f>Z42+AA42</f>
        <v>2381</v>
      </c>
      <c r="AC42" s="7">
        <f t="shared" si="6"/>
        <v>2.6039479210415792</v>
      </c>
      <c r="AD42" s="48">
        <v>1</v>
      </c>
      <c r="AE42" s="3">
        <f t="shared" si="12"/>
        <v>2382</v>
      </c>
      <c r="AF42" s="8"/>
    </row>
    <row r="43" spans="1:32" ht="19.5" customHeight="1">
      <c r="A43" s="8"/>
      <c r="B43" s="98" t="s">
        <v>42</v>
      </c>
      <c r="C43" s="99"/>
      <c r="D43" s="100"/>
      <c r="E43" s="79">
        <f aca="true" t="shared" si="13" ref="E43:AA43">SUM(E40:E42)</f>
        <v>815</v>
      </c>
      <c r="F43" s="80">
        <f t="shared" si="13"/>
        <v>11934</v>
      </c>
      <c r="G43" s="79">
        <f t="shared" si="13"/>
        <v>0</v>
      </c>
      <c r="H43" s="81">
        <f t="shared" si="13"/>
        <v>786</v>
      </c>
      <c r="I43" s="80">
        <f t="shared" si="13"/>
        <v>11963</v>
      </c>
      <c r="J43" s="82">
        <f t="shared" si="13"/>
        <v>0</v>
      </c>
      <c r="K43" s="79">
        <f t="shared" si="13"/>
        <v>733</v>
      </c>
      <c r="L43" s="80">
        <f t="shared" si="13"/>
        <v>12016</v>
      </c>
      <c r="M43" s="83">
        <f t="shared" si="13"/>
        <v>0</v>
      </c>
      <c r="N43" s="84">
        <f t="shared" si="13"/>
        <v>745</v>
      </c>
      <c r="O43" s="80">
        <f t="shared" si="13"/>
        <v>12004</v>
      </c>
      <c r="P43" s="79">
        <f t="shared" si="13"/>
        <v>0</v>
      </c>
      <c r="Q43" s="81">
        <f t="shared" si="13"/>
        <v>691</v>
      </c>
      <c r="R43" s="80">
        <f t="shared" si="13"/>
        <v>12058</v>
      </c>
      <c r="S43" s="82">
        <f t="shared" si="13"/>
        <v>0</v>
      </c>
      <c r="T43" s="79">
        <f t="shared" si="13"/>
        <v>709</v>
      </c>
      <c r="U43" s="80">
        <f t="shared" si="13"/>
        <v>12040</v>
      </c>
      <c r="V43" s="83">
        <f t="shared" si="13"/>
        <v>0</v>
      </c>
      <c r="W43" s="84">
        <f t="shared" si="13"/>
        <v>657</v>
      </c>
      <c r="X43" s="80">
        <f t="shared" si="13"/>
        <v>12092</v>
      </c>
      <c r="Y43" s="83">
        <f t="shared" si="13"/>
        <v>0</v>
      </c>
      <c r="Z43" s="85">
        <f>SUM(Z40:Z42)</f>
        <v>12749</v>
      </c>
      <c r="AA43" s="85">
        <f t="shared" si="13"/>
        <v>424</v>
      </c>
      <c r="AB43" s="85">
        <f>+Z43+AA43</f>
        <v>13173</v>
      </c>
      <c r="AC43" s="86">
        <f t="shared" si="6"/>
        <v>3.2187049267440972</v>
      </c>
      <c r="AD43" s="85">
        <f>SUM(AD40:AD42)</f>
        <v>2</v>
      </c>
      <c r="AE43" s="85">
        <f>SUM(AE40:AE42)</f>
        <v>13175</v>
      </c>
      <c r="AF43" s="8"/>
    </row>
    <row r="44" spans="1:32" ht="19.5" customHeight="1">
      <c r="A44" s="8">
        <v>444</v>
      </c>
      <c r="B44" s="16"/>
      <c r="C44" s="40" t="s">
        <v>9</v>
      </c>
      <c r="D44" s="41"/>
      <c r="E44" s="4">
        <v>51</v>
      </c>
      <c r="F44" s="5">
        <v>1173</v>
      </c>
      <c r="G44" s="4">
        <v>0</v>
      </c>
      <c r="H44" s="42">
        <v>55</v>
      </c>
      <c r="I44" s="5">
        <v>1169</v>
      </c>
      <c r="J44" s="67">
        <v>0</v>
      </c>
      <c r="K44" s="4">
        <v>53</v>
      </c>
      <c r="L44" s="5">
        <v>1171</v>
      </c>
      <c r="M44" s="68">
        <v>0</v>
      </c>
      <c r="N44" s="6">
        <v>47</v>
      </c>
      <c r="O44" s="5">
        <v>1177</v>
      </c>
      <c r="P44" s="4">
        <v>0</v>
      </c>
      <c r="Q44" s="42">
        <v>44</v>
      </c>
      <c r="R44" s="5">
        <v>1180</v>
      </c>
      <c r="S44" s="67">
        <v>0</v>
      </c>
      <c r="T44" s="4">
        <v>44</v>
      </c>
      <c r="U44" s="5">
        <v>1180</v>
      </c>
      <c r="V44" s="68">
        <v>0</v>
      </c>
      <c r="W44" s="6">
        <v>40</v>
      </c>
      <c r="X44" s="5">
        <v>1184</v>
      </c>
      <c r="Y44" s="68">
        <v>0</v>
      </c>
      <c r="Z44" s="45">
        <f>SUM(E44:Y44)/7</f>
        <v>1224</v>
      </c>
      <c r="AA44" s="48">
        <v>22</v>
      </c>
      <c r="AB44" s="3">
        <f>Z44+AA44</f>
        <v>1246</v>
      </c>
      <c r="AC44" s="7">
        <f t="shared" si="6"/>
        <v>1.7656500802568218</v>
      </c>
      <c r="AD44" s="48">
        <v>1</v>
      </c>
      <c r="AE44" s="3">
        <f t="shared" si="12"/>
        <v>1247</v>
      </c>
      <c r="AF44" s="8"/>
    </row>
    <row r="45" spans="1:32" ht="19.5" customHeight="1">
      <c r="A45" s="8">
        <v>445</v>
      </c>
      <c r="B45" s="16"/>
      <c r="C45" s="40" t="s">
        <v>10</v>
      </c>
      <c r="D45" s="41"/>
      <c r="E45" s="4">
        <v>73</v>
      </c>
      <c r="F45" s="5">
        <v>1502</v>
      </c>
      <c r="G45" s="4">
        <v>0</v>
      </c>
      <c r="H45" s="42">
        <v>71</v>
      </c>
      <c r="I45" s="5">
        <v>1504</v>
      </c>
      <c r="J45" s="67">
        <v>0</v>
      </c>
      <c r="K45" s="4">
        <v>68</v>
      </c>
      <c r="L45" s="5">
        <v>1507</v>
      </c>
      <c r="M45" s="68">
        <v>0</v>
      </c>
      <c r="N45" s="6">
        <v>68</v>
      </c>
      <c r="O45" s="5">
        <v>1507</v>
      </c>
      <c r="P45" s="4">
        <v>0</v>
      </c>
      <c r="Q45" s="42">
        <v>66</v>
      </c>
      <c r="R45" s="5">
        <v>1509</v>
      </c>
      <c r="S45" s="67">
        <v>0</v>
      </c>
      <c r="T45" s="4">
        <v>72</v>
      </c>
      <c r="U45" s="5">
        <v>1503</v>
      </c>
      <c r="V45" s="68">
        <v>0</v>
      </c>
      <c r="W45" s="6">
        <v>61</v>
      </c>
      <c r="X45" s="5">
        <v>1514</v>
      </c>
      <c r="Y45" s="68">
        <v>0</v>
      </c>
      <c r="Z45" s="3">
        <f>SUM(E45:Y45)/7</f>
        <v>1575</v>
      </c>
      <c r="AA45" s="48">
        <v>48</v>
      </c>
      <c r="AB45" s="3">
        <f>Z45+AA45</f>
        <v>1623</v>
      </c>
      <c r="AC45" s="7">
        <f t="shared" si="6"/>
        <v>2.957486136783734</v>
      </c>
      <c r="AD45" s="48">
        <v>0</v>
      </c>
      <c r="AE45" s="3">
        <f t="shared" si="12"/>
        <v>1623</v>
      </c>
      <c r="AF45" s="8"/>
    </row>
    <row r="46" spans="1:32" ht="19.5" customHeight="1">
      <c r="A46" s="8">
        <v>446</v>
      </c>
      <c r="B46" s="16"/>
      <c r="C46" s="40" t="s">
        <v>11</v>
      </c>
      <c r="D46" s="41"/>
      <c r="E46" s="4">
        <v>48</v>
      </c>
      <c r="F46" s="5">
        <v>877</v>
      </c>
      <c r="G46" s="4">
        <v>0</v>
      </c>
      <c r="H46" s="42">
        <v>45</v>
      </c>
      <c r="I46" s="5">
        <v>880</v>
      </c>
      <c r="J46" s="67">
        <v>0</v>
      </c>
      <c r="K46" s="4">
        <v>45</v>
      </c>
      <c r="L46" s="5">
        <v>880</v>
      </c>
      <c r="M46" s="68">
        <v>0</v>
      </c>
      <c r="N46" s="6">
        <v>47</v>
      </c>
      <c r="O46" s="5">
        <v>878</v>
      </c>
      <c r="P46" s="4">
        <v>0</v>
      </c>
      <c r="Q46" s="42">
        <v>44</v>
      </c>
      <c r="R46" s="5">
        <v>881</v>
      </c>
      <c r="S46" s="67">
        <v>0</v>
      </c>
      <c r="T46" s="4">
        <v>51</v>
      </c>
      <c r="U46" s="5">
        <v>874</v>
      </c>
      <c r="V46" s="68">
        <v>0</v>
      </c>
      <c r="W46" s="6">
        <v>42</v>
      </c>
      <c r="X46" s="5">
        <v>883</v>
      </c>
      <c r="Y46" s="68">
        <v>0</v>
      </c>
      <c r="Z46" s="3">
        <f>SUM(E46:Y46)/7</f>
        <v>925</v>
      </c>
      <c r="AA46" s="48">
        <v>30</v>
      </c>
      <c r="AB46" s="3">
        <f>Z46+AA46</f>
        <v>955</v>
      </c>
      <c r="AC46" s="7">
        <f t="shared" si="6"/>
        <v>3.1413612565445024</v>
      </c>
      <c r="AD46" s="48">
        <v>0</v>
      </c>
      <c r="AE46" s="3">
        <f t="shared" si="12"/>
        <v>955</v>
      </c>
      <c r="AF46" s="8"/>
    </row>
    <row r="47" spans="1:32" ht="19.5" customHeight="1">
      <c r="A47" s="8">
        <v>447</v>
      </c>
      <c r="B47" s="16"/>
      <c r="C47" s="40" t="s">
        <v>98</v>
      </c>
      <c r="D47" s="41"/>
      <c r="E47" s="4">
        <v>610</v>
      </c>
      <c r="F47" s="5">
        <v>10828</v>
      </c>
      <c r="G47" s="4">
        <v>0</v>
      </c>
      <c r="H47" s="42">
        <v>550</v>
      </c>
      <c r="I47" s="5">
        <v>10888</v>
      </c>
      <c r="J47" s="67">
        <v>0</v>
      </c>
      <c r="K47" s="4">
        <v>566</v>
      </c>
      <c r="L47" s="5">
        <v>10872</v>
      </c>
      <c r="M47" s="68">
        <v>0</v>
      </c>
      <c r="N47" s="6">
        <v>550</v>
      </c>
      <c r="O47" s="5">
        <v>10888</v>
      </c>
      <c r="P47" s="4">
        <v>0</v>
      </c>
      <c r="Q47" s="42">
        <v>522</v>
      </c>
      <c r="R47" s="5">
        <v>10916</v>
      </c>
      <c r="S47" s="67">
        <v>0</v>
      </c>
      <c r="T47" s="4">
        <v>522</v>
      </c>
      <c r="U47" s="5">
        <v>10916</v>
      </c>
      <c r="V47" s="68">
        <v>0</v>
      </c>
      <c r="W47" s="6">
        <v>491</v>
      </c>
      <c r="X47" s="5">
        <v>10947</v>
      </c>
      <c r="Y47" s="68">
        <v>0</v>
      </c>
      <c r="Z47" s="64">
        <f>SUM(E47:Y47)/7</f>
        <v>11438</v>
      </c>
      <c r="AA47" s="48">
        <v>404</v>
      </c>
      <c r="AB47" s="3">
        <f>Z47+AA47</f>
        <v>11842</v>
      </c>
      <c r="AC47" s="7">
        <f t="shared" si="6"/>
        <v>3.4115858807633845</v>
      </c>
      <c r="AD47" s="48">
        <v>0</v>
      </c>
      <c r="AE47" s="3">
        <f t="shared" si="12"/>
        <v>11842</v>
      </c>
      <c r="AF47" s="8"/>
    </row>
    <row r="48" spans="1:32" ht="19.5" customHeight="1">
      <c r="A48" s="8"/>
      <c r="B48" s="98" t="s">
        <v>43</v>
      </c>
      <c r="C48" s="99"/>
      <c r="D48" s="100"/>
      <c r="E48" s="79">
        <f aca="true" t="shared" si="14" ref="E48:AA48">SUM(E44:E47)</f>
        <v>782</v>
      </c>
      <c r="F48" s="80">
        <f t="shared" si="14"/>
        <v>14380</v>
      </c>
      <c r="G48" s="79">
        <f t="shared" si="14"/>
        <v>0</v>
      </c>
      <c r="H48" s="81">
        <f t="shared" si="14"/>
        <v>721</v>
      </c>
      <c r="I48" s="80">
        <f t="shared" si="14"/>
        <v>14441</v>
      </c>
      <c r="J48" s="82">
        <f t="shared" si="14"/>
        <v>0</v>
      </c>
      <c r="K48" s="79">
        <f t="shared" si="14"/>
        <v>732</v>
      </c>
      <c r="L48" s="80">
        <f t="shared" si="14"/>
        <v>14430</v>
      </c>
      <c r="M48" s="83">
        <f t="shared" si="14"/>
        <v>0</v>
      </c>
      <c r="N48" s="84">
        <f t="shared" si="14"/>
        <v>712</v>
      </c>
      <c r="O48" s="80">
        <f t="shared" si="14"/>
        <v>14450</v>
      </c>
      <c r="P48" s="79">
        <f t="shared" si="14"/>
        <v>0</v>
      </c>
      <c r="Q48" s="81">
        <f t="shared" si="14"/>
        <v>676</v>
      </c>
      <c r="R48" s="80">
        <f t="shared" si="14"/>
        <v>14486</v>
      </c>
      <c r="S48" s="82">
        <f t="shared" si="14"/>
        <v>0</v>
      </c>
      <c r="T48" s="79">
        <f t="shared" si="14"/>
        <v>689</v>
      </c>
      <c r="U48" s="80">
        <f t="shared" si="14"/>
        <v>14473</v>
      </c>
      <c r="V48" s="83">
        <f t="shared" si="14"/>
        <v>0</v>
      </c>
      <c r="W48" s="84">
        <f t="shared" si="14"/>
        <v>634</v>
      </c>
      <c r="X48" s="80">
        <f t="shared" si="14"/>
        <v>14528</v>
      </c>
      <c r="Y48" s="83">
        <f t="shared" si="14"/>
        <v>0</v>
      </c>
      <c r="Z48" s="85">
        <f>SUM(Z44:Z47)</f>
        <v>15162</v>
      </c>
      <c r="AA48" s="85">
        <f t="shared" si="14"/>
        <v>504</v>
      </c>
      <c r="AB48" s="85">
        <f>+Z48+AA48</f>
        <v>15666</v>
      </c>
      <c r="AC48" s="86">
        <f t="shared" si="6"/>
        <v>3.2171581769436997</v>
      </c>
      <c r="AD48" s="85">
        <f>SUM(AD44:AD47)</f>
        <v>1</v>
      </c>
      <c r="AE48" s="85">
        <f>SUM(AE44:AE47)</f>
        <v>15667</v>
      </c>
      <c r="AF48" s="8"/>
    </row>
    <row r="49" spans="1:32" ht="19.5" customHeight="1">
      <c r="A49" s="8">
        <v>461</v>
      </c>
      <c r="B49" s="16"/>
      <c r="C49" s="40" t="s">
        <v>12</v>
      </c>
      <c r="D49" s="41"/>
      <c r="E49" s="4">
        <v>477</v>
      </c>
      <c r="F49" s="5">
        <v>7205</v>
      </c>
      <c r="G49" s="4">
        <v>0</v>
      </c>
      <c r="H49" s="42">
        <v>442</v>
      </c>
      <c r="I49" s="5">
        <v>7240</v>
      </c>
      <c r="J49" s="67">
        <v>0</v>
      </c>
      <c r="K49" s="4">
        <v>456</v>
      </c>
      <c r="L49" s="5">
        <v>7226</v>
      </c>
      <c r="M49" s="68">
        <v>0</v>
      </c>
      <c r="N49" s="4">
        <v>444</v>
      </c>
      <c r="O49" s="5">
        <v>7238</v>
      </c>
      <c r="P49" s="69">
        <v>0</v>
      </c>
      <c r="Q49" s="44">
        <v>440</v>
      </c>
      <c r="R49" s="5">
        <v>7242</v>
      </c>
      <c r="S49" s="67">
        <v>0</v>
      </c>
      <c r="T49" s="4">
        <v>443</v>
      </c>
      <c r="U49" s="5">
        <v>7239</v>
      </c>
      <c r="V49" s="68">
        <v>0</v>
      </c>
      <c r="W49" s="4">
        <v>403</v>
      </c>
      <c r="X49" s="5">
        <v>7279</v>
      </c>
      <c r="Y49" s="68">
        <v>0</v>
      </c>
      <c r="Z49" s="45">
        <f>SUM(E49:Y49)/7</f>
        <v>7682</v>
      </c>
      <c r="AA49" s="48">
        <v>271</v>
      </c>
      <c r="AB49" s="3">
        <f>Z49+AA49</f>
        <v>7953</v>
      </c>
      <c r="AC49" s="7">
        <f t="shared" si="6"/>
        <v>3.40751917515403</v>
      </c>
      <c r="AD49" s="48">
        <v>0</v>
      </c>
      <c r="AE49" s="3">
        <f t="shared" si="12"/>
        <v>7953</v>
      </c>
      <c r="AF49" s="8"/>
    </row>
    <row r="50" spans="1:32" ht="19.5" customHeight="1">
      <c r="A50" s="8">
        <v>464</v>
      </c>
      <c r="B50" s="16"/>
      <c r="C50" s="40" t="s">
        <v>13</v>
      </c>
      <c r="D50" s="41"/>
      <c r="E50" s="4">
        <v>104</v>
      </c>
      <c r="F50" s="5">
        <v>2936</v>
      </c>
      <c r="G50" s="4">
        <v>0</v>
      </c>
      <c r="H50" s="42">
        <v>106</v>
      </c>
      <c r="I50" s="5">
        <v>2934</v>
      </c>
      <c r="J50" s="67">
        <v>0</v>
      </c>
      <c r="K50" s="4">
        <v>100</v>
      </c>
      <c r="L50" s="5">
        <v>2940</v>
      </c>
      <c r="M50" s="68">
        <v>0</v>
      </c>
      <c r="N50" s="4">
        <v>109</v>
      </c>
      <c r="O50" s="5">
        <v>2931</v>
      </c>
      <c r="P50" s="68">
        <v>0</v>
      </c>
      <c r="Q50" s="6">
        <v>92</v>
      </c>
      <c r="R50" s="5">
        <v>2948</v>
      </c>
      <c r="S50" s="67">
        <v>0</v>
      </c>
      <c r="T50" s="4">
        <v>101</v>
      </c>
      <c r="U50" s="5">
        <v>2939</v>
      </c>
      <c r="V50" s="68">
        <v>0</v>
      </c>
      <c r="W50" s="4">
        <v>92</v>
      </c>
      <c r="X50" s="5">
        <v>2948</v>
      </c>
      <c r="Y50" s="68">
        <v>0</v>
      </c>
      <c r="Z50" s="3">
        <f>SUM(E50:Y50)/7</f>
        <v>3040</v>
      </c>
      <c r="AA50" s="48">
        <v>99</v>
      </c>
      <c r="AB50" s="3">
        <f>Z50+AA50</f>
        <v>3139</v>
      </c>
      <c r="AC50" s="7">
        <f aca="true" t="shared" si="15" ref="AC50:AC79">+AA50/AB50*100</f>
        <v>3.153870659445683</v>
      </c>
      <c r="AD50" s="48">
        <v>0</v>
      </c>
      <c r="AE50" s="3">
        <f t="shared" si="12"/>
        <v>3139</v>
      </c>
      <c r="AF50" s="8"/>
    </row>
    <row r="51" spans="1:32" ht="19.5" customHeight="1">
      <c r="A51" s="8">
        <v>465</v>
      </c>
      <c r="B51" s="16"/>
      <c r="C51" s="40" t="s">
        <v>14</v>
      </c>
      <c r="D51" s="41"/>
      <c r="E51" s="4">
        <v>60</v>
      </c>
      <c r="F51" s="5">
        <v>2418</v>
      </c>
      <c r="G51" s="4">
        <v>0</v>
      </c>
      <c r="H51" s="42">
        <v>46</v>
      </c>
      <c r="I51" s="5">
        <v>2432</v>
      </c>
      <c r="J51" s="67">
        <v>0</v>
      </c>
      <c r="K51" s="4">
        <v>41</v>
      </c>
      <c r="L51" s="5">
        <v>2437</v>
      </c>
      <c r="M51" s="68">
        <v>0</v>
      </c>
      <c r="N51" s="4">
        <v>46</v>
      </c>
      <c r="O51" s="5">
        <v>2432</v>
      </c>
      <c r="P51" s="68">
        <v>0</v>
      </c>
      <c r="Q51" s="6">
        <v>45</v>
      </c>
      <c r="R51" s="5">
        <v>2433</v>
      </c>
      <c r="S51" s="67">
        <v>0</v>
      </c>
      <c r="T51" s="4">
        <v>50</v>
      </c>
      <c r="U51" s="5">
        <v>2428</v>
      </c>
      <c r="V51" s="68">
        <v>0</v>
      </c>
      <c r="W51" s="4">
        <v>40</v>
      </c>
      <c r="X51" s="5">
        <v>2438</v>
      </c>
      <c r="Y51" s="68">
        <v>0</v>
      </c>
      <c r="Z51" s="3">
        <f>SUM(E51:Y51)/7</f>
        <v>2478</v>
      </c>
      <c r="AA51" s="48">
        <v>103</v>
      </c>
      <c r="AB51" s="3">
        <f>Z51+AA51</f>
        <v>2581</v>
      </c>
      <c r="AC51" s="7">
        <f t="shared" si="15"/>
        <v>3.990701278574196</v>
      </c>
      <c r="AD51" s="48">
        <v>1</v>
      </c>
      <c r="AE51" s="3">
        <f t="shared" si="12"/>
        <v>2582</v>
      </c>
      <c r="AF51" s="8"/>
    </row>
    <row r="52" spans="1:32" ht="19.5" customHeight="1">
      <c r="A52" s="8">
        <v>466</v>
      </c>
      <c r="B52" s="16"/>
      <c r="C52" s="40" t="s">
        <v>15</v>
      </c>
      <c r="D52" s="41"/>
      <c r="E52" s="4">
        <v>453</v>
      </c>
      <c r="F52" s="5">
        <v>7648</v>
      </c>
      <c r="G52" s="4">
        <v>0</v>
      </c>
      <c r="H52" s="42">
        <v>411</v>
      </c>
      <c r="I52" s="5">
        <v>7690</v>
      </c>
      <c r="J52" s="67">
        <v>0</v>
      </c>
      <c r="K52" s="4">
        <v>415</v>
      </c>
      <c r="L52" s="5">
        <v>7686</v>
      </c>
      <c r="M52" s="68">
        <v>0</v>
      </c>
      <c r="N52" s="4">
        <v>392</v>
      </c>
      <c r="O52" s="5">
        <v>7709</v>
      </c>
      <c r="P52" s="68">
        <v>0</v>
      </c>
      <c r="Q52" s="6">
        <v>388</v>
      </c>
      <c r="R52" s="5">
        <v>7713</v>
      </c>
      <c r="S52" s="67">
        <v>0</v>
      </c>
      <c r="T52" s="4">
        <v>388</v>
      </c>
      <c r="U52" s="5">
        <v>7713</v>
      </c>
      <c r="V52" s="68">
        <v>0</v>
      </c>
      <c r="W52" s="4">
        <v>366</v>
      </c>
      <c r="X52" s="5">
        <v>7735</v>
      </c>
      <c r="Y52" s="68">
        <v>0</v>
      </c>
      <c r="Z52" s="64">
        <f>SUM(E52:Y52)/7</f>
        <v>8101</v>
      </c>
      <c r="AA52" s="48">
        <v>433</v>
      </c>
      <c r="AB52" s="3">
        <f>Z52+AA52</f>
        <v>8534</v>
      </c>
      <c r="AC52" s="7">
        <f t="shared" si="15"/>
        <v>5.073822357628311</v>
      </c>
      <c r="AD52" s="48">
        <v>4</v>
      </c>
      <c r="AE52" s="3">
        <f t="shared" si="12"/>
        <v>8538</v>
      </c>
      <c r="AF52" s="8"/>
    </row>
    <row r="53" spans="1:32" ht="19.5" customHeight="1">
      <c r="A53" s="8"/>
      <c r="B53" s="98" t="s">
        <v>44</v>
      </c>
      <c r="C53" s="99"/>
      <c r="D53" s="100"/>
      <c r="E53" s="79">
        <f aca="true" t="shared" si="16" ref="E53:AA53">SUM(E49:E52)</f>
        <v>1094</v>
      </c>
      <c r="F53" s="80">
        <f t="shared" si="16"/>
        <v>20207</v>
      </c>
      <c r="G53" s="79">
        <f t="shared" si="16"/>
        <v>0</v>
      </c>
      <c r="H53" s="81">
        <f t="shared" si="16"/>
        <v>1005</v>
      </c>
      <c r="I53" s="80">
        <f t="shared" si="16"/>
        <v>20296</v>
      </c>
      <c r="J53" s="82">
        <f t="shared" si="16"/>
        <v>0</v>
      </c>
      <c r="K53" s="79">
        <f t="shared" si="16"/>
        <v>1012</v>
      </c>
      <c r="L53" s="80">
        <f t="shared" si="16"/>
        <v>20289</v>
      </c>
      <c r="M53" s="83">
        <f t="shared" si="16"/>
        <v>0</v>
      </c>
      <c r="N53" s="84">
        <f t="shared" si="16"/>
        <v>991</v>
      </c>
      <c r="O53" s="80">
        <f t="shared" si="16"/>
        <v>20310</v>
      </c>
      <c r="P53" s="79">
        <f t="shared" si="16"/>
        <v>0</v>
      </c>
      <c r="Q53" s="81">
        <f t="shared" si="16"/>
        <v>965</v>
      </c>
      <c r="R53" s="80">
        <f t="shared" si="16"/>
        <v>20336</v>
      </c>
      <c r="S53" s="82">
        <f t="shared" si="16"/>
        <v>0</v>
      </c>
      <c r="T53" s="79">
        <f t="shared" si="16"/>
        <v>982</v>
      </c>
      <c r="U53" s="80">
        <f t="shared" si="16"/>
        <v>20319</v>
      </c>
      <c r="V53" s="83">
        <f t="shared" si="16"/>
        <v>0</v>
      </c>
      <c r="W53" s="84">
        <f t="shared" si="16"/>
        <v>901</v>
      </c>
      <c r="X53" s="80">
        <f t="shared" si="16"/>
        <v>20400</v>
      </c>
      <c r="Y53" s="83">
        <f t="shared" si="16"/>
        <v>0</v>
      </c>
      <c r="Z53" s="85">
        <f>SUM(Z49:Z52)</f>
        <v>21301</v>
      </c>
      <c r="AA53" s="85">
        <f t="shared" si="16"/>
        <v>906</v>
      </c>
      <c r="AB53" s="85">
        <f>+Z53+AA53</f>
        <v>22207</v>
      </c>
      <c r="AC53" s="86">
        <f t="shared" si="15"/>
        <v>4.079794659341649</v>
      </c>
      <c r="AD53" s="85">
        <f>SUM(AD49:AD52)</f>
        <v>5</v>
      </c>
      <c r="AE53" s="85">
        <f>SUM(AE49:AE52)</f>
        <v>22212</v>
      </c>
      <c r="AF53" s="8"/>
    </row>
    <row r="54" spans="1:32" ht="19.5" customHeight="1">
      <c r="A54" s="8">
        <v>481</v>
      </c>
      <c r="B54" s="16"/>
      <c r="C54" s="40" t="s">
        <v>16</v>
      </c>
      <c r="D54" s="41"/>
      <c r="E54" s="49">
        <v>378</v>
      </c>
      <c r="F54" s="5">
        <v>6634</v>
      </c>
      <c r="G54" s="4">
        <v>0</v>
      </c>
      <c r="H54" s="42">
        <v>338</v>
      </c>
      <c r="I54" s="5">
        <v>6674</v>
      </c>
      <c r="J54" s="67">
        <v>0</v>
      </c>
      <c r="K54" s="49">
        <v>342</v>
      </c>
      <c r="L54" s="5">
        <v>6670</v>
      </c>
      <c r="M54" s="68">
        <v>0</v>
      </c>
      <c r="N54" s="6">
        <v>358</v>
      </c>
      <c r="O54" s="5">
        <v>6654</v>
      </c>
      <c r="P54" s="4">
        <v>0</v>
      </c>
      <c r="Q54" s="42">
        <v>331</v>
      </c>
      <c r="R54" s="5">
        <v>6681</v>
      </c>
      <c r="S54" s="67">
        <v>0</v>
      </c>
      <c r="T54" s="49">
        <v>341</v>
      </c>
      <c r="U54" s="5">
        <v>6671</v>
      </c>
      <c r="V54" s="68">
        <v>0</v>
      </c>
      <c r="W54" s="6">
        <v>308</v>
      </c>
      <c r="X54" s="5">
        <v>6704</v>
      </c>
      <c r="Y54" s="68">
        <v>0</v>
      </c>
      <c r="Z54" s="45">
        <f>SUM(E54:Y54)/7</f>
        <v>7012</v>
      </c>
      <c r="AA54" s="48">
        <v>336</v>
      </c>
      <c r="AB54" s="3">
        <f>Z54+AA54</f>
        <v>7348</v>
      </c>
      <c r="AC54" s="7">
        <f t="shared" si="15"/>
        <v>4.57267283614589</v>
      </c>
      <c r="AD54" s="48">
        <v>3</v>
      </c>
      <c r="AE54" s="3">
        <f t="shared" si="12"/>
        <v>7351</v>
      </c>
      <c r="AF54" s="8"/>
    </row>
    <row r="55" spans="1:32" ht="19.5" customHeight="1">
      <c r="A55" s="8">
        <v>482</v>
      </c>
      <c r="B55" s="16"/>
      <c r="C55" s="40" t="s">
        <v>17</v>
      </c>
      <c r="D55" s="41"/>
      <c r="E55" s="49">
        <v>183</v>
      </c>
      <c r="F55" s="5">
        <v>3508</v>
      </c>
      <c r="G55" s="4">
        <v>0</v>
      </c>
      <c r="H55" s="42">
        <v>162</v>
      </c>
      <c r="I55" s="5">
        <v>3529</v>
      </c>
      <c r="J55" s="67">
        <v>0</v>
      </c>
      <c r="K55" s="49">
        <v>170</v>
      </c>
      <c r="L55" s="5">
        <v>3521</v>
      </c>
      <c r="M55" s="68">
        <v>0</v>
      </c>
      <c r="N55" s="6">
        <v>163</v>
      </c>
      <c r="O55" s="5">
        <v>3528</v>
      </c>
      <c r="P55" s="4">
        <v>0</v>
      </c>
      <c r="Q55" s="42">
        <v>153</v>
      </c>
      <c r="R55" s="5">
        <v>3538</v>
      </c>
      <c r="S55" s="67">
        <v>0</v>
      </c>
      <c r="T55" s="49">
        <v>162</v>
      </c>
      <c r="U55" s="5">
        <v>3529</v>
      </c>
      <c r="V55" s="68">
        <v>0</v>
      </c>
      <c r="W55" s="6">
        <v>142</v>
      </c>
      <c r="X55" s="5">
        <v>3549</v>
      </c>
      <c r="Y55" s="68">
        <v>0</v>
      </c>
      <c r="Z55" s="3">
        <f>SUM(E55:Y55)/7</f>
        <v>3691</v>
      </c>
      <c r="AA55" s="48">
        <v>117</v>
      </c>
      <c r="AB55" s="3">
        <f>Z55+AA55</f>
        <v>3808</v>
      </c>
      <c r="AC55" s="7">
        <f t="shared" si="15"/>
        <v>3.0724789915966384</v>
      </c>
      <c r="AD55" s="48">
        <v>1</v>
      </c>
      <c r="AE55" s="3">
        <f t="shared" si="12"/>
        <v>3809</v>
      </c>
      <c r="AF55" s="8"/>
    </row>
    <row r="56" spans="1:32" ht="19.5" customHeight="1">
      <c r="A56" s="8">
        <v>483</v>
      </c>
      <c r="B56" s="16"/>
      <c r="C56" s="40" t="s">
        <v>18</v>
      </c>
      <c r="D56" s="41"/>
      <c r="E56" s="49">
        <v>258</v>
      </c>
      <c r="F56" s="5">
        <v>4796</v>
      </c>
      <c r="G56" s="4">
        <v>0</v>
      </c>
      <c r="H56" s="42">
        <v>222</v>
      </c>
      <c r="I56" s="5">
        <v>4832</v>
      </c>
      <c r="J56" s="67">
        <v>0</v>
      </c>
      <c r="K56" s="49">
        <v>230</v>
      </c>
      <c r="L56" s="5">
        <v>4824</v>
      </c>
      <c r="M56" s="68">
        <v>0</v>
      </c>
      <c r="N56" s="6">
        <v>227</v>
      </c>
      <c r="O56" s="5">
        <v>4827</v>
      </c>
      <c r="P56" s="4">
        <v>0</v>
      </c>
      <c r="Q56" s="42">
        <v>219</v>
      </c>
      <c r="R56" s="5">
        <v>4835</v>
      </c>
      <c r="S56" s="67">
        <v>0</v>
      </c>
      <c r="T56" s="49">
        <v>220</v>
      </c>
      <c r="U56" s="5">
        <v>4834</v>
      </c>
      <c r="V56" s="68">
        <v>0</v>
      </c>
      <c r="W56" s="6">
        <v>212</v>
      </c>
      <c r="X56" s="5">
        <v>4842</v>
      </c>
      <c r="Y56" s="68">
        <v>0</v>
      </c>
      <c r="Z56" s="3">
        <f>SUM(E56:Y56)/7</f>
        <v>5054</v>
      </c>
      <c r="AA56" s="48">
        <v>201</v>
      </c>
      <c r="AB56" s="3">
        <f>Z56+AA56</f>
        <v>5255</v>
      </c>
      <c r="AC56" s="7">
        <f t="shared" si="15"/>
        <v>3.8249286393910564</v>
      </c>
      <c r="AD56" s="48">
        <v>0</v>
      </c>
      <c r="AE56" s="3">
        <f t="shared" si="12"/>
        <v>5255</v>
      </c>
      <c r="AF56" s="8"/>
    </row>
    <row r="57" spans="1:32" ht="19.5" customHeight="1">
      <c r="A57" s="8">
        <v>484</v>
      </c>
      <c r="B57" s="16"/>
      <c r="C57" s="40" t="s">
        <v>19</v>
      </c>
      <c r="D57" s="41"/>
      <c r="E57" s="49">
        <v>68</v>
      </c>
      <c r="F57" s="5">
        <v>2102</v>
      </c>
      <c r="G57" s="4">
        <v>0</v>
      </c>
      <c r="H57" s="42">
        <v>63</v>
      </c>
      <c r="I57" s="5">
        <v>2107</v>
      </c>
      <c r="J57" s="67">
        <v>0</v>
      </c>
      <c r="K57" s="49">
        <v>55</v>
      </c>
      <c r="L57" s="5">
        <v>2115</v>
      </c>
      <c r="M57" s="68">
        <v>0</v>
      </c>
      <c r="N57" s="6">
        <v>53</v>
      </c>
      <c r="O57" s="5">
        <v>2117</v>
      </c>
      <c r="P57" s="4">
        <v>0</v>
      </c>
      <c r="Q57" s="42">
        <v>53</v>
      </c>
      <c r="R57" s="5">
        <v>2117</v>
      </c>
      <c r="S57" s="67">
        <v>0</v>
      </c>
      <c r="T57" s="49">
        <v>55</v>
      </c>
      <c r="U57" s="5">
        <v>2115</v>
      </c>
      <c r="V57" s="68">
        <v>0</v>
      </c>
      <c r="W57" s="6">
        <v>52</v>
      </c>
      <c r="X57" s="5">
        <v>2118</v>
      </c>
      <c r="Y57" s="68">
        <v>0</v>
      </c>
      <c r="Z57" s="64">
        <f>SUM(E57:Y57)/7</f>
        <v>2170</v>
      </c>
      <c r="AA57" s="48">
        <v>56</v>
      </c>
      <c r="AB57" s="3">
        <f>Z57+AA57</f>
        <v>2226</v>
      </c>
      <c r="AC57" s="7">
        <f t="shared" si="15"/>
        <v>2.515723270440252</v>
      </c>
      <c r="AD57" s="48">
        <v>0</v>
      </c>
      <c r="AE57" s="3">
        <f t="shared" si="12"/>
        <v>2226</v>
      </c>
      <c r="AF57" s="8"/>
    </row>
    <row r="58" spans="1:32" ht="19.5" customHeight="1">
      <c r="A58" s="8"/>
      <c r="B58" s="98" t="s">
        <v>45</v>
      </c>
      <c r="C58" s="99"/>
      <c r="D58" s="100"/>
      <c r="E58" s="79">
        <f>SUM(E54:E57)</f>
        <v>887</v>
      </c>
      <c r="F58" s="80">
        <f aca="true" t="shared" si="17" ref="F58:M58">SUM(F54:F57)</f>
        <v>17040</v>
      </c>
      <c r="G58" s="79">
        <f t="shared" si="17"/>
        <v>0</v>
      </c>
      <c r="H58" s="81">
        <f t="shared" si="17"/>
        <v>785</v>
      </c>
      <c r="I58" s="80">
        <f t="shared" si="17"/>
        <v>17142</v>
      </c>
      <c r="J58" s="82">
        <f t="shared" si="17"/>
        <v>0</v>
      </c>
      <c r="K58" s="79">
        <f t="shared" si="17"/>
        <v>797</v>
      </c>
      <c r="L58" s="80">
        <f t="shared" si="17"/>
        <v>17130</v>
      </c>
      <c r="M58" s="83">
        <f t="shared" si="17"/>
        <v>0</v>
      </c>
      <c r="N58" s="84">
        <f aca="true" t="shared" si="18" ref="N58:AA58">SUM(N54:N57)</f>
        <v>801</v>
      </c>
      <c r="O58" s="80">
        <f t="shared" si="18"/>
        <v>17126</v>
      </c>
      <c r="P58" s="79">
        <f t="shared" si="18"/>
        <v>0</v>
      </c>
      <c r="Q58" s="81">
        <f t="shared" si="18"/>
        <v>756</v>
      </c>
      <c r="R58" s="80">
        <f t="shared" si="18"/>
        <v>17171</v>
      </c>
      <c r="S58" s="82">
        <f t="shared" si="18"/>
        <v>0</v>
      </c>
      <c r="T58" s="79">
        <f t="shared" si="18"/>
        <v>778</v>
      </c>
      <c r="U58" s="80">
        <f t="shared" si="18"/>
        <v>17149</v>
      </c>
      <c r="V58" s="83">
        <f t="shared" si="18"/>
        <v>0</v>
      </c>
      <c r="W58" s="84">
        <f t="shared" si="18"/>
        <v>714</v>
      </c>
      <c r="X58" s="80">
        <f t="shared" si="18"/>
        <v>17213</v>
      </c>
      <c r="Y58" s="83">
        <f t="shared" si="18"/>
        <v>0</v>
      </c>
      <c r="Z58" s="85">
        <f>SUM(Z54:Z57)</f>
        <v>17927</v>
      </c>
      <c r="AA58" s="85">
        <f t="shared" si="18"/>
        <v>710</v>
      </c>
      <c r="AB58" s="85">
        <f>+Z58+AA58</f>
        <v>18637</v>
      </c>
      <c r="AC58" s="86">
        <f t="shared" si="15"/>
        <v>3.809626012770296</v>
      </c>
      <c r="AD58" s="85">
        <f>SUM(AD54:AD57)</f>
        <v>4</v>
      </c>
      <c r="AE58" s="85">
        <f>SUM(AE54:AE57)</f>
        <v>18641</v>
      </c>
      <c r="AF58" s="8"/>
    </row>
    <row r="59" spans="1:32" ht="19.5" customHeight="1">
      <c r="A59" s="8">
        <v>501</v>
      </c>
      <c r="B59" s="16"/>
      <c r="C59" s="40" t="s">
        <v>20</v>
      </c>
      <c r="D59" s="41"/>
      <c r="E59" s="4">
        <v>396</v>
      </c>
      <c r="F59" s="5">
        <v>7968</v>
      </c>
      <c r="G59" s="4">
        <v>0</v>
      </c>
      <c r="H59" s="42">
        <v>347</v>
      </c>
      <c r="I59" s="5">
        <v>8017</v>
      </c>
      <c r="J59" s="67">
        <v>0</v>
      </c>
      <c r="K59" s="4">
        <v>357</v>
      </c>
      <c r="L59" s="5">
        <v>8007</v>
      </c>
      <c r="M59" s="68">
        <v>0</v>
      </c>
      <c r="N59" s="6">
        <v>354</v>
      </c>
      <c r="O59" s="5">
        <v>8010</v>
      </c>
      <c r="P59" s="4">
        <v>0</v>
      </c>
      <c r="Q59" s="42">
        <v>344</v>
      </c>
      <c r="R59" s="5">
        <v>8020</v>
      </c>
      <c r="S59" s="67">
        <v>0</v>
      </c>
      <c r="T59" s="4">
        <v>343</v>
      </c>
      <c r="U59" s="5">
        <v>8021</v>
      </c>
      <c r="V59" s="68">
        <v>0</v>
      </c>
      <c r="W59" s="6">
        <v>330</v>
      </c>
      <c r="X59" s="5">
        <v>8034</v>
      </c>
      <c r="Y59" s="68">
        <v>0</v>
      </c>
      <c r="Z59" s="45">
        <f>SUM(E59:Y59)/7</f>
        <v>8364</v>
      </c>
      <c r="AA59" s="48">
        <v>247</v>
      </c>
      <c r="AB59" s="3">
        <f>Z59+AA59</f>
        <v>8611</v>
      </c>
      <c r="AC59" s="7">
        <f t="shared" si="15"/>
        <v>2.8684241086981768</v>
      </c>
      <c r="AD59" s="48">
        <v>1</v>
      </c>
      <c r="AE59" s="3">
        <f t="shared" si="12"/>
        <v>8612</v>
      </c>
      <c r="AF59" s="8"/>
    </row>
    <row r="60" spans="1:32" ht="19.5" customHeight="1">
      <c r="A60" s="8">
        <v>502</v>
      </c>
      <c r="B60" s="16"/>
      <c r="C60" s="40" t="s">
        <v>21</v>
      </c>
      <c r="D60" s="41"/>
      <c r="E60" s="4">
        <v>141</v>
      </c>
      <c r="F60" s="5">
        <v>3559</v>
      </c>
      <c r="G60" s="4">
        <v>0</v>
      </c>
      <c r="H60" s="42">
        <v>137</v>
      </c>
      <c r="I60" s="5">
        <v>3563</v>
      </c>
      <c r="J60" s="67">
        <v>0</v>
      </c>
      <c r="K60" s="4">
        <v>133</v>
      </c>
      <c r="L60" s="5">
        <v>3567</v>
      </c>
      <c r="M60" s="68">
        <v>0</v>
      </c>
      <c r="N60" s="6">
        <v>132</v>
      </c>
      <c r="O60" s="5">
        <v>3568</v>
      </c>
      <c r="P60" s="4">
        <v>0</v>
      </c>
      <c r="Q60" s="42">
        <v>132</v>
      </c>
      <c r="R60" s="5">
        <v>3568</v>
      </c>
      <c r="S60" s="67">
        <v>0</v>
      </c>
      <c r="T60" s="4">
        <v>123</v>
      </c>
      <c r="U60" s="5">
        <v>3577</v>
      </c>
      <c r="V60" s="68">
        <v>0</v>
      </c>
      <c r="W60" s="6">
        <v>123</v>
      </c>
      <c r="X60" s="5">
        <v>3577</v>
      </c>
      <c r="Y60" s="68">
        <v>0</v>
      </c>
      <c r="Z60" s="3">
        <f>SUM(E60:Y60)/7</f>
        <v>3700</v>
      </c>
      <c r="AA60" s="48">
        <v>56</v>
      </c>
      <c r="AB60" s="3">
        <f>Z60+AA60</f>
        <v>3756</v>
      </c>
      <c r="AC60" s="7">
        <f t="shared" si="15"/>
        <v>1.4909478168264112</v>
      </c>
      <c r="AD60" s="48">
        <v>0</v>
      </c>
      <c r="AE60" s="3">
        <f t="shared" si="12"/>
        <v>3756</v>
      </c>
      <c r="AF60" s="8"/>
    </row>
    <row r="61" spans="1:32" ht="19.5" customHeight="1">
      <c r="A61" s="8">
        <v>503</v>
      </c>
      <c r="B61" s="16"/>
      <c r="C61" s="40" t="s">
        <v>22</v>
      </c>
      <c r="D61" s="41"/>
      <c r="E61" s="4">
        <v>107</v>
      </c>
      <c r="F61" s="5">
        <v>3346</v>
      </c>
      <c r="G61" s="4">
        <v>0</v>
      </c>
      <c r="H61" s="42">
        <v>97</v>
      </c>
      <c r="I61" s="5">
        <v>3356</v>
      </c>
      <c r="J61" s="67">
        <v>0</v>
      </c>
      <c r="K61" s="4">
        <v>101</v>
      </c>
      <c r="L61" s="5">
        <v>3352</v>
      </c>
      <c r="M61" s="68">
        <v>0</v>
      </c>
      <c r="N61" s="6">
        <v>104</v>
      </c>
      <c r="O61" s="5">
        <v>3349</v>
      </c>
      <c r="P61" s="4">
        <v>0</v>
      </c>
      <c r="Q61" s="42">
        <v>94</v>
      </c>
      <c r="R61" s="5">
        <v>3359</v>
      </c>
      <c r="S61" s="67">
        <v>0</v>
      </c>
      <c r="T61" s="4">
        <v>98</v>
      </c>
      <c r="U61" s="5">
        <v>3355</v>
      </c>
      <c r="V61" s="68">
        <v>0</v>
      </c>
      <c r="W61" s="6">
        <v>89</v>
      </c>
      <c r="X61" s="5">
        <v>3364</v>
      </c>
      <c r="Y61" s="68">
        <v>0</v>
      </c>
      <c r="Z61" s="3">
        <f>SUM(E61:Y61)/7</f>
        <v>3453</v>
      </c>
      <c r="AA61" s="48">
        <v>47</v>
      </c>
      <c r="AB61" s="3">
        <f>Z61+AA61</f>
        <v>3500</v>
      </c>
      <c r="AC61" s="7">
        <f t="shared" si="15"/>
        <v>1.342857142857143</v>
      </c>
      <c r="AD61" s="48">
        <v>1</v>
      </c>
      <c r="AE61" s="3">
        <f t="shared" si="12"/>
        <v>3501</v>
      </c>
      <c r="AF61" s="8"/>
    </row>
    <row r="62" spans="1:32" ht="19.5" customHeight="1">
      <c r="A62" s="8">
        <v>504</v>
      </c>
      <c r="B62" s="16"/>
      <c r="C62" s="40" t="s">
        <v>23</v>
      </c>
      <c r="D62" s="41"/>
      <c r="E62" s="4">
        <v>139</v>
      </c>
      <c r="F62" s="5">
        <v>3250</v>
      </c>
      <c r="G62" s="4">
        <v>0</v>
      </c>
      <c r="H62" s="42">
        <v>130</v>
      </c>
      <c r="I62" s="5">
        <v>3259</v>
      </c>
      <c r="J62" s="67">
        <v>0</v>
      </c>
      <c r="K62" s="4">
        <v>136</v>
      </c>
      <c r="L62" s="5">
        <v>3253</v>
      </c>
      <c r="M62" s="68">
        <v>0</v>
      </c>
      <c r="N62" s="6">
        <v>120</v>
      </c>
      <c r="O62" s="5">
        <v>3269</v>
      </c>
      <c r="P62" s="4">
        <v>0</v>
      </c>
      <c r="Q62" s="42">
        <v>119</v>
      </c>
      <c r="R62" s="5">
        <v>3270</v>
      </c>
      <c r="S62" s="67">
        <v>0</v>
      </c>
      <c r="T62" s="4">
        <v>116</v>
      </c>
      <c r="U62" s="5">
        <v>3273</v>
      </c>
      <c r="V62" s="68">
        <v>0</v>
      </c>
      <c r="W62" s="6">
        <v>105</v>
      </c>
      <c r="X62" s="5">
        <v>3284</v>
      </c>
      <c r="Y62" s="68">
        <v>0</v>
      </c>
      <c r="Z62" s="3">
        <f>SUM(E62:Y62)/7</f>
        <v>3389</v>
      </c>
      <c r="AA62" s="48">
        <v>125</v>
      </c>
      <c r="AB62" s="3">
        <f>Z62+AA62</f>
        <v>3514</v>
      </c>
      <c r="AC62" s="7">
        <f t="shared" si="15"/>
        <v>3.5571997723392146</v>
      </c>
      <c r="AD62" s="48">
        <v>1</v>
      </c>
      <c r="AE62" s="3">
        <f t="shared" si="12"/>
        <v>3515</v>
      </c>
      <c r="AF62" s="8"/>
    </row>
    <row r="63" spans="1:32" ht="19.5" customHeight="1">
      <c r="A63" s="8">
        <v>505</v>
      </c>
      <c r="B63" s="16"/>
      <c r="C63" s="40" t="s">
        <v>24</v>
      </c>
      <c r="D63" s="41"/>
      <c r="E63" s="4">
        <v>64</v>
      </c>
      <c r="F63" s="5">
        <v>3091</v>
      </c>
      <c r="G63" s="4">
        <v>0</v>
      </c>
      <c r="H63" s="42">
        <v>74</v>
      </c>
      <c r="I63" s="5">
        <v>3081</v>
      </c>
      <c r="J63" s="67">
        <v>0</v>
      </c>
      <c r="K63" s="4">
        <v>72</v>
      </c>
      <c r="L63" s="5">
        <v>3083</v>
      </c>
      <c r="M63" s="68">
        <v>0</v>
      </c>
      <c r="N63" s="6">
        <v>73</v>
      </c>
      <c r="O63" s="5">
        <v>3082</v>
      </c>
      <c r="P63" s="4">
        <v>0</v>
      </c>
      <c r="Q63" s="42">
        <v>83</v>
      </c>
      <c r="R63" s="5">
        <v>3072</v>
      </c>
      <c r="S63" s="67">
        <v>0</v>
      </c>
      <c r="T63" s="4">
        <v>75</v>
      </c>
      <c r="U63" s="5">
        <v>3080</v>
      </c>
      <c r="V63" s="68">
        <v>0</v>
      </c>
      <c r="W63" s="6">
        <v>95</v>
      </c>
      <c r="X63" s="5">
        <v>3060</v>
      </c>
      <c r="Y63" s="68">
        <v>0</v>
      </c>
      <c r="Z63" s="64">
        <f>SUM(E63:Y63)/7</f>
        <v>3155</v>
      </c>
      <c r="AA63" s="48">
        <v>79</v>
      </c>
      <c r="AB63" s="3">
        <f>Z63+AA63</f>
        <v>3234</v>
      </c>
      <c r="AC63" s="7">
        <f t="shared" si="15"/>
        <v>2.442795299938157</v>
      </c>
      <c r="AD63" s="48">
        <v>0</v>
      </c>
      <c r="AE63" s="3">
        <f t="shared" si="12"/>
        <v>3234</v>
      </c>
      <c r="AF63" s="8"/>
    </row>
    <row r="64" spans="1:32" ht="19.5" customHeight="1">
      <c r="A64" s="8"/>
      <c r="B64" s="98" t="s">
        <v>46</v>
      </c>
      <c r="C64" s="99"/>
      <c r="D64" s="100"/>
      <c r="E64" s="79">
        <f>SUM(E59:E63)</f>
        <v>847</v>
      </c>
      <c r="F64" s="80">
        <f aca="true" t="shared" si="19" ref="F64:M64">SUM(F59:F63)</f>
        <v>21214</v>
      </c>
      <c r="G64" s="79">
        <f t="shared" si="19"/>
        <v>0</v>
      </c>
      <c r="H64" s="81">
        <f t="shared" si="19"/>
        <v>785</v>
      </c>
      <c r="I64" s="80">
        <f t="shared" si="19"/>
        <v>21276</v>
      </c>
      <c r="J64" s="82">
        <f t="shared" si="19"/>
        <v>0</v>
      </c>
      <c r="K64" s="79">
        <f t="shared" si="19"/>
        <v>799</v>
      </c>
      <c r="L64" s="80">
        <f t="shared" si="19"/>
        <v>21262</v>
      </c>
      <c r="M64" s="83">
        <f t="shared" si="19"/>
        <v>0</v>
      </c>
      <c r="N64" s="84">
        <f aca="true" t="shared" si="20" ref="N64:AA64">SUM(N59:N63)</f>
        <v>783</v>
      </c>
      <c r="O64" s="80">
        <f t="shared" si="20"/>
        <v>21278</v>
      </c>
      <c r="P64" s="79">
        <f t="shared" si="20"/>
        <v>0</v>
      </c>
      <c r="Q64" s="81">
        <f t="shared" si="20"/>
        <v>772</v>
      </c>
      <c r="R64" s="80">
        <f t="shared" si="20"/>
        <v>21289</v>
      </c>
      <c r="S64" s="82">
        <f t="shared" si="20"/>
        <v>0</v>
      </c>
      <c r="T64" s="79">
        <f t="shared" si="20"/>
        <v>755</v>
      </c>
      <c r="U64" s="80">
        <f t="shared" si="20"/>
        <v>21306</v>
      </c>
      <c r="V64" s="83">
        <f t="shared" si="20"/>
        <v>0</v>
      </c>
      <c r="W64" s="84">
        <f t="shared" si="20"/>
        <v>742</v>
      </c>
      <c r="X64" s="80">
        <f t="shared" si="20"/>
        <v>21319</v>
      </c>
      <c r="Y64" s="83">
        <f t="shared" si="20"/>
        <v>0</v>
      </c>
      <c r="Z64" s="85">
        <f>SUM(Z59:Z63)</f>
        <v>22061</v>
      </c>
      <c r="AA64" s="85">
        <f t="shared" si="20"/>
        <v>554</v>
      </c>
      <c r="AB64" s="85">
        <f>+Z64+AA64</f>
        <v>22615</v>
      </c>
      <c r="AC64" s="86">
        <f t="shared" si="15"/>
        <v>2.4497015255361485</v>
      </c>
      <c r="AD64" s="85">
        <f>SUM(AD59:AD63)</f>
        <v>3</v>
      </c>
      <c r="AE64" s="85">
        <f>SUM(AE59:AE63)</f>
        <v>22618</v>
      </c>
      <c r="AF64" s="8"/>
    </row>
    <row r="65" spans="1:32" ht="19.5" customHeight="1">
      <c r="A65" s="8">
        <v>521</v>
      </c>
      <c r="B65" s="16"/>
      <c r="C65" s="40" t="s">
        <v>25</v>
      </c>
      <c r="D65" s="41"/>
      <c r="E65" s="49">
        <v>552</v>
      </c>
      <c r="F65" s="5">
        <v>8197</v>
      </c>
      <c r="G65" s="4">
        <v>0</v>
      </c>
      <c r="H65" s="42">
        <v>507</v>
      </c>
      <c r="I65" s="5">
        <v>8242</v>
      </c>
      <c r="J65" s="67">
        <v>0</v>
      </c>
      <c r="K65" s="49">
        <v>508</v>
      </c>
      <c r="L65" s="5">
        <v>8241</v>
      </c>
      <c r="M65" s="68">
        <v>0</v>
      </c>
      <c r="N65" s="6">
        <v>479</v>
      </c>
      <c r="O65" s="5">
        <v>8270</v>
      </c>
      <c r="P65" s="4">
        <v>0</v>
      </c>
      <c r="Q65" s="42">
        <v>493</v>
      </c>
      <c r="R65" s="5">
        <v>8256</v>
      </c>
      <c r="S65" s="67">
        <v>0</v>
      </c>
      <c r="T65" s="49">
        <v>493</v>
      </c>
      <c r="U65" s="5">
        <v>8256</v>
      </c>
      <c r="V65" s="68">
        <v>0</v>
      </c>
      <c r="W65" s="6">
        <v>465</v>
      </c>
      <c r="X65" s="5">
        <v>8284</v>
      </c>
      <c r="Y65" s="68">
        <v>0</v>
      </c>
      <c r="Z65" s="3">
        <f>SUM(E65:Y65)/7</f>
        <v>8749</v>
      </c>
      <c r="AA65" s="48">
        <v>350</v>
      </c>
      <c r="AB65" s="3">
        <f>Z65+AA65</f>
        <v>9099</v>
      </c>
      <c r="AC65" s="7">
        <f t="shared" si="15"/>
        <v>3.846576546873283</v>
      </c>
      <c r="AD65" s="48">
        <v>2</v>
      </c>
      <c r="AE65" s="3">
        <f t="shared" si="12"/>
        <v>9101</v>
      </c>
      <c r="AF65" s="8"/>
    </row>
    <row r="66" spans="1:32" ht="19.5" customHeight="1">
      <c r="A66" s="8">
        <v>522</v>
      </c>
      <c r="B66" s="16"/>
      <c r="C66" s="40" t="s">
        <v>26</v>
      </c>
      <c r="D66" s="41"/>
      <c r="E66" s="49">
        <v>218</v>
      </c>
      <c r="F66" s="5">
        <v>5875</v>
      </c>
      <c r="G66" s="4">
        <v>0</v>
      </c>
      <c r="H66" s="42">
        <v>211</v>
      </c>
      <c r="I66" s="5">
        <v>5882</v>
      </c>
      <c r="J66" s="67">
        <v>0</v>
      </c>
      <c r="K66" s="49">
        <v>208</v>
      </c>
      <c r="L66" s="5">
        <v>5885</v>
      </c>
      <c r="M66" s="68">
        <v>0</v>
      </c>
      <c r="N66" s="6">
        <v>211</v>
      </c>
      <c r="O66" s="5">
        <v>5882</v>
      </c>
      <c r="P66" s="4">
        <v>0</v>
      </c>
      <c r="Q66" s="42">
        <v>204</v>
      </c>
      <c r="R66" s="5">
        <v>5889</v>
      </c>
      <c r="S66" s="67">
        <v>0</v>
      </c>
      <c r="T66" s="49">
        <v>214</v>
      </c>
      <c r="U66" s="5">
        <v>5879</v>
      </c>
      <c r="V66" s="68">
        <v>0</v>
      </c>
      <c r="W66" s="6">
        <v>200</v>
      </c>
      <c r="X66" s="5">
        <v>5893</v>
      </c>
      <c r="Y66" s="68">
        <v>0</v>
      </c>
      <c r="Z66" s="3">
        <f>SUM(E66:Y66)/7</f>
        <v>6093</v>
      </c>
      <c r="AA66" s="48">
        <v>117</v>
      </c>
      <c r="AB66" s="3">
        <f>Z66+AA66</f>
        <v>6210</v>
      </c>
      <c r="AC66" s="7">
        <f t="shared" si="15"/>
        <v>1.884057971014493</v>
      </c>
      <c r="AD66" s="48">
        <v>1</v>
      </c>
      <c r="AE66" s="3">
        <f t="shared" si="12"/>
        <v>6211</v>
      </c>
      <c r="AF66" s="8"/>
    </row>
    <row r="67" spans="1:32" ht="19.5" customHeight="1">
      <c r="A67" s="8"/>
      <c r="B67" s="98" t="s">
        <v>47</v>
      </c>
      <c r="C67" s="99"/>
      <c r="D67" s="100"/>
      <c r="E67" s="79">
        <f aca="true" t="shared" si="21" ref="E67:AA67">SUM(E65:E66)</f>
        <v>770</v>
      </c>
      <c r="F67" s="80">
        <f t="shared" si="21"/>
        <v>14072</v>
      </c>
      <c r="G67" s="79">
        <f t="shared" si="21"/>
        <v>0</v>
      </c>
      <c r="H67" s="81">
        <f t="shared" si="21"/>
        <v>718</v>
      </c>
      <c r="I67" s="80">
        <f t="shared" si="21"/>
        <v>14124</v>
      </c>
      <c r="J67" s="82">
        <f t="shared" si="21"/>
        <v>0</v>
      </c>
      <c r="K67" s="79">
        <f t="shared" si="21"/>
        <v>716</v>
      </c>
      <c r="L67" s="80">
        <f t="shared" si="21"/>
        <v>14126</v>
      </c>
      <c r="M67" s="83">
        <f t="shared" si="21"/>
        <v>0</v>
      </c>
      <c r="N67" s="84">
        <f t="shared" si="21"/>
        <v>690</v>
      </c>
      <c r="O67" s="80">
        <f t="shared" si="21"/>
        <v>14152</v>
      </c>
      <c r="P67" s="79">
        <f t="shared" si="21"/>
        <v>0</v>
      </c>
      <c r="Q67" s="81">
        <f t="shared" si="21"/>
        <v>697</v>
      </c>
      <c r="R67" s="80">
        <f t="shared" si="21"/>
        <v>14145</v>
      </c>
      <c r="S67" s="82">
        <f t="shared" si="21"/>
        <v>0</v>
      </c>
      <c r="T67" s="79">
        <f t="shared" si="21"/>
        <v>707</v>
      </c>
      <c r="U67" s="80">
        <f t="shared" si="21"/>
        <v>14135</v>
      </c>
      <c r="V67" s="83">
        <f t="shared" si="21"/>
        <v>0</v>
      </c>
      <c r="W67" s="84">
        <f t="shared" si="21"/>
        <v>665</v>
      </c>
      <c r="X67" s="80">
        <f t="shared" si="21"/>
        <v>14177</v>
      </c>
      <c r="Y67" s="83">
        <f t="shared" si="21"/>
        <v>0</v>
      </c>
      <c r="Z67" s="85">
        <f>SUM(Z65:Z66)</f>
        <v>14842</v>
      </c>
      <c r="AA67" s="85">
        <f t="shared" si="21"/>
        <v>467</v>
      </c>
      <c r="AB67" s="85">
        <f>+Z67+AA67</f>
        <v>15309</v>
      </c>
      <c r="AC67" s="86">
        <f t="shared" si="15"/>
        <v>3.050493173949964</v>
      </c>
      <c r="AD67" s="85">
        <f>SUM(AD65:AD66)</f>
        <v>3</v>
      </c>
      <c r="AE67" s="85">
        <f>SUM(AE65:AE66)</f>
        <v>15312</v>
      </c>
      <c r="AF67" s="8"/>
    </row>
    <row r="68" spans="1:32" ht="19.5" customHeight="1">
      <c r="A68" s="8">
        <v>541</v>
      </c>
      <c r="B68" s="16"/>
      <c r="C68" s="40" t="s">
        <v>27</v>
      </c>
      <c r="D68" s="41"/>
      <c r="E68" s="4">
        <v>129</v>
      </c>
      <c r="F68" s="5">
        <v>2326</v>
      </c>
      <c r="G68" s="4">
        <v>0</v>
      </c>
      <c r="H68" s="42">
        <v>124</v>
      </c>
      <c r="I68" s="5">
        <v>2331</v>
      </c>
      <c r="J68" s="67">
        <v>0</v>
      </c>
      <c r="K68" s="4">
        <v>134</v>
      </c>
      <c r="L68" s="5">
        <v>2321</v>
      </c>
      <c r="M68" s="68">
        <v>0</v>
      </c>
      <c r="N68" s="6">
        <v>117</v>
      </c>
      <c r="O68" s="5">
        <v>2338</v>
      </c>
      <c r="P68" s="4">
        <v>0</v>
      </c>
      <c r="Q68" s="42">
        <v>125</v>
      </c>
      <c r="R68" s="5">
        <v>2330</v>
      </c>
      <c r="S68" s="67">
        <v>0</v>
      </c>
      <c r="T68" s="4">
        <v>117</v>
      </c>
      <c r="U68" s="5">
        <v>2338</v>
      </c>
      <c r="V68" s="68">
        <v>0</v>
      </c>
      <c r="W68" s="6">
        <v>117</v>
      </c>
      <c r="X68" s="5">
        <v>2338</v>
      </c>
      <c r="Y68" s="68">
        <v>0</v>
      </c>
      <c r="Z68" s="3">
        <f aca="true" t="shared" si="22" ref="Z68:Z75">SUM(E68:Y68)/7</f>
        <v>2455</v>
      </c>
      <c r="AA68" s="48">
        <v>79</v>
      </c>
      <c r="AB68" s="3">
        <f aca="true" t="shared" si="23" ref="AB68:AB75">Z68+AA68</f>
        <v>2534</v>
      </c>
      <c r="AC68" s="7">
        <f t="shared" si="15"/>
        <v>3.117600631412786</v>
      </c>
      <c r="AD68" s="48">
        <v>0</v>
      </c>
      <c r="AE68" s="3">
        <f t="shared" si="12"/>
        <v>2534</v>
      </c>
      <c r="AF68" s="8"/>
    </row>
    <row r="69" spans="1:32" ht="19.5" customHeight="1">
      <c r="A69" s="8">
        <v>542</v>
      </c>
      <c r="B69" s="16"/>
      <c r="C69" s="40" t="s">
        <v>28</v>
      </c>
      <c r="D69" s="41"/>
      <c r="E69" s="4">
        <v>177</v>
      </c>
      <c r="F69" s="5">
        <v>3028</v>
      </c>
      <c r="G69" s="4">
        <v>0</v>
      </c>
      <c r="H69" s="42">
        <v>168</v>
      </c>
      <c r="I69" s="5">
        <v>3037</v>
      </c>
      <c r="J69" s="67">
        <v>0</v>
      </c>
      <c r="K69" s="4">
        <v>170</v>
      </c>
      <c r="L69" s="5">
        <v>3035</v>
      </c>
      <c r="M69" s="68">
        <v>0</v>
      </c>
      <c r="N69" s="6">
        <v>173</v>
      </c>
      <c r="O69" s="5">
        <v>3032</v>
      </c>
      <c r="P69" s="4">
        <v>0</v>
      </c>
      <c r="Q69" s="42">
        <v>157</v>
      </c>
      <c r="R69" s="5">
        <v>3048</v>
      </c>
      <c r="S69" s="67">
        <v>0</v>
      </c>
      <c r="T69" s="4">
        <v>170</v>
      </c>
      <c r="U69" s="5">
        <v>3035</v>
      </c>
      <c r="V69" s="68">
        <v>0</v>
      </c>
      <c r="W69" s="6">
        <v>153</v>
      </c>
      <c r="X69" s="5">
        <v>3052</v>
      </c>
      <c r="Y69" s="68">
        <v>0</v>
      </c>
      <c r="Z69" s="3">
        <f t="shared" si="22"/>
        <v>3205</v>
      </c>
      <c r="AA69" s="48">
        <v>117</v>
      </c>
      <c r="AB69" s="3">
        <f t="shared" si="23"/>
        <v>3322</v>
      </c>
      <c r="AC69" s="7">
        <f t="shared" si="15"/>
        <v>3.521974714027694</v>
      </c>
      <c r="AD69" s="48">
        <v>0</v>
      </c>
      <c r="AE69" s="3">
        <f t="shared" si="12"/>
        <v>3322</v>
      </c>
      <c r="AF69" s="8"/>
    </row>
    <row r="70" spans="1:32" ht="19.5" customHeight="1">
      <c r="A70" s="8">
        <v>543</v>
      </c>
      <c r="B70" s="16"/>
      <c r="C70" s="40" t="s">
        <v>29</v>
      </c>
      <c r="D70" s="41"/>
      <c r="E70" s="4">
        <v>342</v>
      </c>
      <c r="F70" s="5">
        <v>4818</v>
      </c>
      <c r="G70" s="4">
        <v>0</v>
      </c>
      <c r="H70" s="42">
        <v>304</v>
      </c>
      <c r="I70" s="5">
        <v>4856</v>
      </c>
      <c r="J70" s="67">
        <v>0</v>
      </c>
      <c r="K70" s="4">
        <v>309</v>
      </c>
      <c r="L70" s="5">
        <v>4851</v>
      </c>
      <c r="M70" s="68">
        <v>0</v>
      </c>
      <c r="N70" s="6">
        <v>301</v>
      </c>
      <c r="O70" s="5">
        <v>4859</v>
      </c>
      <c r="P70" s="4">
        <v>0</v>
      </c>
      <c r="Q70" s="42">
        <v>302</v>
      </c>
      <c r="R70" s="5">
        <v>4858</v>
      </c>
      <c r="S70" s="67">
        <v>0</v>
      </c>
      <c r="T70" s="4">
        <v>304</v>
      </c>
      <c r="U70" s="5">
        <v>4856</v>
      </c>
      <c r="V70" s="68">
        <v>0</v>
      </c>
      <c r="W70" s="6">
        <v>277</v>
      </c>
      <c r="X70" s="5">
        <v>4883</v>
      </c>
      <c r="Y70" s="68">
        <v>0</v>
      </c>
      <c r="Z70" s="3">
        <f t="shared" si="22"/>
        <v>5160</v>
      </c>
      <c r="AA70" s="48">
        <v>290</v>
      </c>
      <c r="AB70" s="3">
        <f t="shared" si="23"/>
        <v>5450</v>
      </c>
      <c r="AC70" s="7">
        <f t="shared" si="15"/>
        <v>5.321100917431193</v>
      </c>
      <c r="AD70" s="48">
        <v>0</v>
      </c>
      <c r="AE70" s="3">
        <f t="shared" si="12"/>
        <v>5450</v>
      </c>
      <c r="AF70" s="8"/>
    </row>
    <row r="71" spans="1:32" ht="19.5" customHeight="1">
      <c r="A71" s="8">
        <v>544</v>
      </c>
      <c r="B71" s="16"/>
      <c r="C71" s="40" t="s">
        <v>30</v>
      </c>
      <c r="D71" s="41"/>
      <c r="E71" s="4">
        <v>33</v>
      </c>
      <c r="F71" s="5">
        <v>1452</v>
      </c>
      <c r="G71" s="4">
        <v>0</v>
      </c>
      <c r="H71" s="42">
        <v>23</v>
      </c>
      <c r="I71" s="5">
        <v>1462</v>
      </c>
      <c r="J71" s="67">
        <v>0</v>
      </c>
      <c r="K71" s="4">
        <v>27</v>
      </c>
      <c r="L71" s="5">
        <v>1458</v>
      </c>
      <c r="M71" s="68">
        <v>0</v>
      </c>
      <c r="N71" s="6">
        <v>26</v>
      </c>
      <c r="O71" s="5">
        <v>1459</v>
      </c>
      <c r="P71" s="4">
        <v>0</v>
      </c>
      <c r="Q71" s="42">
        <v>23</v>
      </c>
      <c r="R71" s="5">
        <v>1462</v>
      </c>
      <c r="S71" s="67">
        <v>0</v>
      </c>
      <c r="T71" s="4">
        <v>25</v>
      </c>
      <c r="U71" s="5">
        <v>1460</v>
      </c>
      <c r="V71" s="68">
        <v>0</v>
      </c>
      <c r="W71" s="6">
        <v>18</v>
      </c>
      <c r="X71" s="5">
        <v>1467</v>
      </c>
      <c r="Y71" s="68">
        <v>0</v>
      </c>
      <c r="Z71" s="3">
        <f t="shared" si="22"/>
        <v>1485</v>
      </c>
      <c r="AA71" s="48">
        <v>30</v>
      </c>
      <c r="AB71" s="3">
        <f t="shared" si="23"/>
        <v>1515</v>
      </c>
      <c r="AC71" s="7">
        <f t="shared" si="15"/>
        <v>1.9801980198019802</v>
      </c>
      <c r="AD71" s="48">
        <v>0</v>
      </c>
      <c r="AE71" s="3">
        <f t="shared" si="12"/>
        <v>1515</v>
      </c>
      <c r="AF71" s="8"/>
    </row>
    <row r="72" spans="1:32" ht="19.5" customHeight="1">
      <c r="A72" s="8">
        <v>545</v>
      </c>
      <c r="B72" s="16"/>
      <c r="C72" s="40" t="s">
        <v>31</v>
      </c>
      <c r="D72" s="41"/>
      <c r="E72" s="4">
        <v>228</v>
      </c>
      <c r="F72" s="5">
        <v>3725</v>
      </c>
      <c r="G72" s="4">
        <v>0</v>
      </c>
      <c r="H72" s="42">
        <v>206</v>
      </c>
      <c r="I72" s="5">
        <v>3747</v>
      </c>
      <c r="J72" s="67">
        <v>0</v>
      </c>
      <c r="K72" s="4">
        <v>189</v>
      </c>
      <c r="L72" s="5">
        <v>3764</v>
      </c>
      <c r="M72" s="68">
        <v>0</v>
      </c>
      <c r="N72" s="6">
        <v>202</v>
      </c>
      <c r="O72" s="5">
        <v>3751</v>
      </c>
      <c r="P72" s="4">
        <v>0</v>
      </c>
      <c r="Q72" s="42">
        <v>183</v>
      </c>
      <c r="R72" s="5">
        <v>3770</v>
      </c>
      <c r="S72" s="67">
        <v>0</v>
      </c>
      <c r="T72" s="4">
        <v>186</v>
      </c>
      <c r="U72" s="5">
        <v>3767</v>
      </c>
      <c r="V72" s="68">
        <v>0</v>
      </c>
      <c r="W72" s="6">
        <v>186</v>
      </c>
      <c r="X72" s="5">
        <v>3767</v>
      </c>
      <c r="Y72" s="68">
        <v>0</v>
      </c>
      <c r="Z72" s="3">
        <f t="shared" si="22"/>
        <v>3953</v>
      </c>
      <c r="AA72" s="48">
        <v>145</v>
      </c>
      <c r="AB72" s="3">
        <f t="shared" si="23"/>
        <v>4098</v>
      </c>
      <c r="AC72" s="7">
        <f t="shared" si="15"/>
        <v>3.5383113714006833</v>
      </c>
      <c r="AD72" s="48">
        <v>0</v>
      </c>
      <c r="AE72" s="3">
        <f t="shared" si="12"/>
        <v>4098</v>
      </c>
      <c r="AF72" s="8"/>
    </row>
    <row r="73" spans="1:32" ht="19.5" customHeight="1">
      <c r="A73" s="8">
        <v>546</v>
      </c>
      <c r="B73" s="16"/>
      <c r="C73" s="40" t="s">
        <v>32</v>
      </c>
      <c r="D73" s="41"/>
      <c r="E73" s="4">
        <v>122</v>
      </c>
      <c r="F73" s="5">
        <v>2298</v>
      </c>
      <c r="G73" s="4">
        <v>0</v>
      </c>
      <c r="H73" s="42">
        <v>115</v>
      </c>
      <c r="I73" s="5">
        <v>2305</v>
      </c>
      <c r="J73" s="67">
        <v>0</v>
      </c>
      <c r="K73" s="4">
        <v>112</v>
      </c>
      <c r="L73" s="5">
        <v>2308</v>
      </c>
      <c r="M73" s="68">
        <v>0</v>
      </c>
      <c r="N73" s="6">
        <v>118</v>
      </c>
      <c r="O73" s="5">
        <v>2302</v>
      </c>
      <c r="P73" s="4">
        <v>0</v>
      </c>
      <c r="Q73" s="42">
        <v>109</v>
      </c>
      <c r="R73" s="5">
        <v>2311</v>
      </c>
      <c r="S73" s="67">
        <v>0</v>
      </c>
      <c r="T73" s="4">
        <v>116</v>
      </c>
      <c r="U73" s="5">
        <v>2304</v>
      </c>
      <c r="V73" s="68">
        <v>0</v>
      </c>
      <c r="W73" s="6">
        <v>105</v>
      </c>
      <c r="X73" s="5">
        <v>2315</v>
      </c>
      <c r="Y73" s="68">
        <v>0</v>
      </c>
      <c r="Z73" s="3">
        <f t="shared" si="22"/>
        <v>2420</v>
      </c>
      <c r="AA73" s="48">
        <v>90</v>
      </c>
      <c r="AB73" s="3">
        <f t="shared" si="23"/>
        <v>2510</v>
      </c>
      <c r="AC73" s="7">
        <f t="shared" si="15"/>
        <v>3.5856573705179287</v>
      </c>
      <c r="AD73" s="48">
        <v>0</v>
      </c>
      <c r="AE73" s="3">
        <f t="shared" si="12"/>
        <v>2510</v>
      </c>
      <c r="AF73" s="8"/>
    </row>
    <row r="74" spans="1:32" ht="19.5" customHeight="1">
      <c r="A74" s="8">
        <v>547</v>
      </c>
      <c r="B74" s="16"/>
      <c r="C74" s="40" t="s">
        <v>33</v>
      </c>
      <c r="D74" s="41"/>
      <c r="E74" s="4">
        <v>378</v>
      </c>
      <c r="F74" s="5">
        <v>6825</v>
      </c>
      <c r="G74" s="4">
        <v>0</v>
      </c>
      <c r="H74" s="42">
        <v>355</v>
      </c>
      <c r="I74" s="5">
        <v>6848</v>
      </c>
      <c r="J74" s="67">
        <v>0</v>
      </c>
      <c r="K74" s="4">
        <v>355</v>
      </c>
      <c r="L74" s="5">
        <v>6848</v>
      </c>
      <c r="M74" s="68">
        <v>0</v>
      </c>
      <c r="N74" s="6">
        <v>371</v>
      </c>
      <c r="O74" s="5">
        <v>6832</v>
      </c>
      <c r="P74" s="4">
        <v>0</v>
      </c>
      <c r="Q74" s="42">
        <v>360</v>
      </c>
      <c r="R74" s="5">
        <v>6843</v>
      </c>
      <c r="S74" s="67">
        <v>0</v>
      </c>
      <c r="T74" s="4">
        <v>366</v>
      </c>
      <c r="U74" s="5">
        <v>6837</v>
      </c>
      <c r="V74" s="68">
        <v>0</v>
      </c>
      <c r="W74" s="6">
        <v>341</v>
      </c>
      <c r="X74" s="5">
        <v>6862</v>
      </c>
      <c r="Y74" s="68">
        <v>0</v>
      </c>
      <c r="Z74" s="3">
        <f t="shared" si="22"/>
        <v>7203</v>
      </c>
      <c r="AA74" s="48">
        <v>190</v>
      </c>
      <c r="AB74" s="3">
        <f t="shared" si="23"/>
        <v>7393</v>
      </c>
      <c r="AC74" s="7">
        <f t="shared" si="15"/>
        <v>2.569998647369133</v>
      </c>
      <c r="AD74" s="48">
        <v>0</v>
      </c>
      <c r="AE74" s="3">
        <f t="shared" si="12"/>
        <v>7393</v>
      </c>
      <c r="AF74" s="8"/>
    </row>
    <row r="75" spans="1:32" ht="19.5" customHeight="1">
      <c r="A75" s="8">
        <v>548</v>
      </c>
      <c r="B75" s="16"/>
      <c r="C75" s="40" t="s">
        <v>34</v>
      </c>
      <c r="D75" s="41"/>
      <c r="E75" s="4">
        <v>36</v>
      </c>
      <c r="F75" s="5">
        <v>728</v>
      </c>
      <c r="G75" s="4">
        <v>0</v>
      </c>
      <c r="H75" s="42">
        <v>31</v>
      </c>
      <c r="I75" s="5">
        <v>733</v>
      </c>
      <c r="J75" s="67">
        <v>0</v>
      </c>
      <c r="K75" s="4">
        <v>32</v>
      </c>
      <c r="L75" s="5">
        <v>732</v>
      </c>
      <c r="M75" s="68">
        <v>0</v>
      </c>
      <c r="N75" s="6">
        <v>34</v>
      </c>
      <c r="O75" s="5">
        <v>730</v>
      </c>
      <c r="P75" s="4">
        <v>0</v>
      </c>
      <c r="Q75" s="42">
        <v>33</v>
      </c>
      <c r="R75" s="5">
        <v>731</v>
      </c>
      <c r="S75" s="67">
        <v>0</v>
      </c>
      <c r="T75" s="4">
        <v>29</v>
      </c>
      <c r="U75" s="5">
        <v>735</v>
      </c>
      <c r="V75" s="68">
        <v>0</v>
      </c>
      <c r="W75" s="6">
        <v>30</v>
      </c>
      <c r="X75" s="5">
        <v>734</v>
      </c>
      <c r="Y75" s="68">
        <v>0</v>
      </c>
      <c r="Z75" s="3">
        <f t="shared" si="22"/>
        <v>764</v>
      </c>
      <c r="AA75" s="48">
        <v>14</v>
      </c>
      <c r="AB75" s="3">
        <f t="shared" si="23"/>
        <v>778</v>
      </c>
      <c r="AC75" s="7">
        <f t="shared" si="15"/>
        <v>1.7994858611825193</v>
      </c>
      <c r="AD75" s="48">
        <v>0</v>
      </c>
      <c r="AE75" s="3">
        <f t="shared" si="12"/>
        <v>778</v>
      </c>
      <c r="AF75" s="8"/>
    </row>
    <row r="76" spans="1:32" ht="19.5" customHeight="1">
      <c r="A76" s="8"/>
      <c r="B76" s="98" t="s">
        <v>48</v>
      </c>
      <c r="C76" s="99"/>
      <c r="D76" s="100"/>
      <c r="E76" s="79">
        <f>SUM(E68:E75)</f>
        <v>1445</v>
      </c>
      <c r="F76" s="80">
        <f aca="true" t="shared" si="24" ref="F76:M76">SUM(F68:F75)</f>
        <v>25200</v>
      </c>
      <c r="G76" s="79">
        <f t="shared" si="24"/>
        <v>0</v>
      </c>
      <c r="H76" s="81">
        <f t="shared" si="24"/>
        <v>1326</v>
      </c>
      <c r="I76" s="80">
        <f t="shared" si="24"/>
        <v>25319</v>
      </c>
      <c r="J76" s="82">
        <f t="shared" si="24"/>
        <v>0</v>
      </c>
      <c r="K76" s="79">
        <f t="shared" si="24"/>
        <v>1328</v>
      </c>
      <c r="L76" s="80">
        <f t="shared" si="24"/>
        <v>25317</v>
      </c>
      <c r="M76" s="83">
        <f t="shared" si="24"/>
        <v>0</v>
      </c>
      <c r="N76" s="84">
        <f aca="true" t="shared" si="25" ref="N76:AA76">SUM(N68:N75)</f>
        <v>1342</v>
      </c>
      <c r="O76" s="80">
        <f t="shared" si="25"/>
        <v>25303</v>
      </c>
      <c r="P76" s="79">
        <f t="shared" si="25"/>
        <v>0</v>
      </c>
      <c r="Q76" s="81">
        <f t="shared" si="25"/>
        <v>1292</v>
      </c>
      <c r="R76" s="80">
        <f t="shared" si="25"/>
        <v>25353</v>
      </c>
      <c r="S76" s="82">
        <f t="shared" si="25"/>
        <v>0</v>
      </c>
      <c r="T76" s="79">
        <f t="shared" si="25"/>
        <v>1313</v>
      </c>
      <c r="U76" s="80">
        <f t="shared" si="25"/>
        <v>25332</v>
      </c>
      <c r="V76" s="83">
        <f t="shared" si="25"/>
        <v>0</v>
      </c>
      <c r="W76" s="84">
        <f t="shared" si="25"/>
        <v>1227</v>
      </c>
      <c r="X76" s="80">
        <f t="shared" si="25"/>
        <v>25418</v>
      </c>
      <c r="Y76" s="83">
        <f t="shared" si="25"/>
        <v>0</v>
      </c>
      <c r="Z76" s="85">
        <f>SUM(Z68:Z75)</f>
        <v>26645</v>
      </c>
      <c r="AA76" s="85">
        <f t="shared" si="25"/>
        <v>955</v>
      </c>
      <c r="AB76" s="85">
        <f>+Z76+AA76</f>
        <v>27600</v>
      </c>
      <c r="AC76" s="86">
        <f t="shared" si="15"/>
        <v>3.4601449275362315</v>
      </c>
      <c r="AD76" s="85">
        <f>SUM(AD68:AD75)</f>
        <v>0</v>
      </c>
      <c r="AE76" s="85">
        <f>SUM(AE68:AE75)</f>
        <v>27600</v>
      </c>
      <c r="AF76" s="8"/>
    </row>
    <row r="77" spans="1:32" ht="19.5" customHeight="1">
      <c r="A77" s="8">
        <v>561</v>
      </c>
      <c r="B77" s="16"/>
      <c r="C77" s="40" t="s">
        <v>35</v>
      </c>
      <c r="D77" s="41"/>
      <c r="E77" s="4">
        <v>206</v>
      </c>
      <c r="F77" s="5">
        <v>4015</v>
      </c>
      <c r="G77" s="4">
        <v>0</v>
      </c>
      <c r="H77" s="42">
        <v>206</v>
      </c>
      <c r="I77" s="5">
        <v>4015</v>
      </c>
      <c r="J77" s="67">
        <v>0</v>
      </c>
      <c r="K77" s="4">
        <v>209</v>
      </c>
      <c r="L77" s="5">
        <v>4012</v>
      </c>
      <c r="M77" s="68">
        <v>0</v>
      </c>
      <c r="N77" s="6">
        <v>188</v>
      </c>
      <c r="O77" s="5">
        <v>4033</v>
      </c>
      <c r="P77" s="4">
        <v>0</v>
      </c>
      <c r="Q77" s="42">
        <v>195</v>
      </c>
      <c r="R77" s="5">
        <v>4026</v>
      </c>
      <c r="S77" s="67">
        <v>0</v>
      </c>
      <c r="T77" s="4">
        <v>196</v>
      </c>
      <c r="U77" s="5">
        <v>4025</v>
      </c>
      <c r="V77" s="68">
        <v>0</v>
      </c>
      <c r="W77" s="6">
        <v>191</v>
      </c>
      <c r="X77" s="5">
        <v>4030</v>
      </c>
      <c r="Y77" s="68">
        <v>0</v>
      </c>
      <c r="Z77" s="3">
        <f>SUM(E77:Y77)/7</f>
        <v>4221</v>
      </c>
      <c r="AA77" s="48">
        <v>152</v>
      </c>
      <c r="AB77" s="3">
        <f>Z77+AA77</f>
        <v>4373</v>
      </c>
      <c r="AC77" s="7">
        <f t="shared" si="15"/>
        <v>3.4758746855705467</v>
      </c>
      <c r="AD77" s="48">
        <v>0</v>
      </c>
      <c r="AE77" s="3">
        <f t="shared" si="12"/>
        <v>4373</v>
      </c>
      <c r="AF77" s="8"/>
    </row>
    <row r="78" spans="1:32" ht="19.5" customHeight="1">
      <c r="A78" s="8">
        <v>564</v>
      </c>
      <c r="B78" s="16"/>
      <c r="C78" s="40" t="s">
        <v>36</v>
      </c>
      <c r="D78" s="41"/>
      <c r="E78" s="4">
        <v>106</v>
      </c>
      <c r="F78" s="5">
        <v>2436</v>
      </c>
      <c r="G78" s="4">
        <v>0</v>
      </c>
      <c r="H78" s="42">
        <v>98</v>
      </c>
      <c r="I78" s="5">
        <v>2444</v>
      </c>
      <c r="J78" s="67">
        <v>0</v>
      </c>
      <c r="K78" s="4">
        <v>98</v>
      </c>
      <c r="L78" s="5">
        <v>2444</v>
      </c>
      <c r="M78" s="68">
        <v>0</v>
      </c>
      <c r="N78" s="6">
        <v>94</v>
      </c>
      <c r="O78" s="5">
        <v>2448</v>
      </c>
      <c r="P78" s="4">
        <v>0</v>
      </c>
      <c r="Q78" s="42">
        <v>103</v>
      </c>
      <c r="R78" s="5">
        <v>2439</v>
      </c>
      <c r="S78" s="67">
        <v>0</v>
      </c>
      <c r="T78" s="4">
        <v>81</v>
      </c>
      <c r="U78" s="5">
        <v>2461</v>
      </c>
      <c r="V78" s="68">
        <v>0</v>
      </c>
      <c r="W78" s="6">
        <v>80</v>
      </c>
      <c r="X78" s="5">
        <v>2462</v>
      </c>
      <c r="Y78" s="68">
        <v>0</v>
      </c>
      <c r="Z78" s="3">
        <f>SUM(E78:Y78)/7</f>
        <v>2542</v>
      </c>
      <c r="AA78" s="48">
        <v>82</v>
      </c>
      <c r="AB78" s="3">
        <f>Z78+AA78</f>
        <v>2624</v>
      </c>
      <c r="AC78" s="7">
        <f t="shared" si="15"/>
        <v>3.125</v>
      </c>
      <c r="AD78" s="48">
        <v>1</v>
      </c>
      <c r="AE78" s="3">
        <f t="shared" si="12"/>
        <v>2625</v>
      </c>
      <c r="AF78" s="8"/>
    </row>
    <row r="79" spans="1:32" ht="19.5" customHeight="1">
      <c r="A79" s="8"/>
      <c r="B79" s="98" t="s">
        <v>49</v>
      </c>
      <c r="C79" s="105"/>
      <c r="D79" s="106"/>
      <c r="E79" s="79">
        <f aca="true" t="shared" si="26" ref="E79:AA79">SUM(E77:E78)</f>
        <v>312</v>
      </c>
      <c r="F79" s="80">
        <f t="shared" si="26"/>
        <v>6451</v>
      </c>
      <c r="G79" s="79">
        <f t="shared" si="26"/>
        <v>0</v>
      </c>
      <c r="H79" s="81">
        <f t="shared" si="26"/>
        <v>304</v>
      </c>
      <c r="I79" s="80">
        <f t="shared" si="26"/>
        <v>6459</v>
      </c>
      <c r="J79" s="82">
        <f t="shared" si="26"/>
        <v>0</v>
      </c>
      <c r="K79" s="79">
        <f t="shared" si="26"/>
        <v>307</v>
      </c>
      <c r="L79" s="80">
        <f t="shared" si="26"/>
        <v>6456</v>
      </c>
      <c r="M79" s="83">
        <f t="shared" si="26"/>
        <v>0</v>
      </c>
      <c r="N79" s="84">
        <f t="shared" si="26"/>
        <v>282</v>
      </c>
      <c r="O79" s="80">
        <f t="shared" si="26"/>
        <v>6481</v>
      </c>
      <c r="P79" s="79">
        <f t="shared" si="26"/>
        <v>0</v>
      </c>
      <c r="Q79" s="81">
        <f t="shared" si="26"/>
        <v>298</v>
      </c>
      <c r="R79" s="80">
        <f t="shared" si="26"/>
        <v>6465</v>
      </c>
      <c r="S79" s="82">
        <f t="shared" si="26"/>
        <v>0</v>
      </c>
      <c r="T79" s="79">
        <f t="shared" si="26"/>
        <v>277</v>
      </c>
      <c r="U79" s="80">
        <f t="shared" si="26"/>
        <v>6486</v>
      </c>
      <c r="V79" s="83">
        <f t="shared" si="26"/>
        <v>0</v>
      </c>
      <c r="W79" s="84">
        <f t="shared" si="26"/>
        <v>271</v>
      </c>
      <c r="X79" s="80">
        <f t="shared" si="26"/>
        <v>6492</v>
      </c>
      <c r="Y79" s="83">
        <f t="shared" si="26"/>
        <v>0</v>
      </c>
      <c r="Z79" s="85">
        <f>SUM(Z77:Z78)</f>
        <v>6763</v>
      </c>
      <c r="AA79" s="85">
        <f t="shared" si="26"/>
        <v>234</v>
      </c>
      <c r="AB79" s="85">
        <f>+Z79+AA79</f>
        <v>6997</v>
      </c>
      <c r="AC79" s="86">
        <f t="shared" si="15"/>
        <v>3.3442904101757898</v>
      </c>
      <c r="AD79" s="85">
        <f>SUM(AD77:AD78)</f>
        <v>1</v>
      </c>
      <c r="AE79" s="85">
        <f>SUM(AE77:AE78)</f>
        <v>6998</v>
      </c>
      <c r="AF79" s="8"/>
    </row>
    <row r="80" spans="1:32" ht="19.5" customHeight="1">
      <c r="A80" s="8"/>
      <c r="B80" s="104" t="s">
        <v>60</v>
      </c>
      <c r="C80" s="102"/>
      <c r="D80" s="103"/>
      <c r="E80" s="71">
        <f aca="true" t="shared" si="27" ref="E80:Y80">SUM(E79,E76,E67,E64,E58,E53,E48,E43,E39,E34,E29,E26,E24)</f>
        <v>10229</v>
      </c>
      <c r="F80" s="72">
        <f t="shared" si="27"/>
        <v>192537</v>
      </c>
      <c r="G80" s="71">
        <f t="shared" si="27"/>
        <v>0</v>
      </c>
      <c r="H80" s="73">
        <f t="shared" si="27"/>
        <v>9488</v>
      </c>
      <c r="I80" s="72">
        <f t="shared" si="27"/>
        <v>193278</v>
      </c>
      <c r="J80" s="74">
        <f t="shared" si="27"/>
        <v>0</v>
      </c>
      <c r="K80" s="71">
        <f t="shared" si="27"/>
        <v>9487</v>
      </c>
      <c r="L80" s="72">
        <f t="shared" si="27"/>
        <v>193279</v>
      </c>
      <c r="M80" s="75">
        <f t="shared" si="27"/>
        <v>0</v>
      </c>
      <c r="N80" s="76">
        <f t="shared" si="27"/>
        <v>9360</v>
      </c>
      <c r="O80" s="72">
        <f t="shared" si="27"/>
        <v>193406</v>
      </c>
      <c r="P80" s="71">
        <f t="shared" si="27"/>
        <v>0</v>
      </c>
      <c r="Q80" s="73">
        <f t="shared" si="27"/>
        <v>9051</v>
      </c>
      <c r="R80" s="72">
        <f t="shared" si="27"/>
        <v>193715</v>
      </c>
      <c r="S80" s="74">
        <f t="shared" si="27"/>
        <v>0</v>
      </c>
      <c r="T80" s="71">
        <f t="shared" si="27"/>
        <v>9134</v>
      </c>
      <c r="U80" s="72">
        <f t="shared" si="27"/>
        <v>193632</v>
      </c>
      <c r="V80" s="75">
        <f t="shared" si="27"/>
        <v>0</v>
      </c>
      <c r="W80" s="76">
        <f t="shared" si="27"/>
        <v>8516</v>
      </c>
      <c r="X80" s="72">
        <f t="shared" si="27"/>
        <v>194250</v>
      </c>
      <c r="Y80" s="75">
        <f t="shared" si="27"/>
        <v>0</v>
      </c>
      <c r="Z80" s="77">
        <f>SUM(Z79,Z76,Z67,Z64,Z58,Z53,Z48,Z43,Z39,Z34,Z29,Z26,Z24)</f>
        <v>202766</v>
      </c>
      <c r="AA80" s="77">
        <f>SUM(AA79,AA76,AA67,AA64,AA58,AA53,AA48,AA43,AA39,AA34,AA29,AA26,AA24)</f>
        <v>7070</v>
      </c>
      <c r="AB80" s="77">
        <f>SUM(AB79,AB76,AB67,AB64,AB58,AB53,AB48,AB43,AB39,AB34,AB29,AB26,AB24)</f>
        <v>209836</v>
      </c>
      <c r="AC80" s="78">
        <f>+AA80/AB80*100</f>
        <v>3.3692979279056026</v>
      </c>
      <c r="AD80" s="77">
        <f>SUM(AD79,AD76,AD67,AD64,AD58,AD53,AD48,AD43,AD39,AD34,AD29,AD26,AD24)</f>
        <v>27</v>
      </c>
      <c r="AE80" s="77">
        <f>SUM(AE79,AE76,AE67,AE64,AE58,AE53,AE48,AE43,AE39,AE34,AE29,AE26,AE24)</f>
        <v>209863</v>
      </c>
      <c r="AF80" s="8"/>
    </row>
    <row r="81" spans="1:32" ht="19.5" customHeight="1">
      <c r="A81" s="8"/>
      <c r="B81" s="12"/>
      <c r="C81" s="50"/>
      <c r="D81" s="14"/>
      <c r="E81" s="51"/>
      <c r="F81" s="52"/>
      <c r="G81" s="51"/>
      <c r="H81" s="53"/>
      <c r="I81" s="52"/>
      <c r="J81" s="54"/>
      <c r="K81" s="51"/>
      <c r="L81" s="52"/>
      <c r="M81" s="43"/>
      <c r="N81" s="55"/>
      <c r="O81" s="52"/>
      <c r="P81" s="51"/>
      <c r="Q81" s="53"/>
      <c r="R81" s="52"/>
      <c r="S81" s="54"/>
      <c r="T81" s="51"/>
      <c r="U81" s="52"/>
      <c r="V81" s="43"/>
      <c r="W81" s="55"/>
      <c r="X81" s="52"/>
      <c r="Y81" s="43"/>
      <c r="Z81" s="3"/>
      <c r="AA81" s="3"/>
      <c r="AB81" s="3"/>
      <c r="AC81" s="7"/>
      <c r="AD81" s="3"/>
      <c r="AE81" s="3"/>
      <c r="AF81" s="8"/>
    </row>
    <row r="82" spans="1:32" ht="19.5" customHeight="1">
      <c r="A82" s="8"/>
      <c r="B82" s="87"/>
      <c r="C82" s="88" t="s">
        <v>61</v>
      </c>
      <c r="D82" s="89"/>
      <c r="E82" s="90">
        <f aca="true" t="shared" si="28" ref="E82:AA82">+E20+E80</f>
        <v>56413</v>
      </c>
      <c r="F82" s="91">
        <f t="shared" si="28"/>
        <v>824959</v>
      </c>
      <c r="G82" s="90">
        <f t="shared" si="28"/>
        <v>6</v>
      </c>
      <c r="H82" s="92">
        <f t="shared" si="28"/>
        <v>52465</v>
      </c>
      <c r="I82" s="91">
        <f t="shared" si="28"/>
        <v>828903</v>
      </c>
      <c r="J82" s="93">
        <f t="shared" si="28"/>
        <v>10</v>
      </c>
      <c r="K82" s="90">
        <f>+K20+K80</f>
        <v>52774</v>
      </c>
      <c r="L82" s="91">
        <f>+L20+L80</f>
        <v>828594</v>
      </c>
      <c r="M82" s="94">
        <f>+M20+M80</f>
        <v>10</v>
      </c>
      <c r="N82" s="95">
        <f>+N20+N80</f>
        <v>52384</v>
      </c>
      <c r="O82" s="91">
        <f t="shared" si="28"/>
        <v>828980</v>
      </c>
      <c r="P82" s="90">
        <f t="shared" si="28"/>
        <v>14</v>
      </c>
      <c r="Q82" s="92">
        <f t="shared" si="28"/>
        <v>51555</v>
      </c>
      <c r="R82" s="91">
        <f t="shared" si="28"/>
        <v>829810</v>
      </c>
      <c r="S82" s="93">
        <f t="shared" si="28"/>
        <v>13</v>
      </c>
      <c r="T82" s="90">
        <f t="shared" si="28"/>
        <v>52342</v>
      </c>
      <c r="U82" s="91">
        <f t="shared" si="28"/>
        <v>829027</v>
      </c>
      <c r="V82" s="94">
        <f t="shared" si="28"/>
        <v>9</v>
      </c>
      <c r="W82" s="95">
        <f t="shared" si="28"/>
        <v>48869</v>
      </c>
      <c r="X82" s="91">
        <f t="shared" si="28"/>
        <v>832504</v>
      </c>
      <c r="Y82" s="94">
        <f t="shared" si="28"/>
        <v>5</v>
      </c>
      <c r="Z82" s="96">
        <f>+Z20+Z80</f>
        <v>881378</v>
      </c>
      <c r="AA82" s="96">
        <f t="shared" si="28"/>
        <v>35534</v>
      </c>
      <c r="AB82" s="96">
        <f>+AB20+AB80</f>
        <v>916912</v>
      </c>
      <c r="AC82" s="97">
        <f>+AA82/AB82*100</f>
        <v>3.875399165895964</v>
      </c>
      <c r="AD82" s="96">
        <f>+AD20+AD80</f>
        <v>363</v>
      </c>
      <c r="AE82" s="96">
        <f>+AE20+AE80</f>
        <v>917275</v>
      </c>
      <c r="AF82" s="8"/>
    </row>
    <row r="83" spans="1:32" ht="19.5" customHeight="1">
      <c r="A83" s="8"/>
      <c r="B83" s="29"/>
      <c r="C83" s="56"/>
      <c r="D83" s="57"/>
      <c r="E83" s="58"/>
      <c r="F83" s="59"/>
      <c r="G83" s="58"/>
      <c r="H83" s="60"/>
      <c r="I83" s="59"/>
      <c r="J83" s="61"/>
      <c r="K83" s="58"/>
      <c r="L83" s="59"/>
      <c r="M83" s="62"/>
      <c r="N83" s="63"/>
      <c r="O83" s="59"/>
      <c r="P83" s="58"/>
      <c r="Q83" s="60"/>
      <c r="R83" s="59"/>
      <c r="S83" s="61"/>
      <c r="T83" s="58"/>
      <c r="U83" s="59"/>
      <c r="V83" s="62"/>
      <c r="W83" s="63"/>
      <c r="X83" s="59"/>
      <c r="Y83" s="62"/>
      <c r="Z83" s="64"/>
      <c r="AA83" s="64"/>
      <c r="AB83" s="64"/>
      <c r="AC83" s="65"/>
      <c r="AD83" s="64"/>
      <c r="AE83" s="64"/>
      <c r="AF83" s="8"/>
    </row>
    <row r="84" spans="1:32" ht="13.5">
      <c r="A84" s="8"/>
      <c r="B84" s="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3.5">
      <c r="A85" s="8"/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</sheetData>
  <sheetProtection/>
  <mergeCells count="23">
    <mergeCell ref="E2:S2"/>
    <mergeCell ref="T3:V3"/>
    <mergeCell ref="W3:Y3"/>
    <mergeCell ref="Q3:S3"/>
    <mergeCell ref="H3:J3"/>
    <mergeCell ref="K3:M3"/>
    <mergeCell ref="N3:P3"/>
    <mergeCell ref="E3:G3"/>
    <mergeCell ref="B80:D80"/>
    <mergeCell ref="B64:D64"/>
    <mergeCell ref="B67:D67"/>
    <mergeCell ref="B76:D76"/>
    <mergeCell ref="B79:D79"/>
    <mergeCell ref="B43:D43"/>
    <mergeCell ref="B48:D48"/>
    <mergeCell ref="B53:D53"/>
    <mergeCell ref="B58:D58"/>
    <mergeCell ref="B29:D29"/>
    <mergeCell ref="B34:D34"/>
    <mergeCell ref="B39:D39"/>
    <mergeCell ref="B20:D20"/>
    <mergeCell ref="B24:D24"/>
    <mergeCell ref="B26:D26"/>
  </mergeCells>
  <conditionalFormatting sqref="B65:AE66 B21:AE23 B25:AE25 B27:AE28 B35:AE38 B44:AE47 B77:AE78 B40:AE42 B7:AE19 B30:AE33 B49:AE52 B54:AE57 B59:AE63 B68:AE75">
    <cfRule type="expression" priority="1" dxfId="0" stopIfTrue="1">
      <formula>MOD(ROW(B7),2)=1</formula>
    </cfRule>
  </conditionalFormatting>
  <printOptions horizontalCentered="1"/>
  <pageMargins left="0.4330708661417323" right="0.4724409448818898" top="0.3937007874015748" bottom="0.4724409448818898" header="0.5118110236220472" footer="0.4330708661417323"/>
  <pageSetup blackAndWhite="1" horizontalDpi="600" verticalDpi="600" orientation="landscape" paperSize="12" scale="44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福島県選挙管理委員会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福島県選挙管理委員会</dc:creator>
  <cp:keywords/>
  <dc:description/>
  <cp:lastModifiedBy>大津加 拓</cp:lastModifiedBy>
  <cp:lastPrinted>2017-10-22T18:44:36Z</cp:lastPrinted>
  <dcterms:created xsi:type="dcterms:W3CDTF">2000-06-18T08:12:39Z</dcterms:created>
  <dcterms:modified xsi:type="dcterms:W3CDTF">2017-10-22T23:08:52Z</dcterms:modified>
  <cp:category/>
  <cp:version/>
  <cp:contentType/>
  <cp:contentStatus/>
</cp:coreProperties>
</file>