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<sst xmlns="http://schemas.openxmlformats.org/spreadsheetml/2006/main" count="237" uniqueCount="124">
  <si>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</si>
  <si>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</si>
  <si>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</si>
  <si>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</si>
  <si>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</si>
  <si>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</si>
  <si>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</si>
  <si>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</si>
  <si>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</si>
  <si>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</si>
  <si>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</si>
  <si>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</si>
  <si>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</si>
  <si>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</si>
  <si>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</si>
  <si>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</si>
  <si>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</si>
  <si>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</si>
  <si>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</si>
  <si>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</si>
  <si>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</si>
  <si>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</si>
  <si>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</si>
  <si>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</si>
  <si>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</si>
  <si>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</si>
  <si>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</si>
  <si>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</si>
  <si>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</si>
  <si>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</si>
  <si>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</si>
  <si>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</si>
  <si>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</si>
  <si>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</si>
  <si>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</si>
  <si>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</si>
  <si>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</si>
  <si>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</si>
  <si>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</si>
  <si>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</si>
  <si>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</si>
  <si>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</si>
  <si>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</si>
  <si>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</si>
  <si>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</si>
  <si>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</si>
  <si>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</si>
  <si>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</si>
  <si>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</si>
  <si>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</si>
  <si>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</si>
  <si>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</si>
  <si>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</si>
  <si>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</si>
  <si>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</si>
  <si>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</si>
  <si>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</si>
  <si>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</si>
  <si>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</si>
  <si>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</si>
  <si>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</si>
  <si>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</si>
  <si>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</si>
  <si>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</si>
  <si>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</si>
  <si>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</si>
  <si>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</si>
  <si>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</si>
  <si>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</si>
  <si>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</si>
  <si>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</si>
  <si>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</si>
  <si>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</si>
  <si>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</si>
  <si>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</si>
  <si>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</si>
  <si>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</si>
  <si>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</si>
  <si>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</si>
  <si>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</si>
  <si>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</si>
  <si>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</si>
  <si>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</si>
  <si>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</si>
  <si>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</si>
  <si>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</si>
  <si>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</si>
  <si>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</si>
  <si>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</si>
  <si>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</si>
  <si>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</si>
  <si>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</si>
  <si>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</si>
  <si>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</si>
  <si>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</si>
  <si>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</si>
  <si>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</si>
  <si>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</si>
  <si>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</si>
  <si>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</si>
  <si>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</si>
  <si>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</si>
  <si>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</si>
  <si>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</si>
  <si>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</si>
  <si>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</si>
  <si>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</si>
  <si>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</si>
  <si>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檜枝岐村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</si>
  <si>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</si>
  <si>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</si>
  <si>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</si>
  <si>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</si>
  <si>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</si>
  <si>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</si>
  <si>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</si>
  <si>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</si>
  <si>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</si>
  <si>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</si>
  <si>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</si>
  <si>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と料金回収率を見ると、類似団体の平均より上で、かつほぼ100％を超えていることが確認できる。これは、簡易水道がポンプアップを使用しない自然流下のため、施設の維持費は安価となり料金収入で支出をカバーできているためである。そのため健全な経営をしていると考えられる。
　給水原価を見ると、類似団体の平均より下で、数倍から10倍程度の差が確認できる。これは、自然流下で配水するため無駄な経費がかからなく、1㎥あたりの費用が安価となるためであ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phoneticPr fontId="4"/>
  </si>
  <si>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の観察をもとに老朽箇所を修繕していく必要がある。</t>
    <phoneticPr fontId="4"/>
  </si>
  <si>
    <t>　昭和60年前後に敷設された水道管のため経年劣化が考えられる。配水施設は配水池と減圧井、水源を観察することで老朽を確認することができる。配水池内部・外部の塗布防水塗装がはがれていたが、今年度に再塗装するなど対応できている。</t>
    <rPh sb="68" eb="71">
      <t>ハイスイチ</t>
    </rPh>
    <rPh sb="71" eb="73">
      <t>ナイブ</t>
    </rPh>
    <rPh sb="74" eb="76">
      <t>ガイブ</t>
    </rPh>
    <rPh sb="77" eb="79">
      <t>トフ</t>
    </rPh>
    <rPh sb="79" eb="81">
      <t>ボウスイ</t>
    </rPh>
    <rPh sb="81" eb="83">
      <t>トソウ</t>
    </rPh>
    <rPh sb="92" eb="95">
      <t>コンネンド</t>
    </rPh>
    <rPh sb="96" eb="99">
      <t>サイトソウ</t>
    </rPh>
    <rPh sb="103" eb="105">
      <t>タイオウ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</si>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</sst>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79296"/>
        <c:axId val="862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6279296"/>
        <c:axId val="86291200"/>
      </c:lineChart>
      <c:dateAx>
        <c:axId val="86279296"/>
        <c:scaling>
          <c:orientation val="minMax"/>
        </c:scaling>
        <c:delete val="1"/>
        <c:axPos val="b"/>
        <c:numFmt formatCode="ge" sourceLinked="1"/>
        <c:majorTickMark val="none"/>
        <c:minorTickMark val="none"/>
        <c:tickLblPos val="none"/>
        <c:crossAx val="86291200"/>
        <c:crosses val="autoZero"/>
        <c:auto val="1"/>
        <c:lblOffset val="100"/>
        <c:baseTimeUnit val="years"/>
      </c:dateAx>
      <c:valAx>
        <c:axId val="862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35.6</c:v>
                </c:pt>
                <c:pt idx="1">
                  <c:v>33.25</c:v>
                </c:pt>
                <c:pt idx="2">
                  <c:v>30.24</c:v>
                </c:pt>
                <c:pt idx="3">
                  <c:v>32.19</c:v>
                </c:pt>
                <c:pt idx="4">
                  <c:v>28.01</c:v>
                </c:pt>
              </c:numCache>
            </c:numRef>
          </c:val>
        </c:ser>
        <c:dLbls>
          <c:showLegendKey val="0"/>
          <c:showVal val="0"/>
          <c:showCatName val="0"/>
          <c:showSerName val="0"/>
          <c:showPercent val="0"/>
          <c:showBubbleSize val="0"/>
        </c:dLbls>
        <c:gapWidth val="150"/>
        <c:axId val="95742976"/>
        <c:axId val="95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5742976"/>
        <c:axId val="95827072"/>
      </c:lineChart>
      <c:dateAx>
        <c:axId val="95742976"/>
        <c:scaling>
          <c:orientation val="minMax"/>
        </c:scaling>
        <c:delete val="1"/>
        <c:axPos val="b"/>
        <c:numFmt formatCode="ge" sourceLinked="1"/>
        <c:majorTickMark val="none"/>
        <c:minorTickMark val="none"/>
        <c:tickLblPos val="none"/>
        <c:crossAx val="95827072"/>
        <c:crosses val="autoZero"/>
        <c:auto val="1"/>
        <c:lblOffset val="100"/>
        <c:baseTimeUnit val="years"/>
      </c:dateAx>
      <c:valAx>
        <c:axId val="95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68.12</c:v>
                </c:pt>
                <c:pt idx="1">
                  <c:v>72.489999999999995</c:v>
                </c:pt>
                <c:pt idx="2">
                  <c:v>93.04</c:v>
                </c:pt>
                <c:pt idx="3">
                  <c:v>74.08</c:v>
                </c:pt>
                <c:pt idx="4">
                  <c:v>84.02</c:v>
                </c:pt>
              </c:numCache>
            </c:numRef>
          </c:val>
        </c:ser>
        <c:dLbls>
          <c:showLegendKey val="0"/>
          <c:showVal val="0"/>
          <c:showCatName val="0"/>
          <c:showSerName val="0"/>
          <c:showPercent val="0"/>
          <c:showBubbleSize val="0"/>
        </c:dLbls>
        <c:gapWidth val="150"/>
        <c:axId val="95844992"/>
        <c:axId val="95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5844992"/>
        <c:axId val="95851264"/>
      </c:lineChart>
      <c:dateAx>
        <c:axId val="95844992"/>
        <c:scaling>
          <c:orientation val="minMax"/>
        </c:scaling>
        <c:delete val="1"/>
        <c:axPos val="b"/>
        <c:numFmt formatCode="ge" sourceLinked="1"/>
        <c:majorTickMark val="none"/>
        <c:minorTickMark val="none"/>
        <c:tickLblPos val="none"/>
        <c:crossAx val="95851264"/>
        <c:crosses val="autoZero"/>
        <c:auto val="1"/>
        <c:lblOffset val="100"/>
        <c:baseTimeUnit val="years"/>
      </c:dateAx>
      <c:valAx>
        <c:axId val="95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118.96</c:v>
                </c:pt>
                <c:pt idx="1">
                  <c:v>167.72</c:v>
                </c:pt>
                <c:pt idx="2">
                  <c:v>162.11000000000001</c:v>
                </c:pt>
                <c:pt idx="3">
                  <c:v>161.44999999999999</c:v>
                </c:pt>
                <c:pt idx="4">
                  <c:v>194.65</c:v>
                </c:pt>
              </c:numCache>
            </c:numRef>
          </c:val>
        </c:ser>
        <c:dLbls>
          <c:showLegendKey val="0"/>
          <c:showVal val="0"/>
          <c:showCatName val="0"/>
          <c:showSerName val="0"/>
          <c:showPercent val="0"/>
          <c:showBubbleSize val="0"/>
        </c:dLbls>
        <c:gapWidth val="150"/>
        <c:axId val="86604032"/>
        <c:axId val="86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6604032"/>
        <c:axId val="86606208"/>
      </c:lineChart>
      <c:dateAx>
        <c:axId val="86604032"/>
        <c:scaling>
          <c:orientation val="minMax"/>
        </c:scaling>
        <c:delete val="1"/>
        <c:axPos val="b"/>
        <c:numFmt formatCode="ge" sourceLinked="1"/>
        <c:majorTickMark val="none"/>
        <c:minorTickMark val="none"/>
        <c:tickLblPos val="none"/>
        <c:crossAx val="86606208"/>
        <c:crosses val="autoZero"/>
        <c:auto val="1"/>
        <c:lblOffset val="100"/>
        <c:baseTimeUnit val="years"/>
      </c:dateAx>
      <c:valAx>
        <c:axId val="86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24128"/>
        <c:axId val="87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4128"/>
        <c:axId val="87826432"/>
      </c:lineChart>
      <c:dateAx>
        <c:axId val="86624128"/>
        <c:scaling>
          <c:orientation val="minMax"/>
        </c:scaling>
        <c:delete val="1"/>
        <c:axPos val="b"/>
        <c:numFmt formatCode="ge" sourceLinked="1"/>
        <c:majorTickMark val="none"/>
        <c:minorTickMark val="none"/>
        <c:tickLblPos val="none"/>
        <c:crossAx val="87826432"/>
        <c:crosses val="autoZero"/>
        <c:auto val="1"/>
        <c:lblOffset val="100"/>
        <c:baseTimeUnit val="years"/>
      </c:dateAx>
      <c:valAx>
        <c:axId val="87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41792"/>
        <c:axId val="878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41792"/>
        <c:axId val="87864448"/>
      </c:lineChart>
      <c:dateAx>
        <c:axId val="87841792"/>
        <c:scaling>
          <c:orientation val="minMax"/>
        </c:scaling>
        <c:delete val="1"/>
        <c:axPos val="b"/>
        <c:numFmt formatCode="ge" sourceLinked="1"/>
        <c:majorTickMark val="none"/>
        <c:minorTickMark val="none"/>
        <c:tickLblPos val="none"/>
        <c:crossAx val="87864448"/>
        <c:crosses val="autoZero"/>
        <c:auto val="1"/>
        <c:lblOffset val="100"/>
        <c:baseTimeUnit val="years"/>
      </c:dateAx>
      <c:valAx>
        <c:axId val="878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73504"/>
        <c:axId val="95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73504"/>
        <c:axId val="95575424"/>
      </c:lineChart>
      <c:dateAx>
        <c:axId val="95573504"/>
        <c:scaling>
          <c:orientation val="minMax"/>
        </c:scaling>
        <c:delete val="1"/>
        <c:axPos val="b"/>
        <c:numFmt formatCode="ge" sourceLinked="1"/>
        <c:majorTickMark val="none"/>
        <c:minorTickMark val="none"/>
        <c:tickLblPos val="none"/>
        <c:crossAx val="95575424"/>
        <c:crosses val="autoZero"/>
        <c:auto val="1"/>
        <c:lblOffset val="100"/>
        <c:baseTimeUnit val="years"/>
      </c:dateAx>
      <c:valAx>
        <c:axId val="95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14080"/>
        <c:axId val="956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14080"/>
        <c:axId val="95616000"/>
      </c:lineChart>
      <c:dateAx>
        <c:axId val="95614080"/>
        <c:scaling>
          <c:orientation val="minMax"/>
        </c:scaling>
        <c:delete val="1"/>
        <c:axPos val="b"/>
        <c:numFmt formatCode="ge" sourceLinked="1"/>
        <c:majorTickMark val="none"/>
        <c:minorTickMark val="none"/>
        <c:tickLblPos val="none"/>
        <c:crossAx val="95616000"/>
        <c:crosses val="autoZero"/>
        <c:auto val="1"/>
        <c:lblOffset val="100"/>
        <c:baseTimeUnit val="years"/>
      </c:dateAx>
      <c:valAx>
        <c:axId val="956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38272"/>
        <c:axId val="95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5638272"/>
        <c:axId val="95640192"/>
      </c:lineChart>
      <c:dateAx>
        <c:axId val="95638272"/>
        <c:scaling>
          <c:orientation val="minMax"/>
        </c:scaling>
        <c:delete val="1"/>
        <c:axPos val="b"/>
        <c:numFmt formatCode="ge" sourceLinked="1"/>
        <c:majorTickMark val="none"/>
        <c:minorTickMark val="none"/>
        <c:tickLblPos val="none"/>
        <c:crossAx val="95640192"/>
        <c:crosses val="autoZero"/>
        <c:auto val="1"/>
        <c:lblOffset val="100"/>
        <c:baseTimeUnit val="years"/>
      </c:dateAx>
      <c:valAx>
        <c:axId val="95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95.78</c:v>
                </c:pt>
                <c:pt idx="1">
                  <c:v>135.37</c:v>
                </c:pt>
                <c:pt idx="2">
                  <c:v>130.65</c:v>
                </c:pt>
                <c:pt idx="3">
                  <c:v>127.97</c:v>
                </c:pt>
                <c:pt idx="4">
                  <c:v>154.97</c:v>
                </c:pt>
              </c:numCache>
            </c:numRef>
          </c:val>
        </c:ser>
        <c:dLbls>
          <c:showLegendKey val="0"/>
          <c:showVal val="0"/>
          <c:showCatName val="0"/>
          <c:showSerName val="0"/>
          <c:showPercent val="0"/>
          <c:showBubbleSize val="0"/>
        </c:dLbls>
        <c:gapWidth val="150"/>
        <c:axId val="95682944"/>
        <c:axId val="95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5682944"/>
        <c:axId val="95684864"/>
      </c:lineChart>
      <c:dateAx>
        <c:axId val="95682944"/>
        <c:scaling>
          <c:orientation val="minMax"/>
        </c:scaling>
        <c:delete val="1"/>
        <c:axPos val="b"/>
        <c:numFmt formatCode="ge" sourceLinked="1"/>
        <c:majorTickMark val="none"/>
        <c:minorTickMark val="none"/>
        <c:tickLblPos val="none"/>
        <c:crossAx val="95684864"/>
        <c:crosses val="autoZero"/>
        <c:auto val="1"/>
        <c:lblOffset val="100"/>
        <c:baseTimeUnit val="years"/>
      </c:dateAx>
      <c:valAx>
        <c:axId val="95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91.22</c:v>
                </c:pt>
                <c:pt idx="1">
                  <c:v>65.19</c:v>
                </c:pt>
                <c:pt idx="2">
                  <c:v>56.19</c:v>
                </c:pt>
                <c:pt idx="3">
                  <c:v>68.930000000000007</c:v>
                </c:pt>
                <c:pt idx="4">
                  <c:v>57.36</c:v>
                </c:pt>
              </c:numCache>
            </c:numRef>
          </c:val>
        </c:ser>
        <c:dLbls>
          <c:showLegendKey val="0"/>
          <c:showVal val="0"/>
          <c:showCatName val="0"/>
          <c:showSerName val="0"/>
          <c:showPercent val="0"/>
          <c:showBubbleSize val="0"/>
        </c:dLbls>
        <c:gapWidth val="150"/>
        <c:axId val="95714688"/>
        <c:axId val="957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5714688"/>
        <c:axId val="95729152"/>
      </c:lineChart>
      <c:dateAx>
        <c:axId val="95714688"/>
        <c:scaling>
          <c:orientation val="minMax"/>
        </c:scaling>
        <c:delete val="1"/>
        <c:axPos val="b"/>
        <c:numFmt formatCode="ge" sourceLinked="1"/>
        <c:majorTickMark val="none"/>
        <c:minorTickMark val="none"/>
        <c:tickLblPos val="none"/>
        <c:crossAx val="95729152"/>
        <c:crosses val="autoZero"/>
        <c:auto val="1"/>
        <c:lblOffset val="100"/>
        <c:baseTimeUnit val="years"/>
      </c:dateAx>
      <c:valAx>
        <c:axId val="957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檜枝岐村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584</v>
      </c>
      <c r="AM8" s="67"/>
      <c r="AN8" s="67"/>
      <c r="AO8" s="67"/>
      <c r="AP8" s="67"/>
      <c r="AQ8" s="67"/>
      <c r="AR8" s="67"/>
      <c r="AS8" s="67"/>
      <c r="AT8" s="66">
        <f>データ!$S$6</f>
        <v>390.46</v>
      </c>
      <c r="AU8" s="66"/>
      <c r="AV8" s="66"/>
      <c r="AW8" s="66"/>
      <c r="AX8" s="66"/>
      <c r="AY8" s="66"/>
      <c r="AZ8" s="66"/>
      <c r="BA8" s="66"/>
      <c r="BB8" s="66">
        <f>データ!$T$6</f>
        <v>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1900</v>
      </c>
      <c r="X10" s="67"/>
      <c r="Y10" s="67"/>
      <c r="Z10" s="67"/>
      <c r="AA10" s="67"/>
      <c r="AB10" s="67"/>
      <c r="AC10" s="67"/>
      <c r="AD10" s="2"/>
      <c r="AE10" s="2"/>
      <c r="AF10" s="2"/>
      <c r="AG10" s="2"/>
      <c r="AH10" s="2"/>
      <c r="AI10" s="2"/>
      <c r="AJ10" s="2"/>
      <c r="AK10" s="2"/>
      <c r="AL10" s="67">
        <f>データ!$U$6</f>
        <v>571</v>
      </c>
      <c r="AM10" s="67"/>
      <c r="AN10" s="67"/>
      <c r="AO10" s="67"/>
      <c r="AP10" s="67"/>
      <c r="AQ10" s="67"/>
      <c r="AR10" s="67"/>
      <c r="AS10" s="67"/>
      <c r="AT10" s="66">
        <f>データ!$V$6</f>
        <v>0.7</v>
      </c>
      <c r="AU10" s="66"/>
      <c r="AV10" s="66"/>
      <c r="AW10" s="66"/>
      <c r="AX10" s="66"/>
      <c r="AY10" s="66"/>
      <c r="AZ10" s="66"/>
      <c r="BA10" s="66"/>
      <c r="BB10" s="66">
        <f>データ!$W$6</f>
        <v>815.71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73644</v>
      </c>
      <c r="D6" s="34">
        <f t="shared" si="3"/>
        <v>47</v>
      </c>
      <c r="E6" s="34">
        <f t="shared" si="3"/>
        <v>1</v>
      </c>
      <c r="F6" s="34">
        <f t="shared" si="3"/>
        <v>0</v>
      </c>
      <c r="G6" s="34">
        <f t="shared" si="3"/>
        <v>0</v>
      </c>
      <c r="H6" s="34" t="str">
        <f t="shared" si="3"/>
        <v>福島県　檜枝岐村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1900</v>
      </c>
      <c r="R6" s="35">
        <f t="shared" si="3"/>
        <v>584</v>
      </c>
      <c r="S6" s="35">
        <f t="shared" si="3"/>
        <v>390.46</v>
      </c>
      <c r="T6" s="35">
        <f t="shared" si="3"/>
        <v>1.5</v>
      </c>
      <c r="U6" s="35">
        <f t="shared" si="3"/>
        <v>571</v>
      </c>
      <c r="V6" s="35">
        <f t="shared" si="3"/>
        <v>0.7</v>
      </c>
      <c r="W6" s="35">
        <f t="shared" si="3"/>
        <v>815.71</v>
      </c>
      <c r="X6" s="36">
        <f>IF(X7="",NA(),X7)</f>
        <v>118.96</v>
      </c>
      <c r="Y6" s="36">
        <f t="shared" ref="Y6:AG6" si="4">IF(Y7="",NA(),Y7)</f>
        <v>167.72</v>
      </c>
      <c r="Z6" s="36">
        <f t="shared" si="4"/>
        <v>162.11000000000001</v>
      </c>
      <c r="AA6" s="36">
        <f t="shared" si="4"/>
        <v>161.44999999999999</v>
      </c>
      <c r="AB6" s="36">
        <f t="shared" si="4"/>
        <v>194.65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95.78</v>
      </c>
      <c r="BQ6" s="36">
        <f t="shared" ref="BQ6:BY6" si="8">IF(BQ7="",NA(),BQ7)</f>
        <v>135.37</v>
      </c>
      <c r="BR6" s="36">
        <f t="shared" si="8"/>
        <v>130.65</v>
      </c>
      <c r="BS6" s="36">
        <f t="shared" si="8"/>
        <v>127.97</v>
      </c>
      <c r="BT6" s="36">
        <f t="shared" si="8"/>
        <v>154.97</v>
      </c>
      <c r="BU6" s="36">
        <f t="shared" si="8"/>
        <v>33.01</v>
      </c>
      <c r="BV6" s="36">
        <f t="shared" si="8"/>
        <v>32.39</v>
      </c>
      <c r="BW6" s="36">
        <f t="shared" si="8"/>
        <v>24.39</v>
      </c>
      <c r="BX6" s="36">
        <f t="shared" si="8"/>
        <v>22.67</v>
      </c>
      <c r="BY6" s="36">
        <f t="shared" si="8"/>
        <v>37.92</v>
      </c>
      <c r="BZ6" s="35" t="str">
        <f>IF(BZ7="","",IF(BZ7="-","【-】","【"&amp;SUBSTITUTE(TEXT(BZ7,"#,##0.00"),"-","△")&amp;"】"))</f>
        <v>【53.06】</v>
      </c>
      <c r="CA6" s="36">
        <f>IF(CA7="",NA(),CA7)</f>
        <v>91.22</v>
      </c>
      <c r="CB6" s="36">
        <f t="shared" ref="CB6:CJ6" si="9">IF(CB7="",NA(),CB7)</f>
        <v>65.19</v>
      </c>
      <c r="CC6" s="36">
        <f t="shared" si="9"/>
        <v>56.19</v>
      </c>
      <c r="CD6" s="36">
        <f t="shared" si="9"/>
        <v>68.930000000000007</v>
      </c>
      <c r="CE6" s="36">
        <f t="shared" si="9"/>
        <v>57.36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35.6</v>
      </c>
      <c r="CM6" s="36">
        <f t="shared" ref="CM6:CU6" si="10">IF(CM7="",NA(),CM7)</f>
        <v>33.25</v>
      </c>
      <c r="CN6" s="36">
        <f t="shared" si="10"/>
        <v>30.24</v>
      </c>
      <c r="CO6" s="36">
        <f t="shared" si="10"/>
        <v>32.19</v>
      </c>
      <c r="CP6" s="36">
        <f t="shared" si="10"/>
        <v>28.01</v>
      </c>
      <c r="CQ6" s="36">
        <f t="shared" si="10"/>
        <v>51.11</v>
      </c>
      <c r="CR6" s="36">
        <f t="shared" si="10"/>
        <v>50.49</v>
      </c>
      <c r="CS6" s="36">
        <f t="shared" si="10"/>
        <v>48.36</v>
      </c>
      <c r="CT6" s="36">
        <f t="shared" si="10"/>
        <v>48.7</v>
      </c>
      <c r="CU6" s="36">
        <f t="shared" si="10"/>
        <v>46.9</v>
      </c>
      <c r="CV6" s="35" t="str">
        <f>IF(CV7="","",IF(CV7="-","【-】","【"&amp;SUBSTITUTE(TEXT(CV7,"#,##0.00"),"-","△")&amp;"】"))</f>
        <v>【56.28】</v>
      </c>
      <c r="CW6" s="36">
        <f>IF(CW7="",NA(),CW7)</f>
        <v>68.12</v>
      </c>
      <c r="CX6" s="36">
        <f t="shared" ref="CX6:DF6" si="11">IF(CX7="",NA(),CX7)</f>
        <v>72.489999999999995</v>
      </c>
      <c r="CY6" s="36">
        <f t="shared" si="11"/>
        <v>93.04</v>
      </c>
      <c r="CZ6" s="36">
        <f t="shared" si="11"/>
        <v>74.08</v>
      </c>
      <c r="DA6" s="36">
        <f t="shared" si="11"/>
        <v>84.02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73644</v>
      </c>
      <c r="D7" s="38">
        <v>47</v>
      </c>
      <c r="E7" s="38">
        <v>1</v>
      </c>
      <c r="F7" s="38">
        <v>0</v>
      </c>
      <c r="G7" s="38">
        <v>0</v>
      </c>
      <c r="H7" s="38" t="s">
        <v>108</v>
      </c>
      <c r="I7" s="38" t="s">
        <v>109</v>
      </c>
      <c r="J7" s="38" t="s">
        <v>110</v>
      </c>
      <c r="K7" s="38" t="s">
        <v>111</v>
      </c>
      <c r="L7" s="38" t="s">
        <v>112</v>
      </c>
      <c r="M7" s="38"/>
      <c r="N7" s="39" t="s">
        <v>113</v>
      </c>
      <c r="O7" s="39" t="s">
        <v>114</v>
      </c>
      <c r="P7" s="39">
        <v>100</v>
      </c>
      <c r="Q7" s="39">
        <v>1900</v>
      </c>
      <c r="R7" s="39">
        <v>584</v>
      </c>
      <c r="S7" s="39">
        <v>390.46</v>
      </c>
      <c r="T7" s="39">
        <v>1.5</v>
      </c>
      <c r="U7" s="39">
        <v>571</v>
      </c>
      <c r="V7" s="39">
        <v>0.7</v>
      </c>
      <c r="W7" s="39">
        <v>815.71</v>
      </c>
      <c r="X7" s="39">
        <v>118.96</v>
      </c>
      <c r="Y7" s="39">
        <v>167.72</v>
      </c>
      <c r="Z7" s="39">
        <v>162.11000000000001</v>
      </c>
      <c r="AA7" s="39">
        <v>161.44999999999999</v>
      </c>
      <c r="AB7" s="39">
        <v>194.65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95.78</v>
      </c>
      <c r="BQ7" s="39">
        <v>135.37</v>
      </c>
      <c r="BR7" s="39">
        <v>130.65</v>
      </c>
      <c r="BS7" s="39">
        <v>127.97</v>
      </c>
      <c r="BT7" s="39">
        <v>154.97</v>
      </c>
      <c r="BU7" s="39">
        <v>33.01</v>
      </c>
      <c r="BV7" s="39">
        <v>32.39</v>
      </c>
      <c r="BW7" s="39">
        <v>24.39</v>
      </c>
      <c r="BX7" s="39">
        <v>22.67</v>
      </c>
      <c r="BY7" s="39">
        <v>37.92</v>
      </c>
      <c r="BZ7" s="39">
        <v>53.06</v>
      </c>
      <c r="CA7" s="39">
        <v>91.22</v>
      </c>
      <c r="CB7" s="39">
        <v>65.19</v>
      </c>
      <c r="CC7" s="39">
        <v>56.19</v>
      </c>
      <c r="CD7" s="39">
        <v>68.930000000000007</v>
      </c>
      <c r="CE7" s="39">
        <v>57.36</v>
      </c>
      <c r="CF7" s="39">
        <v>523.08000000000004</v>
      </c>
      <c r="CG7" s="39">
        <v>530.83000000000004</v>
      </c>
      <c r="CH7" s="39">
        <v>734.18</v>
      </c>
      <c r="CI7" s="39">
        <v>789.62</v>
      </c>
      <c r="CJ7" s="39">
        <v>423.18</v>
      </c>
      <c r="CK7" s="39">
        <v>314.83</v>
      </c>
      <c r="CL7" s="39">
        <v>35.6</v>
      </c>
      <c r="CM7" s="39">
        <v>33.25</v>
      </c>
      <c r="CN7" s="39">
        <v>30.24</v>
      </c>
      <c r="CO7" s="39">
        <v>32.19</v>
      </c>
      <c r="CP7" s="39">
        <v>28.01</v>
      </c>
      <c r="CQ7" s="39">
        <v>51.11</v>
      </c>
      <c r="CR7" s="39">
        <v>50.49</v>
      </c>
      <c r="CS7" s="39">
        <v>48.36</v>
      </c>
      <c r="CT7" s="39">
        <v>48.7</v>
      </c>
      <c r="CU7" s="39">
        <v>46.9</v>
      </c>
      <c r="CV7" s="39">
        <v>56.28</v>
      </c>
      <c r="CW7" s="39">
        <v>68.12</v>
      </c>
      <c r="CX7" s="39">
        <v>72.489999999999995</v>
      </c>
      <c r="CY7" s="39">
        <v>93.04</v>
      </c>
      <c r="CZ7" s="39">
        <v>74.08</v>
      </c>
      <c r="DA7" s="39">
        <v>84.02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2017-12-25T01:41:50Z</dcterms:created>
  <dcterms:modified xsi:type="dcterms:W3CDTF">2018-02-27T08:56:32Z</dcterms:modified>
  <cp:category/>
</cp:coreProperties>
</file>