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経営比較分析表】2016_074845_47_010\"/>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<sst xmlns="http://schemas.openxmlformats.org/spreadsheetml/2006/main" count="237" uniqueCount="123">
  <si>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</si>
  <si>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</si>
  <si>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</si>
  <si>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</si>
  <si>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</si>
  <si>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</si>
  <si>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</si>
  <si>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</si>
  <si>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</si>
  <si>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</si>
  <si>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</si>
  <si>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</si>
  <si>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</si>
  <si>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</si>
  <si>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</si>
  <si>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</si>
  <si>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</si>
  <si>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</si>
  <si>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</si>
  <si>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</si>
  <si>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</si>
  <si>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</si>
  <si>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</si>
  <si>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</si>
  <si>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</si>
  <si>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</si>
  <si>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</si>
  <si>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</si>
  <si>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</si>
  <si>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</si>
  <si>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</si>
  <si>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</si>
  <si>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</si>
  <si>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</si>
  <si>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</si>
  <si>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</si>
  <si>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</si>
  <si>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</si>
  <si>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</si>
  <si>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</si>
  <si>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</si>
  <si>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</si>
  <si>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</si>
  <si>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</si>
  <si>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</si>
  <si>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</si>
  <si>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</si>
  <si>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</si>
  <si>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</si>
  <si>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</si>
  <si>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</si>
  <si>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</si>
  <si>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</si>
  <si>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</si>
  <si>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</si>
  <si>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</si>
  <si>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</si>
  <si>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</si>
  <si>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</si>
  <si>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</si>
  <si>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</si>
  <si>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</si>
  <si>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</si>
  <si>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</si>
  <si>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</si>
  <si>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</si>
  <si>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</si>
  <si>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</si>
  <si>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</si>
  <si>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</si>
  <si>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</si>
  <si>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</si>
  <si>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</si>
  <si>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</si>
  <si>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</si>
  <si>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</si>
  <si>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</si>
  <si>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</si>
  <si>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</si>
  <si>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</si>
  <si>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</si>
  <si>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</si>
  <si>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</si>
  <si>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</si>
  <si>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</si>
  <si>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</si>
  <si>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</si>
  <si>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</si>
  <si>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</si>
  <si>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</si>
  <si>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</si>
  <si>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</si>
  <si>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</si>
  <si>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</si>
  <si>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</si>
  <si>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</si>
  <si>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</si>
  <si>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</si>
  <si>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</si>
  <si>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</si>
  <si>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</si>
  <si>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</si>
  <si>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</si>
  <si>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</si>
  <si>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</si>
  <si>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</si>
  <si>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</si>
  <si>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鮫川村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</si>
  <si>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</si>
  <si>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</si>
  <si>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</si>
  <si>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</si>
  <si>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</si>
  <si>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</si>
  <si>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</si>
  <si>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</si>
  <si>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</si>
  <si>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</si>
  <si>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</si>
  <si>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</si>
  <si>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平成23年度から実施されている統合計画により施設整備費が増加しており収益的収支比率は低いものの事業による給水区域の拡大から今後加入者の増加が期待される。企業債残高対給水収益比率は、年々改善され同類団体の平均値に近づいており今後も低下すると思われる。料金回収率は、全国の類似団体と比べて低いが、要因は、基幹的配水池の更新によるものであり将来改善する見込みである。給水原価は類似団体平均を下回っているが大幅な低下は期待できない。施設利用率は、類似団体平均を上回っており過剰な設備はないと考えている。有収率は類似団体平均を大きく上回っており漏水等がなく施設の利用が収益に確実に反映している。</t>
    <rPh sb="0" eb="2">
      <t>ヘイセイ</t>
    </rPh>
    <rPh sb="4" eb="6">
      <t>ネンド</t>
    </rPh>
    <rPh sb="8" eb="10">
      <t>ジッシ</t>
    </rPh>
    <rPh sb="15" eb="17">
      <t>トウゴウ</t>
    </rPh>
    <rPh sb="17" eb="19">
      <t>ケイカク</t>
    </rPh>
    <rPh sb="22" eb="24">
      <t>シセツ</t>
    </rPh>
    <rPh sb="24" eb="27">
      <t>セイビヒ</t>
    </rPh>
    <rPh sb="28" eb="30">
      <t>ゾウカ</t>
    </rPh>
    <rPh sb="34" eb="36">
      <t>シュウエキ</t>
    </rPh>
    <rPh sb="36" eb="37">
      <t>テキ</t>
    </rPh>
    <rPh sb="37" eb="39">
      <t>シュウシ</t>
    </rPh>
    <rPh sb="39" eb="41">
      <t>ヒリツ</t>
    </rPh>
    <rPh sb="42" eb="43">
      <t>ヒク</t>
    </rPh>
    <rPh sb="47" eb="49">
      <t>ジギョウ</t>
    </rPh>
    <rPh sb="52" eb="54">
      <t>キュウスイ</t>
    </rPh>
    <rPh sb="54" eb="56">
      <t>クイキ</t>
    </rPh>
    <rPh sb="57" eb="59">
      <t>カクダイ</t>
    </rPh>
    <rPh sb="61" eb="63">
      <t>コンゴ</t>
    </rPh>
    <rPh sb="63" eb="66">
      <t>カニュウシャ</t>
    </rPh>
    <rPh sb="67" eb="69">
      <t>ゾウカ</t>
    </rPh>
    <rPh sb="70" eb="72">
      <t>キタイ</t>
    </rPh>
    <rPh sb="76" eb="78">
      <t>キギョウ</t>
    </rPh>
    <rPh sb="78" eb="79">
      <t>サイ</t>
    </rPh>
    <rPh sb="79" eb="81">
      <t>ザンダカ</t>
    </rPh>
    <rPh sb="81" eb="82">
      <t>タイ</t>
    </rPh>
    <rPh sb="82" eb="84">
      <t>キュウスイ</t>
    </rPh>
    <rPh sb="84" eb="86">
      <t>シュウエキ</t>
    </rPh>
    <rPh sb="86" eb="88">
      <t>ヒリツ</t>
    </rPh>
    <rPh sb="90" eb="92">
      <t>ネンネン</t>
    </rPh>
    <rPh sb="92" eb="94">
      <t>カイゼン</t>
    </rPh>
    <rPh sb="96" eb="98">
      <t>ドウルイ</t>
    </rPh>
    <rPh sb="98" eb="100">
      <t>ダンタイ</t>
    </rPh>
    <rPh sb="101" eb="104">
      <t>ヘイキンチ</t>
    </rPh>
    <rPh sb="105" eb="106">
      <t>チカ</t>
    </rPh>
    <rPh sb="111" eb="113">
      <t>コンゴ</t>
    </rPh>
    <rPh sb="114" eb="116">
      <t>テイカ</t>
    </rPh>
    <rPh sb="119" eb="120">
      <t>オモ</t>
    </rPh>
    <rPh sb="124" eb="126">
      <t>リョウキン</t>
    </rPh>
    <rPh sb="126" eb="128">
      <t>カイシュウ</t>
    </rPh>
    <rPh sb="128" eb="129">
      <t>リツ</t>
    </rPh>
    <rPh sb="131" eb="133">
      <t>ゼンコク</t>
    </rPh>
    <rPh sb="134" eb="136">
      <t>ルイジ</t>
    </rPh>
    <rPh sb="136" eb="138">
      <t>ダンタイ</t>
    </rPh>
    <rPh sb="139" eb="140">
      <t>クラ</t>
    </rPh>
    <rPh sb="142" eb="143">
      <t>ヒク</t>
    </rPh>
    <rPh sb="146" eb="148">
      <t>ヨウイン</t>
    </rPh>
    <rPh sb="150" eb="153">
      <t>キカンテキ</t>
    </rPh>
    <rPh sb="153" eb="155">
      <t>ハイスイ</t>
    </rPh>
    <rPh sb="155" eb="156">
      <t>チ</t>
    </rPh>
    <rPh sb="157" eb="159">
      <t>コウシン</t>
    </rPh>
    <rPh sb="167" eb="169">
      <t>ショウライ</t>
    </rPh>
    <rPh sb="169" eb="171">
      <t>カイゼン</t>
    </rPh>
    <rPh sb="173" eb="175">
      <t>ミコミ</t>
    </rPh>
    <rPh sb="180" eb="182">
      <t>キュウスイ</t>
    </rPh>
    <rPh sb="182" eb="184">
      <t>ゲンカ</t>
    </rPh>
    <rPh sb="185" eb="187">
      <t>ルイジ</t>
    </rPh>
    <rPh sb="187" eb="189">
      <t>ダンタイ</t>
    </rPh>
    <rPh sb="189" eb="191">
      <t>ヘイキン</t>
    </rPh>
    <rPh sb="192" eb="194">
      <t>シタマワ</t>
    </rPh>
    <rPh sb="199" eb="201">
      <t>オオハバ</t>
    </rPh>
    <rPh sb="202" eb="204">
      <t>テイカ</t>
    </rPh>
    <rPh sb="205" eb="207">
      <t>キタイ</t>
    </rPh>
    <rPh sb="212" eb="214">
      <t>シセツ</t>
    </rPh>
    <rPh sb="214" eb="217">
      <t>リヨウリツ</t>
    </rPh>
    <rPh sb="219" eb="221">
      <t>ルイジ</t>
    </rPh>
    <rPh sb="221" eb="223">
      <t>ダンタイ</t>
    </rPh>
    <rPh sb="223" eb="225">
      <t>ヘイキン</t>
    </rPh>
    <rPh sb="226" eb="227">
      <t>ジョウ</t>
    </rPh>
    <rPh sb="227" eb="228">
      <t>マワ</t>
    </rPh>
    <rPh sb="232" eb="234">
      <t>カジョウ</t>
    </rPh>
    <rPh sb="235" eb="237">
      <t>セツビ</t>
    </rPh>
    <rPh sb="241" eb="242">
      <t>カンガ</t>
    </rPh>
    <phoneticPr fontId="4"/>
  </si>
  <si>
    <t>昭和46年に簡易水道事業が開始されてから46年が経過しており、その間石綿管から塩ビ管への更新、給水区域拡張による施設の更新、増設を実施している。管路は平成２年から４年に布設した地区の更新時期が過ぎているため早めに更新する。平成26年度から着手した最も大きな配水池の更新が平成29年度に完了したので、今後は更新費用の低下が期待できる。</t>
    <rPh sb="0" eb="2">
      <t>ショウワ</t>
    </rPh>
    <rPh sb="4" eb="5">
      <t>ネン</t>
    </rPh>
    <rPh sb="6" eb="8">
      <t>カンイ</t>
    </rPh>
    <rPh sb="8" eb="10">
      <t>スイドウ</t>
    </rPh>
    <rPh sb="10" eb="12">
      <t>ジギョウ</t>
    </rPh>
    <rPh sb="13" eb="15">
      <t>カイシ</t>
    </rPh>
    <rPh sb="22" eb="23">
      <t>ネン</t>
    </rPh>
    <rPh sb="24" eb="26">
      <t>ケイカ</t>
    </rPh>
    <rPh sb="33" eb="34">
      <t>アイダ</t>
    </rPh>
    <rPh sb="34" eb="36">
      <t>セキメン</t>
    </rPh>
    <rPh sb="36" eb="37">
      <t>カン</t>
    </rPh>
    <rPh sb="39" eb="40">
      <t>エン</t>
    </rPh>
    <rPh sb="41" eb="42">
      <t>カン</t>
    </rPh>
    <rPh sb="44" eb="46">
      <t>コウシン</t>
    </rPh>
    <rPh sb="47" eb="49">
      <t>キュウスイ</t>
    </rPh>
    <rPh sb="49" eb="51">
      <t>クイキ</t>
    </rPh>
    <rPh sb="51" eb="53">
      <t>カクチョウ</t>
    </rPh>
    <rPh sb="56" eb="58">
      <t>シセツ</t>
    </rPh>
    <rPh sb="59" eb="61">
      <t>コウシン</t>
    </rPh>
    <rPh sb="62" eb="64">
      <t>ゾウセツ</t>
    </rPh>
    <rPh sb="65" eb="67">
      <t>ジッシ</t>
    </rPh>
    <rPh sb="72" eb="74">
      <t>カンロ</t>
    </rPh>
    <rPh sb="75" eb="77">
      <t>ヘイセイ</t>
    </rPh>
    <rPh sb="78" eb="79">
      <t>ネン</t>
    </rPh>
    <rPh sb="82" eb="83">
      <t>ネン</t>
    </rPh>
    <rPh sb="84" eb="86">
      <t>フセツ</t>
    </rPh>
    <rPh sb="88" eb="90">
      <t>チク</t>
    </rPh>
    <rPh sb="91" eb="93">
      <t>コウシン</t>
    </rPh>
    <rPh sb="93" eb="95">
      <t>ジキ</t>
    </rPh>
    <rPh sb="96" eb="97">
      <t>ス</t>
    </rPh>
    <rPh sb="103" eb="104">
      <t>ハヤ</t>
    </rPh>
    <rPh sb="106" eb="108">
      <t>コウシン</t>
    </rPh>
    <rPh sb="111" eb="113">
      <t>ヘイセイ</t>
    </rPh>
    <rPh sb="115" eb="117">
      <t>ネンド</t>
    </rPh>
    <rPh sb="119" eb="121">
      <t>チャクシュ</t>
    </rPh>
    <rPh sb="123" eb="124">
      <t>モット</t>
    </rPh>
    <rPh sb="125" eb="126">
      <t>オオ</t>
    </rPh>
    <rPh sb="128" eb="130">
      <t>ハイスイ</t>
    </rPh>
    <rPh sb="130" eb="131">
      <t>チ</t>
    </rPh>
    <rPh sb="132" eb="134">
      <t>コウシン</t>
    </rPh>
    <rPh sb="135" eb="137">
      <t>ヘイセイ</t>
    </rPh>
    <rPh sb="139" eb="141">
      <t>ネンド</t>
    </rPh>
    <rPh sb="142" eb="144">
      <t>カンリョウ</t>
    </rPh>
    <rPh sb="149" eb="151">
      <t>コンゴ</t>
    </rPh>
    <rPh sb="152" eb="154">
      <t>コウシン</t>
    </rPh>
    <rPh sb="154" eb="156">
      <t>ヒヨウ</t>
    </rPh>
    <rPh sb="157" eb="159">
      <t>テイカ</t>
    </rPh>
    <rPh sb="160" eb="162">
      <t>キタイ</t>
    </rPh>
    <phoneticPr fontId="4"/>
  </si>
  <si>
    <t>平成23から簡易水道事業統合計画の着実な実施により老朽施設の更新は計画的に実施している。さらに管路の更新をより具体的、計画的に実施する予定である。有収率は高い水準で推移しておりこの状態を維持するため計画的な管路更新が必要である。企業債残高対給水収益比率と料金回収比率が類似団体の平均以下であるが、一方では有収率は高く、施設利用率も高いことから施設の低コスト化は十分図られていると考えている。さらに収益の改善を図るには料金の見直しが必要と考えられている。</t>
    <rPh sb="0" eb="2">
      <t>ヘイセイ</t>
    </rPh>
    <rPh sb="6" eb="8">
      <t>カンイ</t>
    </rPh>
    <rPh sb="8" eb="10">
      <t>スイドウ</t>
    </rPh>
    <rPh sb="10" eb="12">
      <t>ジギョウ</t>
    </rPh>
    <rPh sb="12" eb="14">
      <t>トウゴウ</t>
    </rPh>
    <rPh sb="14" eb="16">
      <t>ケイカク</t>
    </rPh>
    <rPh sb="17" eb="19">
      <t>チャクジツ</t>
    </rPh>
    <rPh sb="20" eb="22">
      <t>ジッシ</t>
    </rPh>
    <rPh sb="25" eb="27">
      <t>ロウキュウ</t>
    </rPh>
    <rPh sb="27" eb="29">
      <t>シセツ</t>
    </rPh>
    <rPh sb="30" eb="32">
      <t>コウシン</t>
    </rPh>
    <rPh sb="33" eb="36">
      <t>ケイカクテキ</t>
    </rPh>
    <rPh sb="37" eb="39">
      <t>ジッシ</t>
    </rPh>
    <rPh sb="47" eb="49">
      <t>カンロ</t>
    </rPh>
    <rPh sb="50" eb="52">
      <t>コウシン</t>
    </rPh>
    <rPh sb="55" eb="58">
      <t>グタイテキ</t>
    </rPh>
    <rPh sb="59" eb="62">
      <t>ケイカクテキ</t>
    </rPh>
    <rPh sb="63" eb="65">
      <t>ジッシ</t>
    </rPh>
    <rPh sb="67" eb="6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</si>
</sst>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089696"/>
        <c:axId val="28109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281089696"/>
        <c:axId val="281094176"/>
      </c:lineChart>
      <c:dateAx>
        <c:axId val="281089696"/>
        <c:scaling>
          <c:orientation val="minMax"/>
        </c:scaling>
        <c:delete val="1"/>
        <c:axPos val="b"/>
        <c:numFmt formatCode="ge" sourceLinked="1"/>
        <c:majorTickMark val="none"/>
        <c:minorTickMark val="none"/>
        <c:tickLblPos val="none"/>
        <c:crossAx val="281094176"/>
        <c:crosses val="autoZero"/>
        <c:auto val="1"/>
        <c:lblOffset val="100"/>
        <c:baseTimeUnit val="years"/>
      </c:dateAx>
      <c:valAx>
        <c:axId val="28109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0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43.28</c:v>
                </c:pt>
                <c:pt idx="1">
                  <c:v>52.43</c:v>
                </c:pt>
                <c:pt idx="2">
                  <c:v>50.41</c:v>
                </c:pt>
                <c:pt idx="3">
                  <c:v>51.67</c:v>
                </c:pt>
                <c:pt idx="4">
                  <c:v>50.19</c:v>
                </c:pt>
              </c:numCache>
            </c:numRef>
          </c:val>
        </c:ser>
        <c:dLbls>
          <c:showLegendKey val="0"/>
          <c:showVal val="0"/>
          <c:showCatName val="0"/>
          <c:showSerName val="0"/>
          <c:showPercent val="0"/>
          <c:showBubbleSize val="0"/>
        </c:dLbls>
        <c:gapWidth val="150"/>
        <c:axId val="282026720"/>
        <c:axId val="28202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282026720"/>
        <c:axId val="282027112"/>
      </c:lineChart>
      <c:dateAx>
        <c:axId val="282026720"/>
        <c:scaling>
          <c:orientation val="minMax"/>
        </c:scaling>
        <c:delete val="1"/>
        <c:axPos val="b"/>
        <c:numFmt formatCode="ge" sourceLinked="1"/>
        <c:majorTickMark val="none"/>
        <c:minorTickMark val="none"/>
        <c:tickLblPos val="none"/>
        <c:crossAx val="282027112"/>
        <c:crosses val="autoZero"/>
        <c:auto val="1"/>
        <c:lblOffset val="100"/>
        <c:baseTimeUnit val="years"/>
      </c:dateAx>
      <c:valAx>
        <c:axId val="28202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80.78</c:v>
                </c:pt>
                <c:pt idx="1">
                  <c:v>78.34</c:v>
                </c:pt>
                <c:pt idx="2">
                  <c:v>83.2</c:v>
                </c:pt>
                <c:pt idx="3">
                  <c:v>81.069999999999993</c:v>
                </c:pt>
                <c:pt idx="4">
                  <c:v>85.23</c:v>
                </c:pt>
              </c:numCache>
            </c:numRef>
          </c:val>
        </c:ser>
        <c:dLbls>
          <c:showLegendKey val="0"/>
          <c:showVal val="0"/>
          <c:showCatName val="0"/>
          <c:showSerName val="0"/>
          <c:showPercent val="0"/>
          <c:showBubbleSize val="0"/>
        </c:dLbls>
        <c:gapWidth val="150"/>
        <c:axId val="282028288"/>
        <c:axId val="28202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282028288"/>
        <c:axId val="282028680"/>
      </c:lineChart>
      <c:dateAx>
        <c:axId val="282028288"/>
        <c:scaling>
          <c:orientation val="minMax"/>
        </c:scaling>
        <c:delete val="1"/>
        <c:axPos val="b"/>
        <c:numFmt formatCode="ge" sourceLinked="1"/>
        <c:majorTickMark val="none"/>
        <c:minorTickMark val="none"/>
        <c:tickLblPos val="none"/>
        <c:crossAx val="282028680"/>
        <c:crosses val="autoZero"/>
        <c:auto val="1"/>
        <c:lblOffset val="100"/>
        <c:baseTimeUnit val="years"/>
      </c:dateAx>
      <c:valAx>
        <c:axId val="282028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0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50.32</c:v>
                </c:pt>
                <c:pt idx="1">
                  <c:v>65.760000000000005</c:v>
                </c:pt>
                <c:pt idx="2">
                  <c:v>58.66</c:v>
                </c:pt>
                <c:pt idx="3">
                  <c:v>66.25</c:v>
                </c:pt>
                <c:pt idx="4">
                  <c:v>48.89</c:v>
                </c:pt>
              </c:numCache>
            </c:numRef>
          </c:val>
        </c:ser>
        <c:dLbls>
          <c:showLegendKey val="0"/>
          <c:showVal val="0"/>
          <c:showCatName val="0"/>
          <c:showSerName val="0"/>
          <c:showPercent val="0"/>
          <c:showBubbleSize val="0"/>
        </c:dLbls>
        <c:gapWidth val="150"/>
        <c:axId val="281147232"/>
        <c:axId val="281760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281147232"/>
        <c:axId val="281760760"/>
      </c:lineChart>
      <c:dateAx>
        <c:axId val="281147232"/>
        <c:scaling>
          <c:orientation val="minMax"/>
        </c:scaling>
        <c:delete val="1"/>
        <c:axPos val="b"/>
        <c:numFmt formatCode="ge" sourceLinked="1"/>
        <c:majorTickMark val="none"/>
        <c:minorTickMark val="none"/>
        <c:tickLblPos val="none"/>
        <c:crossAx val="281760760"/>
        <c:crosses val="autoZero"/>
        <c:auto val="1"/>
        <c:lblOffset val="100"/>
        <c:baseTimeUnit val="years"/>
      </c:dateAx>
      <c:valAx>
        <c:axId val="281760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1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543000"/>
        <c:axId val="28154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543000"/>
        <c:axId val="281543384"/>
      </c:lineChart>
      <c:dateAx>
        <c:axId val="281543000"/>
        <c:scaling>
          <c:orientation val="minMax"/>
        </c:scaling>
        <c:delete val="1"/>
        <c:axPos val="b"/>
        <c:numFmt formatCode="ge" sourceLinked="1"/>
        <c:majorTickMark val="none"/>
        <c:minorTickMark val="none"/>
        <c:tickLblPos val="none"/>
        <c:crossAx val="281543384"/>
        <c:crosses val="autoZero"/>
        <c:auto val="1"/>
        <c:lblOffset val="100"/>
        <c:baseTimeUnit val="years"/>
      </c:dateAx>
      <c:valAx>
        <c:axId val="28154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4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506392"/>
        <c:axId val="28150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506392"/>
        <c:axId val="281506776"/>
      </c:lineChart>
      <c:dateAx>
        <c:axId val="281506392"/>
        <c:scaling>
          <c:orientation val="minMax"/>
        </c:scaling>
        <c:delete val="1"/>
        <c:axPos val="b"/>
        <c:numFmt formatCode="ge" sourceLinked="1"/>
        <c:majorTickMark val="none"/>
        <c:minorTickMark val="none"/>
        <c:tickLblPos val="none"/>
        <c:crossAx val="281506776"/>
        <c:crosses val="autoZero"/>
        <c:auto val="1"/>
        <c:lblOffset val="100"/>
        <c:baseTimeUnit val="years"/>
      </c:dateAx>
      <c:valAx>
        <c:axId val="28150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0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585936"/>
        <c:axId val="28158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585936"/>
        <c:axId val="281586328"/>
      </c:lineChart>
      <c:dateAx>
        <c:axId val="281585936"/>
        <c:scaling>
          <c:orientation val="minMax"/>
        </c:scaling>
        <c:delete val="1"/>
        <c:axPos val="b"/>
        <c:numFmt formatCode="ge" sourceLinked="1"/>
        <c:majorTickMark val="none"/>
        <c:minorTickMark val="none"/>
        <c:tickLblPos val="none"/>
        <c:crossAx val="281586328"/>
        <c:crosses val="autoZero"/>
        <c:auto val="1"/>
        <c:lblOffset val="100"/>
        <c:baseTimeUnit val="years"/>
      </c:dateAx>
      <c:valAx>
        <c:axId val="28158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8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81587504"/>
        <c:axId val="28158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81587504"/>
        <c:axId val="281587896"/>
      </c:lineChart>
      <c:dateAx>
        <c:axId val="281587504"/>
        <c:scaling>
          <c:orientation val="minMax"/>
        </c:scaling>
        <c:delete val="1"/>
        <c:axPos val="b"/>
        <c:numFmt formatCode="ge" sourceLinked="1"/>
        <c:majorTickMark val="none"/>
        <c:minorTickMark val="none"/>
        <c:tickLblPos val="none"/>
        <c:crossAx val="281587896"/>
        <c:crosses val="autoZero"/>
        <c:auto val="1"/>
        <c:lblOffset val="100"/>
        <c:baseTimeUnit val="years"/>
      </c:dateAx>
      <c:valAx>
        <c:axId val="28158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8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2470.29</c:v>
                </c:pt>
                <c:pt idx="1">
                  <c:v>2073.4499999999998</c:v>
                </c:pt>
                <c:pt idx="2">
                  <c:v>2113.25</c:v>
                </c:pt>
                <c:pt idx="3">
                  <c:v>2041.28</c:v>
                </c:pt>
                <c:pt idx="4">
                  <c:v>1874.9</c:v>
                </c:pt>
              </c:numCache>
            </c:numRef>
          </c:val>
        </c:ser>
        <c:dLbls>
          <c:showLegendKey val="0"/>
          <c:showVal val="0"/>
          <c:showCatName val="0"/>
          <c:showSerName val="0"/>
          <c:showPercent val="0"/>
          <c:showBubbleSize val="0"/>
        </c:dLbls>
        <c:gapWidth val="150"/>
        <c:axId val="281589072"/>
        <c:axId val="28158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281589072"/>
        <c:axId val="281589464"/>
      </c:lineChart>
      <c:dateAx>
        <c:axId val="281589072"/>
        <c:scaling>
          <c:orientation val="minMax"/>
        </c:scaling>
        <c:delete val="1"/>
        <c:axPos val="b"/>
        <c:numFmt formatCode="ge" sourceLinked="1"/>
        <c:majorTickMark val="none"/>
        <c:minorTickMark val="none"/>
        <c:tickLblPos val="none"/>
        <c:crossAx val="281589464"/>
        <c:crosses val="autoZero"/>
        <c:auto val="1"/>
        <c:lblOffset val="100"/>
        <c:baseTimeUnit val="years"/>
      </c:dateAx>
      <c:valAx>
        <c:axId val="28158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8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29.18</c:v>
                </c:pt>
                <c:pt idx="1">
                  <c:v>36.909999999999997</c:v>
                </c:pt>
                <c:pt idx="2">
                  <c:v>35.92</c:v>
                </c:pt>
                <c:pt idx="3">
                  <c:v>37.159999999999997</c:v>
                </c:pt>
                <c:pt idx="4">
                  <c:v>33.78</c:v>
                </c:pt>
              </c:numCache>
            </c:numRef>
          </c:val>
        </c:ser>
        <c:dLbls>
          <c:showLegendKey val="0"/>
          <c:showVal val="0"/>
          <c:showCatName val="0"/>
          <c:showSerName val="0"/>
          <c:showPercent val="0"/>
          <c:showBubbleSize val="0"/>
        </c:dLbls>
        <c:gapWidth val="150"/>
        <c:axId val="281590640"/>
        <c:axId val="28159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281590640"/>
        <c:axId val="281591032"/>
      </c:lineChart>
      <c:dateAx>
        <c:axId val="281590640"/>
        <c:scaling>
          <c:orientation val="minMax"/>
        </c:scaling>
        <c:delete val="1"/>
        <c:axPos val="b"/>
        <c:numFmt formatCode="ge" sourceLinked="1"/>
        <c:majorTickMark val="none"/>
        <c:minorTickMark val="none"/>
        <c:tickLblPos val="none"/>
        <c:crossAx val="281591032"/>
        <c:crosses val="autoZero"/>
        <c:auto val="1"/>
        <c:lblOffset val="100"/>
        <c:baseTimeUnit val="years"/>
      </c:dateAx>
      <c:valAx>
        <c:axId val="28159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9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488.41</c:v>
                </c:pt>
                <c:pt idx="1">
                  <c:v>387</c:v>
                </c:pt>
                <c:pt idx="2">
                  <c:v>394.84</c:v>
                </c:pt>
                <c:pt idx="3">
                  <c:v>386.04</c:v>
                </c:pt>
                <c:pt idx="4">
                  <c:v>420.06</c:v>
                </c:pt>
              </c:numCache>
            </c:numRef>
          </c:val>
        </c:ser>
        <c:dLbls>
          <c:showLegendKey val="0"/>
          <c:showVal val="0"/>
          <c:showCatName val="0"/>
          <c:showSerName val="0"/>
          <c:showPercent val="0"/>
          <c:showBubbleSize val="0"/>
        </c:dLbls>
        <c:gapWidth val="150"/>
        <c:axId val="281592208"/>
        <c:axId val="281592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281592208"/>
        <c:axId val="281592600"/>
      </c:lineChart>
      <c:dateAx>
        <c:axId val="281592208"/>
        <c:scaling>
          <c:orientation val="minMax"/>
        </c:scaling>
        <c:delete val="1"/>
        <c:axPos val="b"/>
        <c:numFmt formatCode="ge" sourceLinked="1"/>
        <c:majorTickMark val="none"/>
        <c:minorTickMark val="none"/>
        <c:tickLblPos val="none"/>
        <c:crossAx val="281592600"/>
        <c:crosses val="autoZero"/>
        <c:auto val="1"/>
        <c:lblOffset val="100"/>
        <c:baseTimeUnit val="years"/>
      </c:dateAx>
      <c:valAx>
        <c:axId val="28159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9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48" zoomScale="115" zoomScaleNormal="11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福島県　鮫川村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119</v>
      </c>
      <c r="AE8" s="74"/>
      <c r="AF8" s="74"/>
      <c r="AG8" s="74"/>
      <c r="AH8" s="74"/>
      <c r="AI8" s="74"/>
      <c r="AJ8" s="74"/>
      <c r="AK8" s="2"/>
      <c r="AL8" s="67">
        <f>データ!$R$6</f>
        <v>3640</v>
      </c>
      <c r="AM8" s="67"/>
      <c r="AN8" s="67"/>
      <c r="AO8" s="67"/>
      <c r="AP8" s="67"/>
      <c r="AQ8" s="67"/>
      <c r="AR8" s="67"/>
      <c r="AS8" s="67"/>
      <c r="AT8" s="66">
        <f>データ!$S$6</f>
        <v>131.34</v>
      </c>
      <c r="AU8" s="66"/>
      <c r="AV8" s="66"/>
      <c r="AW8" s="66"/>
      <c r="AX8" s="66"/>
      <c r="AY8" s="66"/>
      <c r="AZ8" s="66"/>
      <c r="BA8" s="66"/>
      <c r="BB8" s="66">
        <f>データ!$T$6</f>
        <v>27.71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48.2</v>
      </c>
      <c r="Q10" s="66"/>
      <c r="R10" s="66"/>
      <c r="S10" s="66"/>
      <c r="T10" s="66"/>
      <c r="U10" s="66"/>
      <c r="V10" s="66"/>
      <c r="W10" s="67">
        <f>データ!$Q$6</f>
        <v>2535</v>
      </c>
      <c r="X10" s="67"/>
      <c r="Y10" s="67"/>
      <c r="Z10" s="67"/>
      <c r="AA10" s="67"/>
      <c r="AB10" s="67"/>
      <c r="AC10" s="67"/>
      <c r="AD10" s="2"/>
      <c r="AE10" s="2"/>
      <c r="AF10" s="2"/>
      <c r="AG10" s="2"/>
      <c r="AH10" s="2"/>
      <c r="AI10" s="2"/>
      <c r="AJ10" s="2"/>
      <c r="AK10" s="2"/>
      <c r="AL10" s="67">
        <f>データ!$U$6</f>
        <v>1724</v>
      </c>
      <c r="AM10" s="67"/>
      <c r="AN10" s="67"/>
      <c r="AO10" s="67"/>
      <c r="AP10" s="67"/>
      <c r="AQ10" s="67"/>
      <c r="AR10" s="67"/>
      <c r="AS10" s="67"/>
      <c r="AT10" s="66">
        <f>データ!$V$6</f>
        <v>6.02</v>
      </c>
      <c r="AU10" s="66"/>
      <c r="AV10" s="66"/>
      <c r="AW10" s="66"/>
      <c r="AX10" s="66"/>
      <c r="AY10" s="66"/>
      <c r="AZ10" s="66"/>
      <c r="BA10" s="66"/>
      <c r="BB10" s="66">
        <f>データ!$W$6</f>
        <v>286.38</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74845</v>
      </c>
      <c r="D6" s="34">
        <f t="shared" si="3"/>
        <v>47</v>
      </c>
      <c r="E6" s="34">
        <f t="shared" si="3"/>
        <v>1</v>
      </c>
      <c r="F6" s="34">
        <f t="shared" si="3"/>
        <v>0</v>
      </c>
      <c r="G6" s="34">
        <f t="shared" si="3"/>
        <v>0</v>
      </c>
      <c r="H6" s="34" t="str">
        <f t="shared" si="3"/>
        <v>福島県　鮫川村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48.2</v>
      </c>
      <c r="Q6" s="35">
        <f t="shared" si="3"/>
        <v>2535</v>
      </c>
      <c r="R6" s="35">
        <f t="shared" si="3"/>
        <v>3640</v>
      </c>
      <c r="S6" s="35">
        <f t="shared" si="3"/>
        <v>131.34</v>
      </c>
      <c r="T6" s="35">
        <f t="shared" si="3"/>
        <v>27.71</v>
      </c>
      <c r="U6" s="35">
        <f t="shared" si="3"/>
        <v>1724</v>
      </c>
      <c r="V6" s="35">
        <f t="shared" si="3"/>
        <v>6.02</v>
      </c>
      <c r="W6" s="35">
        <f t="shared" si="3"/>
        <v>286.38</v>
      </c>
      <c r="X6" s="36">
        <f>IF(X7="",NA(),X7)</f>
        <v>50.32</v>
      </c>
      <c r="Y6" s="36">
        <f t="shared" ref="Y6:AG6" si="4">IF(Y7="",NA(),Y7)</f>
        <v>65.760000000000005</v>
      </c>
      <c r="Z6" s="36">
        <f t="shared" si="4"/>
        <v>58.66</v>
      </c>
      <c r="AA6" s="36">
        <f t="shared" si="4"/>
        <v>66.25</v>
      </c>
      <c r="AB6" s="36">
        <f t="shared" si="4"/>
        <v>48.89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2470.29</v>
      </c>
      <c r="BF6" s="36">
        <f t="shared" ref="BF6:BN6" si="7">IF(BF7="",NA(),BF7)</f>
        <v>2073.4499999999998</v>
      </c>
      <c r="BG6" s="36">
        <f t="shared" si="7"/>
        <v>2113.25</v>
      </c>
      <c r="BH6" s="36">
        <f t="shared" si="7"/>
        <v>2041.28</v>
      </c>
      <c r="BI6" s="36">
        <f t="shared" si="7"/>
        <v>1874.9</v>
      </c>
      <c r="BJ6" s="36">
        <f t="shared" si="7"/>
        <v>1496.15</v>
      </c>
      <c r="BK6" s="36">
        <f t="shared" si="7"/>
        <v>1462.56</v>
      </c>
      <c r="BL6" s="36">
        <f t="shared" si="7"/>
        <v>1486.62</v>
      </c>
      <c r="BM6" s="36">
        <f t="shared" si="7"/>
        <v>1510.14</v>
      </c>
      <c r="BN6" s="36">
        <f t="shared" si="7"/>
        <v>1595.62</v>
      </c>
      <c r="BO6" s="35" t="str">
        <f>IF(BO7="","",IF(BO7="-","【-】","【"&amp;SUBSTITUTE(TEXT(BO7,"#,##0.00"),"-","△")&amp;"】"))</f>
        <v>【1,280.76】</v>
      </c>
      <c r="BP6" s="36">
        <f>IF(BP7="",NA(),BP7)</f>
        <v>29.18</v>
      </c>
      <c r="BQ6" s="36">
        <f t="shared" ref="BQ6:BY6" si="8">IF(BQ7="",NA(),BQ7)</f>
        <v>36.909999999999997</v>
      </c>
      <c r="BR6" s="36">
        <f t="shared" si="8"/>
        <v>35.92</v>
      </c>
      <c r="BS6" s="36">
        <f t="shared" si="8"/>
        <v>37.159999999999997</v>
      </c>
      <c r="BT6" s="36">
        <f t="shared" si="8"/>
        <v>33.78</v>
      </c>
      <c r="BU6" s="36">
        <f t="shared" si="8"/>
        <v>33.01</v>
      </c>
      <c r="BV6" s="36">
        <f t="shared" si="8"/>
        <v>32.39</v>
      </c>
      <c r="BW6" s="36">
        <f t="shared" si="8"/>
        <v>24.39</v>
      </c>
      <c r="BX6" s="36">
        <f t="shared" si="8"/>
        <v>22.67</v>
      </c>
      <c r="BY6" s="36">
        <f t="shared" si="8"/>
        <v>37.92</v>
      </c>
      <c r="BZ6" s="35" t="str">
        <f>IF(BZ7="","",IF(BZ7="-","【-】","【"&amp;SUBSTITUTE(TEXT(BZ7,"#,##0.00"),"-","△")&amp;"】"))</f>
        <v>【53.06】</v>
      </c>
      <c r="CA6" s="36">
        <f>IF(CA7="",NA(),CA7)</f>
        <v>488.41</v>
      </c>
      <c r="CB6" s="36">
        <f t="shared" ref="CB6:CJ6" si="9">IF(CB7="",NA(),CB7)</f>
        <v>387</v>
      </c>
      <c r="CC6" s="36">
        <f t="shared" si="9"/>
        <v>394.84</v>
      </c>
      <c r="CD6" s="36">
        <f t="shared" si="9"/>
        <v>386.04</v>
      </c>
      <c r="CE6" s="36">
        <f t="shared" si="9"/>
        <v>420.06</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43.28</v>
      </c>
      <c r="CM6" s="36">
        <f t="shared" ref="CM6:CU6" si="10">IF(CM7="",NA(),CM7)</f>
        <v>52.43</v>
      </c>
      <c r="CN6" s="36">
        <f t="shared" si="10"/>
        <v>50.41</v>
      </c>
      <c r="CO6" s="36">
        <f t="shared" si="10"/>
        <v>51.67</v>
      </c>
      <c r="CP6" s="36">
        <f t="shared" si="10"/>
        <v>50.19</v>
      </c>
      <c r="CQ6" s="36">
        <f t="shared" si="10"/>
        <v>51.11</v>
      </c>
      <c r="CR6" s="36">
        <f t="shared" si="10"/>
        <v>50.49</v>
      </c>
      <c r="CS6" s="36">
        <f t="shared" si="10"/>
        <v>48.36</v>
      </c>
      <c r="CT6" s="36">
        <f t="shared" si="10"/>
        <v>48.7</v>
      </c>
      <c r="CU6" s="36">
        <f t="shared" si="10"/>
        <v>46.9</v>
      </c>
      <c r="CV6" s="35" t="str">
        <f>IF(CV7="","",IF(CV7="-","【-】","【"&amp;SUBSTITUTE(TEXT(CV7,"#,##0.00"),"-","△")&amp;"】"))</f>
        <v>【56.28】</v>
      </c>
      <c r="CW6" s="36">
        <f>IF(CW7="",NA(),CW7)</f>
        <v>80.78</v>
      </c>
      <c r="CX6" s="36">
        <f t="shared" ref="CX6:DF6" si="11">IF(CX7="",NA(),CX7)</f>
        <v>78.34</v>
      </c>
      <c r="CY6" s="36">
        <f t="shared" si="11"/>
        <v>83.2</v>
      </c>
      <c r="CZ6" s="36">
        <f t="shared" si="11"/>
        <v>81.069999999999993</v>
      </c>
      <c r="DA6" s="36">
        <f t="shared" si="11"/>
        <v>85.23</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74845</v>
      </c>
      <c r="D7" s="38">
        <v>47</v>
      </c>
      <c r="E7" s="38">
        <v>1</v>
      </c>
      <c r="F7" s="38">
        <v>0</v>
      </c>
      <c r="G7" s="38">
        <v>0</v>
      </c>
      <c r="H7" s="38" t="s">
        <v>107</v>
      </c>
      <c r="I7" s="38" t="s">
        <v>108</v>
      </c>
      <c r="J7" s="38" t="s">
        <v>109</v>
      </c>
      <c r="K7" s="38" t="s">
        <v>110</v>
      </c>
      <c r="L7" s="38" t="s">
        <v>111</v>
      </c>
      <c r="M7" s="38"/>
      <c r="N7" s="39" t="s">
        <v>112</v>
      </c>
      <c r="O7" s="39" t="s">
        <v>113</v>
      </c>
      <c r="P7" s="39">
        <v>48.2</v>
      </c>
      <c r="Q7" s="39">
        <v>2535</v>
      </c>
      <c r="R7" s="39">
        <v>3640</v>
      </c>
      <c r="S7" s="39">
        <v>131.34</v>
      </c>
      <c r="T7" s="39">
        <v>27.71</v>
      </c>
      <c r="U7" s="39">
        <v>1724</v>
      </c>
      <c r="V7" s="39">
        <v>6.02</v>
      </c>
      <c r="W7" s="39">
        <v>286.38</v>
      </c>
      <c r="X7" s="39">
        <v>50.32</v>
      </c>
      <c r="Y7" s="39">
        <v>65.760000000000005</v>
      </c>
      <c r="Z7" s="39">
        <v>58.66</v>
      </c>
      <c r="AA7" s="39">
        <v>66.25</v>
      </c>
      <c r="AB7" s="39">
        <v>48.89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2470.29</v>
      </c>
      <c r="BF7" s="39">
        <v>2073.4499999999998</v>
      </c>
      <c r="BG7" s="39">
        <v>2113.25</v>
      </c>
      <c r="BH7" s="39">
        <v>2041.28</v>
      </c>
      <c r="BI7" s="39">
        <v>1874.9</v>
      </c>
      <c r="BJ7" s="39">
        <v>1496.15</v>
      </c>
      <c r="BK7" s="39">
        <v>1462.56</v>
      </c>
      <c r="BL7" s="39">
        <v>1486.62</v>
      </c>
      <c r="BM7" s="39">
        <v>1510.14</v>
      </c>
      <c r="BN7" s="39">
        <v>1595.62</v>
      </c>
      <c r="BO7" s="39">
        <v>1280.76</v>
      </c>
      <c r="BP7" s="39">
        <v>29.18</v>
      </c>
      <c r="BQ7" s="39">
        <v>36.909999999999997</v>
      </c>
      <c r="BR7" s="39">
        <v>35.92</v>
      </c>
      <c r="BS7" s="39">
        <v>37.159999999999997</v>
      </c>
      <c r="BT7" s="39">
        <v>33.78</v>
      </c>
      <c r="BU7" s="39">
        <v>33.01</v>
      </c>
      <c r="BV7" s="39">
        <v>32.39</v>
      </c>
      <c r="BW7" s="39">
        <v>24.39</v>
      </c>
      <c r="BX7" s="39">
        <v>22.67</v>
      </c>
      <c r="BY7" s="39">
        <v>37.92</v>
      </c>
      <c r="BZ7" s="39">
        <v>53.06</v>
      </c>
      <c r="CA7" s="39">
        <v>488.41</v>
      </c>
      <c r="CB7" s="39">
        <v>387</v>
      </c>
      <c r="CC7" s="39">
        <v>394.84</v>
      </c>
      <c r="CD7" s="39">
        <v>386.04</v>
      </c>
      <c r="CE7" s="39">
        <v>420.06</v>
      </c>
      <c r="CF7" s="39">
        <v>523.08000000000004</v>
      </c>
      <c r="CG7" s="39">
        <v>530.83000000000004</v>
      </c>
      <c r="CH7" s="39">
        <v>734.18</v>
      </c>
      <c r="CI7" s="39">
        <v>789.62</v>
      </c>
      <c r="CJ7" s="39">
        <v>423.18</v>
      </c>
      <c r="CK7" s="39">
        <v>314.83</v>
      </c>
      <c r="CL7" s="39">
        <v>43.28</v>
      </c>
      <c r="CM7" s="39">
        <v>52.43</v>
      </c>
      <c r="CN7" s="39">
        <v>50.41</v>
      </c>
      <c r="CO7" s="39">
        <v>51.67</v>
      </c>
      <c r="CP7" s="39">
        <v>50.19</v>
      </c>
      <c r="CQ7" s="39">
        <v>51.11</v>
      </c>
      <c r="CR7" s="39">
        <v>50.49</v>
      </c>
      <c r="CS7" s="39">
        <v>48.36</v>
      </c>
      <c r="CT7" s="39">
        <v>48.7</v>
      </c>
      <c r="CU7" s="39">
        <v>46.9</v>
      </c>
      <c r="CV7" s="39">
        <v>56.28</v>
      </c>
      <c r="CW7" s="39">
        <v>80.78</v>
      </c>
      <c r="CX7" s="39">
        <v>78.34</v>
      </c>
      <c r="CY7" s="39">
        <v>83.2</v>
      </c>
      <c r="CZ7" s="39">
        <v>81.069999999999993</v>
      </c>
      <c r="DA7" s="39">
        <v>85.23</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2017-12-25T01:42:01Z</dcterms:created>
  <dcterms:modified xsi:type="dcterms:W3CDTF">2018-02-19T09:33:50Z</dcterms:modified>
  <cp:category/>
</cp:coreProperties>
</file>