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<sst xmlns="http://schemas.openxmlformats.org/spreadsheetml/2006/main" count="240" uniqueCount="126">
  <si>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</si>
  <si>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</si>
  <si>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</si>
  <si>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</si>
  <si>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</si>
  <si>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</si>
  <si>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</si>
  <si>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</si>
  <si>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</si>
  <si>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</si>
  <si>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</si>
  <si>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</si>
  <si>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</si>
  <si>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</si>
  <si>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</si>
  <si>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</si>
  <si>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</si>
  <si>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</si>
  <si>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</si>
  <si>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</si>
  <si>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</si>
  <si>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</si>
  <si>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</si>
  <si>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</si>
  <si>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</si>
  <si>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</si>
  <si>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</si>
  <si>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</si>
  <si>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</si>
  <si>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</si>
  <si>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</si>
  <si>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</si>
  <si>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</si>
  <si>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</si>
  <si>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</si>
  <si>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</si>
  <si>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</si>
  <si>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</si>
  <si>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</si>
  <si>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</si>
  <si>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</si>
  <si>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</si>
  <si>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</si>
  <si>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</si>
  <si>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</si>
  <si>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</si>
  <si>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</si>
  <si>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</si>
  <si>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</si>
  <si>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</si>
  <si>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</si>
  <si>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</si>
  <si>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</si>
  <si>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</si>
  <si>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</si>
  <si>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</si>
  <si>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</si>
  <si>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</si>
  <si>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</si>
  <si>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</si>
  <si>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</si>
  <si>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</si>
  <si>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</si>
  <si>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</si>
  <si>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</si>
  <si>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</si>
  <si>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</si>
  <si>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</si>
  <si>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</si>
  <si>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</si>
  <si>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</si>
  <si>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</si>
  <si>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</si>
  <si>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</si>
  <si>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</si>
  <si>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</si>
  <si>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</si>
  <si>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</si>
  <si>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</si>
  <si>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</si>
  <si>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</si>
  <si>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</si>
  <si>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</si>
  <si>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</si>
  <si>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</si>
  <si>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</si>
  <si>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</si>
  <si>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</si>
  <si>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</si>
  <si>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</si>
  <si>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</si>
  <si>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</si>
  <si>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</si>
  <si>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</si>
  <si>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</si>
  <si>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</si>
  <si>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</si>
  <si>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</si>
  <si>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</si>
  <si>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</si>
  <si>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</si>
  <si>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</si>
  <si>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</si>
  <si>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</si>
  <si>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</si>
  <si>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</si>
  <si>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</si>
  <si>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</si>
  <si>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</si>
  <si>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</si>
  <si>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</si>
  <si>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</si>
  <si>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</si>
  <si>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</si>
  <si>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</si>
  <si>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</si>
  <si>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</si>
  <si>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</si>
  <si>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</si>
  <si>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</si>
  <si>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</si>
  <si>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</si>
  <si>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山都地区の堰沢処理区が昭和60年度に供用開始し、それ以降12処理区を整備され、現在13処理区について供用開始しています。30年を経過した施設が１処理区、20年を経過した施設が３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管渠については、法定耐用年数である50年を経過している箇所はありません。なお、山都地区の堰沢処理区において昭和60年度に整備した箇所が最も古く32年を経過しています。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7"/>
  </si>
  <si>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7"/>
  </si>
  <si>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ます。
　また、経常的経費として消耗品費、修繕費、動力費、汚泥処分費などがありますが、修繕費においては、ポンプ等の設備修繕が増嵩しており事業運営を圧迫している状況です。
　一方、使用料収入においては、水洗化率（加入率）の低い処理区があることや、人口減少に伴う料金収入の減少が顕著なことから、収支均衡を図ることが困難な状況にあります。
　このことから、主に地方債償還元金の影響により、①収益的収支比率は60％台となっており、類似団体と比較し⑤経費回収率は低い水準、⑥汚水処理原価及び④企業債残高対事業規模比率は高い水準となっています。</t>
    <rPh sb="364" eb="365">
      <t>ダイ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</si>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</sst>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85984"/>
        <c:axId val="874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87385984"/>
        <c:axId val="87404544"/>
      </c:lineChart>
      <c:dateAx>
        <c:axId val="87385984"/>
        <c:scaling>
          <c:orientation val="minMax"/>
        </c:scaling>
        <c:delete val="1"/>
        <c:axPos val="b"/>
        <c:numFmt formatCode="ge" sourceLinked="1"/>
        <c:majorTickMark val="none"/>
        <c:minorTickMark val="none"/>
        <c:tickLblPos val="none"/>
        <c:crossAx val="87404544"/>
        <c:crosses val="autoZero"/>
        <c:auto val="1"/>
        <c:lblOffset val="100"/>
        <c:baseTimeUnit val="years"/>
      </c:dateAx>
      <c:valAx>
        <c:axId val="874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31.09</c:v>
                </c:pt>
                <c:pt idx="1">
                  <c:v>33.159999999999997</c:v>
                </c:pt>
                <c:pt idx="2">
                  <c:v>30.82</c:v>
                </c:pt>
                <c:pt idx="3">
                  <c:v>31.72</c:v>
                </c:pt>
                <c:pt idx="4">
                  <c:v>30.15</c:v>
                </c:pt>
              </c:numCache>
            </c:numRef>
          </c:val>
        </c:ser>
        <c:dLbls>
          <c:showLegendKey val="0"/>
          <c:showVal val="0"/>
          <c:showCatName val="0"/>
          <c:showSerName val="0"/>
          <c:showPercent val="0"/>
          <c:showBubbleSize val="0"/>
        </c:dLbls>
        <c:gapWidth val="150"/>
        <c:axId val="88922368"/>
        <c:axId val="89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88922368"/>
        <c:axId val="89010560"/>
      </c:lineChart>
      <c:dateAx>
        <c:axId val="88922368"/>
        <c:scaling>
          <c:orientation val="minMax"/>
        </c:scaling>
        <c:delete val="1"/>
        <c:axPos val="b"/>
        <c:numFmt formatCode="ge" sourceLinked="1"/>
        <c:majorTickMark val="none"/>
        <c:minorTickMark val="none"/>
        <c:tickLblPos val="none"/>
        <c:crossAx val="89010560"/>
        <c:crosses val="autoZero"/>
        <c:auto val="1"/>
        <c:lblOffset val="100"/>
        <c:baseTimeUnit val="years"/>
      </c:dateAx>
      <c:valAx>
        <c:axId val="89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87.02</c:v>
                </c:pt>
                <c:pt idx="1">
                  <c:v>87.77</c:v>
                </c:pt>
                <c:pt idx="2">
                  <c:v>88.33</c:v>
                </c:pt>
                <c:pt idx="3">
                  <c:v>88.26</c:v>
                </c:pt>
                <c:pt idx="4">
                  <c:v>88.74</c:v>
                </c:pt>
              </c:numCache>
            </c:numRef>
          </c:val>
        </c:ser>
        <c:dLbls>
          <c:showLegendKey val="0"/>
          <c:showVal val="0"/>
          <c:showCatName val="0"/>
          <c:showSerName val="0"/>
          <c:showPercent val="0"/>
          <c:showBubbleSize val="0"/>
        </c:dLbls>
        <c:gapWidth val="150"/>
        <c:axId val="89032576"/>
        <c:axId val="89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89032576"/>
        <c:axId val="89038848"/>
      </c:lineChart>
      <c:dateAx>
        <c:axId val="89032576"/>
        <c:scaling>
          <c:orientation val="minMax"/>
        </c:scaling>
        <c:delete val="1"/>
        <c:axPos val="b"/>
        <c:numFmt formatCode="ge" sourceLinked="1"/>
        <c:majorTickMark val="none"/>
        <c:minorTickMark val="none"/>
        <c:tickLblPos val="none"/>
        <c:crossAx val="89038848"/>
        <c:crosses val="autoZero"/>
        <c:auto val="1"/>
        <c:lblOffset val="100"/>
        <c:baseTimeUnit val="years"/>
      </c:dateAx>
      <c:valAx>
        <c:axId val="89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72.88</c:v>
                </c:pt>
                <c:pt idx="1">
                  <c:v>68.52</c:v>
                </c:pt>
                <c:pt idx="2">
                  <c:v>65.25</c:v>
                </c:pt>
                <c:pt idx="3">
                  <c:v>68.72</c:v>
                </c:pt>
                <c:pt idx="4">
                  <c:v>66.400000000000006</c:v>
                </c:pt>
              </c:numCache>
            </c:numRef>
          </c:val>
        </c:ser>
        <c:dLbls>
          <c:showLegendKey val="0"/>
          <c:showVal val="0"/>
          <c:showCatName val="0"/>
          <c:showSerName val="0"/>
          <c:showPercent val="0"/>
          <c:showBubbleSize val="0"/>
        </c:dLbls>
        <c:gapWidth val="150"/>
        <c:axId val="88630784"/>
        <c:axId val="886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30784"/>
        <c:axId val="88632704"/>
      </c:lineChart>
      <c:dateAx>
        <c:axId val="88630784"/>
        <c:scaling>
          <c:orientation val="minMax"/>
        </c:scaling>
        <c:delete val="1"/>
        <c:axPos val="b"/>
        <c:numFmt formatCode="ge" sourceLinked="1"/>
        <c:majorTickMark val="none"/>
        <c:minorTickMark val="none"/>
        <c:tickLblPos val="none"/>
        <c:crossAx val="88632704"/>
        <c:crosses val="autoZero"/>
        <c:auto val="1"/>
        <c:lblOffset val="100"/>
        <c:baseTimeUnit val="years"/>
      </c:dateAx>
      <c:valAx>
        <c:axId val="886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59072"/>
        <c:axId val="886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9072"/>
        <c:axId val="88660992"/>
      </c:lineChart>
      <c:dateAx>
        <c:axId val="88659072"/>
        <c:scaling>
          <c:orientation val="minMax"/>
        </c:scaling>
        <c:delete val="1"/>
        <c:axPos val="b"/>
        <c:numFmt formatCode="ge" sourceLinked="1"/>
        <c:majorTickMark val="none"/>
        <c:minorTickMark val="none"/>
        <c:tickLblPos val="none"/>
        <c:crossAx val="88660992"/>
        <c:crosses val="autoZero"/>
        <c:auto val="1"/>
        <c:lblOffset val="100"/>
        <c:baseTimeUnit val="years"/>
      </c:dateAx>
      <c:valAx>
        <c:axId val="886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11936"/>
        <c:axId val="88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11936"/>
        <c:axId val="88713856"/>
      </c:lineChart>
      <c:dateAx>
        <c:axId val="88711936"/>
        <c:scaling>
          <c:orientation val="minMax"/>
        </c:scaling>
        <c:delete val="1"/>
        <c:axPos val="b"/>
        <c:numFmt formatCode="ge" sourceLinked="1"/>
        <c:majorTickMark val="none"/>
        <c:minorTickMark val="none"/>
        <c:tickLblPos val="none"/>
        <c:crossAx val="88713856"/>
        <c:crosses val="autoZero"/>
        <c:auto val="1"/>
        <c:lblOffset val="100"/>
        <c:baseTimeUnit val="years"/>
      </c:dateAx>
      <c:valAx>
        <c:axId val="88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54432"/>
        <c:axId val="88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54432"/>
        <c:axId val="88764800"/>
      </c:lineChart>
      <c:dateAx>
        <c:axId val="88754432"/>
        <c:scaling>
          <c:orientation val="minMax"/>
        </c:scaling>
        <c:delete val="1"/>
        <c:axPos val="b"/>
        <c:numFmt formatCode="ge" sourceLinked="1"/>
        <c:majorTickMark val="none"/>
        <c:minorTickMark val="none"/>
        <c:tickLblPos val="none"/>
        <c:crossAx val="88764800"/>
        <c:crosses val="autoZero"/>
        <c:auto val="1"/>
        <c:lblOffset val="100"/>
        <c:baseTimeUnit val="years"/>
      </c:dateAx>
      <c:valAx>
        <c:axId val="887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91296"/>
        <c:axId val="887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91296"/>
        <c:axId val="88797568"/>
      </c:lineChart>
      <c:dateAx>
        <c:axId val="88791296"/>
        <c:scaling>
          <c:orientation val="minMax"/>
        </c:scaling>
        <c:delete val="1"/>
        <c:axPos val="b"/>
        <c:numFmt formatCode="ge" sourceLinked="1"/>
        <c:majorTickMark val="none"/>
        <c:minorTickMark val="none"/>
        <c:tickLblPos val="none"/>
        <c:crossAx val="88797568"/>
        <c:crosses val="autoZero"/>
        <c:auto val="1"/>
        <c:lblOffset val="100"/>
        <c:baseTimeUnit val="years"/>
      </c:dateAx>
      <c:valAx>
        <c:axId val="88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1333.79</c:v>
                </c:pt>
                <c:pt idx="1">
                  <c:v>1279.68</c:v>
                </c:pt>
                <c:pt idx="2">
                  <c:v>1192.48</c:v>
                </c:pt>
                <c:pt idx="3">
                  <c:v>1124.24</c:v>
                </c:pt>
                <c:pt idx="4">
                  <c:v>1005.31</c:v>
                </c:pt>
              </c:numCache>
            </c:numRef>
          </c:val>
        </c:ser>
        <c:dLbls>
          <c:showLegendKey val="0"/>
          <c:showVal val="0"/>
          <c:showCatName val="0"/>
          <c:showSerName val="0"/>
          <c:showPercent val="0"/>
          <c:showBubbleSize val="0"/>
        </c:dLbls>
        <c:gapWidth val="150"/>
        <c:axId val="88819584"/>
        <c:axId val="888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88819584"/>
        <c:axId val="88829952"/>
      </c:lineChart>
      <c:dateAx>
        <c:axId val="88819584"/>
        <c:scaling>
          <c:orientation val="minMax"/>
        </c:scaling>
        <c:delete val="1"/>
        <c:axPos val="b"/>
        <c:numFmt formatCode="ge" sourceLinked="1"/>
        <c:majorTickMark val="none"/>
        <c:minorTickMark val="none"/>
        <c:tickLblPos val="none"/>
        <c:crossAx val="88829952"/>
        <c:crosses val="autoZero"/>
        <c:auto val="1"/>
        <c:lblOffset val="100"/>
        <c:baseTimeUnit val="years"/>
      </c:dateAx>
      <c:valAx>
        <c:axId val="88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41.69</c:v>
                </c:pt>
                <c:pt idx="1">
                  <c:v>36.79</c:v>
                </c:pt>
                <c:pt idx="2">
                  <c:v>34.19</c:v>
                </c:pt>
                <c:pt idx="3">
                  <c:v>35.72</c:v>
                </c:pt>
                <c:pt idx="4">
                  <c:v>35.04</c:v>
                </c:pt>
              </c:numCache>
            </c:numRef>
          </c:val>
        </c:ser>
        <c:dLbls>
          <c:showLegendKey val="0"/>
          <c:showVal val="0"/>
          <c:showCatName val="0"/>
          <c:showSerName val="0"/>
          <c:showPercent val="0"/>
          <c:showBubbleSize val="0"/>
        </c:dLbls>
        <c:gapWidth val="150"/>
        <c:axId val="88862720"/>
        <c:axId val="888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88862720"/>
        <c:axId val="88864640"/>
      </c:lineChart>
      <c:dateAx>
        <c:axId val="88862720"/>
        <c:scaling>
          <c:orientation val="minMax"/>
        </c:scaling>
        <c:delete val="1"/>
        <c:axPos val="b"/>
        <c:numFmt formatCode="ge" sourceLinked="1"/>
        <c:majorTickMark val="none"/>
        <c:minorTickMark val="none"/>
        <c:tickLblPos val="none"/>
        <c:crossAx val="88864640"/>
        <c:crosses val="autoZero"/>
        <c:auto val="1"/>
        <c:lblOffset val="100"/>
        <c:baseTimeUnit val="years"/>
      </c:dateAx>
      <c:valAx>
        <c:axId val="888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418.49</c:v>
                </c:pt>
                <c:pt idx="1">
                  <c:v>469.68</c:v>
                </c:pt>
                <c:pt idx="2">
                  <c:v>520.69000000000005</c:v>
                </c:pt>
                <c:pt idx="3">
                  <c:v>497.47</c:v>
                </c:pt>
                <c:pt idx="4">
                  <c:v>505.76</c:v>
                </c:pt>
              </c:numCache>
            </c:numRef>
          </c:val>
        </c:ser>
        <c:dLbls>
          <c:showLegendKey val="0"/>
          <c:showVal val="0"/>
          <c:showCatName val="0"/>
          <c:showSerName val="0"/>
          <c:showPercent val="0"/>
          <c:showBubbleSize val="0"/>
        </c:dLbls>
        <c:gapWidth val="150"/>
        <c:axId val="88898560"/>
        <c:axId val="88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88898560"/>
        <c:axId val="88913024"/>
      </c:lineChart>
      <c:dateAx>
        <c:axId val="88898560"/>
        <c:scaling>
          <c:orientation val="minMax"/>
        </c:scaling>
        <c:delete val="1"/>
        <c:axPos val="b"/>
        <c:numFmt formatCode="ge" sourceLinked="1"/>
        <c:majorTickMark val="none"/>
        <c:minorTickMark val="none"/>
        <c:tickLblPos val="none"/>
        <c:crossAx val="88913024"/>
        <c:crosses val="autoZero"/>
        <c:auto val="1"/>
        <c:lblOffset val="100"/>
        <c:baseTimeUnit val="years"/>
      </c:dateAx>
      <c:valAx>
        <c:axId val="88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喜多方市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125</v>
      </c>
      <c r="AE8" s="73"/>
      <c r="AF8" s="73"/>
      <c r="AG8" s="73"/>
      <c r="AH8" s="73"/>
      <c r="AI8" s="73"/>
      <c r="AJ8" s="73"/>
      <c r="AK8" s="4"/>
      <c r="AL8" s="67">
        <f>データ!S6</f>
        <v>49538</v>
      </c>
      <c r="AM8" s="67"/>
      <c r="AN8" s="67"/>
      <c r="AO8" s="67"/>
      <c r="AP8" s="67"/>
      <c r="AQ8" s="67"/>
      <c r="AR8" s="67"/>
      <c r="AS8" s="67"/>
      <c r="AT8" s="66">
        <f>データ!T6</f>
        <v>554.63</v>
      </c>
      <c r="AU8" s="66"/>
      <c r="AV8" s="66"/>
      <c r="AW8" s="66"/>
      <c r="AX8" s="66"/>
      <c r="AY8" s="66"/>
      <c r="AZ8" s="66"/>
      <c r="BA8" s="66"/>
      <c r="BB8" s="66">
        <f>データ!U6</f>
        <v>89.32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5.48</v>
      </c>
      <c r="Q10" s="66"/>
      <c r="R10" s="66"/>
      <c r="S10" s="66"/>
      <c r="T10" s="66"/>
      <c r="U10" s="66"/>
      <c r="V10" s="66"/>
      <c r="W10" s="66">
        <f>データ!Q6</f>
        <v>87.97</v>
      </c>
      <c r="X10" s="66"/>
      <c r="Y10" s="66"/>
      <c r="Z10" s="66"/>
      <c r="AA10" s="66"/>
      <c r="AB10" s="66"/>
      <c r="AC10" s="66"/>
      <c r="AD10" s="67">
        <f>データ!R6</f>
        <v>3321</v>
      </c>
      <c r="AE10" s="67"/>
      <c r="AF10" s="67"/>
      <c r="AG10" s="67"/>
      <c r="AH10" s="67"/>
      <c r="AI10" s="67"/>
      <c r="AJ10" s="67"/>
      <c r="AK10" s="2"/>
      <c r="AL10" s="67">
        <f>データ!V6</f>
        <v>2701</v>
      </c>
      <c r="AM10" s="67"/>
      <c r="AN10" s="67"/>
      <c r="AO10" s="67"/>
      <c r="AP10" s="67"/>
      <c r="AQ10" s="67"/>
      <c r="AR10" s="67"/>
      <c r="AS10" s="67"/>
      <c r="AT10" s="66">
        <f>データ!W6</f>
        <v>2.9</v>
      </c>
      <c r="AU10" s="66"/>
      <c r="AV10" s="66"/>
      <c r="AW10" s="66"/>
      <c r="AX10" s="66"/>
      <c r="AY10" s="66"/>
      <c r="AZ10" s="66"/>
      <c r="BA10" s="66"/>
      <c r="BB10" s="66">
        <f>データ!X6</f>
        <v>931.38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72087</v>
      </c>
      <c r="D6" s="33">
        <f t="shared" si="3"/>
        <v>47</v>
      </c>
      <c r="E6" s="33">
        <f t="shared" si="3"/>
        <v>17</v>
      </c>
      <c r="F6" s="33">
        <f t="shared" si="3"/>
        <v>5</v>
      </c>
      <c r="G6" s="33">
        <f t="shared" si="3"/>
        <v>0</v>
      </c>
      <c r="H6" s="33" t="str">
        <f t="shared" si="3"/>
        <v>福島県　喜多方市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5.48</v>
      </c>
      <c r="Q6" s="34">
        <f t="shared" si="3"/>
        <v>87.97</v>
      </c>
      <c r="R6" s="34">
        <f t="shared" si="3"/>
        <v>3321</v>
      </c>
      <c r="S6" s="34">
        <f t="shared" si="3"/>
        <v>49538</v>
      </c>
      <c r="T6" s="34">
        <f t="shared" si="3"/>
        <v>554.63</v>
      </c>
      <c r="U6" s="34">
        <f t="shared" si="3"/>
        <v>89.32</v>
      </c>
      <c r="V6" s="34">
        <f t="shared" si="3"/>
        <v>2701</v>
      </c>
      <c r="W6" s="34">
        <f t="shared" si="3"/>
        <v>2.9</v>
      </c>
      <c r="X6" s="34">
        <f t="shared" si="3"/>
        <v>931.38</v>
      </c>
      <c r="Y6" s="35">
        <f>IF(Y7="",NA(),Y7)</f>
        <v>72.88</v>
      </c>
      <c r="Z6" s="35">
        <f t="shared" ref="Z6:AH6" si="4">IF(Z7="",NA(),Z7)</f>
        <v>68.52</v>
      </c>
      <c r="AA6" s="35">
        <f t="shared" si="4"/>
        <v>65.25</v>
      </c>
      <c r="AB6" s="35">
        <f t="shared" si="4"/>
        <v>68.72</v>
      </c>
      <c r="AC6" s="35">
        <f t="shared" si="4"/>
        <v>66.400000000000006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1333.79</v>
      </c>
      <c r="BG6" s="35">
        <f t="shared" ref="BG6:BO6" si="7">IF(BG7="",NA(),BG7)</f>
        <v>1279.68</v>
      </c>
      <c r="BH6" s="35">
        <f t="shared" si="7"/>
        <v>1192.48</v>
      </c>
      <c r="BI6" s="35">
        <f t="shared" si="7"/>
        <v>1124.24</v>
      </c>
      <c r="BJ6" s="35">
        <f t="shared" si="7"/>
        <v>1005.31</v>
      </c>
      <c r="BK6" s="35">
        <f t="shared" si="7"/>
        <v>1197.82</v>
      </c>
      <c r="BL6" s="35">
        <f t="shared" si="7"/>
        <v>1126.77</v>
      </c>
      <c r="BM6" s="35">
        <f t="shared" si="7"/>
        <v>1044.8</v>
      </c>
      <c r="BN6" s="35">
        <f t="shared" si="7"/>
        <v>721.43</v>
      </c>
      <c r="BO6" s="35">
        <f t="shared" si="7"/>
        <v>685.34</v>
      </c>
      <c r="BP6" s="34" t="str">
        <f>IF(BP7="","",IF(BP7="-","【-】","【"&amp;SUBSTITUTE(TEXT(BP7,"#,##0.00"),"-","△")&amp;"】"))</f>
        <v>【914.53】</v>
      </c>
      <c r="BQ6" s="35">
        <f>IF(BQ7="",NA(),BQ7)</f>
        <v>41.69</v>
      </c>
      <c r="BR6" s="35">
        <f t="shared" ref="BR6:BZ6" si="8">IF(BR7="",NA(),BR7)</f>
        <v>36.79</v>
      </c>
      <c r="BS6" s="35">
        <f t="shared" si="8"/>
        <v>34.19</v>
      </c>
      <c r="BT6" s="35">
        <f t="shared" si="8"/>
        <v>35.72</v>
      </c>
      <c r="BU6" s="35">
        <f t="shared" si="8"/>
        <v>35.04</v>
      </c>
      <c r="BV6" s="35">
        <f t="shared" si="8"/>
        <v>51.03</v>
      </c>
      <c r="BW6" s="35">
        <f t="shared" si="8"/>
        <v>50.9</v>
      </c>
      <c r="BX6" s="35">
        <f t="shared" si="8"/>
        <v>50.82</v>
      </c>
      <c r="BY6" s="35">
        <f t="shared" si="8"/>
        <v>59.3</v>
      </c>
      <c r="BZ6" s="35">
        <f t="shared" si="8"/>
        <v>59.83</v>
      </c>
      <c r="CA6" s="34" t="str">
        <f>IF(CA7="","",IF(CA7="-","【-】","【"&amp;SUBSTITUTE(TEXT(CA7,"#,##0.00"),"-","△")&amp;"】"))</f>
        <v>【55.73】</v>
      </c>
      <c r="CB6" s="35">
        <f>IF(CB7="",NA(),CB7)</f>
        <v>418.49</v>
      </c>
      <c r="CC6" s="35">
        <f t="shared" ref="CC6:CK6" si="9">IF(CC7="",NA(),CC7)</f>
        <v>469.68</v>
      </c>
      <c r="CD6" s="35">
        <f t="shared" si="9"/>
        <v>520.69000000000005</v>
      </c>
      <c r="CE6" s="35">
        <f t="shared" si="9"/>
        <v>497.47</v>
      </c>
      <c r="CF6" s="35">
        <f t="shared" si="9"/>
        <v>505.76</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31.09</v>
      </c>
      <c r="CN6" s="35">
        <f t="shared" ref="CN6:CV6" si="10">IF(CN7="",NA(),CN7)</f>
        <v>33.159999999999997</v>
      </c>
      <c r="CO6" s="35">
        <f t="shared" si="10"/>
        <v>30.82</v>
      </c>
      <c r="CP6" s="35">
        <f t="shared" si="10"/>
        <v>31.72</v>
      </c>
      <c r="CQ6" s="35">
        <f t="shared" si="10"/>
        <v>30.15</v>
      </c>
      <c r="CR6" s="35">
        <f t="shared" si="10"/>
        <v>54.74</v>
      </c>
      <c r="CS6" s="35">
        <f t="shared" si="10"/>
        <v>53.78</v>
      </c>
      <c r="CT6" s="35">
        <f t="shared" si="10"/>
        <v>53.24</v>
      </c>
      <c r="CU6" s="35">
        <f t="shared" si="10"/>
        <v>57.3</v>
      </c>
      <c r="CV6" s="35">
        <f t="shared" si="10"/>
        <v>56</v>
      </c>
      <c r="CW6" s="34" t="str">
        <f>IF(CW7="","",IF(CW7="-","【-】","【"&amp;SUBSTITUTE(TEXT(CW7,"#,##0.00"),"-","△")&amp;"】"))</f>
        <v>【59.15】</v>
      </c>
      <c r="CX6" s="35">
        <f>IF(CX7="",NA(),CX7)</f>
        <v>87.02</v>
      </c>
      <c r="CY6" s="35">
        <f t="shared" ref="CY6:DG6" si="11">IF(CY7="",NA(),CY7)</f>
        <v>87.77</v>
      </c>
      <c r="CZ6" s="35">
        <f t="shared" si="11"/>
        <v>88.33</v>
      </c>
      <c r="DA6" s="35">
        <f t="shared" si="11"/>
        <v>88.26</v>
      </c>
      <c r="DB6" s="35">
        <f t="shared" si="11"/>
        <v>88.74</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x14ac:dyDescent="0.15">
      <c r="A7" s="28"/>
      <c r="B7" s="37">
        <v>2016</v>
      </c>
      <c r="C7" s="37">
        <v>72087</v>
      </c>
      <c r="D7" s="37">
        <v>47</v>
      </c>
      <c r="E7" s="37">
        <v>17</v>
      </c>
      <c r="F7" s="37">
        <v>5</v>
      </c>
      <c r="G7" s="37">
        <v>0</v>
      </c>
      <c r="H7" s="37" t="s">
        <v>110</v>
      </c>
      <c r="I7" s="37" t="s">
        <v>111</v>
      </c>
      <c r="J7" s="37" t="s">
        <v>112</v>
      </c>
      <c r="K7" s="37" t="s">
        <v>113</v>
      </c>
      <c r="L7" s="37" t="s">
        <v>114</v>
      </c>
      <c r="M7" s="37"/>
      <c r="N7" s="38" t="s">
        <v>115</v>
      </c>
      <c r="O7" s="38" t="s">
        <v>116</v>
      </c>
      <c r="P7" s="38">
        <v>5.48</v>
      </c>
      <c r="Q7" s="38">
        <v>87.97</v>
      </c>
      <c r="R7" s="38">
        <v>3321</v>
      </c>
      <c r="S7" s="38">
        <v>49538</v>
      </c>
      <c r="T7" s="38">
        <v>554.63</v>
      </c>
      <c r="U7" s="38">
        <v>89.32</v>
      </c>
      <c r="V7" s="38">
        <v>2701</v>
      </c>
      <c r="W7" s="38">
        <v>2.9</v>
      </c>
      <c r="X7" s="38">
        <v>931.38</v>
      </c>
      <c r="Y7" s="38">
        <v>72.88</v>
      </c>
      <c r="Z7" s="38">
        <v>68.52</v>
      </c>
      <c r="AA7" s="38">
        <v>65.25</v>
      </c>
      <c r="AB7" s="38">
        <v>68.72</v>
      </c>
      <c r="AC7" s="38">
        <v>66.400000000000006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1333.79</v>
      </c>
      <c r="BG7" s="38">
        <v>1279.68</v>
      </c>
      <c r="BH7" s="38">
        <v>1192.48</v>
      </c>
      <c r="BI7" s="38">
        <v>1124.24</v>
      </c>
      <c r="BJ7" s="38">
        <v>1005.31</v>
      </c>
      <c r="BK7" s="38">
        <v>1197.82</v>
      </c>
      <c r="BL7" s="38">
        <v>1126.77</v>
      </c>
      <c r="BM7" s="38">
        <v>1044.8</v>
      </c>
      <c r="BN7" s="38">
        <v>721.43</v>
      </c>
      <c r="BO7" s="38">
        <v>685.34</v>
      </c>
      <c r="BP7" s="38">
        <v>914.53</v>
      </c>
      <c r="BQ7" s="38">
        <v>41.69</v>
      </c>
      <c r="BR7" s="38">
        <v>36.79</v>
      </c>
      <c r="BS7" s="38">
        <v>34.19</v>
      </c>
      <c r="BT7" s="38">
        <v>35.72</v>
      </c>
      <c r="BU7" s="38">
        <v>35.04</v>
      </c>
      <c r="BV7" s="38">
        <v>51.03</v>
      </c>
      <c r="BW7" s="38">
        <v>50.9</v>
      </c>
      <c r="BX7" s="38">
        <v>50.82</v>
      </c>
      <c r="BY7" s="38">
        <v>59.3</v>
      </c>
      <c r="BZ7" s="38">
        <v>59.83</v>
      </c>
      <c r="CA7" s="38">
        <v>55.73</v>
      </c>
      <c r="CB7" s="38">
        <v>418.49</v>
      </c>
      <c r="CC7" s="38">
        <v>469.68</v>
      </c>
      <c r="CD7" s="38">
        <v>520.69000000000005</v>
      </c>
      <c r="CE7" s="38">
        <v>497.47</v>
      </c>
      <c r="CF7" s="38">
        <v>505.76</v>
      </c>
      <c r="CG7" s="38">
        <v>289.60000000000002</v>
      </c>
      <c r="CH7" s="38">
        <v>293.27</v>
      </c>
      <c r="CI7" s="38">
        <v>300.52</v>
      </c>
      <c r="CJ7" s="38">
        <v>248.14</v>
      </c>
      <c r="CK7" s="38">
        <v>246.66</v>
      </c>
      <c r="CL7" s="38">
        <v>276.77999999999997</v>
      </c>
      <c r="CM7" s="38">
        <v>31.09</v>
      </c>
      <c r="CN7" s="38">
        <v>33.159999999999997</v>
      </c>
      <c r="CO7" s="38">
        <v>30.82</v>
      </c>
      <c r="CP7" s="38">
        <v>31.72</v>
      </c>
      <c r="CQ7" s="38">
        <v>30.15</v>
      </c>
      <c r="CR7" s="38">
        <v>54.74</v>
      </c>
      <c r="CS7" s="38">
        <v>53.78</v>
      </c>
      <c r="CT7" s="38">
        <v>53.24</v>
      </c>
      <c r="CU7" s="38">
        <v>57.3</v>
      </c>
      <c r="CV7" s="38">
        <v>56</v>
      </c>
      <c r="CW7" s="38">
        <v>59.15</v>
      </c>
      <c r="CX7" s="38">
        <v>87.02</v>
      </c>
      <c r="CY7" s="38">
        <v>87.77</v>
      </c>
      <c r="CZ7" s="38">
        <v>88.33</v>
      </c>
      <c r="DA7" s="38">
        <v>88.26</v>
      </c>
      <c r="DB7" s="38">
        <v>88.74</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2018-02-26T09:23:26Z</dcterms:modified>
</cp:coreProperties>
</file>