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<sst xmlns="http://schemas.openxmlformats.org/spreadsheetml/2006/main" count="240" uniqueCount="126">
  <si>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</si>
  <si>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</si>
  <si>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</si>
  <si>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</si>
  <si>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</si>
  <si>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</si>
  <si>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</si>
  <si>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</si>
  <si>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</si>
  <si>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</si>
  <si>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</si>
  <si>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</si>
  <si>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</si>
  <si>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</si>
  <si>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</si>
  <si>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</si>
  <si>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</si>
  <si>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</si>
  <si>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</si>
  <si>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</si>
  <si>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</si>
  <si>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</si>
  <si>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</si>
  <si>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</si>
  <si>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</si>
  <si>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</si>
  <si>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</si>
  <si>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</si>
  <si>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</si>
  <si>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</si>
  <si>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</si>
  <si>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</si>
  <si>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</si>
  <si>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</si>
  <si>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</si>
  <si>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</si>
  <si>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</si>
  <si>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</si>
  <si>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</si>
  <si>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</si>
  <si>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</si>
  <si>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</si>
  <si>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</si>
  <si>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</si>
  <si>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</si>
  <si>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</si>
  <si>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</si>
  <si>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</si>
  <si>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</si>
  <si>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</si>
  <si>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</si>
  <si>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</si>
  <si>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</si>
  <si>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</si>
  <si>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</si>
  <si>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</si>
  <si>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</si>
  <si>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</si>
  <si>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</si>
  <si>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</si>
  <si>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</si>
  <si>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</si>
  <si>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</si>
  <si>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</si>
  <si>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</si>
  <si>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</si>
  <si>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</si>
  <si>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</si>
  <si>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</si>
  <si>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</si>
  <si>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</si>
  <si>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</si>
  <si>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</si>
  <si>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</si>
  <si>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</si>
  <si>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</si>
  <si>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</si>
  <si>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</si>
  <si>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</si>
  <si>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</si>
  <si>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</si>
  <si>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</si>
  <si>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</si>
  <si>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</si>
  <si>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</si>
  <si>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</si>
  <si>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</si>
  <si>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</si>
  <si>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</si>
  <si>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</si>
  <si>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</si>
  <si>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</si>
  <si>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</si>
  <si>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</si>
  <si>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</si>
  <si>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</si>
  <si>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</si>
  <si>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</si>
  <si>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</si>
  <si>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</si>
  <si>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</si>
  <si>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</si>
  <si>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</si>
  <si>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</si>
  <si>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</si>
  <si>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</si>
  <si>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</si>
  <si>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</si>
  <si>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</si>
  <si>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</si>
  <si>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湯川村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</si>
  <si>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</si>
  <si>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</si>
  <si>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</si>
  <si>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</si>
  <si>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</si>
  <si>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</si>
  <si>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</si>
  <si>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</si>
  <si>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</si>
  <si>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</si>
  <si>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</si>
  <si>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収益的収支比率が50%を下回っており、一般会計繰入金で不足分を補填している。
　経営規模に比べて企業債の規模が大きいことが、収益圧迫要因になっている。
　経費回収率、汚水処理原価はやや高額で推移している。</t>
    <rPh sb="1" eb="4">
      <t>シュウエキテキ</t>
    </rPh>
    <rPh sb="4" eb="6">
      <t>シュウシ</t>
    </rPh>
    <rPh sb="6" eb="8">
      <t>ヒリツ</t>
    </rPh>
    <rPh sb="13" eb="15">
      <t>シタマワ</t>
    </rPh>
    <rPh sb="20" eb="22">
      <t>イッパン</t>
    </rPh>
    <rPh sb="22" eb="24">
      <t>カイケイ</t>
    </rPh>
    <rPh sb="24" eb="26">
      <t>クリイレ</t>
    </rPh>
    <rPh sb="26" eb="27">
      <t>キン</t>
    </rPh>
    <rPh sb="28" eb="31">
      <t>フソクブン</t>
    </rPh>
    <rPh sb="32" eb="34">
      <t>ホテン</t>
    </rPh>
    <rPh sb="41" eb="43">
      <t>ケイエイ</t>
    </rPh>
    <rPh sb="43" eb="45">
      <t>キボ</t>
    </rPh>
    <rPh sb="46" eb="47">
      <t>クラ</t>
    </rPh>
    <rPh sb="49" eb="51">
      <t>キギョウ</t>
    </rPh>
    <rPh sb="51" eb="52">
      <t>サイ</t>
    </rPh>
    <rPh sb="53" eb="55">
      <t>キボ</t>
    </rPh>
    <rPh sb="56" eb="57">
      <t>オオ</t>
    </rPh>
    <rPh sb="63" eb="65">
      <t>シュウエキ</t>
    </rPh>
    <rPh sb="65" eb="67">
      <t>アッパク</t>
    </rPh>
    <rPh sb="67" eb="69">
      <t>ヨウイン</t>
    </rPh>
    <rPh sb="78" eb="80">
      <t>ケイヒ</t>
    </rPh>
    <rPh sb="80" eb="82">
      <t>カイシュウ</t>
    </rPh>
    <rPh sb="82" eb="83">
      <t>リツ</t>
    </rPh>
    <rPh sb="84" eb="86">
      <t>オスイ</t>
    </rPh>
    <rPh sb="86" eb="88">
      <t>ショリ</t>
    </rPh>
    <rPh sb="88" eb="90">
      <t>ゲンカ</t>
    </rPh>
    <rPh sb="93" eb="95">
      <t>コウガク</t>
    </rPh>
    <rPh sb="96" eb="98">
      <t>スイイ</t>
    </rPh>
    <phoneticPr fontId="4"/>
  </si>
  <si>
    <t>　供用開始後15年経過しているが、管渠については特に大きな支障はない。　
　処理場水処理施設・電気設備関係の修繕費が増加の傾向にある。</t>
    <rPh sb="1" eb="3">
      <t>キョウヨウ</t>
    </rPh>
    <rPh sb="3" eb="5">
      <t>カイシ</t>
    </rPh>
    <rPh sb="5" eb="6">
      <t>ゴ</t>
    </rPh>
    <rPh sb="8" eb="9">
      <t>ネン</t>
    </rPh>
    <rPh sb="9" eb="11">
      <t>ケイカ</t>
    </rPh>
    <rPh sb="17" eb="19">
      <t>カンキョ</t>
    </rPh>
    <rPh sb="24" eb="25">
      <t>トク</t>
    </rPh>
    <rPh sb="26" eb="27">
      <t>オオ</t>
    </rPh>
    <rPh sb="29" eb="31">
      <t>シショウ</t>
    </rPh>
    <rPh sb="38" eb="41">
      <t>ショリジョウ</t>
    </rPh>
    <rPh sb="41" eb="42">
      <t>ミズ</t>
    </rPh>
    <rPh sb="42" eb="44">
      <t>ショリ</t>
    </rPh>
    <rPh sb="44" eb="46">
      <t>シセツ</t>
    </rPh>
    <rPh sb="47" eb="49">
      <t>デンキ</t>
    </rPh>
    <rPh sb="49" eb="51">
      <t>セツビ</t>
    </rPh>
    <rPh sb="51" eb="53">
      <t>カンケイ</t>
    </rPh>
    <rPh sb="54" eb="56">
      <t>シュウゼン</t>
    </rPh>
    <rPh sb="56" eb="57">
      <t>ヒ</t>
    </rPh>
    <rPh sb="58" eb="60">
      <t>ゾウカ</t>
    </rPh>
    <rPh sb="61" eb="63">
      <t>ケイコウ</t>
    </rPh>
    <phoneticPr fontId="4"/>
  </si>
  <si>
    <t>　接続率を向上させると共に、料金の改定、特定環境保全公共下水道事業との統合など、運営体制の在り方を見直す必要がある。
　施設管理の効率性を高めるために、ストックマネジメントによる維持管理計画を策定予定である。</t>
    <rPh sb="1" eb="3">
      <t>セツゾク</t>
    </rPh>
    <rPh sb="3" eb="4">
      <t>リツ</t>
    </rPh>
    <rPh sb="5" eb="7">
      <t>コウジョウ</t>
    </rPh>
    <rPh sb="11" eb="12">
      <t>トモ</t>
    </rPh>
    <rPh sb="14" eb="16">
      <t>リョウキン</t>
    </rPh>
    <rPh sb="17" eb="19">
      <t>カイテイ</t>
    </rPh>
    <rPh sb="20" eb="22">
      <t>トクテイ</t>
    </rPh>
    <rPh sb="22" eb="24">
      <t>カンキョウ</t>
    </rPh>
    <rPh sb="24" eb="26">
      <t>ホゼン</t>
    </rPh>
    <rPh sb="26" eb="28">
      <t>コウキョウ</t>
    </rPh>
    <rPh sb="28" eb="31">
      <t>ゲスイドウ</t>
    </rPh>
    <rPh sb="31" eb="33">
      <t>ジギョウ</t>
    </rPh>
    <rPh sb="35" eb="37">
      <t>トウゴウ</t>
    </rPh>
    <rPh sb="40" eb="42">
      <t>ウンエイ</t>
    </rPh>
    <rPh sb="42" eb="44">
      <t>タイセイ</t>
    </rPh>
    <rPh sb="45" eb="46">
      <t>ア</t>
    </rPh>
    <rPh sb="47" eb="48">
      <t>カタ</t>
    </rPh>
    <rPh sb="49" eb="51">
      <t>ミナオ</t>
    </rPh>
    <rPh sb="52" eb="54">
      <t>ヒツヨウ</t>
    </rPh>
    <rPh sb="60" eb="62">
      <t>シセツ</t>
    </rPh>
    <rPh sb="62" eb="64">
      <t>カンリ</t>
    </rPh>
    <rPh sb="65" eb="67">
      <t>コウリツ</t>
    </rPh>
    <rPh sb="67" eb="68">
      <t>セイ</t>
    </rPh>
    <rPh sb="69" eb="70">
      <t>タカ</t>
    </rPh>
    <rPh sb="89" eb="91">
      <t>イジ</t>
    </rPh>
    <rPh sb="91" eb="93">
      <t>カンリ</t>
    </rPh>
    <rPh sb="93" eb="95">
      <t>ケイカク</t>
    </rPh>
    <rPh sb="96" eb="98">
      <t>サクテイ</t>
    </rPh>
    <rPh sb="98" eb="100">
      <t>ヨテイ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</si>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</sst>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8384"/>
        <c:axId val="4917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384"/>
        <c:axId val="49171072"/>
      </c:lineChart>
      <c:dateAx>
        <c:axId val="4916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71072"/>
        <c:crosses val="autoZero"/>
        <c:auto val="1"/>
        <c:lblOffset val="100"/>
        <c:baseTimeUnit val="years"/>
      </c:dateAx>
      <c:valAx>
        <c:axId val="4917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46.19</c:v>
                </c:pt>
                <c:pt idx="1">
                  <c:v>50.45</c:v>
                </c:pt>
                <c:pt idx="2">
                  <c:v>50</c:v>
                </c:pt>
                <c:pt idx="3">
                  <c:v>47.53</c:v>
                </c:pt>
                <c:pt idx="4">
                  <c:v>46.86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9888"/>
        <c:axId val="4915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888"/>
        <c:axId val="49157632"/>
      </c:lineChart>
      <c:dateAx>
        <c:axId val="391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57632"/>
        <c:crosses val="autoZero"/>
        <c:auto val="1"/>
        <c:lblOffset val="100"/>
        <c:baseTimeUnit val="years"/>
      </c:dateAx>
      <c:valAx>
        <c:axId val="4915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63.88</c:v>
                </c:pt>
                <c:pt idx="1">
                  <c:v>64.78</c:v>
                </c:pt>
                <c:pt idx="2">
                  <c:v>64.87</c:v>
                </c:pt>
                <c:pt idx="3">
                  <c:v>66.09</c:v>
                </c:pt>
                <c:pt idx="4">
                  <c:v>74.87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6768"/>
        <c:axId val="721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6768"/>
        <c:axId val="72107136"/>
      </c:lineChart>
      <c:dateAx>
        <c:axId val="720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07136"/>
        <c:crosses val="autoZero"/>
        <c:auto val="1"/>
        <c:lblOffset val="100"/>
        <c:baseTimeUnit val="years"/>
      </c:dateAx>
      <c:valAx>
        <c:axId val="721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51.16</c:v>
                </c:pt>
                <c:pt idx="1">
                  <c:v>46.12</c:v>
                </c:pt>
                <c:pt idx="2">
                  <c:v>52.61</c:v>
                </c:pt>
                <c:pt idx="3">
                  <c:v>45.9</c:v>
                </c:pt>
                <c:pt idx="4">
                  <c:v>48.54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40320"/>
        <c:axId val="4925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0320"/>
        <c:axId val="49252224"/>
      </c:lineChart>
      <c:dateAx>
        <c:axId val="4924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52224"/>
        <c:crosses val="autoZero"/>
        <c:auto val="1"/>
        <c:lblOffset val="100"/>
        <c:baseTimeUnit val="years"/>
      </c:dateAx>
      <c:valAx>
        <c:axId val="4925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4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2480"/>
        <c:axId val="721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2480"/>
        <c:axId val="72136576"/>
      </c:lineChart>
      <c:dateAx>
        <c:axId val="7213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6576"/>
        <c:crosses val="autoZero"/>
        <c:auto val="1"/>
        <c:lblOffset val="100"/>
        <c:baseTimeUnit val="years"/>
      </c:dateAx>
      <c:valAx>
        <c:axId val="721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4480"/>
        <c:axId val="7216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4480"/>
        <c:axId val="72166400"/>
      </c:lineChart>
      <c:dateAx>
        <c:axId val="7216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66400"/>
        <c:crosses val="autoZero"/>
        <c:auto val="1"/>
        <c:lblOffset val="100"/>
        <c:baseTimeUnit val="years"/>
      </c:dateAx>
      <c:valAx>
        <c:axId val="7216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6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4896"/>
        <c:axId val="9301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4896"/>
        <c:axId val="93010560"/>
      </c:lineChart>
      <c:dateAx>
        <c:axId val="7230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10560"/>
        <c:crosses val="autoZero"/>
        <c:auto val="1"/>
        <c:lblOffset val="100"/>
        <c:baseTimeUnit val="years"/>
      </c:dateAx>
      <c:valAx>
        <c:axId val="9301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0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6528"/>
        <c:axId val="14079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6528"/>
        <c:axId val="140796288"/>
      </c:lineChart>
      <c:dateAx>
        <c:axId val="11384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6288"/>
        <c:crosses val="autoZero"/>
        <c:auto val="1"/>
        <c:lblOffset val="100"/>
        <c:baseTimeUnit val="years"/>
      </c:dateAx>
      <c:valAx>
        <c:axId val="14079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4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1659.49</c:v>
                </c:pt>
                <c:pt idx="1">
                  <c:v>1567.6</c:v>
                </c:pt>
                <c:pt idx="2">
                  <c:v>1440.65</c:v>
                </c:pt>
                <c:pt idx="3">
                  <c:v>2405.7800000000002</c:v>
                </c:pt>
                <c:pt idx="4">
                  <c:v>884.46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5712"/>
        <c:axId val="1443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5712"/>
        <c:axId val="144332672"/>
      </c:lineChart>
      <c:dateAx>
        <c:axId val="1437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32672"/>
        <c:crosses val="autoZero"/>
        <c:auto val="1"/>
        <c:lblOffset val="100"/>
        <c:baseTimeUnit val="years"/>
      </c:dateAx>
      <c:valAx>
        <c:axId val="1443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53.33</c:v>
                </c:pt>
                <c:pt idx="1">
                  <c:v>52.4</c:v>
                </c:pt>
                <c:pt idx="2">
                  <c:v>49.52</c:v>
                </c:pt>
                <c:pt idx="3">
                  <c:v>56.55</c:v>
                </c:pt>
                <c:pt idx="4">
                  <c:v>51.27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95008"/>
        <c:axId val="1456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95008"/>
        <c:axId val="145651200"/>
      </c:lineChart>
      <c:dateAx>
        <c:axId val="1455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51200"/>
        <c:crosses val="autoZero"/>
        <c:auto val="1"/>
        <c:lblOffset val="100"/>
        <c:baseTimeUnit val="years"/>
      </c:dateAx>
      <c:valAx>
        <c:axId val="1456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377.87</c:v>
                </c:pt>
                <c:pt idx="1">
                  <c:v>390.28</c:v>
                </c:pt>
                <c:pt idx="2">
                  <c:v>424.45</c:v>
                </c:pt>
                <c:pt idx="3">
                  <c:v>375.75</c:v>
                </c:pt>
                <c:pt idx="4">
                  <c:v>410.76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2704"/>
        <c:axId val="391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2704"/>
        <c:axId val="39159680"/>
      </c:lineChart>
      <c:dateAx>
        <c:axId val="15071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9680"/>
        <c:crosses val="autoZero"/>
        <c:auto val="1"/>
        <c:lblOffset val="100"/>
        <c:baseTimeUnit val="years"/>
      </c:dateAx>
      <c:valAx>
        <c:axId val="3915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1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1" zoomScale="70" zoomScaleNormal="7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湯川村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3351</v>
      </c>
      <c r="AM8" s="67"/>
      <c r="AN8" s="67"/>
      <c r="AO8" s="67"/>
      <c r="AP8" s="67"/>
      <c r="AQ8" s="67"/>
      <c r="AR8" s="67"/>
      <c r="AS8" s="67"/>
      <c r="AT8" s="66">
        <f>データ!T6</f>
        <v>16.37</v>
      </c>
      <c r="AU8" s="66"/>
      <c r="AV8" s="66"/>
      <c r="AW8" s="66"/>
      <c r="AX8" s="66"/>
      <c r="AY8" s="66"/>
      <c r="AZ8" s="66"/>
      <c r="BA8" s="66"/>
      <c r="BB8" s="66">
        <f>データ!U6</f>
        <v>204.7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39.659999999999997</v>
      </c>
      <c r="Q10" s="66"/>
      <c r="R10" s="66"/>
      <c r="S10" s="66"/>
      <c r="T10" s="66"/>
      <c r="U10" s="66"/>
      <c r="V10" s="66"/>
      <c r="W10" s="66">
        <f>データ!Q6</f>
        <v>98.04</v>
      </c>
      <c r="X10" s="66"/>
      <c r="Y10" s="66"/>
      <c r="Z10" s="66"/>
      <c r="AA10" s="66"/>
      <c r="AB10" s="66"/>
      <c r="AC10" s="66"/>
      <c r="AD10" s="67">
        <f>データ!R6</f>
        <v>3888</v>
      </c>
      <c r="AE10" s="67"/>
      <c r="AF10" s="67"/>
      <c r="AG10" s="67"/>
      <c r="AH10" s="67"/>
      <c r="AI10" s="67"/>
      <c r="AJ10" s="67"/>
      <c r="AK10" s="2"/>
      <c r="AL10" s="67">
        <f>データ!V6</f>
        <v>1329</v>
      </c>
      <c r="AM10" s="67"/>
      <c r="AN10" s="67"/>
      <c r="AO10" s="67"/>
      <c r="AP10" s="67"/>
      <c r="AQ10" s="67"/>
      <c r="AR10" s="67"/>
      <c r="AS10" s="67"/>
      <c r="AT10" s="66">
        <f>データ!W6</f>
        <v>0.67</v>
      </c>
      <c r="AU10" s="66"/>
      <c r="AV10" s="66"/>
      <c r="AW10" s="66"/>
      <c r="AX10" s="66"/>
      <c r="AY10" s="66"/>
      <c r="AZ10" s="66"/>
      <c r="BA10" s="66"/>
      <c r="BB10" s="66">
        <f>データ!X6</f>
        <v>1983.58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74225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湯川村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39.659999999999997</v>
      </c>
      <c r="Q6" s="34">
        <f t="shared" si="3"/>
        <v>98.04</v>
      </c>
      <c r="R6" s="34">
        <f t="shared" si="3"/>
        <v>3888</v>
      </c>
      <c r="S6" s="34">
        <f t="shared" si="3"/>
        <v>3351</v>
      </c>
      <c r="T6" s="34">
        <f t="shared" si="3"/>
        <v>16.37</v>
      </c>
      <c r="U6" s="34">
        <f t="shared" si="3"/>
        <v>204.7</v>
      </c>
      <c r="V6" s="34">
        <f t="shared" si="3"/>
        <v>1329</v>
      </c>
      <c r="W6" s="34">
        <f t="shared" si="3"/>
        <v>0.67</v>
      </c>
      <c r="X6" s="34">
        <f t="shared" si="3"/>
        <v>1983.58</v>
      </c>
      <c r="Y6" s="35">
        <f>IF(Y7="",NA(),Y7)</f>
        <v>51.16</v>
      </c>
      <c r="Z6" s="35">
        <f t="shared" ref="Z6:AH6" si="4">IF(Z7="",NA(),Z7)</f>
        <v>46.12</v>
      </c>
      <c r="AA6" s="35">
        <f t="shared" si="4"/>
        <v>52.61</v>
      </c>
      <c r="AB6" s="35">
        <f t="shared" si="4"/>
        <v>45.9</v>
      </c>
      <c r="AC6" s="35">
        <f t="shared" si="4"/>
        <v>48.54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1659.49</v>
      </c>
      <c r="BG6" s="35">
        <f t="shared" ref="BG6:BO6" si="7">IF(BG7="",NA(),BG7)</f>
        <v>1567.6</v>
      </c>
      <c r="BH6" s="35">
        <f t="shared" si="7"/>
        <v>1440.65</v>
      </c>
      <c r="BI6" s="35">
        <f t="shared" si="7"/>
        <v>2405.7800000000002</v>
      </c>
      <c r="BJ6" s="35">
        <f t="shared" si="7"/>
        <v>884.46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53.33</v>
      </c>
      <c r="BR6" s="35">
        <f t="shared" ref="BR6:BZ6" si="8">IF(BR7="",NA(),BR7)</f>
        <v>52.4</v>
      </c>
      <c r="BS6" s="35">
        <f t="shared" si="8"/>
        <v>49.52</v>
      </c>
      <c r="BT6" s="35">
        <f t="shared" si="8"/>
        <v>56.55</v>
      </c>
      <c r="BU6" s="35">
        <f t="shared" si="8"/>
        <v>51.27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377.87</v>
      </c>
      <c r="CC6" s="35">
        <f t="shared" ref="CC6:CK6" si="9">IF(CC7="",NA(),CC7)</f>
        <v>390.28</v>
      </c>
      <c r="CD6" s="35">
        <f t="shared" si="9"/>
        <v>424.45</v>
      </c>
      <c r="CE6" s="35">
        <f t="shared" si="9"/>
        <v>375.75</v>
      </c>
      <c r="CF6" s="35">
        <f t="shared" si="9"/>
        <v>410.76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46.19</v>
      </c>
      <c r="CN6" s="35">
        <f t="shared" ref="CN6:CV6" si="10">IF(CN7="",NA(),CN7)</f>
        <v>50.45</v>
      </c>
      <c r="CO6" s="35">
        <f t="shared" si="10"/>
        <v>50</v>
      </c>
      <c r="CP6" s="35">
        <f t="shared" si="10"/>
        <v>47.53</v>
      </c>
      <c r="CQ6" s="35">
        <f t="shared" si="10"/>
        <v>46.86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63.88</v>
      </c>
      <c r="CY6" s="35">
        <f t="shared" ref="CY6:DG6" si="11">IF(CY7="",NA(),CY7)</f>
        <v>64.78</v>
      </c>
      <c r="CZ6" s="35">
        <f t="shared" si="11"/>
        <v>64.87</v>
      </c>
      <c r="DA6" s="35">
        <f t="shared" si="11"/>
        <v>66.09</v>
      </c>
      <c r="DB6" s="35">
        <f t="shared" si="11"/>
        <v>74.87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74225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39.659999999999997</v>
      </c>
      <c r="Q7" s="38">
        <v>98.04</v>
      </c>
      <c r="R7" s="38">
        <v>3888</v>
      </c>
      <c r="S7" s="38">
        <v>3351</v>
      </c>
      <c r="T7" s="38">
        <v>16.37</v>
      </c>
      <c r="U7" s="38">
        <v>204.7</v>
      </c>
      <c r="V7" s="38">
        <v>1329</v>
      </c>
      <c r="W7" s="38">
        <v>0.67</v>
      </c>
      <c r="X7" s="38">
        <v>1983.58</v>
      </c>
      <c r="Y7" s="38">
        <v>51.16</v>
      </c>
      <c r="Z7" s="38">
        <v>46.12</v>
      </c>
      <c r="AA7" s="38">
        <v>52.61</v>
      </c>
      <c r="AB7" s="38">
        <v>45.9</v>
      </c>
      <c r="AC7" s="38">
        <v>48.54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1659.49</v>
      </c>
      <c r="BG7" s="38">
        <v>1567.6</v>
      </c>
      <c r="BH7" s="38">
        <v>1440.65</v>
      </c>
      <c r="BI7" s="38">
        <v>2405.7800000000002</v>
      </c>
      <c r="BJ7" s="38">
        <v>884.46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974.93</v>
      </c>
      <c r="BP7" s="38">
        <v>914.53</v>
      </c>
      <c r="BQ7" s="38">
        <v>53.33</v>
      </c>
      <c r="BR7" s="38">
        <v>52.4</v>
      </c>
      <c r="BS7" s="38">
        <v>49.52</v>
      </c>
      <c r="BT7" s="38">
        <v>56.55</v>
      </c>
      <c r="BU7" s="38">
        <v>51.27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55.32</v>
      </c>
      <c r="CA7" s="38">
        <v>55.73</v>
      </c>
      <c r="CB7" s="38">
        <v>377.87</v>
      </c>
      <c r="CC7" s="38">
        <v>390.28</v>
      </c>
      <c r="CD7" s="38">
        <v>424.45</v>
      </c>
      <c r="CE7" s="38">
        <v>375.75</v>
      </c>
      <c r="CF7" s="38">
        <v>410.76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283.17</v>
      </c>
      <c r="CL7" s="38">
        <v>276.77999999999997</v>
      </c>
      <c r="CM7" s="38">
        <v>46.19</v>
      </c>
      <c r="CN7" s="38">
        <v>50.45</v>
      </c>
      <c r="CO7" s="38">
        <v>50</v>
      </c>
      <c r="CP7" s="38">
        <v>47.53</v>
      </c>
      <c r="CQ7" s="38">
        <v>46.86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60.65</v>
      </c>
      <c r="CW7" s="38">
        <v>59.15</v>
      </c>
      <c r="CX7" s="38">
        <v>63.88</v>
      </c>
      <c r="CY7" s="38">
        <v>64.78</v>
      </c>
      <c r="CZ7" s="38">
        <v>64.87</v>
      </c>
      <c r="DA7" s="38">
        <v>66.09</v>
      </c>
      <c r="DB7" s="38">
        <v>74.87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2017-12-25T02:25:47Z</dcterms:created>
  <dcterms:modified xsi:type="dcterms:W3CDTF">2018-02-26T05:06:23Z</dcterms:modified>
  <cp:category/>
</cp:coreProperties>
</file>