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L86" i="4"/>
  <c r="J86" i="4"/>
  <c r="H86" i="4"/>
  <c r="BB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<sst xmlns="http://schemas.openxmlformats.org/spreadsheetml/2006/main" count="235" uniqueCount="123">
  <si>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</si>
  <si>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</si>
  <si>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</si>
  <si>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</si>
  <si>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</si>
  <si>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</si>
  <si>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</si>
  <si>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</si>
  <si>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</si>
  <si>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</si>
  <si>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</si>
  <si>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</si>
  <si>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</si>
  <si>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</si>
  <si>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</si>
  <si>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</si>
  <si>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</si>
  <si>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</si>
  <si>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</si>
  <si>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</si>
  <si>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</si>
  <si>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</si>
  <si>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</si>
  <si>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</si>
  <si>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</si>
  <si>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</si>
  <si>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</si>
  <si>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</si>
  <si>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</si>
  <si>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</si>
  <si>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</si>
  <si>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</si>
  <si>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</si>
  <si>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</si>
  <si>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</si>
  <si>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</si>
  <si>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</si>
  <si>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</si>
  <si>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</si>
  <si>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</si>
  <si>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</si>
  <si>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</si>
  <si>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</si>
  <si>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</si>
  <si>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</si>
  <si>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</si>
  <si>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</si>
  <si>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</si>
  <si>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</si>
  <si>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</si>
  <si>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</si>
  <si>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</si>
  <si>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</si>
  <si>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</si>
  <si>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</si>
  <si>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</si>
  <si>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</si>
  <si>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</si>
  <si>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</si>
  <si>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</si>
  <si>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</si>
  <si>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</si>
  <si>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</si>
  <si>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</si>
  <si>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</si>
  <si>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</si>
  <si>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</si>
  <si>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</si>
  <si>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</si>
  <si>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</si>
  <si>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</si>
  <si>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</si>
  <si>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</si>
  <si>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</si>
  <si>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</si>
  <si>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</si>
  <si>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</si>
  <si>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</si>
  <si>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</si>
  <si>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</si>
  <si>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</si>
  <si>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</si>
  <si>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</si>
  <si>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</si>
  <si>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</si>
  <si>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</si>
  <si>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</si>
  <si>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</si>
  <si>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</si>
  <si>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</si>
  <si>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</si>
  <si>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</si>
  <si>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</si>
  <si>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</si>
  <si>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</si>
  <si>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</si>
  <si>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</si>
  <si>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</si>
  <si>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</si>
  <si>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</si>
  <si>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</si>
  <si>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</si>
  <si>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</si>
  <si>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</si>
  <si>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</si>
  <si>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</si>
  <si>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</si>
  <si>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</si>
  <si>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三春町</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</si>
  <si>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</si>
  <si>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</si>
  <si>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</si>
  <si>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</si>
  <si>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</si>
  <si>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</si>
  <si>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</si>
  <si>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</si>
  <si>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</si>
  <si>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</si>
  <si>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公共下水道事業は、供用開始が平成12年度と比較的新しため、管渠の老朽には至っていないが、耐用年数が短い処理場の機械設備については、ストックマネジメント計画の策定など、計画的な修繕計画と可能な限り交付金等を活用する。</t>
    <rPh sb="0" eb="1">
      <t>トウ</t>
    </rPh>
    <rPh sb="1" eb="2">
      <t>マチ</t>
    </rPh>
    <rPh sb="3" eb="5">
      <t>コウキョウ</t>
    </rPh>
    <rPh sb="5" eb="8">
      <t>ゲスイドウ</t>
    </rPh>
    <rPh sb="8" eb="10">
      <t>ジギョウ</t>
    </rPh>
    <rPh sb="12" eb="14">
      <t>キョウヨウ</t>
    </rPh>
    <rPh sb="14" eb="16">
      <t>カイシ</t>
    </rPh>
    <rPh sb="17" eb="19">
      <t>ヘイセイ</t>
    </rPh>
    <rPh sb="21" eb="23">
      <t>ネンド</t>
    </rPh>
    <rPh sb="24" eb="27">
      <t>ヒカクテキ</t>
    </rPh>
    <rPh sb="27" eb="28">
      <t>アタラ</t>
    </rPh>
    <rPh sb="32" eb="34">
      <t>カンキョ</t>
    </rPh>
    <rPh sb="35" eb="37">
      <t>ロウキュウ</t>
    </rPh>
    <rPh sb="39" eb="40">
      <t>イタ</t>
    </rPh>
    <rPh sb="47" eb="49">
      <t>タイヨウ</t>
    </rPh>
    <rPh sb="49" eb="51">
      <t>ネンスウ</t>
    </rPh>
    <rPh sb="52" eb="53">
      <t>ミジカ</t>
    </rPh>
    <rPh sb="54" eb="57">
      <t>ショリジョウ</t>
    </rPh>
    <rPh sb="58" eb="60">
      <t>キカイ</t>
    </rPh>
    <rPh sb="60" eb="62">
      <t>セツビ</t>
    </rPh>
    <rPh sb="78" eb="80">
      <t>ケイカク</t>
    </rPh>
    <rPh sb="81" eb="83">
      <t>サクテイ</t>
    </rPh>
    <rPh sb="86" eb="89">
      <t>ケイカクテキ</t>
    </rPh>
    <rPh sb="90" eb="92">
      <t>シュウゼン</t>
    </rPh>
    <rPh sb="92" eb="94">
      <t>ケイカク</t>
    </rPh>
    <rPh sb="95" eb="97">
      <t>カノウ</t>
    </rPh>
    <rPh sb="98" eb="99">
      <t>カギ</t>
    </rPh>
    <rPh sb="100" eb="103">
      <t>コウフキン</t>
    </rPh>
    <rPh sb="103" eb="104">
      <t>トウ</t>
    </rPh>
    <rPh sb="105" eb="107">
      <t>カツヨウ</t>
    </rPh>
    <phoneticPr fontId="4"/>
  </si>
  <si>
    <t>公共下水道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rPh sb="0" eb="2">
      <t>コウキョウ</t>
    </rPh>
    <rPh sb="2" eb="5">
      <t>ゲスイドウ</t>
    </rPh>
    <rPh sb="10" eb="12">
      <t>シュウゴウ</t>
    </rPh>
    <rPh sb="12" eb="14">
      <t>ショリ</t>
    </rPh>
    <rPh sb="14" eb="16">
      <t>ホウシキ</t>
    </rPh>
    <rPh sb="17" eb="19">
      <t>シホン</t>
    </rPh>
    <rPh sb="19" eb="20">
      <t>ヒ</t>
    </rPh>
    <rPh sb="21" eb="23">
      <t>ボウダイ</t>
    </rPh>
    <rPh sb="27" eb="30">
      <t>シヨウリョウ</t>
    </rPh>
    <rPh sb="36" eb="38">
      <t>ケンゼン</t>
    </rPh>
    <rPh sb="39" eb="41">
      <t>ケイエイ</t>
    </rPh>
    <rPh sb="42" eb="44">
      <t>コンナン</t>
    </rPh>
    <rPh sb="48" eb="50">
      <t>キンネン</t>
    </rPh>
    <rPh sb="52" eb="54">
      <t>シュウゴウ</t>
    </rPh>
    <rPh sb="54" eb="56">
      <t>ショリ</t>
    </rPh>
    <rPh sb="57" eb="58">
      <t>カ</t>
    </rPh>
    <rPh sb="61" eb="64">
      <t>ジョウカソウ</t>
    </rPh>
    <rPh sb="66" eb="68">
      <t>コベツ</t>
    </rPh>
    <rPh sb="68" eb="70">
      <t>ハイスイ</t>
    </rPh>
    <rPh sb="70" eb="72">
      <t>ショリ</t>
    </rPh>
    <rPh sb="73" eb="76">
      <t>ゲスイドウ</t>
    </rPh>
    <rPh sb="76" eb="78">
      <t>ジギョウ</t>
    </rPh>
    <rPh sb="79" eb="81">
      <t>セイビ</t>
    </rPh>
    <rPh sb="82" eb="83">
      <t>イチ</t>
    </rPh>
    <rPh sb="83" eb="86">
      <t>センタクシ</t>
    </rPh>
    <rPh sb="89" eb="90">
      <t>ミト</t>
    </rPh>
    <rPh sb="99" eb="100">
      <t>トウ</t>
    </rPh>
    <rPh sb="100" eb="101">
      <t>マチ</t>
    </rPh>
    <rPh sb="104" eb="106">
      <t>チク</t>
    </rPh>
    <rPh sb="107" eb="109">
      <t>トクセイ</t>
    </rPh>
    <rPh sb="110" eb="111">
      <t>ア</t>
    </rPh>
    <rPh sb="113" eb="117">
      <t>シュウゴウショリ</t>
    </rPh>
    <rPh sb="118" eb="120">
      <t>コベツ</t>
    </rPh>
    <rPh sb="120" eb="122">
      <t>ハイスイ</t>
    </rPh>
    <rPh sb="122" eb="124">
      <t>ショリ</t>
    </rPh>
    <rPh sb="125" eb="126">
      <t>ク</t>
    </rPh>
    <rPh sb="127" eb="128">
      <t>ア</t>
    </rPh>
    <rPh sb="131" eb="134">
      <t>ゲスイドウ</t>
    </rPh>
    <rPh sb="134" eb="136">
      <t>ジギョウ</t>
    </rPh>
    <rPh sb="137" eb="138">
      <t>オコナ</t>
    </rPh>
    <rPh sb="148" eb="150">
      <t>コウキョウ</t>
    </rPh>
    <rPh sb="150" eb="153">
      <t>ゲスイドウ</t>
    </rPh>
    <rPh sb="153" eb="155">
      <t>ジギョウ</t>
    </rPh>
    <rPh sb="161" eb="163">
      <t>ケイエイ</t>
    </rPh>
    <rPh sb="163" eb="165">
      <t>センリャク</t>
    </rPh>
    <rPh sb="166" eb="168">
      <t>サクテイ</t>
    </rPh>
    <rPh sb="170" eb="173">
      <t>ジゾクテキ</t>
    </rPh>
    <rPh sb="174" eb="179">
      <t>ゲスイドウジギョウ</t>
    </rPh>
    <rPh sb="180" eb="181">
      <t>オコナ</t>
    </rPh>
    <rPh sb="188" eb="190">
      <t>ドクリツ</t>
    </rPh>
    <rPh sb="190" eb="192">
      <t>サイサン</t>
    </rPh>
    <rPh sb="193" eb="195">
      <t>ゲンソク</t>
    </rPh>
    <rPh sb="198" eb="200">
      <t>コウエイ</t>
    </rPh>
    <rPh sb="200" eb="202">
      <t>キギョウ</t>
    </rPh>
    <rPh sb="206" eb="209">
      <t>ケイザイセイ</t>
    </rPh>
    <rPh sb="210" eb="212">
      <t>ハッキ</t>
    </rPh>
    <rPh sb="214" eb="216">
      <t>サイショウ</t>
    </rPh>
    <rPh sb="217" eb="219">
      <t>ケイヒ</t>
    </rPh>
    <rPh sb="220" eb="222">
      <t>サイリョウ</t>
    </rPh>
    <rPh sb="227" eb="229">
      <t>テイキョウ</t>
    </rPh>
    <rPh sb="234" eb="236">
      <t>モクヒョウ</t>
    </rPh>
    <rPh sb="239" eb="241">
      <t>ジギョウ</t>
    </rPh>
    <rPh sb="242" eb="243">
      <t>ト</t>
    </rPh>
    <rPh sb="244" eb="245">
      <t>ク</t>
    </rPh>
    <phoneticPr fontId="4"/>
  </si>
  <si>
    <t>非設置</t>
    <rPh sb="0" eb="1">
      <t>ヒ</t>
    </rPh>
    <rPh sb="1" eb="3">
      <t>セッチ</t>
    </rPh>
    <phoneticPr fontId="4"/>
  </si>
  <si>
    <t xml:space="preserve">経費回収率を124.94％に、汚水処理原価を193.2円に修正する。
①経常収支が100％を切って赤字であり、右肩下がりであるが、経費回収率は100％を超えていることから、減価償却費の減少と、新規加入者による使用料の増により改善する見込みである。
②累積欠損について、単年度での利益が発生しないので早急な改善は難しい。
③流動比率は100％を切ってしまっている状況であるが、流動負債の大部分を占める償還元金については、一般会計から繰り入れることと協議済みなので問題ない。
④企業債残高対事業規模比率については、予定貸借対照表に全額一般会計で負担すると注記しているので0となる。
⑤経費回収率について、経費の中の維持管理費は確実に回収できているので、料金水準は妥当である。
⑥汚水処理原価については、横ばいであるものの、さらなる経費削減に努める。
⑦施設の効率は、公共下水道のみについて算出すると低い結果だが、その他浄化槽の汚泥なども処理するなど有効活用している。
⑧水洗化率は、ほぼ横ばいであるものの一層の接続促進に努める。
</t>
    <rPh sb="0" eb="2">
      <t>ケイヒ</t>
    </rPh>
    <rPh sb="2" eb="4">
      <t>カイシュウ</t>
    </rPh>
    <rPh sb="4" eb="5">
      <t>リツ</t>
    </rPh>
    <rPh sb="15" eb="17">
      <t>オスイ</t>
    </rPh>
    <rPh sb="17" eb="19">
      <t>ショリ</t>
    </rPh>
    <rPh sb="19" eb="21">
      <t>ゲンカ</t>
    </rPh>
    <rPh sb="27" eb="28">
      <t>エン</t>
    </rPh>
    <rPh sb="29" eb="31">
      <t>シュウセイ</t>
    </rPh>
    <rPh sb="36" eb="38">
      <t>ケイジョウ</t>
    </rPh>
    <rPh sb="38" eb="40">
      <t>シュウシ</t>
    </rPh>
    <rPh sb="46" eb="47">
      <t>キ</t>
    </rPh>
    <rPh sb="49" eb="51">
      <t>アカジ</t>
    </rPh>
    <rPh sb="55" eb="57">
      <t>ミギカタ</t>
    </rPh>
    <rPh sb="57" eb="58">
      <t>サ</t>
    </rPh>
    <rPh sb="65" eb="67">
      <t>ケイヒ</t>
    </rPh>
    <rPh sb="67" eb="69">
      <t>カイシュウ</t>
    </rPh>
    <rPh sb="69" eb="70">
      <t>リツ</t>
    </rPh>
    <rPh sb="76" eb="77">
      <t>コ</t>
    </rPh>
    <rPh sb="86" eb="88">
      <t>ゲンカ</t>
    </rPh>
    <rPh sb="88" eb="90">
      <t>ショウキャク</t>
    </rPh>
    <rPh sb="90" eb="91">
      <t>ヒ</t>
    </rPh>
    <rPh sb="92" eb="94">
      <t>ゲンショウ</t>
    </rPh>
    <rPh sb="96" eb="98">
      <t>シンキ</t>
    </rPh>
    <rPh sb="98" eb="101">
      <t>カニュウシャ</t>
    </rPh>
    <rPh sb="104" eb="107">
      <t>シヨウリョウ</t>
    </rPh>
    <rPh sb="108" eb="109">
      <t>ゾウ</t>
    </rPh>
    <rPh sb="112" eb="114">
      <t>カイゼン</t>
    </rPh>
    <rPh sb="116" eb="118">
      <t>ミコ</t>
    </rPh>
    <rPh sb="125" eb="127">
      <t>ルイセキ</t>
    </rPh>
    <rPh sb="127" eb="129">
      <t>ケッソン</t>
    </rPh>
    <rPh sb="134" eb="137">
      <t>タンネンド</t>
    </rPh>
    <rPh sb="139" eb="141">
      <t>リエキ</t>
    </rPh>
    <rPh sb="142" eb="144">
      <t>ハッセイ</t>
    </rPh>
    <rPh sb="149" eb="151">
      <t>ソウキュウ</t>
    </rPh>
    <rPh sb="152" eb="154">
      <t>カイゼン</t>
    </rPh>
    <rPh sb="155" eb="156">
      <t>ムズカ</t>
    </rPh>
    <rPh sb="161" eb="163">
      <t>リュウドウ</t>
    </rPh>
    <rPh sb="163" eb="165">
      <t>ヒリツ</t>
    </rPh>
    <rPh sb="171" eb="172">
      <t>キ</t>
    </rPh>
    <rPh sb="180" eb="182">
      <t>ジョウキョウ</t>
    </rPh>
    <rPh sb="187" eb="189">
      <t>リュウドウ</t>
    </rPh>
    <rPh sb="189" eb="191">
      <t>フサイ</t>
    </rPh>
    <rPh sb="192" eb="195">
      <t>ダイブブン</t>
    </rPh>
    <rPh sb="196" eb="197">
      <t>シ</t>
    </rPh>
    <rPh sb="199" eb="201">
      <t>ショウカン</t>
    </rPh>
    <rPh sb="201" eb="203">
      <t>ガンキン</t>
    </rPh>
    <rPh sb="209" eb="211">
      <t>イッパン</t>
    </rPh>
    <rPh sb="211" eb="213">
      <t>カイケイ</t>
    </rPh>
    <rPh sb="215" eb="216">
      <t>ク</t>
    </rPh>
    <rPh sb="217" eb="218">
      <t>イ</t>
    </rPh>
    <rPh sb="223" eb="225">
      <t>キョウギ</t>
    </rPh>
    <rPh sb="225" eb="226">
      <t>ズ</t>
    </rPh>
    <rPh sb="230" eb="232">
      <t>モンダイ</t>
    </rPh>
    <rPh sb="237" eb="239">
      <t>キギョウ</t>
    </rPh>
    <rPh sb="239" eb="240">
      <t>サイ</t>
    </rPh>
    <rPh sb="240" eb="242">
      <t>ザンダカ</t>
    </rPh>
    <rPh sb="242" eb="243">
      <t>タイ</t>
    </rPh>
    <rPh sb="243" eb="245">
      <t>ジギョウ</t>
    </rPh>
    <rPh sb="245" eb="247">
      <t>キボ</t>
    </rPh>
    <rPh sb="247" eb="249">
      <t>ヒリツ</t>
    </rPh>
    <rPh sb="255" eb="257">
      <t>ヨテイ</t>
    </rPh>
    <rPh sb="257" eb="259">
      <t>タイシャク</t>
    </rPh>
    <rPh sb="259" eb="262">
      <t>タイショウヒョウ</t>
    </rPh>
    <rPh sb="263" eb="265">
      <t>ゼンガク</t>
    </rPh>
    <rPh sb="265" eb="267">
      <t>イッパン</t>
    </rPh>
    <rPh sb="267" eb="269">
      <t>カイケイ</t>
    </rPh>
    <rPh sb="270" eb="272">
      <t>フタン</t>
    </rPh>
    <rPh sb="275" eb="277">
      <t>チュウキ</t>
    </rPh>
    <rPh sb="290" eb="292">
      <t>ケイヒ</t>
    </rPh>
    <rPh sb="292" eb="294">
      <t>カイシュウ</t>
    </rPh>
    <rPh sb="294" eb="295">
      <t>リツ</t>
    </rPh>
    <rPh sb="300" eb="302">
      <t>ケイヒ</t>
    </rPh>
    <rPh sb="303" eb="304">
      <t>ナカ</t>
    </rPh>
    <rPh sb="305" eb="307">
      <t>イジ</t>
    </rPh>
    <rPh sb="307" eb="310">
      <t>カンリヒ</t>
    </rPh>
    <rPh sb="311" eb="313">
      <t>カクジツ</t>
    </rPh>
    <rPh sb="314" eb="316">
      <t>カイシュウ</t>
    </rPh>
    <rPh sb="324" eb="326">
      <t>リョウキン</t>
    </rPh>
    <rPh sb="326" eb="328">
      <t>スイジュン</t>
    </rPh>
    <rPh sb="329" eb="331">
      <t>ダトウ</t>
    </rPh>
    <rPh sb="337" eb="339">
      <t>オスイ</t>
    </rPh>
    <rPh sb="339" eb="341">
      <t>ショリ</t>
    </rPh>
    <rPh sb="341" eb="343">
      <t>ゲンカ</t>
    </rPh>
    <rPh sb="349" eb="350">
      <t>ヨコ</t>
    </rPh>
    <rPh sb="363" eb="365">
      <t>ケイヒ</t>
    </rPh>
    <rPh sb="365" eb="367">
      <t>サクゲン</t>
    </rPh>
    <rPh sb="368" eb="369">
      <t>ツト</t>
    </rPh>
    <rPh sb="374" eb="376">
      <t>シセツ</t>
    </rPh>
    <rPh sb="377" eb="379">
      <t>コウリツ</t>
    </rPh>
    <rPh sb="381" eb="383">
      <t>コウキョウ</t>
    </rPh>
    <rPh sb="383" eb="386">
      <t>ゲスイドウ</t>
    </rPh>
    <rPh sb="392" eb="394">
      <t>サンシュツ</t>
    </rPh>
    <rPh sb="397" eb="398">
      <t>ヒク</t>
    </rPh>
    <rPh sb="399" eb="401">
      <t>ケッカ</t>
    </rPh>
    <rPh sb="406" eb="407">
      <t>タ</t>
    </rPh>
    <rPh sb="407" eb="410">
      <t>ジョウカソウ</t>
    </rPh>
    <rPh sb="411" eb="413">
      <t>オデイ</t>
    </rPh>
    <rPh sb="416" eb="418">
      <t>ショリ</t>
    </rPh>
    <rPh sb="422" eb="424">
      <t>ユウコウ</t>
    </rPh>
    <rPh sb="424" eb="426">
      <t>カツヨウ</t>
    </rPh>
    <rPh sb="433" eb="436">
      <t>スイセンカ</t>
    </rPh>
    <rPh sb="436" eb="437">
      <t>リツ</t>
    </rPh>
    <rPh sb="441" eb="442">
      <t>ヨコ</t>
    </rPh>
    <rPh sb="450" eb="452">
      <t>イッソウ</t>
    </rPh>
    <rPh sb="453" eb="455">
      <t>セツゾク</t>
    </rPh>
    <rPh sb="455" eb="457">
      <t>ソクシン</t>
    </rPh>
    <rPh sb="458" eb="4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</si>
</sst>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84-4D57-9507-3663C967B866}"/>
            </c:ext>
          </c:extLst>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extLst xmlns:c16r2="http://schemas.microsoft.com/office/drawing/2015/06/chart">
            <c:ext xmlns:c16="http://schemas.microsoft.com/office/drawing/2014/chart" uri="{C3380CC4-5D6E-409C-BE32-E72D297353CC}">
              <c16:uniqueId val="{00000001-ED84-4D57-9507-3663C967B866}"/>
            </c:ext>
          </c:extLst>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21.38</c:v>
                </c:pt>
                <c:pt idx="1">
                  <c:v>21.38</c:v>
                </c:pt>
                <c:pt idx="2">
                  <c:v>23.44</c:v>
                </c:pt>
                <c:pt idx="3">
                  <c:v>31.88</c:v>
                </c:pt>
                <c:pt idx="4">
                  <c:v>31.58</c:v>
                </c:pt>
              </c:numCache>
            </c:numRef>
          </c:val>
          <c:extLst xmlns:c16r2="http://schemas.microsoft.com/office/drawing/2015/06/chart">
            <c:ext xmlns:c16="http://schemas.microsoft.com/office/drawing/2014/chart" uri="{C3380CC4-5D6E-409C-BE32-E72D297353CC}">
              <c16:uniqueId val="{00000000-1902-40B3-8670-E99BF7A22A40}"/>
            </c:ext>
          </c:extLst>
        </c:ser>
        <c:dLbls>
          <c:showLegendKey val="0"/>
          <c:showVal val="0"/>
          <c:showCatName val="0"/>
          <c:showSerName val="0"/>
          <c:showPercent val="0"/>
          <c:showBubbleSize val="0"/>
        </c:dLbls>
        <c:gapWidth val="150"/>
        <c:axId val="140953856"/>
        <c:axId val="1437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extLst xmlns:c16r2="http://schemas.microsoft.com/office/drawing/2015/06/chart">
            <c:ext xmlns:c16="http://schemas.microsoft.com/office/drawing/2014/chart" uri="{C3380CC4-5D6E-409C-BE32-E72D297353CC}">
              <c16:uniqueId val="{00000001-1902-40B3-8670-E99BF7A22A40}"/>
            </c:ext>
          </c:extLst>
        </c:ser>
        <c:dLbls>
          <c:showLegendKey val="0"/>
          <c:showVal val="0"/>
          <c:showCatName val="0"/>
          <c:showSerName val="0"/>
          <c:showPercent val="0"/>
          <c:showBubbleSize val="0"/>
        </c:dLbls>
        <c:marker val="1"/>
        <c:smooth val="0"/>
        <c:axId val="140953856"/>
        <c:axId val="143712640"/>
      </c:lineChart>
      <c:dateAx>
        <c:axId val="140953856"/>
        <c:scaling>
          <c:orientation val="minMax"/>
        </c:scaling>
        <c:delete val="1"/>
        <c:axPos val="b"/>
        <c:numFmt formatCode="ge" sourceLinked="1"/>
        <c:majorTickMark val="none"/>
        <c:minorTickMark val="none"/>
        <c:tickLblPos val="none"/>
        <c:crossAx val="143712640"/>
        <c:crosses val="autoZero"/>
        <c:auto val="1"/>
        <c:lblOffset val="100"/>
        <c:baseTimeUnit val="years"/>
      </c:dateAx>
      <c:valAx>
        <c:axId val="143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61.25</c:v>
                </c:pt>
                <c:pt idx="1">
                  <c:v>62.56</c:v>
                </c:pt>
                <c:pt idx="2">
                  <c:v>63.36</c:v>
                </c:pt>
                <c:pt idx="3">
                  <c:v>64.34</c:v>
                </c:pt>
                <c:pt idx="4">
                  <c:v>65.98</c:v>
                </c:pt>
              </c:numCache>
            </c:numRef>
          </c:val>
          <c:extLst xmlns:c16r2="http://schemas.microsoft.com/office/drawing/2015/06/chart">
            <c:ext xmlns:c16="http://schemas.microsoft.com/office/drawing/2014/chart" uri="{C3380CC4-5D6E-409C-BE32-E72D297353CC}">
              <c16:uniqueId val="{00000000-05A0-417C-89E1-06BED8FEF36A}"/>
            </c:ext>
          </c:extLst>
        </c:ser>
        <c:dLbls>
          <c:showLegendKey val="0"/>
          <c:showVal val="0"/>
          <c:showCatName val="0"/>
          <c:showSerName val="0"/>
          <c:showPercent val="0"/>
          <c:showBubbleSize val="0"/>
        </c:dLbls>
        <c:gapWidth val="150"/>
        <c:axId val="145580032"/>
        <c:axId val="145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extLst xmlns:c16r2="http://schemas.microsoft.com/office/drawing/2015/06/chart">
            <c:ext xmlns:c16="http://schemas.microsoft.com/office/drawing/2014/chart" uri="{C3380CC4-5D6E-409C-BE32-E72D297353CC}">
              <c16:uniqueId val="{00000001-05A0-417C-89E1-06BED8FEF36A}"/>
            </c:ext>
          </c:extLst>
        </c:ser>
        <c:dLbls>
          <c:showLegendKey val="0"/>
          <c:showVal val="0"/>
          <c:showCatName val="0"/>
          <c:showSerName val="0"/>
          <c:showPercent val="0"/>
          <c:showBubbleSize val="0"/>
        </c:dLbls>
        <c:marker val="1"/>
        <c:smooth val="0"/>
        <c:axId val="145580032"/>
        <c:axId val="145592320"/>
      </c:lineChart>
      <c:dateAx>
        <c:axId val="145580032"/>
        <c:scaling>
          <c:orientation val="minMax"/>
        </c:scaling>
        <c:delete val="1"/>
        <c:axPos val="b"/>
        <c:numFmt formatCode="ge" sourceLinked="1"/>
        <c:majorTickMark val="none"/>
        <c:minorTickMark val="none"/>
        <c:tickLblPos val="none"/>
        <c:crossAx val="145592320"/>
        <c:crosses val="autoZero"/>
        <c:auto val="1"/>
        <c:lblOffset val="100"/>
        <c:baseTimeUnit val="years"/>
      </c:dateAx>
      <c:valAx>
        <c:axId val="145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87.21</c:v>
                </c:pt>
                <c:pt idx="1">
                  <c:v>84.76</c:v>
                </c:pt>
                <c:pt idx="2">
                  <c:v>87.85</c:v>
                </c:pt>
                <c:pt idx="3">
                  <c:v>87.88</c:v>
                </c:pt>
                <c:pt idx="4">
                  <c:v>86.38</c:v>
                </c:pt>
              </c:numCache>
            </c:numRef>
          </c:val>
          <c:extLst xmlns:c16r2="http://schemas.microsoft.com/office/drawing/2015/06/chart">
            <c:ext xmlns:c16="http://schemas.microsoft.com/office/drawing/2014/chart" uri="{C3380CC4-5D6E-409C-BE32-E72D297353CC}">
              <c16:uniqueId val="{00000000-B8A3-472F-A659-F12214F30673}"/>
            </c:ext>
          </c:extLst>
        </c:ser>
        <c:dLbls>
          <c:showLegendKey val="0"/>
          <c:showVal val="0"/>
          <c:showCatName val="0"/>
          <c:showSerName val="0"/>
          <c:showPercent val="0"/>
          <c:showBubbleSize val="0"/>
        </c:dLbls>
        <c:gapWidth val="150"/>
        <c:axId val="72141440"/>
        <c:axId val="72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83.35</c:v>
                </c:pt>
                <c:pt idx="1">
                  <c:v>79.8</c:v>
                </c:pt>
                <c:pt idx="2">
                  <c:v>94.12</c:v>
                </c:pt>
                <c:pt idx="3">
                  <c:v>109.12</c:v>
                </c:pt>
                <c:pt idx="4">
                  <c:v>106.85</c:v>
                </c:pt>
              </c:numCache>
            </c:numRef>
          </c:val>
          <c:smooth val="0"/>
          <c:extLst xmlns:c16r2="http://schemas.microsoft.com/office/drawing/2015/06/chart">
            <c:ext xmlns:c16="http://schemas.microsoft.com/office/drawing/2014/chart" uri="{C3380CC4-5D6E-409C-BE32-E72D297353CC}">
              <c16:uniqueId val="{00000001-B8A3-472F-A659-F12214F30673}"/>
            </c:ext>
          </c:extLst>
        </c:ser>
        <c:dLbls>
          <c:showLegendKey val="0"/>
          <c:showVal val="0"/>
          <c:showCatName val="0"/>
          <c:showSerName val="0"/>
          <c:showPercent val="0"/>
          <c:showBubbleSize val="0"/>
        </c:dLbls>
        <c:marker val="1"/>
        <c:smooth val="0"/>
        <c:axId val="72141440"/>
        <c:axId val="72164096"/>
      </c:lineChart>
      <c:dateAx>
        <c:axId val="72141440"/>
        <c:scaling>
          <c:orientation val="minMax"/>
        </c:scaling>
        <c:delete val="1"/>
        <c:axPos val="b"/>
        <c:numFmt formatCode="ge" sourceLinked="1"/>
        <c:majorTickMark val="none"/>
        <c:minorTickMark val="none"/>
        <c:tickLblPos val="none"/>
        <c:crossAx val="72164096"/>
        <c:crosses val="autoZero"/>
        <c:auto val="1"/>
        <c:lblOffset val="100"/>
        <c:baseTimeUnit val="years"/>
      </c:dateAx>
      <c:valAx>
        <c:axId val="72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c:v>
                </c:pt>
                <c:pt idx="1">
                  <c:v>10.84</c:v>
                </c:pt>
                <c:pt idx="2">
                  <c:v>31.14</c:v>
                </c:pt>
                <c:pt idx="3">
                  <c:v>33.5</c:v>
                </c:pt>
                <c:pt idx="4">
                  <c:v>35.58</c:v>
                </c:pt>
              </c:numCache>
            </c:numRef>
          </c:val>
          <c:extLst xmlns:c16r2="http://schemas.microsoft.com/office/drawing/2015/06/chart">
            <c:ext xmlns:c16="http://schemas.microsoft.com/office/drawing/2014/chart" uri="{C3380CC4-5D6E-409C-BE32-E72D297353CC}">
              <c16:uniqueId val="{00000000-9DB2-48A5-A28D-F37AE3DBAB2E}"/>
            </c:ext>
          </c:extLst>
        </c:ser>
        <c:dLbls>
          <c:showLegendKey val="0"/>
          <c:showVal val="0"/>
          <c:showCatName val="0"/>
          <c:showSerName val="0"/>
          <c:showPercent val="0"/>
          <c:showBubbleSize val="0"/>
        </c:dLbls>
        <c:gapWidth val="150"/>
        <c:axId val="72340224"/>
        <c:axId val="72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12.14</c:v>
                </c:pt>
                <c:pt idx="1">
                  <c:v>9.42</c:v>
                </c:pt>
                <c:pt idx="2">
                  <c:v>28.43</c:v>
                </c:pt>
                <c:pt idx="3">
                  <c:v>23.95</c:v>
                </c:pt>
                <c:pt idx="4">
                  <c:v>21.09</c:v>
                </c:pt>
              </c:numCache>
            </c:numRef>
          </c:val>
          <c:smooth val="0"/>
          <c:extLst xmlns:c16r2="http://schemas.microsoft.com/office/drawing/2015/06/chart">
            <c:ext xmlns:c16="http://schemas.microsoft.com/office/drawing/2014/chart" uri="{C3380CC4-5D6E-409C-BE32-E72D297353CC}">
              <c16:uniqueId val="{00000001-9DB2-48A5-A28D-F37AE3DBAB2E}"/>
            </c:ext>
          </c:extLst>
        </c:ser>
        <c:dLbls>
          <c:showLegendKey val="0"/>
          <c:showVal val="0"/>
          <c:showCatName val="0"/>
          <c:showSerName val="0"/>
          <c:showPercent val="0"/>
          <c:showBubbleSize val="0"/>
        </c:dLbls>
        <c:marker val="1"/>
        <c:smooth val="0"/>
        <c:axId val="72340224"/>
        <c:axId val="72342144"/>
      </c:lineChart>
      <c:dateAx>
        <c:axId val="72340224"/>
        <c:scaling>
          <c:orientation val="minMax"/>
        </c:scaling>
        <c:delete val="1"/>
        <c:axPos val="b"/>
        <c:numFmt formatCode="ge" sourceLinked="1"/>
        <c:majorTickMark val="none"/>
        <c:minorTickMark val="none"/>
        <c:tickLblPos val="none"/>
        <c:crossAx val="72342144"/>
        <c:crosses val="autoZero"/>
        <c:auto val="1"/>
        <c:lblOffset val="100"/>
        <c:baseTimeUnit val="years"/>
      </c:dateAx>
      <c:valAx>
        <c:axId val="72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FD-463E-9997-B300601B3D2A}"/>
            </c:ext>
          </c:extLst>
        </c:ser>
        <c:dLbls>
          <c:showLegendKey val="0"/>
          <c:showVal val="0"/>
          <c:showCatName val="0"/>
          <c:showSerName val="0"/>
          <c:showPercent val="0"/>
          <c:showBubbleSize val="0"/>
        </c:dLbls>
        <c:gapWidth val="150"/>
        <c:axId val="75338880"/>
        <c:axId val="75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1FD-463E-9997-B300601B3D2A}"/>
            </c:ext>
          </c:extLst>
        </c:ser>
        <c:dLbls>
          <c:showLegendKey val="0"/>
          <c:showVal val="0"/>
          <c:showCatName val="0"/>
          <c:showSerName val="0"/>
          <c:showPercent val="0"/>
          <c:showBubbleSize val="0"/>
        </c:dLbls>
        <c:marker val="1"/>
        <c:smooth val="0"/>
        <c:axId val="75338880"/>
        <c:axId val="75340800"/>
      </c:lineChart>
      <c:dateAx>
        <c:axId val="75338880"/>
        <c:scaling>
          <c:orientation val="minMax"/>
        </c:scaling>
        <c:delete val="1"/>
        <c:axPos val="b"/>
        <c:numFmt formatCode="ge" sourceLinked="1"/>
        <c:majorTickMark val="none"/>
        <c:minorTickMark val="none"/>
        <c:tickLblPos val="none"/>
        <c:crossAx val="75340800"/>
        <c:crosses val="autoZero"/>
        <c:auto val="1"/>
        <c:lblOffset val="100"/>
        <c:baseTimeUnit val="years"/>
      </c:dateAx>
      <c:valAx>
        <c:axId val="753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373.08</c:v>
                </c:pt>
                <c:pt idx="1">
                  <c:v>388.36</c:v>
                </c:pt>
                <c:pt idx="2">
                  <c:v>462.9</c:v>
                </c:pt>
                <c:pt idx="3">
                  <c:v>488.53</c:v>
                </c:pt>
                <c:pt idx="4">
                  <c:v>519.87</c:v>
                </c:pt>
              </c:numCache>
            </c:numRef>
          </c:val>
          <c:extLst xmlns:c16r2="http://schemas.microsoft.com/office/drawing/2015/06/chart">
            <c:ext xmlns:c16="http://schemas.microsoft.com/office/drawing/2014/chart" uri="{C3380CC4-5D6E-409C-BE32-E72D297353CC}">
              <c16:uniqueId val="{00000000-EF05-4573-A8F5-B14891B52E84}"/>
            </c:ext>
          </c:extLst>
        </c:ser>
        <c:dLbls>
          <c:showLegendKey val="0"/>
          <c:showVal val="0"/>
          <c:showCatName val="0"/>
          <c:showSerName val="0"/>
          <c:showPercent val="0"/>
          <c:showBubbleSize val="0"/>
        </c:dLbls>
        <c:gapWidth val="150"/>
        <c:axId val="75474048"/>
        <c:axId val="75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343.12</c:v>
                </c:pt>
                <c:pt idx="1">
                  <c:v>637.74</c:v>
                </c:pt>
                <c:pt idx="2">
                  <c:v>393.94</c:v>
                </c:pt>
                <c:pt idx="3">
                  <c:v>116.49</c:v>
                </c:pt>
                <c:pt idx="4">
                  <c:v>92.92</c:v>
                </c:pt>
              </c:numCache>
            </c:numRef>
          </c:val>
          <c:smooth val="0"/>
          <c:extLst xmlns:c16r2="http://schemas.microsoft.com/office/drawing/2015/06/chart">
            <c:ext xmlns:c16="http://schemas.microsoft.com/office/drawing/2014/chart" uri="{C3380CC4-5D6E-409C-BE32-E72D297353CC}">
              <c16:uniqueId val="{00000001-EF05-4573-A8F5-B14891B52E84}"/>
            </c:ext>
          </c:extLst>
        </c:ser>
        <c:dLbls>
          <c:showLegendKey val="0"/>
          <c:showVal val="0"/>
          <c:showCatName val="0"/>
          <c:showSerName val="0"/>
          <c:showPercent val="0"/>
          <c:showBubbleSize val="0"/>
        </c:dLbls>
        <c:marker val="1"/>
        <c:smooth val="0"/>
        <c:axId val="75474048"/>
        <c:axId val="75481472"/>
      </c:lineChart>
      <c:dateAx>
        <c:axId val="75474048"/>
        <c:scaling>
          <c:orientation val="minMax"/>
        </c:scaling>
        <c:delete val="1"/>
        <c:axPos val="b"/>
        <c:numFmt formatCode="ge" sourceLinked="1"/>
        <c:majorTickMark val="none"/>
        <c:minorTickMark val="none"/>
        <c:tickLblPos val="none"/>
        <c:crossAx val="75481472"/>
        <c:crosses val="autoZero"/>
        <c:auto val="1"/>
        <c:lblOffset val="100"/>
        <c:baseTimeUnit val="years"/>
      </c:dateAx>
      <c:valAx>
        <c:axId val="75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810.85</c:v>
                </c:pt>
                <c:pt idx="1">
                  <c:v>11370.95</c:v>
                </c:pt>
                <c:pt idx="2">
                  <c:v>119.81</c:v>
                </c:pt>
                <c:pt idx="3">
                  <c:v>95.81</c:v>
                </c:pt>
                <c:pt idx="4">
                  <c:v>84.03</c:v>
                </c:pt>
              </c:numCache>
            </c:numRef>
          </c:val>
          <c:extLst xmlns:c16r2="http://schemas.microsoft.com/office/drawing/2015/06/chart">
            <c:ext xmlns:c16="http://schemas.microsoft.com/office/drawing/2014/chart" uri="{C3380CC4-5D6E-409C-BE32-E72D297353CC}">
              <c16:uniqueId val="{00000000-5E63-4753-90F1-D23CC825763C}"/>
            </c:ext>
          </c:extLst>
        </c:ser>
        <c:dLbls>
          <c:showLegendKey val="0"/>
          <c:showVal val="0"/>
          <c:showCatName val="0"/>
          <c:showSerName val="0"/>
          <c:showPercent val="0"/>
          <c:showBubbleSize val="0"/>
        </c:dLbls>
        <c:gapWidth val="150"/>
        <c:axId val="77829632"/>
        <c:axId val="778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400.5</c:v>
                </c:pt>
                <c:pt idx="1">
                  <c:v>298.42</c:v>
                </c:pt>
                <c:pt idx="2">
                  <c:v>63.93</c:v>
                </c:pt>
                <c:pt idx="3">
                  <c:v>44.37</c:v>
                </c:pt>
                <c:pt idx="4">
                  <c:v>50.66</c:v>
                </c:pt>
              </c:numCache>
            </c:numRef>
          </c:val>
          <c:smooth val="0"/>
          <c:extLst xmlns:c16r2="http://schemas.microsoft.com/office/drawing/2015/06/chart">
            <c:ext xmlns:c16="http://schemas.microsoft.com/office/drawing/2014/chart" uri="{C3380CC4-5D6E-409C-BE32-E72D297353CC}">
              <c16:uniqueId val="{00000001-5E63-4753-90F1-D23CC825763C}"/>
            </c:ext>
          </c:extLst>
        </c:ser>
        <c:dLbls>
          <c:showLegendKey val="0"/>
          <c:showVal val="0"/>
          <c:showCatName val="0"/>
          <c:showSerName val="0"/>
          <c:showPercent val="0"/>
          <c:showBubbleSize val="0"/>
        </c:dLbls>
        <c:marker val="1"/>
        <c:smooth val="0"/>
        <c:axId val="77829632"/>
        <c:axId val="77837056"/>
      </c:lineChart>
      <c:dateAx>
        <c:axId val="77829632"/>
        <c:scaling>
          <c:orientation val="minMax"/>
        </c:scaling>
        <c:delete val="1"/>
        <c:axPos val="b"/>
        <c:numFmt formatCode="ge" sourceLinked="1"/>
        <c:majorTickMark val="none"/>
        <c:minorTickMark val="none"/>
        <c:tickLblPos val="none"/>
        <c:crossAx val="77837056"/>
        <c:crosses val="autoZero"/>
        <c:auto val="1"/>
        <c:lblOffset val="100"/>
        <c:baseTimeUnit val="years"/>
      </c:dateAx>
      <c:valAx>
        <c:axId val="77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485.26</c:v>
                </c:pt>
                <c:pt idx="1">
                  <c:v>428.05</c:v>
                </c:pt>
                <c:pt idx="2">
                  <c:v>393.07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56-49C3-8327-9D1509ED373B}"/>
            </c:ext>
          </c:extLst>
        </c:ser>
        <c:dLbls>
          <c:showLegendKey val="0"/>
          <c:showVal val="0"/>
          <c:showCatName val="0"/>
          <c:showSerName val="0"/>
          <c:showPercent val="0"/>
          <c:showBubbleSize val="0"/>
        </c:dLbls>
        <c:gapWidth val="150"/>
        <c:axId val="78202368"/>
        <c:axId val="78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extLst xmlns:c16r2="http://schemas.microsoft.com/office/drawing/2015/06/chart">
            <c:ext xmlns:c16="http://schemas.microsoft.com/office/drawing/2014/chart" uri="{C3380CC4-5D6E-409C-BE32-E72D297353CC}">
              <c16:uniqueId val="{00000001-8756-49C3-8327-9D1509ED373B}"/>
            </c:ext>
          </c:extLst>
        </c:ser>
        <c:dLbls>
          <c:showLegendKey val="0"/>
          <c:showVal val="0"/>
          <c:showCatName val="0"/>
          <c:showSerName val="0"/>
          <c:showPercent val="0"/>
          <c:showBubbleSize val="0"/>
        </c:dLbls>
        <c:marker val="1"/>
        <c:smooth val="0"/>
        <c:axId val="78202368"/>
        <c:axId val="78205696"/>
      </c:lineChart>
      <c:dateAx>
        <c:axId val="78202368"/>
        <c:scaling>
          <c:orientation val="minMax"/>
        </c:scaling>
        <c:delete val="1"/>
        <c:axPos val="b"/>
        <c:numFmt formatCode="ge" sourceLinked="1"/>
        <c:majorTickMark val="none"/>
        <c:minorTickMark val="none"/>
        <c:tickLblPos val="none"/>
        <c:crossAx val="78205696"/>
        <c:crosses val="autoZero"/>
        <c:auto val="1"/>
        <c:lblOffset val="100"/>
        <c:baseTimeUnit val="years"/>
      </c:dateAx>
      <c:valAx>
        <c:axId val="78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112.06</c:v>
                </c:pt>
                <c:pt idx="1">
                  <c:v>78.33</c:v>
                </c:pt>
                <c:pt idx="2">
                  <c:v>72.150000000000006</c:v>
                </c:pt>
                <c:pt idx="3">
                  <c:v>124.1</c:v>
                </c:pt>
                <c:pt idx="4">
                  <c:v>124.94</c:v>
                </c:pt>
              </c:numCache>
            </c:numRef>
          </c:val>
          <c:extLst xmlns:c16r2="http://schemas.microsoft.com/office/drawing/2015/06/chart">
            <c:ext xmlns:c16="http://schemas.microsoft.com/office/drawing/2014/chart" uri="{C3380CC4-5D6E-409C-BE32-E72D297353CC}">
              <c16:uniqueId val="{00000000-B51B-44A1-BB67-C2498FFF0115}"/>
            </c:ext>
          </c:extLst>
        </c:ser>
        <c:dLbls>
          <c:showLegendKey val="0"/>
          <c:showVal val="0"/>
          <c:showCatName val="0"/>
          <c:showSerName val="0"/>
          <c:showPercent val="0"/>
          <c:showBubbleSize val="0"/>
        </c:dLbls>
        <c:gapWidth val="150"/>
        <c:axId val="93956352"/>
        <c:axId val="105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B51B-44A1-BB67-C2498FFF0115}"/>
            </c:ext>
          </c:extLst>
        </c:ser>
        <c:dLbls>
          <c:showLegendKey val="0"/>
          <c:showVal val="0"/>
          <c:showCatName val="0"/>
          <c:showSerName val="0"/>
          <c:showPercent val="0"/>
          <c:showBubbleSize val="0"/>
        </c:dLbls>
        <c:marker val="1"/>
        <c:smooth val="0"/>
        <c:axId val="93956352"/>
        <c:axId val="105922944"/>
      </c:lineChart>
      <c:dateAx>
        <c:axId val="93956352"/>
        <c:scaling>
          <c:orientation val="minMax"/>
        </c:scaling>
        <c:delete val="1"/>
        <c:axPos val="b"/>
        <c:numFmt formatCode="ge" sourceLinked="1"/>
        <c:majorTickMark val="none"/>
        <c:minorTickMark val="none"/>
        <c:tickLblPos val="none"/>
        <c:crossAx val="105922944"/>
        <c:crosses val="autoZero"/>
        <c:auto val="1"/>
        <c:lblOffset val="100"/>
        <c:baseTimeUnit val="years"/>
      </c:dateAx>
      <c:valAx>
        <c:axId val="105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213.31</c:v>
                </c:pt>
                <c:pt idx="1">
                  <c:v>305.33</c:v>
                </c:pt>
                <c:pt idx="2">
                  <c:v>334.48</c:v>
                </c:pt>
                <c:pt idx="3">
                  <c:v>193.5</c:v>
                </c:pt>
                <c:pt idx="4">
                  <c:v>193.2</c:v>
                </c:pt>
              </c:numCache>
            </c:numRef>
          </c:val>
          <c:extLst xmlns:c16r2="http://schemas.microsoft.com/office/drawing/2015/06/chart">
            <c:ext xmlns:c16="http://schemas.microsoft.com/office/drawing/2014/chart" uri="{C3380CC4-5D6E-409C-BE32-E72D297353CC}">
              <c16:uniqueId val="{00000000-6174-4077-A765-F605DBEBD1FB}"/>
            </c:ext>
          </c:extLst>
        </c:ser>
        <c:dLbls>
          <c:showLegendKey val="0"/>
          <c:showVal val="0"/>
          <c:showCatName val="0"/>
          <c:showSerName val="0"/>
          <c:showPercent val="0"/>
          <c:showBubbleSize val="0"/>
        </c:dLbls>
        <c:gapWidth val="150"/>
        <c:axId val="106801792"/>
        <c:axId val="113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extLst xmlns:c16r2="http://schemas.microsoft.com/office/drawing/2015/06/chart">
            <c:ext xmlns:c16="http://schemas.microsoft.com/office/drawing/2014/chart" uri="{C3380CC4-5D6E-409C-BE32-E72D297353CC}">
              <c16:uniqueId val="{00000001-6174-4077-A765-F605DBEBD1FB}"/>
            </c:ext>
          </c:extLst>
        </c:ser>
        <c:dLbls>
          <c:showLegendKey val="0"/>
          <c:showVal val="0"/>
          <c:showCatName val="0"/>
          <c:showSerName val="0"/>
          <c:showPercent val="0"/>
          <c:showBubbleSize val="0"/>
        </c:dLbls>
        <c:marker val="1"/>
        <c:smooth val="0"/>
        <c:axId val="106801792"/>
        <c:axId val="113637632"/>
      </c:lineChart>
      <c:dateAx>
        <c:axId val="106801792"/>
        <c:scaling>
          <c:orientation val="minMax"/>
        </c:scaling>
        <c:delete val="1"/>
        <c:axPos val="b"/>
        <c:numFmt formatCode="ge" sourceLinked="1"/>
        <c:majorTickMark val="none"/>
        <c:minorTickMark val="none"/>
        <c:tickLblPos val="none"/>
        <c:crossAx val="113637632"/>
        <c:crosses val="autoZero"/>
        <c:auto val="1"/>
        <c:lblOffset val="100"/>
        <c:baseTimeUnit val="years"/>
      </c:dateAx>
      <c:valAx>
        <c:axId val="113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Normal="10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三春町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
        <v>121</v>
      </c>
      <c r="AE8" s="74"/>
      <c r="AF8" s="74"/>
      <c r="AG8" s="74"/>
      <c r="AH8" s="74"/>
      <c r="AI8" s="74"/>
      <c r="AJ8" s="74"/>
      <c r="AK8" s="4"/>
      <c r="AL8" s="68">
        <f>データ!S6</f>
        <v>17585</v>
      </c>
      <c r="AM8" s="68"/>
      <c r="AN8" s="68"/>
      <c r="AO8" s="68"/>
      <c r="AP8" s="68"/>
      <c r="AQ8" s="68"/>
      <c r="AR8" s="68"/>
      <c r="AS8" s="68"/>
      <c r="AT8" s="67">
        <f>データ!T6</f>
        <v>72.760000000000005</v>
      </c>
      <c r="AU8" s="67"/>
      <c r="AV8" s="67"/>
      <c r="AW8" s="67"/>
      <c r="AX8" s="67"/>
      <c r="AY8" s="67"/>
      <c r="AZ8" s="67"/>
      <c r="BA8" s="67"/>
      <c r="BB8" s="67">
        <f>データ!U6</f>
        <v>241.68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64.260000000000005</v>
      </c>
      <c r="J10" s="67"/>
      <c r="K10" s="67"/>
      <c r="L10" s="67"/>
      <c r="M10" s="67"/>
      <c r="N10" s="67"/>
      <c r="O10" s="67"/>
      <c r="P10" s="67">
        <f>データ!P6</f>
        <v>19.239999999999998</v>
      </c>
      <c r="Q10" s="67"/>
      <c r="R10" s="67"/>
      <c r="S10" s="67"/>
      <c r="T10" s="67"/>
      <c r="U10" s="67"/>
      <c r="V10" s="67"/>
      <c r="W10" s="67">
        <f>データ!Q6</f>
        <v>93.81</v>
      </c>
      <c r="X10" s="67"/>
      <c r="Y10" s="67"/>
      <c r="Z10" s="67"/>
      <c r="AA10" s="67"/>
      <c r="AB10" s="67"/>
      <c r="AC10" s="67"/>
      <c r="AD10" s="68">
        <f>データ!R6</f>
        <v>4806</v>
      </c>
      <c r="AE10" s="68"/>
      <c r="AF10" s="68"/>
      <c r="AG10" s="68"/>
      <c r="AH10" s="68"/>
      <c r="AI10" s="68"/>
      <c r="AJ10" s="68"/>
      <c r="AK10" s="2"/>
      <c r="AL10" s="68">
        <f>データ!V6</f>
        <v>3377</v>
      </c>
      <c r="AM10" s="68"/>
      <c r="AN10" s="68"/>
      <c r="AO10" s="68"/>
      <c r="AP10" s="68"/>
      <c r="AQ10" s="68"/>
      <c r="AR10" s="68"/>
      <c r="AS10" s="68"/>
      <c r="AT10" s="67">
        <f>データ!W6</f>
        <v>1.1599999999999999</v>
      </c>
      <c r="AU10" s="67"/>
      <c r="AV10" s="67"/>
      <c r="AW10" s="67"/>
      <c r="AX10" s="67"/>
      <c r="AY10" s="67"/>
      <c r="AZ10" s="67"/>
      <c r="BA10" s="67"/>
      <c r="BB10" s="67">
        <f>データ!X6</f>
        <v>2911.21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75213</v>
      </c>
      <c r="D6" s="34">
        <f t="shared" si="3"/>
        <v>46</v>
      </c>
      <c r="E6" s="34">
        <f t="shared" si="3"/>
        <v>17</v>
      </c>
      <c r="F6" s="34">
        <f t="shared" si="3"/>
        <v>1</v>
      </c>
      <c r="G6" s="34">
        <f t="shared" si="3"/>
        <v>0</v>
      </c>
      <c r="H6" s="34" t="str">
        <f t="shared" si="3"/>
        <v>福島県　三春町</v>
      </c>
      <c r="I6" s="34" t="str">
        <f t="shared" si="3"/>
        <v>法適用</v>
      </c>
      <c r="J6" s="34" t="str">
        <f t="shared" si="3"/>
        <v>下水道事業</v>
      </c>
      <c r="K6" s="34" t="str">
        <f t="shared" si="3"/>
        <v>公共下水道</v>
      </c>
      <c r="L6" s="34" t="str">
        <f t="shared" si="3"/>
        <v>Cc2</v>
      </c>
      <c r="M6" s="34">
        <f t="shared" si="3"/>
        <v>0</v>
      </c>
      <c r="N6" s="35" t="str">
        <f t="shared" si="3"/>
        <v>-</v>
      </c>
      <c r="O6" s="35">
        <f t="shared" si="3"/>
        <v>64.260000000000005</v>
      </c>
      <c r="P6" s="35">
        <f t="shared" si="3"/>
        <v>19.239999999999998</v>
      </c>
      <c r="Q6" s="35">
        <f t="shared" si="3"/>
        <v>93.81</v>
      </c>
      <c r="R6" s="35">
        <f t="shared" si="3"/>
        <v>4806</v>
      </c>
      <c r="S6" s="35">
        <f t="shared" si="3"/>
        <v>17585</v>
      </c>
      <c r="T6" s="35">
        <f t="shared" si="3"/>
        <v>72.760000000000005</v>
      </c>
      <c r="U6" s="35">
        <f t="shared" si="3"/>
        <v>241.68</v>
      </c>
      <c r="V6" s="35">
        <f t="shared" si="3"/>
        <v>3377</v>
      </c>
      <c r="W6" s="35">
        <f t="shared" si="3"/>
        <v>1.1599999999999999</v>
      </c>
      <c r="X6" s="35">
        <f t="shared" si="3"/>
        <v>2911.21</v>
      </c>
      <c r="Y6" s="36">
        <f>IF(Y7="",NA(),Y7)</f>
        <v>87.21</v>
      </c>
      <c r="Z6" s="36">
        <f t="shared" ref="Z6:AH6" si="4">IF(Z7="",NA(),Z7)</f>
        <v>84.76</v>
      </c>
      <c r="AA6" s="36">
        <f t="shared" si="4"/>
        <v>87.85</v>
      </c>
      <c r="AB6" s="36">
        <f t="shared" si="4"/>
        <v>87.88</v>
      </c>
      <c r="AC6" s="36">
        <f t="shared" si="4"/>
        <v>86.38</v>
      </c>
      <c r="AD6" s="36">
        <f t="shared" si="4"/>
        <v>83.35</v>
      </c>
      <c r="AE6" s="36">
        <f t="shared" si="4"/>
        <v>79.8</v>
      </c>
      <c r="AF6" s="36">
        <f t="shared" si="4"/>
        <v>94.12</v>
      </c>
      <c r="AG6" s="36">
        <f t="shared" si="4"/>
        <v>109.12</v>
      </c>
      <c r="AH6" s="36">
        <f t="shared" si="4"/>
        <v>106.85</v>
      </c>
      <c r="AI6" s="35" t="str">
        <f>IF(AI7="","",IF(AI7="-","【-】","【"&amp;SUBSTITUTE(TEXT(AI7,"#,##0.00"),"-","△")&amp;"】"))</f>
        <v>【108.57】</v>
      </c>
      <c r="AJ6" s="36">
        <f>IF(AJ7="",NA(),AJ7)</f>
        <v>373.08</v>
      </c>
      <c r="AK6" s="36">
        <f t="shared" ref="AK6:AS6" si="5">IF(AK7="",NA(),AK7)</f>
        <v>388.36</v>
      </c>
      <c r="AL6" s="36">
        <f t="shared" si="5"/>
        <v>462.9</v>
      </c>
      <c r="AM6" s="36">
        <f t="shared" si="5"/>
        <v>488.53</v>
      </c>
      <c r="AN6" s="36">
        <f t="shared" si="5"/>
        <v>519.87</v>
      </c>
      <c r="AO6" s="36">
        <f t="shared" si="5"/>
        <v>343.12</v>
      </c>
      <c r="AP6" s="36">
        <f t="shared" si="5"/>
        <v>637.74</v>
      </c>
      <c r="AQ6" s="36">
        <f t="shared" si="5"/>
        <v>393.94</v>
      </c>
      <c r="AR6" s="36">
        <f t="shared" si="5"/>
        <v>116.49</v>
      </c>
      <c r="AS6" s="36">
        <f t="shared" si="5"/>
        <v>92.92</v>
      </c>
      <c r="AT6" s="35" t="str">
        <f>IF(AT7="","",IF(AT7="-","【-】","【"&amp;SUBSTITUTE(TEXT(AT7,"#,##0.00"),"-","△")&amp;"】"))</f>
        <v>【4.38】</v>
      </c>
      <c r="AU6" s="36">
        <f>IF(AU7="",NA(),AU7)</f>
        <v>810.85</v>
      </c>
      <c r="AV6" s="36">
        <f t="shared" ref="AV6:BD6" si="6">IF(AV7="",NA(),AV7)</f>
        <v>11370.95</v>
      </c>
      <c r="AW6" s="36">
        <f t="shared" si="6"/>
        <v>119.81</v>
      </c>
      <c r="AX6" s="36">
        <f t="shared" si="6"/>
        <v>95.81</v>
      </c>
      <c r="AY6" s="36">
        <f t="shared" si="6"/>
        <v>84.03</v>
      </c>
      <c r="AZ6" s="36">
        <f t="shared" si="6"/>
        <v>400.5</v>
      </c>
      <c r="BA6" s="36">
        <f t="shared" si="6"/>
        <v>298.42</v>
      </c>
      <c r="BB6" s="36">
        <f t="shared" si="6"/>
        <v>63.93</v>
      </c>
      <c r="BC6" s="36">
        <f t="shared" si="6"/>
        <v>44.37</v>
      </c>
      <c r="BD6" s="36">
        <f t="shared" si="6"/>
        <v>50.66</v>
      </c>
      <c r="BE6" s="35" t="str">
        <f>IF(BE7="","",IF(BE7="-","【-】","【"&amp;SUBSTITUTE(TEXT(BE7,"#,##0.00"),"-","△")&amp;"】"))</f>
        <v>【59.95】</v>
      </c>
      <c r="BF6" s="36">
        <f>IF(BF7="",NA(),BF7)</f>
        <v>485.26</v>
      </c>
      <c r="BG6" s="36">
        <f t="shared" ref="BG6:BO6" si="7">IF(BG7="",NA(),BG7)</f>
        <v>428.05</v>
      </c>
      <c r="BH6" s="36">
        <f t="shared" si="7"/>
        <v>393.07</v>
      </c>
      <c r="BI6" s="35">
        <f t="shared" si="7"/>
        <v>0</v>
      </c>
      <c r="BJ6" s="35">
        <f t="shared" si="7"/>
        <v>0</v>
      </c>
      <c r="BK6" s="36">
        <f t="shared" si="7"/>
        <v>1574.53</v>
      </c>
      <c r="BL6" s="36">
        <f t="shared" si="7"/>
        <v>1506.51</v>
      </c>
      <c r="BM6" s="36">
        <f t="shared" si="7"/>
        <v>1315.67</v>
      </c>
      <c r="BN6" s="36">
        <f t="shared" si="7"/>
        <v>1118.56</v>
      </c>
      <c r="BO6" s="36">
        <f t="shared" si="7"/>
        <v>1111.31</v>
      </c>
      <c r="BP6" s="35" t="str">
        <f>IF(BP7="","",IF(BP7="-","【-】","【"&amp;SUBSTITUTE(TEXT(BP7,"#,##0.00"),"-","△")&amp;"】"))</f>
        <v>【728.30】</v>
      </c>
      <c r="BQ6" s="36">
        <f>IF(BQ7="",NA(),BQ7)</f>
        <v>112.06</v>
      </c>
      <c r="BR6" s="36">
        <f t="shared" ref="BR6:BZ6" si="8">IF(BR7="",NA(),BR7)</f>
        <v>78.33</v>
      </c>
      <c r="BS6" s="36">
        <f t="shared" si="8"/>
        <v>72.150000000000006</v>
      </c>
      <c r="BT6" s="36">
        <f t="shared" si="8"/>
        <v>124.1</v>
      </c>
      <c r="BU6" s="36">
        <f t="shared" si="8"/>
        <v>124.94</v>
      </c>
      <c r="BV6" s="36">
        <f t="shared" si="8"/>
        <v>57.36</v>
      </c>
      <c r="BW6" s="36">
        <f t="shared" si="8"/>
        <v>57.33</v>
      </c>
      <c r="BX6" s="36">
        <f t="shared" si="8"/>
        <v>60.78</v>
      </c>
      <c r="BY6" s="36">
        <f t="shared" si="8"/>
        <v>72.33</v>
      </c>
      <c r="BZ6" s="36">
        <f t="shared" si="8"/>
        <v>75.540000000000006</v>
      </c>
      <c r="CA6" s="35" t="str">
        <f>IF(CA7="","",IF(CA7="-","【-】","【"&amp;SUBSTITUTE(TEXT(CA7,"#,##0.00"),"-","△")&amp;"】"))</f>
        <v>【100.04】</v>
      </c>
      <c r="CB6" s="36">
        <f>IF(CB7="",NA(),CB7)</f>
        <v>213.31</v>
      </c>
      <c r="CC6" s="36">
        <f t="shared" ref="CC6:CK6" si="9">IF(CC7="",NA(),CC7)</f>
        <v>305.33</v>
      </c>
      <c r="CD6" s="36">
        <f t="shared" si="9"/>
        <v>334.48</v>
      </c>
      <c r="CE6" s="36">
        <f t="shared" si="9"/>
        <v>193.5</v>
      </c>
      <c r="CF6" s="36">
        <f t="shared" si="9"/>
        <v>193.2</v>
      </c>
      <c r="CG6" s="36">
        <f t="shared" si="9"/>
        <v>279.91000000000003</v>
      </c>
      <c r="CH6" s="36">
        <f t="shared" si="9"/>
        <v>284.52999999999997</v>
      </c>
      <c r="CI6" s="36">
        <f t="shared" si="9"/>
        <v>276.26</v>
      </c>
      <c r="CJ6" s="36">
        <f t="shared" si="9"/>
        <v>215.28</v>
      </c>
      <c r="CK6" s="36">
        <f t="shared" si="9"/>
        <v>207.96</v>
      </c>
      <c r="CL6" s="35" t="str">
        <f>IF(CL7="","",IF(CL7="-","【-】","【"&amp;SUBSTITUTE(TEXT(CL7,"#,##0.00"),"-","△")&amp;"】"))</f>
        <v>【137.82】</v>
      </c>
      <c r="CM6" s="36">
        <f>IF(CM7="",NA(),CM7)</f>
        <v>21.38</v>
      </c>
      <c r="CN6" s="36">
        <f t="shared" ref="CN6:CV6" si="10">IF(CN7="",NA(),CN7)</f>
        <v>21.38</v>
      </c>
      <c r="CO6" s="36">
        <f t="shared" si="10"/>
        <v>23.44</v>
      </c>
      <c r="CP6" s="36">
        <f t="shared" si="10"/>
        <v>31.88</v>
      </c>
      <c r="CQ6" s="36">
        <f t="shared" si="10"/>
        <v>31.58</v>
      </c>
      <c r="CR6" s="36">
        <f t="shared" si="10"/>
        <v>40.07</v>
      </c>
      <c r="CS6" s="36">
        <f t="shared" si="10"/>
        <v>39.92</v>
      </c>
      <c r="CT6" s="36">
        <f t="shared" si="10"/>
        <v>41.63</v>
      </c>
      <c r="CU6" s="36">
        <f t="shared" si="10"/>
        <v>54.67</v>
      </c>
      <c r="CV6" s="36">
        <f t="shared" si="10"/>
        <v>53.51</v>
      </c>
      <c r="CW6" s="35" t="str">
        <f>IF(CW7="","",IF(CW7="-","【-】","【"&amp;SUBSTITUTE(TEXT(CW7,"#,##0.00"),"-","△")&amp;"】"))</f>
        <v>【60.09】</v>
      </c>
      <c r="CX6" s="36">
        <f>IF(CX7="",NA(),CX7)</f>
        <v>61.25</v>
      </c>
      <c r="CY6" s="36">
        <f t="shared" ref="CY6:DG6" si="11">IF(CY7="",NA(),CY7)</f>
        <v>62.56</v>
      </c>
      <c r="CZ6" s="36">
        <f t="shared" si="11"/>
        <v>63.36</v>
      </c>
      <c r="DA6" s="36">
        <f t="shared" si="11"/>
        <v>64.34</v>
      </c>
      <c r="DB6" s="36">
        <f t="shared" si="11"/>
        <v>65.98</v>
      </c>
      <c r="DC6" s="36">
        <f t="shared" si="11"/>
        <v>66</v>
      </c>
      <c r="DD6" s="36">
        <f t="shared" si="11"/>
        <v>65.86</v>
      </c>
      <c r="DE6" s="36">
        <f t="shared" si="11"/>
        <v>66.33</v>
      </c>
      <c r="DF6" s="36">
        <f t="shared" si="11"/>
        <v>83.8</v>
      </c>
      <c r="DG6" s="36">
        <f t="shared" si="11"/>
        <v>83.91</v>
      </c>
      <c r="DH6" s="35" t="str">
        <f>IF(DH7="","",IF(DH7="-","【-】","【"&amp;SUBSTITUTE(TEXT(DH7,"#,##0.00"),"-","△")&amp;"】"))</f>
        <v>【94.90】</v>
      </c>
      <c r="DI6" s="36">
        <f>IF(DI7="",NA(),DI7)</f>
        <v>10</v>
      </c>
      <c r="DJ6" s="36">
        <f t="shared" ref="DJ6:DR6" si="12">IF(DJ7="",NA(),DJ7)</f>
        <v>10.84</v>
      </c>
      <c r="DK6" s="36">
        <f t="shared" si="12"/>
        <v>31.14</v>
      </c>
      <c r="DL6" s="36">
        <f t="shared" si="12"/>
        <v>33.5</v>
      </c>
      <c r="DM6" s="36">
        <f t="shared" si="12"/>
        <v>35.58</v>
      </c>
      <c r="DN6" s="36">
        <f t="shared" si="12"/>
        <v>12.14</v>
      </c>
      <c r="DO6" s="36">
        <f t="shared" si="12"/>
        <v>9.42</v>
      </c>
      <c r="DP6" s="36">
        <f t="shared" si="12"/>
        <v>28.43</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0.18</v>
      </c>
      <c r="EK6" s="36">
        <f t="shared" si="14"/>
        <v>0.19</v>
      </c>
      <c r="EL6" s="36">
        <f t="shared" si="14"/>
        <v>0.16</v>
      </c>
      <c r="EM6" s="36">
        <f t="shared" si="14"/>
        <v>0.11</v>
      </c>
      <c r="EN6" s="36">
        <f t="shared" si="14"/>
        <v>0.15</v>
      </c>
      <c r="EO6" s="35" t="str">
        <f>IF(EO7="","",IF(EO7="-","【-】","【"&amp;SUBSTITUTE(TEXT(EO7,"#,##0.00"),"-","△")&amp;"】"))</f>
        <v>【0.27】</v>
      </c>
    </row>
    <row r="7" spans="1:148" s="37" customFormat="1" x14ac:dyDescent="0.15">
      <c r="A7" s="29"/>
      <c r="B7" s="38">
        <v>2016</v>
      </c>
      <c r="C7" s="38">
        <v>75213</v>
      </c>
      <c r="D7" s="38">
        <v>46</v>
      </c>
      <c r="E7" s="38">
        <v>17</v>
      </c>
      <c r="F7" s="38">
        <v>1</v>
      </c>
      <c r="G7" s="38">
        <v>0</v>
      </c>
      <c r="H7" s="38" t="s">
        <v>108</v>
      </c>
      <c r="I7" s="38" t="s">
        <v>109</v>
      </c>
      <c r="J7" s="38" t="s">
        <v>110</v>
      </c>
      <c r="K7" s="38" t="s">
        <v>111</v>
      </c>
      <c r="L7" s="38" t="s">
        <v>112</v>
      </c>
      <c r="M7" s="38"/>
      <c r="N7" s="39" t="s">
        <v>113</v>
      </c>
      <c r="O7" s="39">
        <v>64.260000000000005</v>
      </c>
      <c r="P7" s="39">
        <v>19.239999999999998</v>
      </c>
      <c r="Q7" s="39">
        <v>93.81</v>
      </c>
      <c r="R7" s="39">
        <v>4806</v>
      </c>
      <c r="S7" s="39">
        <v>17585</v>
      </c>
      <c r="T7" s="39">
        <v>72.760000000000005</v>
      </c>
      <c r="U7" s="39">
        <v>241.68</v>
      </c>
      <c r="V7" s="39">
        <v>3377</v>
      </c>
      <c r="W7" s="39">
        <v>1.1599999999999999</v>
      </c>
      <c r="X7" s="39">
        <v>2911.21</v>
      </c>
      <c r="Y7" s="39">
        <v>87.21</v>
      </c>
      <c r="Z7" s="39">
        <v>84.76</v>
      </c>
      <c r="AA7" s="39">
        <v>87.85</v>
      </c>
      <c r="AB7" s="39">
        <v>87.88</v>
      </c>
      <c r="AC7" s="39">
        <v>86.38</v>
      </c>
      <c r="AD7" s="39">
        <v>83.35</v>
      </c>
      <c r="AE7" s="39">
        <v>79.8</v>
      </c>
      <c r="AF7" s="39">
        <v>94.12</v>
      </c>
      <c r="AG7" s="39">
        <v>109.12</v>
      </c>
      <c r="AH7" s="39">
        <v>106.85</v>
      </c>
      <c r="AI7" s="39">
        <v>108.57</v>
      </c>
      <c r="AJ7" s="39">
        <v>373.08</v>
      </c>
      <c r="AK7" s="39">
        <v>388.36</v>
      </c>
      <c r="AL7" s="39">
        <v>462.9</v>
      </c>
      <c r="AM7" s="39">
        <v>488.53</v>
      </c>
      <c r="AN7" s="39">
        <v>519.87</v>
      </c>
      <c r="AO7" s="39">
        <v>343.12</v>
      </c>
      <c r="AP7" s="39">
        <v>637.74</v>
      </c>
      <c r="AQ7" s="39">
        <v>393.94</v>
      </c>
      <c r="AR7" s="39">
        <v>116.49</v>
      </c>
      <c r="AS7" s="39">
        <v>92.92</v>
      </c>
      <c r="AT7" s="39">
        <v>4.38</v>
      </c>
      <c r="AU7" s="39">
        <v>810.85</v>
      </c>
      <c r="AV7" s="39">
        <v>11370.95</v>
      </c>
      <c r="AW7" s="39">
        <v>119.81</v>
      </c>
      <c r="AX7" s="39">
        <v>95.81</v>
      </c>
      <c r="AY7" s="39">
        <v>84.03</v>
      </c>
      <c r="AZ7" s="39">
        <v>400.5</v>
      </c>
      <c r="BA7" s="39">
        <v>298.42</v>
      </c>
      <c r="BB7" s="39">
        <v>63.93</v>
      </c>
      <c r="BC7" s="39">
        <v>44.37</v>
      </c>
      <c r="BD7" s="39">
        <v>50.66</v>
      </c>
      <c r="BE7" s="39">
        <v>59.95</v>
      </c>
      <c r="BF7" s="39">
        <v>485.26</v>
      </c>
      <c r="BG7" s="39">
        <v>428.05</v>
      </c>
      <c r="BH7" s="39">
        <v>393.07</v>
      </c>
      <c r="BI7" s="39">
        <v>0</v>
      </c>
      <c r="BJ7" s="39">
        <v>0</v>
      </c>
      <c r="BK7" s="39">
        <v>1574.53</v>
      </c>
      <c r="BL7" s="39">
        <v>1506.51</v>
      </c>
      <c r="BM7" s="39">
        <v>1315.67</v>
      </c>
      <c r="BN7" s="39">
        <v>1118.56</v>
      </c>
      <c r="BO7" s="39">
        <v>1111.31</v>
      </c>
      <c r="BP7" s="39">
        <v>728.3</v>
      </c>
      <c r="BQ7" s="39">
        <v>112.06</v>
      </c>
      <c r="BR7" s="39">
        <v>78.33</v>
      </c>
      <c r="BS7" s="39">
        <v>72.150000000000006</v>
      </c>
      <c r="BT7" s="39">
        <v>124.1</v>
      </c>
      <c r="BU7" s="39">
        <v>124.94</v>
      </c>
      <c r="BV7" s="39">
        <v>57.36</v>
      </c>
      <c r="BW7" s="39">
        <v>57.33</v>
      </c>
      <c r="BX7" s="39">
        <v>60.78</v>
      </c>
      <c r="BY7" s="39">
        <v>72.33</v>
      </c>
      <c r="BZ7" s="39">
        <v>75.540000000000006</v>
      </c>
      <c r="CA7" s="39">
        <v>100.04</v>
      </c>
      <c r="CB7" s="39">
        <v>213.31</v>
      </c>
      <c r="CC7" s="39">
        <v>305.33</v>
      </c>
      <c r="CD7" s="39">
        <v>334.48</v>
      </c>
      <c r="CE7" s="39">
        <v>193.5</v>
      </c>
      <c r="CF7" s="39">
        <v>193.2</v>
      </c>
      <c r="CG7" s="39">
        <v>279.91000000000003</v>
      </c>
      <c r="CH7" s="39">
        <v>284.52999999999997</v>
      </c>
      <c r="CI7" s="39">
        <v>276.26</v>
      </c>
      <c r="CJ7" s="39">
        <v>215.28</v>
      </c>
      <c r="CK7" s="39">
        <v>207.96</v>
      </c>
      <c r="CL7" s="39">
        <v>137.82</v>
      </c>
      <c r="CM7" s="39">
        <v>21.38</v>
      </c>
      <c r="CN7" s="39">
        <v>21.38</v>
      </c>
      <c r="CO7" s="39">
        <v>23.44</v>
      </c>
      <c r="CP7" s="39">
        <v>31.88</v>
      </c>
      <c r="CQ7" s="39">
        <v>31.58</v>
      </c>
      <c r="CR7" s="39">
        <v>40.07</v>
      </c>
      <c r="CS7" s="39">
        <v>39.92</v>
      </c>
      <c r="CT7" s="39">
        <v>41.63</v>
      </c>
      <c r="CU7" s="39">
        <v>54.67</v>
      </c>
      <c r="CV7" s="39">
        <v>53.51</v>
      </c>
      <c r="CW7" s="39">
        <v>60.09</v>
      </c>
      <c r="CX7" s="39">
        <v>61.25</v>
      </c>
      <c r="CY7" s="39">
        <v>62.56</v>
      </c>
      <c r="CZ7" s="39">
        <v>63.36</v>
      </c>
      <c r="DA7" s="39">
        <v>64.34</v>
      </c>
      <c r="DB7" s="39">
        <v>65.98</v>
      </c>
      <c r="DC7" s="39">
        <v>66</v>
      </c>
      <c r="DD7" s="39">
        <v>65.86</v>
      </c>
      <c r="DE7" s="39">
        <v>66.33</v>
      </c>
      <c r="DF7" s="39">
        <v>83.8</v>
      </c>
      <c r="DG7" s="39">
        <v>83.91</v>
      </c>
      <c r="DH7" s="39">
        <v>94.9</v>
      </c>
      <c r="DI7" s="39">
        <v>10</v>
      </c>
      <c r="DJ7" s="39">
        <v>10.84</v>
      </c>
      <c r="DK7" s="39">
        <v>31.14</v>
      </c>
      <c r="DL7" s="39">
        <v>33.5</v>
      </c>
      <c r="DM7" s="39">
        <v>35.58</v>
      </c>
      <c r="DN7" s="39">
        <v>12.14</v>
      </c>
      <c r="DO7" s="39">
        <v>9.42</v>
      </c>
      <c r="DP7" s="39">
        <v>28.43</v>
      </c>
      <c r="DQ7" s="39">
        <v>23.95</v>
      </c>
      <c r="DR7" s="39">
        <v>21.09</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0.18</v>
      </c>
      <c r="EK7" s="39">
        <v>0.19</v>
      </c>
      <c r="EL7" s="39">
        <v>0.16</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2018-02-26T07:57:45Z</cp:lastPrinted>
  <dcterms:created xsi:type="dcterms:W3CDTF">2017-12-25T01:50:10Z</dcterms:created>
  <dcterms:modified xsi:type="dcterms:W3CDTF">2018-02-26T07:57:46Z</dcterms:modified>
  <cp:category/>
</cp:coreProperties>
</file>