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275" windowHeight="8085" activeTab="0"/>
  </bookViews>
  <sheets>
    <sheet name="★第３１表一組性質別歳出の状況" sheetId="1" r:id="rId1"/>
  </sheets>
  <definedNames>
    <definedName name="_xlnm.Print_Area" localSheetId="0">'★第３１表一組性質別歳出の状況'!$A$1:$AF$63</definedName>
  </definedNames>
  <calcPr fullCalcOnLoad="1"/>
</workbook>
</file>

<file path=xl/sharedStrings.xml><?xml version="1.0" encoding="utf-8"?>
<sst xmlns="http://schemas.openxmlformats.org/spreadsheetml/2006/main" count="219" uniqueCount="80">
  <si>
    <t>一部事務組合名</t>
  </si>
  <si>
    <t>２物件費</t>
  </si>
  <si>
    <t>３維持補修費</t>
  </si>
  <si>
    <t>４扶助費</t>
  </si>
  <si>
    <t>５補助費等</t>
  </si>
  <si>
    <t>６普通建設事業費</t>
  </si>
  <si>
    <t>７災害復旧事業費</t>
  </si>
  <si>
    <t>８公債費</t>
  </si>
  <si>
    <t>９積立金</t>
  </si>
  <si>
    <t>１１繰出金</t>
  </si>
  <si>
    <t>歳出合計</t>
  </si>
  <si>
    <t>経常収支比率</t>
  </si>
  <si>
    <t>（７）恩給及び退職年金</t>
  </si>
  <si>
    <t>（８）災害補償費</t>
  </si>
  <si>
    <t>（１０）その他</t>
  </si>
  <si>
    <t>（１）賃金</t>
  </si>
  <si>
    <t>（２）旅費</t>
  </si>
  <si>
    <t>（３）交際費</t>
  </si>
  <si>
    <t>（４）需用費</t>
  </si>
  <si>
    <t>（５）役務費</t>
  </si>
  <si>
    <t>（６）備品購入費</t>
  </si>
  <si>
    <t>（７）委託料</t>
  </si>
  <si>
    <t>（８）その他</t>
  </si>
  <si>
    <t>（１）補助事業費</t>
  </si>
  <si>
    <t>（２）単独事業費</t>
  </si>
  <si>
    <t>１国庫支出金</t>
  </si>
  <si>
    <t>２県支出金</t>
  </si>
  <si>
    <t>５財産収入</t>
  </si>
  <si>
    <t>６繰入金</t>
  </si>
  <si>
    <t>７諸収入</t>
  </si>
  <si>
    <t>８繰越金</t>
  </si>
  <si>
    <t>９地方債</t>
  </si>
  <si>
    <t>１０一般財源等</t>
  </si>
  <si>
    <t>臨時的経費</t>
  </si>
  <si>
    <t>経常的経費</t>
  </si>
  <si>
    <t>特定財源</t>
  </si>
  <si>
    <t>一般財源等</t>
  </si>
  <si>
    <t>構成比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</si>
  <si>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</si>
  <si>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</si>
  <si>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</si>
  <si>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</si>
  <si>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</si>
  <si>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</si>
  <si>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</si>
  <si>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</si>
  <si>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</si>
  <si>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</si>
  <si>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</si>
  <si>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</si>
  <si>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</si>
  <si>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</si>
  <si>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</si>
  <si>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</si>
  <si>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合　　　計</t>
  </si>
  <si>
    <t>左の財源内訳</t>
  </si>
  <si>
    <t>（３）受託事業費</t>
  </si>
  <si>
    <t>田村広域行政組合</t>
  </si>
  <si>
    <t>白河地方広域市町村圏整備組合</t>
  </si>
  <si>
    <t>会津若松地方広域市町村圏整備組合</t>
  </si>
  <si>
    <t>歳出合計</t>
  </si>
  <si>
    <t>（１～１１）</t>
  </si>
  <si>
    <r>
      <t xml:space="preserve"> </t>
    </r>
    <r>
      <rPr>
        <sz val="18"/>
        <rFont val="ＭＳ Ｐゴシック"/>
        <family val="3"/>
      </rPr>
      <t xml:space="preserve"> </t>
    </r>
    <r>
      <rPr>
        <sz val="18"/>
        <rFont val="ＭＳ Ｐゴシック"/>
        <family val="3"/>
      </rPr>
      <t xml:space="preserve">歳入総額中
</t>
    </r>
    <r>
      <rPr>
        <sz val="18"/>
        <rFont val="ＭＳ Ｐゴシック"/>
        <family val="3"/>
      </rPr>
      <t xml:space="preserve">  </t>
    </r>
    <r>
      <rPr>
        <sz val="18"/>
        <rFont val="ＭＳ Ｐゴシック"/>
        <family val="3"/>
      </rPr>
      <t xml:space="preserve">経常の一般
</t>
    </r>
    <r>
      <rPr>
        <sz val="18"/>
        <rFont val="ＭＳ Ｐゴシック"/>
        <family val="3"/>
      </rPr>
      <t xml:space="preserve">  </t>
    </r>
    <r>
      <rPr>
        <sz val="18"/>
        <rFont val="ＭＳ Ｐゴシック"/>
        <family val="3"/>
      </rPr>
      <t>財源等</t>
    </r>
  </si>
  <si>
    <t>１０投資及び</t>
  </si>
  <si>
    <t>出資金</t>
  </si>
  <si>
    <t>　第３１表 性質別歳出の状況</t>
  </si>
  <si>
    <t>（９）職員互助
会補助金</t>
  </si>
  <si>
    <t>福島県伊達郡国見町桑折町有北山組合</t>
  </si>
  <si>
    <t>福島県後期高齢者医療広域連合</t>
  </si>
  <si>
    <t>３使用料
　手数料</t>
  </si>
  <si>
    <t>４分担金</t>
  </si>
  <si>
    <t>　　　負担金</t>
  </si>
  <si>
    <t>　　　寄附金</t>
  </si>
  <si>
    <t>１人件費</t>
  </si>
  <si>
    <t>歳出の財源内訳</t>
  </si>
  <si>
    <t>経費の臨時・経常の別及び財源充当の状況</t>
  </si>
  <si>
    <t>南会津地方環境衛生組合</t>
  </si>
  <si>
    <t>経費の臨時・経常の別及び財源充当の状況</t>
  </si>
  <si>
    <t>磐梯町外一市二町一ケ村組合</t>
  </si>
  <si>
    <t>磐梯町外一市二町一ケ村組合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</si>
</sst>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▲ &quot;#,##0"/>
    <numFmt numFmtId="178" formatCode="#,##0.0;&quot;▲ &quot;#,##0.0"/>
    <numFmt numFmtId="179" formatCode="#,##0;&quot;△ &quot;#,##0"/>
    <numFmt numFmtId="180" formatCode="#,##0_ "/>
    <numFmt numFmtId="181" formatCode="#,##0_);[Red]\(#,##0\)"/>
    <numFmt numFmtId="182" formatCode="0;&quot;▲ &quot;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7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4">
    <xf numFmtId="3" fontId="0" fillId="0" borderId="0" xfId="0" applyAlignment="1">
      <alignment/>
    </xf>
    <xf numFmtId="177" fontId="8" fillId="0" borderId="10" xfId="0" applyNumberFormat="1" applyFont="1" applyFill="1" applyBorder="1" applyAlignment="1">
      <alignment vertical="center" wrapText="1"/>
    </xf>
    <xf numFmtId="177" fontId="8" fillId="0" borderId="11" xfId="0" applyNumberFormat="1" applyFont="1" applyFill="1" applyBorder="1" applyAlignment="1">
      <alignment vertical="center" wrapText="1"/>
    </xf>
    <xf numFmtId="177" fontId="8" fillId="0" borderId="12" xfId="0" applyNumberFormat="1" applyFont="1" applyFill="1" applyBorder="1" applyAlignment="1">
      <alignment vertical="center" wrapText="1"/>
    </xf>
    <xf numFmtId="177" fontId="8" fillId="0" borderId="13" xfId="0" applyNumberFormat="1" applyFont="1" applyFill="1" applyBorder="1" applyAlignment="1">
      <alignment vertical="center" wrapText="1"/>
    </xf>
    <xf numFmtId="177" fontId="6" fillId="0" borderId="13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horizontal="left" vertical="center" wrapText="1"/>
    </xf>
    <xf numFmtId="177" fontId="0" fillId="0" borderId="0" xfId="0" applyNumberForma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center"/>
    </xf>
    <xf numFmtId="3" fontId="0" fillId="0" borderId="0" xfId="0" applyFill="1" applyAlignment="1">
      <alignment/>
    </xf>
    <xf numFmtId="177" fontId="4" fillId="0" borderId="17" xfId="0" applyNumberFormat="1" applyFont="1" applyFill="1" applyBorder="1" applyAlignment="1">
      <alignment horizontal="centerContinuous" vertical="center" wrapText="1"/>
    </xf>
    <xf numFmtId="177" fontId="4" fillId="0" borderId="18" xfId="0" applyNumberFormat="1" applyFont="1" applyFill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horizontal="right" vertical="center"/>
    </xf>
    <xf numFmtId="177" fontId="4" fillId="0" borderId="17" xfId="0" applyNumberFormat="1" applyFont="1" applyFill="1" applyBorder="1" applyAlignment="1">
      <alignment horizontal="centerContinuous" vertical="center"/>
    </xf>
    <xf numFmtId="177" fontId="4" fillId="0" borderId="14" xfId="0" applyNumberFormat="1" applyFont="1" applyFill="1" applyBorder="1" applyAlignment="1">
      <alignment horizontal="centerContinuous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77" fontId="4" fillId="0" borderId="20" xfId="0" applyNumberFormat="1" applyFont="1" applyFill="1" applyBorder="1" applyAlignment="1">
      <alignment horizontal="center" vertical="center" wrapText="1"/>
    </xf>
    <xf numFmtId="177" fontId="4" fillId="0" borderId="21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shrinkToFi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4" fillId="0" borderId="18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horizontal="center" vertical="center" wrapText="1"/>
    </xf>
    <xf numFmtId="177" fontId="7" fillId="0" borderId="13" xfId="0" applyNumberFormat="1" applyFont="1" applyFill="1" applyBorder="1" applyAlignment="1">
      <alignment horizontal="center" shrinkToFit="1"/>
    </xf>
    <xf numFmtId="177" fontId="4" fillId="0" borderId="18" xfId="0" applyNumberFormat="1" applyFont="1" applyFill="1" applyBorder="1" applyAlignment="1">
      <alignment horizontal="center" wrapText="1"/>
    </xf>
    <xf numFmtId="177" fontId="4" fillId="0" borderId="18" xfId="0" applyNumberFormat="1" applyFont="1" applyFill="1" applyBorder="1" applyAlignment="1">
      <alignment horizontal="center" shrinkToFit="1"/>
    </xf>
    <xf numFmtId="177" fontId="4" fillId="0" borderId="13" xfId="0" applyNumberFormat="1" applyFont="1" applyFill="1" applyBorder="1" applyAlignment="1">
      <alignment horizontal="center" shrinkToFi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top" wrapText="1"/>
    </xf>
    <xf numFmtId="177" fontId="4" fillId="0" borderId="18" xfId="0" applyNumberFormat="1" applyFont="1" applyFill="1" applyBorder="1" applyAlignment="1">
      <alignment horizontal="center" wrapText="1"/>
    </xf>
    <xf numFmtId="177" fontId="4" fillId="0" borderId="13" xfId="0" applyNumberFormat="1" applyFont="1" applyFill="1" applyBorder="1" applyAlignment="1">
      <alignment horizontal="center" wrapText="1"/>
    </xf>
    <xf numFmtId="177" fontId="7" fillId="0" borderId="10" xfId="0" applyNumberFormat="1" applyFont="1" applyFill="1" applyBorder="1" applyAlignment="1">
      <alignment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8" fillId="0" borderId="16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4" fillId="0" borderId="19" xfId="0" applyNumberFormat="1" applyFont="1" applyFill="1" applyBorder="1" applyAlignment="1">
      <alignment horizontal="center" shrinkToFit="1"/>
    </xf>
    <xf numFmtId="177" fontId="4" fillId="0" borderId="18" xfId="0" applyNumberFormat="1" applyFont="1" applyFill="1" applyBorder="1" applyAlignment="1">
      <alignment horizontal="center" shrinkToFit="1"/>
    </xf>
    <xf numFmtId="177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wrapText="1"/>
    </xf>
    <xf numFmtId="177" fontId="4" fillId="0" borderId="19" xfId="0" applyNumberFormat="1" applyFont="1" applyFill="1" applyBorder="1" applyAlignment="1">
      <alignment vertical="top" wrapText="1"/>
    </xf>
    <xf numFmtId="3" fontId="4" fillId="0" borderId="10" xfId="0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horizontal="centerContinuous" vertical="center" wrapText="1"/>
    </xf>
    <xf numFmtId="177" fontId="6" fillId="0" borderId="16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horizontal="left" vertical="center" wrapText="1"/>
    </xf>
    <xf numFmtId="177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 shrinkToFit="1"/>
    </xf>
    <xf numFmtId="3" fontId="6" fillId="0" borderId="10" xfId="0" applyNumberFormat="1" applyFont="1" applyFill="1" applyBorder="1" applyAlignment="1">
      <alignment vertical="center" shrinkToFit="1"/>
    </xf>
    <xf numFmtId="3" fontId="6" fillId="0" borderId="12" xfId="0" applyNumberFormat="1" applyFont="1" applyFill="1" applyBorder="1" applyAlignment="1">
      <alignment vertical="center" shrinkToFit="1"/>
    </xf>
    <xf numFmtId="177" fontId="6" fillId="0" borderId="22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vertical="center" shrinkToFit="1"/>
    </xf>
    <xf numFmtId="178" fontId="6" fillId="0" borderId="13" xfId="0" applyNumberFormat="1" applyFont="1" applyFill="1" applyBorder="1" applyAlignment="1">
      <alignment horizontal="right" vertical="center" shrinkToFit="1"/>
    </xf>
    <xf numFmtId="177" fontId="6" fillId="0" borderId="10" xfId="0" applyNumberFormat="1" applyFont="1" applyFill="1" applyBorder="1" applyAlignment="1">
      <alignment vertical="center" shrinkToFit="1"/>
    </xf>
    <xf numFmtId="178" fontId="6" fillId="0" borderId="10" xfId="0" applyNumberFormat="1" applyFont="1" applyFill="1" applyBorder="1" applyAlignment="1">
      <alignment horizontal="right" vertical="center" shrinkToFit="1"/>
    </xf>
    <xf numFmtId="177" fontId="6" fillId="0" borderId="12" xfId="0" applyNumberFormat="1" applyFont="1" applyFill="1" applyBorder="1" applyAlignment="1">
      <alignment vertical="center" shrinkToFit="1"/>
    </xf>
    <xf numFmtId="178" fontId="6" fillId="0" borderId="12" xfId="0" applyNumberFormat="1" applyFont="1" applyFill="1" applyBorder="1" applyAlignment="1">
      <alignment horizontal="right" vertical="center" shrinkToFit="1"/>
    </xf>
    <xf numFmtId="177" fontId="6" fillId="0" borderId="22" xfId="0" applyNumberFormat="1" applyFont="1" applyFill="1" applyBorder="1" applyAlignment="1">
      <alignment vertical="center" shrinkToFit="1"/>
    </xf>
    <xf numFmtId="178" fontId="6" fillId="0" borderId="22" xfId="0" applyNumberFormat="1" applyFont="1" applyFill="1" applyBorder="1" applyAlignment="1">
      <alignment horizontal="right" vertical="center" shrinkToFit="1"/>
    </xf>
    <xf numFmtId="3" fontId="6" fillId="0" borderId="13" xfId="0" applyFont="1" applyFill="1" applyBorder="1" applyAlignment="1">
      <alignment vertical="center" shrinkToFit="1"/>
    </xf>
    <xf numFmtId="3" fontId="6" fillId="0" borderId="10" xfId="0" applyFont="1" applyFill="1" applyBorder="1" applyAlignment="1">
      <alignment vertical="center" shrinkToFit="1"/>
    </xf>
    <xf numFmtId="3" fontId="6" fillId="0" borderId="12" xfId="0" applyFont="1" applyFill="1" applyBorder="1" applyAlignment="1">
      <alignment vertical="center" shrinkToFit="1"/>
    </xf>
    <xf numFmtId="3" fontId="6" fillId="0" borderId="22" xfId="0" applyFont="1" applyFill="1" applyBorder="1" applyAlignment="1">
      <alignment vertical="center" shrinkToFit="1"/>
    </xf>
    <xf numFmtId="3" fontId="6" fillId="0" borderId="13" xfId="0" applyFont="1" applyFill="1" applyBorder="1" applyAlignment="1">
      <alignment vertical="center"/>
    </xf>
    <xf numFmtId="3" fontId="6" fillId="0" borderId="10" xfId="0" applyFont="1" applyFill="1" applyBorder="1" applyAlignment="1">
      <alignment vertical="center"/>
    </xf>
    <xf numFmtId="3" fontId="6" fillId="0" borderId="12" xfId="0" applyFont="1" applyFill="1" applyBorder="1" applyAlignment="1">
      <alignment vertical="center"/>
    </xf>
    <xf numFmtId="3" fontId="6" fillId="0" borderId="22" xfId="0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horizontal="center" vertical="center"/>
    </xf>
    <xf numFmtId="177" fontId="4" fillId="0" borderId="24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 wrapText="1" shrinkToFit="1"/>
    </xf>
    <xf numFmtId="177" fontId="4" fillId="0" borderId="10" xfId="0" applyNumberFormat="1" applyFont="1" applyFill="1" applyBorder="1" applyAlignment="1">
      <alignment horizontal="center" vertical="center" wrapText="1" shrinkToFit="1"/>
    </xf>
    <xf numFmtId="177" fontId="4" fillId="0" borderId="25" xfId="0" applyNumberFormat="1" applyFont="1" applyFill="1" applyBorder="1" applyAlignment="1">
      <alignment vertical="center" wrapText="1"/>
    </xf>
    <xf numFmtId="177" fontId="4" fillId="0" borderId="26" xfId="0" applyNumberFormat="1" applyFont="1" applyFill="1" applyBorder="1" applyAlignment="1">
      <alignment vertical="center" wrapText="1"/>
    </xf>
    <xf numFmtId="177" fontId="7" fillId="0" borderId="13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left" vertical="center" wrapText="1"/>
    </xf>
    <xf numFmtId="177" fontId="4" fillId="0" borderId="17" xfId="0" applyNumberFormat="1" applyFont="1" applyFill="1" applyBorder="1" applyAlignment="1">
      <alignment horizontal="left" vertical="center" wrapText="1"/>
    </xf>
    <xf numFmtId="177" fontId="4" fillId="0" borderId="23" xfId="0" applyNumberFormat="1" applyFont="1" applyFill="1" applyBorder="1" applyAlignment="1">
      <alignment horizontal="center" vertical="center" wrapText="1"/>
    </xf>
    <xf numFmtId="177" fontId="4" fillId="0" borderId="27" xfId="0" applyNumberFormat="1" applyFont="1" applyFill="1" applyBorder="1" applyAlignment="1">
      <alignment horizontal="center" vertical="center" wrapText="1"/>
    </xf>
    <xf numFmtId="177" fontId="4" fillId="0" borderId="24" xfId="0" applyNumberFormat="1" applyFont="1" applyFill="1" applyBorder="1" applyAlignment="1">
      <alignment horizontal="center" vertical="center" wrapText="1"/>
    </xf>
    <xf numFmtId="177" fontId="4" fillId="0" borderId="28" xfId="0" applyNumberFormat="1" applyFont="1" applyFill="1" applyBorder="1" applyAlignment="1">
      <alignment horizontal="center" vertical="center" wrapText="1"/>
    </xf>
    <xf numFmtId="3" fontId="6" fillId="0" borderId="29" xfId="0" applyNumberFormat="1" applyFont="1" applyFill="1" applyBorder="1" applyAlignment="1">
      <alignment vertical="center" shrinkToFit="1"/>
    </xf>
    <xf numFmtId="3" fontId="6" fillId="0" borderId="29" xfId="0" applyFont="1" applyFill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9"/>
  <sheetViews>
    <sheetView tabSelected="1" showOutlineSymbols="0" view="pageBreakPreview" zoomScale="80" zoomScaleNormal="87" zoomScaleSheetLayoutView="80" zoomScalePageLayoutView="0" workbookViewId="0" topLeftCell="W55">
      <selection activeCell="AE63" sqref="AE63"/>
    </sheetView>
  </sheetViews>
  <sheetFormatPr defaultColWidth="24.75390625" defaultRowHeight="14.25"/>
  <cols>
    <col min="1" max="1" width="41.25390625" style="17" customWidth="1"/>
    <col min="2" max="11" width="19.375" style="17" customWidth="1"/>
    <col min="12" max="12" width="41.125" style="17" customWidth="1"/>
    <col min="13" max="22" width="19.375" style="17" customWidth="1"/>
    <col min="23" max="23" width="41.125" style="17" customWidth="1"/>
    <col min="24" max="32" width="19.375" style="17" customWidth="1"/>
    <col min="33" max="16384" width="24.75390625" style="17" customWidth="1"/>
  </cols>
  <sheetData>
    <row r="1" spans="1:32" ht="28.5">
      <c r="A1" s="10"/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9"/>
      <c r="N1" s="9"/>
      <c r="O1" s="9"/>
      <c r="P1" s="9"/>
      <c r="Q1" s="9"/>
      <c r="R1" s="9"/>
      <c r="S1" s="9"/>
      <c r="T1" s="9"/>
      <c r="U1" s="9"/>
      <c r="V1" s="9"/>
      <c r="W1" s="10"/>
      <c r="X1" s="9"/>
      <c r="Y1" s="9"/>
      <c r="Z1" s="9"/>
      <c r="AA1" s="9"/>
      <c r="AB1" s="9"/>
      <c r="AC1" s="9"/>
      <c r="AD1" s="9"/>
      <c r="AE1" s="9"/>
      <c r="AF1" s="32"/>
    </row>
    <row r="2" spans="1:32" ht="28.5">
      <c r="A2" s="33" t="s">
        <v>65</v>
      </c>
      <c r="B2" s="10"/>
      <c r="C2" s="9"/>
      <c r="D2" s="9"/>
      <c r="E2" s="9"/>
      <c r="F2" s="9"/>
      <c r="G2" s="9"/>
      <c r="H2" s="9"/>
      <c r="I2" s="9"/>
      <c r="J2" s="9"/>
      <c r="K2" s="9"/>
      <c r="L2" s="33" t="s">
        <v>65</v>
      </c>
      <c r="M2" s="10"/>
      <c r="N2" s="9"/>
      <c r="O2" s="9"/>
      <c r="P2" s="9"/>
      <c r="Q2" s="9"/>
      <c r="R2" s="9"/>
      <c r="S2" s="9"/>
      <c r="T2" s="9"/>
      <c r="U2" s="34"/>
      <c r="V2" s="9"/>
      <c r="W2" s="33" t="s">
        <v>65</v>
      </c>
      <c r="X2" s="10"/>
      <c r="Y2" s="9"/>
      <c r="Z2" s="9"/>
      <c r="AA2" s="9"/>
      <c r="AB2" s="9"/>
      <c r="AC2" s="9"/>
      <c r="AD2" s="9"/>
      <c r="AE2" s="9"/>
      <c r="AF2" s="32"/>
    </row>
    <row r="3" spans="1:32" ht="24" customHeight="1">
      <c r="A3" s="33"/>
      <c r="B3" s="10"/>
      <c r="C3" s="9"/>
      <c r="D3" s="9"/>
      <c r="E3" s="9"/>
      <c r="F3" s="9"/>
      <c r="G3" s="9"/>
      <c r="H3" s="9"/>
      <c r="I3" s="9"/>
      <c r="J3" s="9"/>
      <c r="K3" s="9"/>
      <c r="L3" s="33"/>
      <c r="M3" s="10"/>
      <c r="N3" s="9"/>
      <c r="O3" s="9"/>
      <c r="P3" s="9"/>
      <c r="Q3" s="9"/>
      <c r="R3" s="9"/>
      <c r="S3" s="9"/>
      <c r="T3" s="9"/>
      <c r="U3" s="34"/>
      <c r="V3" s="9"/>
      <c r="W3" s="33"/>
      <c r="X3" s="10"/>
      <c r="Y3" s="9"/>
      <c r="Z3" s="9"/>
      <c r="AA3" s="9"/>
      <c r="AB3" s="9"/>
      <c r="AC3" s="9"/>
      <c r="AD3" s="9"/>
      <c r="AE3" s="9"/>
      <c r="AF3" s="32"/>
    </row>
    <row r="4" spans="1:32" ht="31.5" customHeight="1">
      <c r="A4" s="35" t="s">
        <v>0</v>
      </c>
      <c r="B4" s="35" t="s">
        <v>73</v>
      </c>
      <c r="C4" s="36"/>
      <c r="D4" s="36"/>
      <c r="E4" s="36"/>
      <c r="F4" s="35" t="s">
        <v>1</v>
      </c>
      <c r="G4" s="36"/>
      <c r="H4" s="36"/>
      <c r="I4" s="36"/>
      <c r="J4" s="36"/>
      <c r="K4" s="37"/>
      <c r="L4" s="38" t="s">
        <v>0</v>
      </c>
      <c r="M4" s="97" t="s">
        <v>6</v>
      </c>
      <c r="N4" s="97"/>
      <c r="O4" s="36"/>
      <c r="P4" s="35" t="s">
        <v>7</v>
      </c>
      <c r="Q4" s="35" t="s">
        <v>8</v>
      </c>
      <c r="R4" s="38" t="s">
        <v>63</v>
      </c>
      <c r="S4" s="35" t="s">
        <v>9</v>
      </c>
      <c r="T4" s="35" t="s">
        <v>60</v>
      </c>
      <c r="U4" s="88" t="s">
        <v>55</v>
      </c>
      <c r="V4" s="89"/>
      <c r="W4" s="38" t="s">
        <v>0</v>
      </c>
      <c r="X4" s="11" t="s">
        <v>10</v>
      </c>
      <c r="Y4" s="63" t="s">
        <v>77</v>
      </c>
      <c r="Z4" s="18"/>
      <c r="AA4" s="25"/>
      <c r="AB4" s="25"/>
      <c r="AC4" s="25"/>
      <c r="AD4" s="26"/>
      <c r="AE4" s="9"/>
      <c r="AF4" s="32"/>
    </row>
    <row r="5" spans="1:32" ht="28.5" customHeight="1">
      <c r="A5" s="39"/>
      <c r="B5" s="94" t="s">
        <v>12</v>
      </c>
      <c r="C5" s="40" t="s">
        <v>13</v>
      </c>
      <c r="D5" s="94" t="s">
        <v>66</v>
      </c>
      <c r="E5" s="41" t="s">
        <v>14</v>
      </c>
      <c r="F5" s="39"/>
      <c r="G5" s="42" t="s">
        <v>15</v>
      </c>
      <c r="H5" s="42" t="s">
        <v>16</v>
      </c>
      <c r="I5" s="42" t="s">
        <v>17</v>
      </c>
      <c r="J5" s="42" t="s">
        <v>18</v>
      </c>
      <c r="K5" s="43" t="s">
        <v>19</v>
      </c>
      <c r="L5" s="44"/>
      <c r="M5" s="45"/>
      <c r="N5" s="42" t="s">
        <v>23</v>
      </c>
      <c r="O5" s="42" t="s">
        <v>24</v>
      </c>
      <c r="P5" s="39"/>
      <c r="Q5" s="39"/>
      <c r="R5" s="46" t="s">
        <v>64</v>
      </c>
      <c r="S5" s="39"/>
      <c r="T5" s="39" t="s">
        <v>61</v>
      </c>
      <c r="U5" s="47" t="s">
        <v>25</v>
      </c>
      <c r="V5" s="48" t="s">
        <v>26</v>
      </c>
      <c r="W5" s="44"/>
      <c r="X5" s="12"/>
      <c r="Y5" s="19" t="s">
        <v>33</v>
      </c>
      <c r="Z5" s="14"/>
      <c r="AA5" s="14"/>
      <c r="AB5" s="14"/>
      <c r="AC5" s="14"/>
      <c r="AD5" s="11"/>
      <c r="AE5" s="9"/>
      <c r="AF5" s="32"/>
    </row>
    <row r="6" spans="1:32" ht="28.5" customHeight="1">
      <c r="A6" s="39"/>
      <c r="B6" s="95"/>
      <c r="C6" s="49"/>
      <c r="D6" s="95"/>
      <c r="E6" s="39"/>
      <c r="F6" s="39"/>
      <c r="G6" s="39"/>
      <c r="H6" s="39"/>
      <c r="I6" s="39"/>
      <c r="J6" s="39"/>
      <c r="K6" s="44"/>
      <c r="L6" s="44"/>
      <c r="M6" s="45"/>
      <c r="N6" s="39"/>
      <c r="O6" s="39"/>
      <c r="P6" s="39"/>
      <c r="Q6" s="39"/>
      <c r="R6" s="39"/>
      <c r="S6" s="39"/>
      <c r="T6" s="39"/>
      <c r="U6" s="20"/>
      <c r="V6" s="31"/>
      <c r="W6" s="44"/>
      <c r="X6" s="12"/>
      <c r="Y6" s="20"/>
      <c r="Z6" s="15"/>
      <c r="AA6" s="19" t="s">
        <v>35</v>
      </c>
      <c r="AB6" s="14"/>
      <c r="AC6" s="19" t="s">
        <v>36</v>
      </c>
      <c r="AD6" s="11"/>
      <c r="AE6" s="9"/>
      <c r="AF6" s="32"/>
    </row>
    <row r="7" spans="1:32" ht="28.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44"/>
      <c r="L7" s="44"/>
      <c r="M7" s="45"/>
      <c r="N7" s="39"/>
      <c r="O7" s="39"/>
      <c r="P7" s="39"/>
      <c r="Q7" s="39"/>
      <c r="R7" s="39"/>
      <c r="S7" s="39"/>
      <c r="T7" s="39"/>
      <c r="U7" s="20"/>
      <c r="V7" s="31"/>
      <c r="W7" s="50"/>
      <c r="X7" s="12"/>
      <c r="Y7" s="20"/>
      <c r="Z7" s="19" t="s">
        <v>37</v>
      </c>
      <c r="AA7" s="20"/>
      <c r="AB7" s="19" t="s">
        <v>37</v>
      </c>
      <c r="AC7" s="20"/>
      <c r="AD7" s="27" t="s">
        <v>37</v>
      </c>
      <c r="AE7" s="9"/>
      <c r="AF7" s="32"/>
    </row>
    <row r="8" spans="1:32" ht="33" customHeight="1">
      <c r="A8" s="4" t="s">
        <v>38</v>
      </c>
      <c r="B8" s="67">
        <v>0</v>
      </c>
      <c r="C8" s="67">
        <v>21108</v>
      </c>
      <c r="D8" s="67">
        <v>0</v>
      </c>
      <c r="E8" s="67">
        <v>779654</v>
      </c>
      <c r="F8" s="67">
        <v>44579</v>
      </c>
      <c r="G8" s="67">
        <v>0</v>
      </c>
      <c r="H8" s="67">
        <v>1399</v>
      </c>
      <c r="I8" s="67">
        <v>40</v>
      </c>
      <c r="J8" s="67">
        <v>3715</v>
      </c>
      <c r="K8" s="67">
        <v>1100</v>
      </c>
      <c r="L8" s="4" t="s">
        <v>38</v>
      </c>
      <c r="M8" s="5">
        <v>0</v>
      </c>
      <c r="N8" s="5">
        <v>0</v>
      </c>
      <c r="O8" s="5">
        <v>0</v>
      </c>
      <c r="P8" s="5">
        <v>0</v>
      </c>
      <c r="Q8" s="5">
        <v>2834091</v>
      </c>
      <c r="R8" s="5">
        <v>0</v>
      </c>
      <c r="S8" s="5">
        <v>0</v>
      </c>
      <c r="T8" s="5">
        <v>11334327</v>
      </c>
      <c r="U8" s="5">
        <v>0</v>
      </c>
      <c r="V8" s="5">
        <v>0</v>
      </c>
      <c r="W8" s="4" t="s">
        <v>38</v>
      </c>
      <c r="X8" s="80">
        <v>11334327</v>
      </c>
      <c r="Y8" s="72">
        <f>AA8+AC8</f>
        <v>2859570</v>
      </c>
      <c r="Z8" s="73">
        <f>IF(ISERROR(ROUND(Y8/X8*100,1)),"－",ROUND(Y8/X8*100,1))</f>
        <v>25.2</v>
      </c>
      <c r="AA8" s="80">
        <v>4094</v>
      </c>
      <c r="AB8" s="73">
        <f>IF(ISERROR(ROUND(AA8/X8*100,1)),"－",ROUND(AA8/X8*100,1))</f>
        <v>0</v>
      </c>
      <c r="AC8" s="80">
        <v>2855476</v>
      </c>
      <c r="AD8" s="73">
        <f>IF(ISERROR(Z8-AB8),"－",Z8-AB8)</f>
        <v>25.2</v>
      </c>
      <c r="AE8" s="9"/>
      <c r="AF8" s="32"/>
    </row>
    <row r="9" spans="1:32" ht="33" customHeight="1">
      <c r="A9" s="1" t="s">
        <v>39</v>
      </c>
      <c r="B9" s="68">
        <v>0</v>
      </c>
      <c r="C9" s="68">
        <v>100</v>
      </c>
      <c r="D9" s="68">
        <v>11</v>
      </c>
      <c r="E9" s="68">
        <v>10</v>
      </c>
      <c r="F9" s="68">
        <v>76379</v>
      </c>
      <c r="G9" s="68">
        <v>0</v>
      </c>
      <c r="H9" s="68">
        <v>339</v>
      </c>
      <c r="I9" s="68">
        <v>6</v>
      </c>
      <c r="J9" s="68">
        <v>26442</v>
      </c>
      <c r="K9" s="68">
        <v>10799</v>
      </c>
      <c r="L9" s="1" t="s">
        <v>39</v>
      </c>
      <c r="M9" s="6">
        <v>0</v>
      </c>
      <c r="N9" s="6">
        <v>0</v>
      </c>
      <c r="O9" s="6">
        <v>0</v>
      </c>
      <c r="P9" s="6">
        <v>0</v>
      </c>
      <c r="Q9" s="6">
        <v>31161</v>
      </c>
      <c r="R9" s="6">
        <v>0</v>
      </c>
      <c r="S9" s="6">
        <v>0</v>
      </c>
      <c r="T9" s="6">
        <v>160610</v>
      </c>
      <c r="U9" s="6">
        <v>0</v>
      </c>
      <c r="V9" s="6">
        <v>0</v>
      </c>
      <c r="W9" s="1" t="s">
        <v>39</v>
      </c>
      <c r="X9" s="81">
        <v>160610</v>
      </c>
      <c r="Y9" s="74">
        <f aca="true" t="shared" si="0" ref="Y9:Y30">AA9+AC9</f>
        <v>32465</v>
      </c>
      <c r="Z9" s="75">
        <f aca="true" t="shared" si="1" ref="Z9:Z31">IF(ISERROR(ROUND(Y9/X9*100,1)),"－",ROUND(Y9/X9*100,1))</f>
        <v>20.2</v>
      </c>
      <c r="AA9" s="81">
        <v>27281</v>
      </c>
      <c r="AB9" s="75">
        <f aca="true" t="shared" si="2" ref="AB9:AB31">IF(ISERROR(ROUND(AA9/X9*100,1)),"－",ROUND(AA9/X9*100,1))</f>
        <v>17</v>
      </c>
      <c r="AC9" s="81">
        <v>5184</v>
      </c>
      <c r="AD9" s="75">
        <f aca="true" t="shared" si="3" ref="AD9:AD31">IF(ISERROR(Z9-AB9),"－",Z9-AB9)</f>
        <v>3.1999999999999993</v>
      </c>
      <c r="AE9" s="9"/>
      <c r="AF9" s="32"/>
    </row>
    <row r="10" spans="1:32" ht="33" customHeight="1">
      <c r="A10" s="1" t="s">
        <v>40</v>
      </c>
      <c r="B10" s="68">
        <v>0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1" t="s">
        <v>40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1" t="s">
        <v>40</v>
      </c>
      <c r="X10" s="81">
        <v>0</v>
      </c>
      <c r="Y10" s="74">
        <f t="shared" si="0"/>
        <v>0</v>
      </c>
      <c r="Z10" s="75" t="str">
        <f t="shared" si="1"/>
        <v>－</v>
      </c>
      <c r="AA10" s="81">
        <v>0</v>
      </c>
      <c r="AB10" s="75" t="str">
        <f t="shared" si="2"/>
        <v>－</v>
      </c>
      <c r="AC10" s="81">
        <v>0</v>
      </c>
      <c r="AD10" s="75" t="str">
        <f t="shared" si="3"/>
        <v>－</v>
      </c>
      <c r="AE10" s="9"/>
      <c r="AF10" s="32"/>
    </row>
    <row r="11" spans="1:32" ht="33" customHeight="1">
      <c r="A11" s="1" t="s">
        <v>67</v>
      </c>
      <c r="B11" s="68">
        <v>0</v>
      </c>
      <c r="C11" s="68">
        <v>14</v>
      </c>
      <c r="D11" s="68">
        <v>0</v>
      </c>
      <c r="E11" s="68">
        <v>0</v>
      </c>
      <c r="F11" s="68">
        <v>138</v>
      </c>
      <c r="G11" s="68">
        <v>61</v>
      </c>
      <c r="H11" s="68">
        <v>0</v>
      </c>
      <c r="I11" s="68">
        <v>0</v>
      </c>
      <c r="J11" s="68">
        <v>1</v>
      </c>
      <c r="K11" s="68">
        <v>31</v>
      </c>
      <c r="L11" s="1" t="s">
        <v>67</v>
      </c>
      <c r="M11" s="6">
        <v>0</v>
      </c>
      <c r="N11" s="6">
        <v>0</v>
      </c>
      <c r="O11" s="6">
        <v>0</v>
      </c>
      <c r="P11" s="6">
        <v>0</v>
      </c>
      <c r="Q11" s="6">
        <v>1</v>
      </c>
      <c r="R11" s="6">
        <v>0</v>
      </c>
      <c r="S11" s="6">
        <v>0</v>
      </c>
      <c r="T11" s="6">
        <v>345</v>
      </c>
      <c r="U11" s="6">
        <v>0</v>
      </c>
      <c r="V11" s="6">
        <v>0</v>
      </c>
      <c r="W11" s="1" t="s">
        <v>67</v>
      </c>
      <c r="X11" s="81">
        <v>345</v>
      </c>
      <c r="Y11" s="74">
        <f t="shared" si="0"/>
        <v>1</v>
      </c>
      <c r="Z11" s="75">
        <f t="shared" si="1"/>
        <v>0.3</v>
      </c>
      <c r="AA11" s="81">
        <v>0</v>
      </c>
      <c r="AB11" s="75">
        <f t="shared" si="2"/>
        <v>0</v>
      </c>
      <c r="AC11" s="81">
        <v>1</v>
      </c>
      <c r="AD11" s="75">
        <f t="shared" si="3"/>
        <v>0.3</v>
      </c>
      <c r="AE11" s="9"/>
      <c r="AF11" s="32"/>
    </row>
    <row r="12" spans="1:32" ht="33" customHeight="1">
      <c r="A12" s="1" t="s">
        <v>41</v>
      </c>
      <c r="B12" s="68">
        <v>0</v>
      </c>
      <c r="C12" s="68">
        <v>266</v>
      </c>
      <c r="D12" s="68">
        <v>0</v>
      </c>
      <c r="E12" s="68">
        <v>81</v>
      </c>
      <c r="F12" s="68">
        <v>396527</v>
      </c>
      <c r="G12" s="68">
        <v>4769</v>
      </c>
      <c r="H12" s="68">
        <v>292</v>
      </c>
      <c r="I12" s="68">
        <v>58</v>
      </c>
      <c r="J12" s="68">
        <v>192455</v>
      </c>
      <c r="K12" s="68">
        <v>1139</v>
      </c>
      <c r="L12" s="1" t="s">
        <v>41</v>
      </c>
      <c r="M12" s="6">
        <v>3655078</v>
      </c>
      <c r="N12" s="6">
        <v>3533482</v>
      </c>
      <c r="O12" s="6">
        <v>119728</v>
      </c>
      <c r="P12" s="6">
        <v>202284</v>
      </c>
      <c r="Q12" s="6">
        <v>43294</v>
      </c>
      <c r="R12" s="6">
        <v>0</v>
      </c>
      <c r="S12" s="6">
        <v>0</v>
      </c>
      <c r="T12" s="6">
        <v>4599846</v>
      </c>
      <c r="U12" s="6">
        <v>4085</v>
      </c>
      <c r="V12" s="6">
        <v>3531265</v>
      </c>
      <c r="W12" s="1" t="s">
        <v>41</v>
      </c>
      <c r="X12" s="81">
        <v>4599846</v>
      </c>
      <c r="Y12" s="74">
        <f t="shared" si="0"/>
        <v>3698372</v>
      </c>
      <c r="Z12" s="75">
        <f t="shared" si="1"/>
        <v>80.4</v>
      </c>
      <c r="AA12" s="81">
        <v>3656777</v>
      </c>
      <c r="AB12" s="75">
        <f t="shared" si="2"/>
        <v>79.5</v>
      </c>
      <c r="AC12" s="81">
        <v>41595</v>
      </c>
      <c r="AD12" s="75">
        <f t="shared" si="3"/>
        <v>0.9000000000000057</v>
      </c>
      <c r="AE12" s="9"/>
      <c r="AF12" s="32"/>
    </row>
    <row r="13" spans="1:32" ht="33" customHeight="1">
      <c r="A13" s="4" t="s">
        <v>42</v>
      </c>
      <c r="B13" s="67">
        <v>0</v>
      </c>
      <c r="C13" s="67">
        <v>281</v>
      </c>
      <c r="D13" s="67">
        <v>0</v>
      </c>
      <c r="E13" s="67">
        <v>0</v>
      </c>
      <c r="F13" s="67">
        <v>318234</v>
      </c>
      <c r="G13" s="67">
        <v>14150</v>
      </c>
      <c r="H13" s="67">
        <v>1444</v>
      </c>
      <c r="I13" s="67">
        <v>0</v>
      </c>
      <c r="J13" s="67">
        <v>120303</v>
      </c>
      <c r="K13" s="67">
        <v>1530</v>
      </c>
      <c r="L13" s="4" t="s">
        <v>42</v>
      </c>
      <c r="M13" s="5">
        <v>0</v>
      </c>
      <c r="N13" s="5">
        <v>0</v>
      </c>
      <c r="O13" s="5">
        <v>0</v>
      </c>
      <c r="P13" s="5">
        <v>0</v>
      </c>
      <c r="Q13" s="5">
        <v>122091</v>
      </c>
      <c r="R13" s="5">
        <v>0</v>
      </c>
      <c r="S13" s="5">
        <v>0</v>
      </c>
      <c r="T13" s="5">
        <v>1298256</v>
      </c>
      <c r="U13" s="5">
        <v>226971</v>
      </c>
      <c r="V13" s="5">
        <v>0</v>
      </c>
      <c r="W13" s="4" t="s">
        <v>42</v>
      </c>
      <c r="X13" s="80">
        <v>1298256</v>
      </c>
      <c r="Y13" s="72">
        <f t="shared" si="0"/>
        <v>619912</v>
      </c>
      <c r="Z13" s="73">
        <f t="shared" si="1"/>
        <v>47.7</v>
      </c>
      <c r="AA13" s="80">
        <v>327120</v>
      </c>
      <c r="AB13" s="73">
        <f t="shared" si="2"/>
        <v>25.2</v>
      </c>
      <c r="AC13" s="80">
        <v>292792</v>
      </c>
      <c r="AD13" s="73">
        <f t="shared" si="3"/>
        <v>22.500000000000004</v>
      </c>
      <c r="AE13" s="9"/>
      <c r="AF13" s="32"/>
    </row>
    <row r="14" spans="1:32" ht="33" customHeight="1">
      <c r="A14" s="1" t="s">
        <v>78</v>
      </c>
      <c r="B14" s="68">
        <v>0</v>
      </c>
      <c r="C14" s="68">
        <v>15</v>
      </c>
      <c r="D14" s="68">
        <v>0</v>
      </c>
      <c r="E14" s="68">
        <v>0</v>
      </c>
      <c r="F14" s="68">
        <v>3823</v>
      </c>
      <c r="G14" s="68">
        <v>1025</v>
      </c>
      <c r="H14" s="68">
        <v>1259</v>
      </c>
      <c r="I14" s="68">
        <v>19</v>
      </c>
      <c r="J14" s="68">
        <v>1184</v>
      </c>
      <c r="K14" s="68">
        <v>309</v>
      </c>
      <c r="L14" s="1" t="s">
        <v>79</v>
      </c>
      <c r="M14" s="6">
        <v>0</v>
      </c>
      <c r="N14" s="6">
        <v>0</v>
      </c>
      <c r="O14" s="6">
        <v>0</v>
      </c>
      <c r="P14" s="6">
        <v>0</v>
      </c>
      <c r="Q14" s="6">
        <v>6864</v>
      </c>
      <c r="R14" s="6">
        <v>0</v>
      </c>
      <c r="S14" s="6">
        <v>0</v>
      </c>
      <c r="T14" s="6">
        <v>18540</v>
      </c>
      <c r="U14" s="6">
        <v>0</v>
      </c>
      <c r="V14" s="6">
        <v>0</v>
      </c>
      <c r="W14" s="1" t="s">
        <v>79</v>
      </c>
      <c r="X14" s="81">
        <v>18540</v>
      </c>
      <c r="Y14" s="74">
        <f t="shared" si="0"/>
        <v>6883</v>
      </c>
      <c r="Z14" s="75">
        <f t="shared" si="1"/>
        <v>37.1</v>
      </c>
      <c r="AA14" s="81">
        <v>6883</v>
      </c>
      <c r="AB14" s="75">
        <f t="shared" si="2"/>
        <v>37.1</v>
      </c>
      <c r="AC14" s="81">
        <v>0</v>
      </c>
      <c r="AD14" s="75">
        <f t="shared" si="3"/>
        <v>0</v>
      </c>
      <c r="AE14" s="9"/>
      <c r="AF14" s="32"/>
    </row>
    <row r="15" spans="1:32" ht="33" customHeight="1">
      <c r="A15" s="1" t="s">
        <v>43</v>
      </c>
      <c r="B15" s="68">
        <v>0</v>
      </c>
      <c r="C15" s="68">
        <v>120</v>
      </c>
      <c r="D15" s="68">
        <v>0</v>
      </c>
      <c r="E15" s="68">
        <v>0</v>
      </c>
      <c r="F15" s="68">
        <v>404306</v>
      </c>
      <c r="G15" s="68">
        <v>31242</v>
      </c>
      <c r="H15" s="68">
        <v>889</v>
      </c>
      <c r="I15" s="68">
        <v>49</v>
      </c>
      <c r="J15" s="68">
        <v>106427</v>
      </c>
      <c r="K15" s="68">
        <v>4569</v>
      </c>
      <c r="L15" s="1" t="s">
        <v>43</v>
      </c>
      <c r="M15" s="6">
        <v>0</v>
      </c>
      <c r="N15" s="6">
        <v>0</v>
      </c>
      <c r="O15" s="6">
        <v>0</v>
      </c>
      <c r="P15" s="6">
        <v>163</v>
      </c>
      <c r="Q15" s="6">
        <v>1</v>
      </c>
      <c r="R15" s="6">
        <v>0</v>
      </c>
      <c r="S15" s="6">
        <v>0</v>
      </c>
      <c r="T15" s="6">
        <v>1721535</v>
      </c>
      <c r="U15" s="6">
        <v>315069</v>
      </c>
      <c r="V15" s="6">
        <v>0</v>
      </c>
      <c r="W15" s="1" t="s">
        <v>43</v>
      </c>
      <c r="X15" s="81">
        <v>1721535</v>
      </c>
      <c r="Y15" s="74">
        <f t="shared" si="0"/>
        <v>1131306</v>
      </c>
      <c r="Z15" s="75">
        <f t="shared" si="1"/>
        <v>65.7</v>
      </c>
      <c r="AA15" s="81">
        <v>488842</v>
      </c>
      <c r="AB15" s="75">
        <f t="shared" si="2"/>
        <v>28.4</v>
      </c>
      <c r="AC15" s="81">
        <v>642464</v>
      </c>
      <c r="AD15" s="75">
        <f t="shared" si="3"/>
        <v>37.300000000000004</v>
      </c>
      <c r="AE15" s="9"/>
      <c r="AF15" s="32"/>
    </row>
    <row r="16" spans="1:32" ht="33" customHeight="1">
      <c r="A16" s="1" t="s">
        <v>44</v>
      </c>
      <c r="B16" s="68">
        <v>0</v>
      </c>
      <c r="C16" s="68">
        <v>315</v>
      </c>
      <c r="D16" s="68">
        <v>0</v>
      </c>
      <c r="E16" s="68">
        <v>0</v>
      </c>
      <c r="F16" s="68">
        <v>460479</v>
      </c>
      <c r="G16" s="68">
        <v>30441</v>
      </c>
      <c r="H16" s="68">
        <v>1193</v>
      </c>
      <c r="I16" s="68">
        <v>211</v>
      </c>
      <c r="J16" s="68">
        <v>148666</v>
      </c>
      <c r="K16" s="68">
        <v>3926</v>
      </c>
      <c r="L16" s="1" t="s">
        <v>44</v>
      </c>
      <c r="M16" s="6">
        <v>0</v>
      </c>
      <c r="N16" s="6">
        <v>0</v>
      </c>
      <c r="O16" s="6">
        <v>0</v>
      </c>
      <c r="P16" s="6">
        <v>244493</v>
      </c>
      <c r="Q16" s="6">
        <v>0</v>
      </c>
      <c r="R16" s="6">
        <v>0</v>
      </c>
      <c r="S16" s="6">
        <v>0</v>
      </c>
      <c r="T16" s="6">
        <v>952843</v>
      </c>
      <c r="U16" s="6">
        <v>0</v>
      </c>
      <c r="V16" s="6">
        <v>0</v>
      </c>
      <c r="W16" s="1" t="s">
        <v>44</v>
      </c>
      <c r="X16" s="81">
        <v>952843</v>
      </c>
      <c r="Y16" s="74">
        <f t="shared" si="0"/>
        <v>92387</v>
      </c>
      <c r="Z16" s="75">
        <f t="shared" si="1"/>
        <v>9.7</v>
      </c>
      <c r="AA16" s="81">
        <v>0</v>
      </c>
      <c r="AB16" s="75">
        <f t="shared" si="2"/>
        <v>0</v>
      </c>
      <c r="AC16" s="81">
        <v>92387</v>
      </c>
      <c r="AD16" s="75">
        <f t="shared" si="3"/>
        <v>9.7</v>
      </c>
      <c r="AE16" s="9"/>
      <c r="AF16" s="32"/>
    </row>
    <row r="17" spans="1:32" ht="33" customHeight="1">
      <c r="A17" s="3" t="s">
        <v>57</v>
      </c>
      <c r="B17" s="69">
        <v>0</v>
      </c>
      <c r="C17" s="69">
        <v>1155</v>
      </c>
      <c r="D17" s="69">
        <v>0</v>
      </c>
      <c r="E17" s="69">
        <v>14339</v>
      </c>
      <c r="F17" s="69">
        <v>730400</v>
      </c>
      <c r="G17" s="69">
        <v>37794</v>
      </c>
      <c r="H17" s="69">
        <v>895</v>
      </c>
      <c r="I17" s="69">
        <v>35</v>
      </c>
      <c r="J17" s="69">
        <v>72070</v>
      </c>
      <c r="K17" s="69">
        <v>9670</v>
      </c>
      <c r="L17" s="3" t="s">
        <v>57</v>
      </c>
      <c r="M17" s="7">
        <v>0</v>
      </c>
      <c r="N17" s="7">
        <v>0</v>
      </c>
      <c r="O17" s="7">
        <v>0</v>
      </c>
      <c r="P17" s="7">
        <v>240748</v>
      </c>
      <c r="Q17" s="7">
        <v>30833</v>
      </c>
      <c r="R17" s="7">
        <v>0</v>
      </c>
      <c r="S17" s="7">
        <v>0</v>
      </c>
      <c r="T17" s="7">
        <v>1377624</v>
      </c>
      <c r="U17" s="7">
        <v>2825</v>
      </c>
      <c r="V17" s="7">
        <v>0</v>
      </c>
      <c r="W17" s="3" t="s">
        <v>57</v>
      </c>
      <c r="X17" s="82">
        <v>1377624</v>
      </c>
      <c r="Y17" s="76">
        <f t="shared" si="0"/>
        <v>168858</v>
      </c>
      <c r="Z17" s="77">
        <f t="shared" si="1"/>
        <v>12.3</v>
      </c>
      <c r="AA17" s="82">
        <v>106516</v>
      </c>
      <c r="AB17" s="77">
        <f t="shared" si="2"/>
        <v>7.7</v>
      </c>
      <c r="AC17" s="82">
        <v>62342</v>
      </c>
      <c r="AD17" s="77">
        <f t="shared" si="3"/>
        <v>4.6000000000000005</v>
      </c>
      <c r="AE17" s="9"/>
      <c r="AF17" s="32"/>
    </row>
    <row r="18" spans="1:32" ht="33" customHeight="1">
      <c r="A18" s="65" t="s">
        <v>45</v>
      </c>
      <c r="B18" s="68">
        <v>0</v>
      </c>
      <c r="C18" s="68">
        <v>368</v>
      </c>
      <c r="D18" s="68">
        <v>0</v>
      </c>
      <c r="E18" s="68">
        <v>6864</v>
      </c>
      <c r="F18" s="68">
        <v>284068</v>
      </c>
      <c r="G18" s="68">
        <v>2235</v>
      </c>
      <c r="H18" s="68">
        <v>359</v>
      </c>
      <c r="I18" s="68">
        <v>35</v>
      </c>
      <c r="J18" s="68">
        <v>116162</v>
      </c>
      <c r="K18" s="68">
        <v>7688</v>
      </c>
      <c r="L18" s="65" t="s">
        <v>45</v>
      </c>
      <c r="M18" s="6">
        <v>0</v>
      </c>
      <c r="N18" s="6">
        <v>0</v>
      </c>
      <c r="O18" s="6">
        <v>0</v>
      </c>
      <c r="P18" s="6">
        <v>93437</v>
      </c>
      <c r="Q18" s="6">
        <v>0</v>
      </c>
      <c r="R18" s="6">
        <v>0</v>
      </c>
      <c r="S18" s="6">
        <v>0</v>
      </c>
      <c r="T18" s="6">
        <v>1023817</v>
      </c>
      <c r="U18" s="6">
        <v>1555</v>
      </c>
      <c r="V18" s="6">
        <v>0</v>
      </c>
      <c r="W18" s="1" t="s">
        <v>45</v>
      </c>
      <c r="X18" s="81">
        <v>1023817</v>
      </c>
      <c r="Y18" s="74">
        <f t="shared" si="0"/>
        <v>494301</v>
      </c>
      <c r="Z18" s="75">
        <f t="shared" si="1"/>
        <v>48.3</v>
      </c>
      <c r="AA18" s="81">
        <v>1555</v>
      </c>
      <c r="AB18" s="75">
        <f t="shared" si="2"/>
        <v>0.2</v>
      </c>
      <c r="AC18" s="81">
        <v>492746</v>
      </c>
      <c r="AD18" s="75">
        <f t="shared" si="3"/>
        <v>48.099999999999994</v>
      </c>
      <c r="AE18" s="9"/>
      <c r="AF18" s="32"/>
    </row>
    <row r="19" spans="1:32" ht="33" customHeight="1">
      <c r="A19" s="1" t="s">
        <v>58</v>
      </c>
      <c r="B19" s="68">
        <v>0</v>
      </c>
      <c r="C19" s="68">
        <v>2660</v>
      </c>
      <c r="D19" s="68">
        <v>0</v>
      </c>
      <c r="E19" s="68">
        <v>0</v>
      </c>
      <c r="F19" s="68">
        <v>1181636</v>
      </c>
      <c r="G19" s="68">
        <v>4065</v>
      </c>
      <c r="H19" s="68">
        <v>7164</v>
      </c>
      <c r="I19" s="68">
        <v>114</v>
      </c>
      <c r="J19" s="68">
        <v>236146</v>
      </c>
      <c r="K19" s="68">
        <v>26753</v>
      </c>
      <c r="L19" s="1" t="s">
        <v>58</v>
      </c>
      <c r="M19" s="6">
        <v>0</v>
      </c>
      <c r="N19" s="6">
        <v>0</v>
      </c>
      <c r="O19" s="6">
        <v>0</v>
      </c>
      <c r="P19" s="6">
        <v>286928</v>
      </c>
      <c r="Q19" s="6">
        <v>163153</v>
      </c>
      <c r="R19" s="6">
        <v>0</v>
      </c>
      <c r="S19" s="6">
        <v>0</v>
      </c>
      <c r="T19" s="6">
        <v>3802236</v>
      </c>
      <c r="U19" s="6">
        <v>10069</v>
      </c>
      <c r="V19" s="6">
        <v>3140</v>
      </c>
      <c r="W19" s="8" t="s">
        <v>58</v>
      </c>
      <c r="X19" s="81">
        <v>3802236</v>
      </c>
      <c r="Y19" s="74">
        <f t="shared" si="0"/>
        <v>262868</v>
      </c>
      <c r="Z19" s="75">
        <f t="shared" si="1"/>
        <v>6.9</v>
      </c>
      <c r="AA19" s="81">
        <v>69134</v>
      </c>
      <c r="AB19" s="75">
        <f t="shared" si="2"/>
        <v>1.8</v>
      </c>
      <c r="AC19" s="81">
        <v>193734</v>
      </c>
      <c r="AD19" s="75">
        <f t="shared" si="3"/>
        <v>5.1000000000000005</v>
      </c>
      <c r="AE19" s="9"/>
      <c r="AF19" s="32"/>
    </row>
    <row r="20" spans="1:32" ht="33" customHeight="1">
      <c r="A20" s="1" t="s">
        <v>46</v>
      </c>
      <c r="B20" s="68">
        <v>0</v>
      </c>
      <c r="C20" s="68">
        <v>1491</v>
      </c>
      <c r="D20" s="68">
        <v>0</v>
      </c>
      <c r="E20" s="68">
        <v>0</v>
      </c>
      <c r="F20" s="68">
        <v>452137</v>
      </c>
      <c r="G20" s="68">
        <v>24484</v>
      </c>
      <c r="H20" s="68">
        <v>5078</v>
      </c>
      <c r="I20" s="68">
        <v>94</v>
      </c>
      <c r="J20" s="68">
        <v>185385</v>
      </c>
      <c r="K20" s="68">
        <v>8090</v>
      </c>
      <c r="L20" s="1" t="s">
        <v>46</v>
      </c>
      <c r="M20" s="6">
        <v>0</v>
      </c>
      <c r="N20" s="6">
        <v>0</v>
      </c>
      <c r="O20" s="6">
        <v>0</v>
      </c>
      <c r="P20" s="6">
        <v>213190</v>
      </c>
      <c r="Q20" s="6">
        <v>0</v>
      </c>
      <c r="R20" s="6">
        <v>0</v>
      </c>
      <c r="S20" s="6">
        <v>745380</v>
      </c>
      <c r="T20" s="6">
        <v>3629338</v>
      </c>
      <c r="U20" s="6">
        <v>2635</v>
      </c>
      <c r="V20" s="6">
        <v>1631</v>
      </c>
      <c r="W20" s="1" t="s">
        <v>46</v>
      </c>
      <c r="X20" s="81">
        <v>3629338</v>
      </c>
      <c r="Y20" s="74">
        <f t="shared" si="0"/>
        <v>1897737</v>
      </c>
      <c r="Z20" s="75">
        <f t="shared" si="1"/>
        <v>52.3</v>
      </c>
      <c r="AA20" s="81">
        <v>559061</v>
      </c>
      <c r="AB20" s="75">
        <f t="shared" si="2"/>
        <v>15.4</v>
      </c>
      <c r="AC20" s="81">
        <v>1338676</v>
      </c>
      <c r="AD20" s="75">
        <f t="shared" si="3"/>
        <v>36.9</v>
      </c>
      <c r="AE20" s="9"/>
      <c r="AF20" s="32"/>
    </row>
    <row r="21" spans="1:32" ht="33" customHeight="1">
      <c r="A21" s="1" t="s">
        <v>47</v>
      </c>
      <c r="B21" s="68">
        <v>0</v>
      </c>
      <c r="C21" s="68">
        <v>454</v>
      </c>
      <c r="D21" s="68">
        <v>0</v>
      </c>
      <c r="E21" s="68">
        <v>0</v>
      </c>
      <c r="F21" s="68">
        <v>114733</v>
      </c>
      <c r="G21" s="68">
        <v>0</v>
      </c>
      <c r="H21" s="68">
        <v>3526</v>
      </c>
      <c r="I21" s="68">
        <v>95</v>
      </c>
      <c r="J21" s="68">
        <v>62501</v>
      </c>
      <c r="K21" s="68">
        <v>14969</v>
      </c>
      <c r="L21" s="1" t="s">
        <v>47</v>
      </c>
      <c r="M21" s="6">
        <v>0</v>
      </c>
      <c r="N21" s="6">
        <v>0</v>
      </c>
      <c r="O21" s="6">
        <v>0</v>
      </c>
      <c r="P21" s="6">
        <v>159514</v>
      </c>
      <c r="Q21" s="6">
        <v>42429</v>
      </c>
      <c r="R21" s="6">
        <v>0</v>
      </c>
      <c r="S21" s="6">
        <v>0</v>
      </c>
      <c r="T21" s="6">
        <v>1649684</v>
      </c>
      <c r="U21" s="6">
        <v>5541</v>
      </c>
      <c r="V21" s="6">
        <v>1505</v>
      </c>
      <c r="W21" s="1" t="s">
        <v>47</v>
      </c>
      <c r="X21" s="81">
        <v>1649684</v>
      </c>
      <c r="Y21" s="74">
        <f t="shared" si="0"/>
        <v>247780</v>
      </c>
      <c r="Z21" s="75">
        <f t="shared" si="1"/>
        <v>15</v>
      </c>
      <c r="AA21" s="81">
        <v>203528</v>
      </c>
      <c r="AB21" s="75">
        <f t="shared" si="2"/>
        <v>12.3</v>
      </c>
      <c r="AC21" s="81">
        <v>44252</v>
      </c>
      <c r="AD21" s="75">
        <f t="shared" si="3"/>
        <v>2.6999999999999993</v>
      </c>
      <c r="AE21" s="9"/>
      <c r="AF21" s="32"/>
    </row>
    <row r="22" spans="1:32" ht="33" customHeight="1">
      <c r="A22" s="1" t="s">
        <v>48</v>
      </c>
      <c r="B22" s="68">
        <v>0</v>
      </c>
      <c r="C22" s="68">
        <v>1855</v>
      </c>
      <c r="D22" s="68">
        <v>1500</v>
      </c>
      <c r="E22" s="68">
        <v>0</v>
      </c>
      <c r="F22" s="68">
        <v>160339</v>
      </c>
      <c r="G22" s="68">
        <v>13383</v>
      </c>
      <c r="H22" s="68">
        <v>11578</v>
      </c>
      <c r="I22" s="68">
        <v>274</v>
      </c>
      <c r="J22" s="68">
        <v>62949</v>
      </c>
      <c r="K22" s="68">
        <v>16517</v>
      </c>
      <c r="L22" s="1" t="s">
        <v>48</v>
      </c>
      <c r="M22" s="6">
        <v>0</v>
      </c>
      <c r="N22" s="6">
        <v>0</v>
      </c>
      <c r="O22" s="6">
        <v>0</v>
      </c>
      <c r="P22" s="6">
        <v>104943</v>
      </c>
      <c r="Q22" s="6">
        <v>0</v>
      </c>
      <c r="R22" s="6">
        <v>0</v>
      </c>
      <c r="S22" s="6">
        <v>0</v>
      </c>
      <c r="T22" s="6">
        <v>2050445</v>
      </c>
      <c r="U22" s="6">
        <v>333865</v>
      </c>
      <c r="V22" s="6">
        <v>1621</v>
      </c>
      <c r="W22" s="1" t="s">
        <v>48</v>
      </c>
      <c r="X22" s="81">
        <v>2050445</v>
      </c>
      <c r="Y22" s="74">
        <f t="shared" si="0"/>
        <v>396821</v>
      </c>
      <c r="Z22" s="75">
        <f t="shared" si="1"/>
        <v>19.4</v>
      </c>
      <c r="AA22" s="81">
        <v>391345</v>
      </c>
      <c r="AB22" s="75">
        <f t="shared" si="2"/>
        <v>19.1</v>
      </c>
      <c r="AC22" s="81">
        <v>5476</v>
      </c>
      <c r="AD22" s="75">
        <f t="shared" si="3"/>
        <v>0.29999999999999716</v>
      </c>
      <c r="AE22" s="9"/>
      <c r="AF22" s="32"/>
    </row>
    <row r="23" spans="1:32" ht="33" customHeight="1">
      <c r="A23" s="4" t="s">
        <v>49</v>
      </c>
      <c r="B23" s="67">
        <v>0</v>
      </c>
      <c r="C23" s="67">
        <v>1774</v>
      </c>
      <c r="D23" s="67">
        <v>0</v>
      </c>
      <c r="E23" s="67">
        <v>0</v>
      </c>
      <c r="F23" s="67">
        <v>1065441</v>
      </c>
      <c r="G23" s="67">
        <v>4525</v>
      </c>
      <c r="H23" s="67">
        <v>1227</v>
      </c>
      <c r="I23" s="67">
        <v>10</v>
      </c>
      <c r="J23" s="67">
        <v>288828</v>
      </c>
      <c r="K23" s="67">
        <v>13395</v>
      </c>
      <c r="L23" s="4" t="s">
        <v>49</v>
      </c>
      <c r="M23" s="5">
        <v>3395</v>
      </c>
      <c r="N23" s="5">
        <v>3395</v>
      </c>
      <c r="O23" s="5">
        <v>0</v>
      </c>
      <c r="P23" s="5">
        <v>680108</v>
      </c>
      <c r="Q23" s="5">
        <v>0</v>
      </c>
      <c r="R23" s="5">
        <v>0</v>
      </c>
      <c r="S23" s="5">
        <v>83</v>
      </c>
      <c r="T23" s="5">
        <v>4039192</v>
      </c>
      <c r="U23" s="5">
        <v>151688</v>
      </c>
      <c r="V23" s="5">
        <v>4818</v>
      </c>
      <c r="W23" s="4" t="s">
        <v>49</v>
      </c>
      <c r="X23" s="80">
        <v>4039192</v>
      </c>
      <c r="Y23" s="72">
        <f t="shared" si="0"/>
        <v>789115</v>
      </c>
      <c r="Z23" s="73">
        <f t="shared" si="1"/>
        <v>19.5</v>
      </c>
      <c r="AA23" s="80">
        <v>333823</v>
      </c>
      <c r="AB23" s="73">
        <f t="shared" si="2"/>
        <v>8.3</v>
      </c>
      <c r="AC23" s="80">
        <v>455292</v>
      </c>
      <c r="AD23" s="73">
        <f t="shared" si="3"/>
        <v>11.2</v>
      </c>
      <c r="AE23" s="9"/>
      <c r="AF23" s="32"/>
    </row>
    <row r="24" spans="1:32" ht="33" customHeight="1">
      <c r="A24" s="1" t="s">
        <v>59</v>
      </c>
      <c r="B24" s="68">
        <v>0</v>
      </c>
      <c r="C24" s="68">
        <v>4260</v>
      </c>
      <c r="D24" s="68">
        <v>2701</v>
      </c>
      <c r="E24" s="68">
        <v>2098</v>
      </c>
      <c r="F24" s="68">
        <v>860457</v>
      </c>
      <c r="G24" s="68">
        <v>26027</v>
      </c>
      <c r="H24" s="68">
        <v>12452</v>
      </c>
      <c r="I24" s="68">
        <v>145</v>
      </c>
      <c r="J24" s="68">
        <v>318796</v>
      </c>
      <c r="K24" s="68">
        <v>37059</v>
      </c>
      <c r="L24" s="1" t="s">
        <v>59</v>
      </c>
      <c r="M24" s="6">
        <v>0</v>
      </c>
      <c r="N24" s="6">
        <v>0</v>
      </c>
      <c r="O24" s="6">
        <v>0</v>
      </c>
      <c r="P24" s="6">
        <v>141689</v>
      </c>
      <c r="Q24" s="6">
        <v>608048</v>
      </c>
      <c r="R24" s="6">
        <v>0</v>
      </c>
      <c r="S24" s="6">
        <v>0</v>
      </c>
      <c r="T24" s="6">
        <v>5439761</v>
      </c>
      <c r="U24" s="6">
        <v>43822</v>
      </c>
      <c r="V24" s="6">
        <v>2421</v>
      </c>
      <c r="W24" s="1" t="s">
        <v>59</v>
      </c>
      <c r="X24" s="81">
        <v>5439761</v>
      </c>
      <c r="Y24" s="74">
        <f t="shared" si="0"/>
        <v>1445307</v>
      </c>
      <c r="Z24" s="75">
        <f t="shared" si="1"/>
        <v>26.6</v>
      </c>
      <c r="AA24" s="81">
        <v>558339</v>
      </c>
      <c r="AB24" s="75">
        <f t="shared" si="2"/>
        <v>10.3</v>
      </c>
      <c r="AC24" s="81">
        <v>886968</v>
      </c>
      <c r="AD24" s="75">
        <f t="shared" si="3"/>
        <v>16.3</v>
      </c>
      <c r="AE24" s="9"/>
      <c r="AF24" s="32"/>
    </row>
    <row r="25" spans="1:32" ht="33" customHeight="1">
      <c r="A25" s="1" t="s">
        <v>50</v>
      </c>
      <c r="B25" s="68">
        <v>0</v>
      </c>
      <c r="C25" s="68">
        <v>1667</v>
      </c>
      <c r="D25" s="68">
        <v>0</v>
      </c>
      <c r="E25" s="68">
        <v>673</v>
      </c>
      <c r="F25" s="68">
        <v>864032</v>
      </c>
      <c r="G25" s="68">
        <v>6619</v>
      </c>
      <c r="H25" s="68">
        <v>11191</v>
      </c>
      <c r="I25" s="68">
        <v>76</v>
      </c>
      <c r="J25" s="68">
        <v>175697</v>
      </c>
      <c r="K25" s="68">
        <v>30447</v>
      </c>
      <c r="L25" s="1" t="s">
        <v>50</v>
      </c>
      <c r="M25" s="6">
        <v>0</v>
      </c>
      <c r="N25" s="6">
        <v>0</v>
      </c>
      <c r="O25" s="6">
        <v>0</v>
      </c>
      <c r="P25" s="6">
        <v>127315</v>
      </c>
      <c r="Q25" s="6">
        <v>65577</v>
      </c>
      <c r="R25" s="6">
        <v>0</v>
      </c>
      <c r="S25" s="6">
        <v>0</v>
      </c>
      <c r="T25" s="6">
        <v>2983898</v>
      </c>
      <c r="U25" s="6">
        <v>244663</v>
      </c>
      <c r="V25" s="6">
        <v>448796</v>
      </c>
      <c r="W25" s="1" t="s">
        <v>50</v>
      </c>
      <c r="X25" s="81">
        <v>2983898</v>
      </c>
      <c r="Y25" s="74">
        <f t="shared" si="0"/>
        <v>1155235</v>
      </c>
      <c r="Z25" s="75">
        <f t="shared" si="1"/>
        <v>38.7</v>
      </c>
      <c r="AA25" s="81">
        <v>787586</v>
      </c>
      <c r="AB25" s="75">
        <f t="shared" si="2"/>
        <v>26.4</v>
      </c>
      <c r="AC25" s="81">
        <v>367649</v>
      </c>
      <c r="AD25" s="75">
        <f t="shared" si="3"/>
        <v>12.300000000000004</v>
      </c>
      <c r="AE25" s="9"/>
      <c r="AF25" s="32"/>
    </row>
    <row r="26" spans="1:32" ht="33" customHeight="1">
      <c r="A26" s="1" t="s">
        <v>51</v>
      </c>
      <c r="B26" s="68">
        <v>0</v>
      </c>
      <c r="C26" s="68">
        <v>2404</v>
      </c>
      <c r="D26" s="68">
        <v>0</v>
      </c>
      <c r="E26" s="68">
        <v>100</v>
      </c>
      <c r="F26" s="68">
        <v>148428</v>
      </c>
      <c r="G26" s="68">
        <v>0</v>
      </c>
      <c r="H26" s="68">
        <v>9945</v>
      </c>
      <c r="I26" s="68">
        <v>75</v>
      </c>
      <c r="J26" s="68">
        <v>57638</v>
      </c>
      <c r="K26" s="68">
        <v>5415</v>
      </c>
      <c r="L26" s="1" t="s">
        <v>51</v>
      </c>
      <c r="M26" s="6">
        <v>76993</v>
      </c>
      <c r="N26" s="6">
        <v>0</v>
      </c>
      <c r="O26" s="6">
        <v>76993</v>
      </c>
      <c r="P26" s="6">
        <v>31421</v>
      </c>
      <c r="Q26" s="6">
        <v>334</v>
      </c>
      <c r="R26" s="6">
        <v>0</v>
      </c>
      <c r="S26" s="6">
        <v>0</v>
      </c>
      <c r="T26" s="6">
        <v>1967648</v>
      </c>
      <c r="U26" s="6">
        <v>14559</v>
      </c>
      <c r="V26" s="6">
        <v>1616</v>
      </c>
      <c r="W26" s="1" t="s">
        <v>51</v>
      </c>
      <c r="X26" s="81">
        <v>1967648</v>
      </c>
      <c r="Y26" s="74">
        <f t="shared" si="0"/>
        <v>175544</v>
      </c>
      <c r="Z26" s="75">
        <f t="shared" si="1"/>
        <v>8.9</v>
      </c>
      <c r="AA26" s="81">
        <v>131188</v>
      </c>
      <c r="AB26" s="75">
        <f t="shared" si="2"/>
        <v>6.7</v>
      </c>
      <c r="AC26" s="81">
        <v>44356</v>
      </c>
      <c r="AD26" s="75">
        <f t="shared" si="3"/>
        <v>2.2</v>
      </c>
      <c r="AE26" s="9"/>
      <c r="AF26" s="32"/>
    </row>
    <row r="27" spans="1:32" ht="33" customHeight="1">
      <c r="A27" s="3" t="s">
        <v>52</v>
      </c>
      <c r="B27" s="69">
        <v>0</v>
      </c>
      <c r="C27" s="69">
        <v>4306</v>
      </c>
      <c r="D27" s="69">
        <v>2445</v>
      </c>
      <c r="E27" s="69">
        <v>0</v>
      </c>
      <c r="F27" s="69">
        <v>371049</v>
      </c>
      <c r="G27" s="69">
        <v>3356</v>
      </c>
      <c r="H27" s="69">
        <v>12854</v>
      </c>
      <c r="I27" s="69">
        <v>117</v>
      </c>
      <c r="J27" s="69">
        <v>147832</v>
      </c>
      <c r="K27" s="69">
        <v>31873</v>
      </c>
      <c r="L27" s="3" t="s">
        <v>52</v>
      </c>
      <c r="M27" s="7">
        <v>0</v>
      </c>
      <c r="N27" s="7">
        <v>0</v>
      </c>
      <c r="O27" s="7">
        <v>0</v>
      </c>
      <c r="P27" s="7">
        <v>134913</v>
      </c>
      <c r="Q27" s="7">
        <v>323285</v>
      </c>
      <c r="R27" s="7">
        <v>0</v>
      </c>
      <c r="S27" s="7">
        <v>0</v>
      </c>
      <c r="T27" s="7">
        <v>4970029</v>
      </c>
      <c r="U27" s="7">
        <v>21060</v>
      </c>
      <c r="V27" s="7">
        <v>1561</v>
      </c>
      <c r="W27" s="3" t="s">
        <v>52</v>
      </c>
      <c r="X27" s="82">
        <v>4970029</v>
      </c>
      <c r="Y27" s="76">
        <f t="shared" si="0"/>
        <v>1002222</v>
      </c>
      <c r="Z27" s="77">
        <f t="shared" si="1"/>
        <v>20.2</v>
      </c>
      <c r="AA27" s="82">
        <v>649116</v>
      </c>
      <c r="AB27" s="77">
        <f t="shared" si="2"/>
        <v>13.1</v>
      </c>
      <c r="AC27" s="82">
        <v>353106</v>
      </c>
      <c r="AD27" s="77">
        <f t="shared" si="3"/>
        <v>7.1</v>
      </c>
      <c r="AE27" s="9"/>
      <c r="AF27" s="32"/>
    </row>
    <row r="28" spans="1:32" ht="33" customHeight="1">
      <c r="A28" s="1" t="s">
        <v>53</v>
      </c>
      <c r="B28" s="68">
        <v>0</v>
      </c>
      <c r="C28" s="68">
        <v>1050</v>
      </c>
      <c r="D28" s="68">
        <v>0</v>
      </c>
      <c r="E28" s="68">
        <v>4009</v>
      </c>
      <c r="F28" s="68">
        <v>80919</v>
      </c>
      <c r="G28" s="68">
        <v>5363</v>
      </c>
      <c r="H28" s="68">
        <v>3545</v>
      </c>
      <c r="I28" s="68">
        <v>10</v>
      </c>
      <c r="J28" s="68">
        <v>35364</v>
      </c>
      <c r="K28" s="68">
        <v>13285</v>
      </c>
      <c r="L28" s="1" t="s">
        <v>53</v>
      </c>
      <c r="M28" s="6">
        <v>0</v>
      </c>
      <c r="N28" s="6">
        <v>0</v>
      </c>
      <c r="O28" s="6">
        <v>0</v>
      </c>
      <c r="P28" s="6">
        <v>0</v>
      </c>
      <c r="Q28" s="6">
        <v>10300</v>
      </c>
      <c r="R28" s="6">
        <v>0</v>
      </c>
      <c r="S28" s="6">
        <v>1179</v>
      </c>
      <c r="T28" s="6">
        <v>914648</v>
      </c>
      <c r="U28" s="6">
        <v>10310</v>
      </c>
      <c r="V28" s="6">
        <v>7815</v>
      </c>
      <c r="W28" s="1" t="s">
        <v>53</v>
      </c>
      <c r="X28" s="81">
        <v>914648</v>
      </c>
      <c r="Y28" s="74">
        <f t="shared" si="0"/>
        <v>69959</v>
      </c>
      <c r="Z28" s="75">
        <f t="shared" si="1"/>
        <v>7.6</v>
      </c>
      <c r="AA28" s="81">
        <v>16986</v>
      </c>
      <c r="AB28" s="75">
        <f t="shared" si="2"/>
        <v>1.9</v>
      </c>
      <c r="AC28" s="81">
        <v>52973</v>
      </c>
      <c r="AD28" s="75">
        <f t="shared" si="3"/>
        <v>5.699999999999999</v>
      </c>
      <c r="AE28" s="9"/>
      <c r="AF28" s="32"/>
    </row>
    <row r="29" spans="1:32" ht="33" customHeight="1">
      <c r="A29" s="1" t="s">
        <v>68</v>
      </c>
      <c r="B29" s="68">
        <v>0</v>
      </c>
      <c r="C29" s="68">
        <v>0</v>
      </c>
      <c r="D29" s="68">
        <v>0</v>
      </c>
      <c r="E29" s="68">
        <v>0</v>
      </c>
      <c r="F29" s="68">
        <v>20311</v>
      </c>
      <c r="G29" s="68">
        <v>5309</v>
      </c>
      <c r="H29" s="68">
        <v>1963</v>
      </c>
      <c r="I29" s="68">
        <v>0</v>
      </c>
      <c r="J29" s="68">
        <v>916</v>
      </c>
      <c r="K29" s="68">
        <v>1132</v>
      </c>
      <c r="L29" s="1" t="s">
        <v>68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166371</v>
      </c>
      <c r="U29" s="6">
        <v>0</v>
      </c>
      <c r="V29" s="6">
        <v>0</v>
      </c>
      <c r="W29" s="1" t="s">
        <v>68</v>
      </c>
      <c r="X29" s="81">
        <v>166371</v>
      </c>
      <c r="Y29" s="74">
        <f t="shared" si="0"/>
        <v>73202</v>
      </c>
      <c r="Z29" s="75">
        <f t="shared" si="1"/>
        <v>44</v>
      </c>
      <c r="AA29" s="81">
        <v>73202</v>
      </c>
      <c r="AB29" s="75">
        <f t="shared" si="2"/>
        <v>44</v>
      </c>
      <c r="AC29" s="81">
        <v>0</v>
      </c>
      <c r="AD29" s="75">
        <f t="shared" si="3"/>
        <v>0</v>
      </c>
      <c r="AE29" s="9"/>
      <c r="AF29" s="32"/>
    </row>
    <row r="30" spans="1:32" ht="33" customHeight="1" thickBot="1">
      <c r="A30" s="1" t="s">
        <v>76</v>
      </c>
      <c r="B30" s="102">
        <v>0</v>
      </c>
      <c r="C30" s="102">
        <v>678</v>
      </c>
      <c r="D30" s="102">
        <v>0</v>
      </c>
      <c r="E30" s="102">
        <v>0</v>
      </c>
      <c r="F30" s="102">
        <v>385459</v>
      </c>
      <c r="G30" s="102">
        <v>12843</v>
      </c>
      <c r="H30" s="102">
        <v>172</v>
      </c>
      <c r="I30" s="102">
        <v>0</v>
      </c>
      <c r="J30" s="102">
        <v>107097</v>
      </c>
      <c r="K30" s="102">
        <v>1312</v>
      </c>
      <c r="L30" s="1" t="s">
        <v>76</v>
      </c>
      <c r="M30" s="70">
        <v>0</v>
      </c>
      <c r="N30" s="70">
        <v>0</v>
      </c>
      <c r="O30" s="70">
        <v>0</v>
      </c>
      <c r="P30" s="70">
        <v>0</v>
      </c>
      <c r="Q30" s="70">
        <v>24512</v>
      </c>
      <c r="R30" s="70">
        <v>0</v>
      </c>
      <c r="S30" s="70">
        <v>0</v>
      </c>
      <c r="T30" s="70">
        <v>938606</v>
      </c>
      <c r="U30" s="70">
        <v>0</v>
      </c>
      <c r="V30" s="70">
        <v>0</v>
      </c>
      <c r="W30" s="1" t="s">
        <v>76</v>
      </c>
      <c r="X30" s="83">
        <v>938606</v>
      </c>
      <c r="Y30" s="78">
        <f t="shared" si="0"/>
        <v>24512</v>
      </c>
      <c r="Z30" s="79">
        <f t="shared" si="1"/>
        <v>2.6</v>
      </c>
      <c r="AA30" s="83">
        <v>20</v>
      </c>
      <c r="AB30" s="79">
        <f t="shared" si="2"/>
        <v>0</v>
      </c>
      <c r="AC30" s="83">
        <v>24492</v>
      </c>
      <c r="AD30" s="79">
        <f t="shared" si="3"/>
        <v>2.6</v>
      </c>
      <c r="AE30" s="9"/>
      <c r="AF30" s="32"/>
    </row>
    <row r="31" spans="1:32" ht="33" customHeight="1" thickTop="1">
      <c r="A31" s="51" t="s">
        <v>54</v>
      </c>
      <c r="B31" s="66">
        <f aca="true" t="shared" si="4" ref="B31:K31">SUM(B8:B30)</f>
        <v>0</v>
      </c>
      <c r="C31" s="66">
        <f t="shared" si="4"/>
        <v>46341</v>
      </c>
      <c r="D31" s="66">
        <f t="shared" si="4"/>
        <v>6657</v>
      </c>
      <c r="E31" s="66">
        <f t="shared" si="4"/>
        <v>807828</v>
      </c>
      <c r="F31" s="66">
        <f t="shared" si="4"/>
        <v>8423874</v>
      </c>
      <c r="G31" s="66">
        <f t="shared" si="4"/>
        <v>227691</v>
      </c>
      <c r="H31" s="66">
        <f t="shared" si="4"/>
        <v>88764</v>
      </c>
      <c r="I31" s="66">
        <f t="shared" si="4"/>
        <v>1463</v>
      </c>
      <c r="J31" s="66">
        <f t="shared" si="4"/>
        <v>2466574</v>
      </c>
      <c r="K31" s="66">
        <f t="shared" si="4"/>
        <v>241008</v>
      </c>
      <c r="L31" s="51" t="s">
        <v>54</v>
      </c>
      <c r="M31" s="13">
        <f aca="true" t="shared" si="5" ref="M31:V31">SUM(M8:M30)</f>
        <v>3735466</v>
      </c>
      <c r="N31" s="13">
        <f t="shared" si="5"/>
        <v>3536877</v>
      </c>
      <c r="O31" s="13">
        <f t="shared" si="5"/>
        <v>196721</v>
      </c>
      <c r="P31" s="13">
        <f t="shared" si="5"/>
        <v>2661146</v>
      </c>
      <c r="Q31" s="13">
        <f t="shared" si="5"/>
        <v>4305974</v>
      </c>
      <c r="R31" s="13">
        <f t="shared" si="5"/>
        <v>0</v>
      </c>
      <c r="S31" s="13">
        <f t="shared" si="5"/>
        <v>746642</v>
      </c>
      <c r="T31" s="13">
        <f t="shared" si="5"/>
        <v>55039599</v>
      </c>
      <c r="U31" s="13">
        <f t="shared" si="5"/>
        <v>1388717</v>
      </c>
      <c r="V31" s="13">
        <f t="shared" si="5"/>
        <v>4006189</v>
      </c>
      <c r="W31" s="51" t="s">
        <v>54</v>
      </c>
      <c r="X31" s="13">
        <f>SUM(X8:X30)</f>
        <v>55039599</v>
      </c>
      <c r="Y31" s="13">
        <f>SUM(Y8:Y30)</f>
        <v>16644357</v>
      </c>
      <c r="Z31" s="24">
        <f t="shared" si="1"/>
        <v>30.2</v>
      </c>
      <c r="AA31" s="13">
        <f>SUM(AA8:AA30)</f>
        <v>8392396</v>
      </c>
      <c r="AB31" s="24">
        <f t="shared" si="2"/>
        <v>15.2</v>
      </c>
      <c r="AC31" s="13">
        <f>SUM(AC8:AC30)</f>
        <v>8251961</v>
      </c>
      <c r="AD31" s="24">
        <f t="shared" si="3"/>
        <v>15</v>
      </c>
      <c r="AE31" s="9"/>
      <c r="AF31" s="52"/>
    </row>
    <row r="32" spans="1:32" ht="69" customHeight="1">
      <c r="A32" s="10"/>
      <c r="L32" s="10"/>
      <c r="W32" s="10"/>
      <c r="AE32" s="9"/>
      <c r="AF32" s="53"/>
    </row>
    <row r="33" spans="1:32" ht="29.25" customHeight="1">
      <c r="A33" s="10"/>
      <c r="L33" s="10"/>
      <c r="W33" s="10"/>
      <c r="AE33" s="9"/>
      <c r="AF33" s="53"/>
    </row>
    <row r="34" spans="1:32" ht="28.5">
      <c r="A34" s="33" t="s">
        <v>65</v>
      </c>
      <c r="B34" s="10"/>
      <c r="C34" s="9"/>
      <c r="D34" s="9"/>
      <c r="E34" s="9"/>
      <c r="F34" s="9"/>
      <c r="G34" s="9"/>
      <c r="H34" s="9"/>
      <c r="I34" s="9"/>
      <c r="J34" s="9"/>
      <c r="K34" s="9"/>
      <c r="L34" s="33" t="s">
        <v>65</v>
      </c>
      <c r="M34" s="10"/>
      <c r="N34" s="9"/>
      <c r="O34" s="9"/>
      <c r="P34" s="9"/>
      <c r="Q34" s="9"/>
      <c r="R34" s="9"/>
      <c r="S34" s="9"/>
      <c r="T34" s="9"/>
      <c r="U34" s="9"/>
      <c r="V34" s="9"/>
      <c r="W34" s="33" t="s">
        <v>65</v>
      </c>
      <c r="X34" s="10"/>
      <c r="Y34" s="9"/>
      <c r="Z34" s="9"/>
      <c r="AA34" s="10"/>
      <c r="AB34" s="9"/>
      <c r="AC34" s="9"/>
      <c r="AD34" s="9"/>
      <c r="AE34" s="9"/>
      <c r="AF34" s="54"/>
    </row>
    <row r="35" spans="1:32" ht="24" customHeight="1">
      <c r="A35" s="33"/>
      <c r="B35" s="10"/>
      <c r="C35" s="9"/>
      <c r="D35" s="9"/>
      <c r="E35" s="9"/>
      <c r="F35" s="9"/>
      <c r="G35" s="9"/>
      <c r="H35" s="9"/>
      <c r="I35" s="9"/>
      <c r="J35" s="9"/>
      <c r="K35" s="9"/>
      <c r="L35" s="33"/>
      <c r="M35" s="10"/>
      <c r="N35" s="9"/>
      <c r="O35" s="9"/>
      <c r="P35" s="9"/>
      <c r="Q35" s="9"/>
      <c r="R35" s="9"/>
      <c r="S35" s="9"/>
      <c r="T35" s="9"/>
      <c r="U35" s="9"/>
      <c r="V35" s="9"/>
      <c r="W35" s="33"/>
      <c r="X35" s="10"/>
      <c r="Y35" s="9"/>
      <c r="Z35" s="9"/>
      <c r="AA35" s="10"/>
      <c r="AB35" s="9"/>
      <c r="AC35" s="9"/>
      <c r="AD35" s="9"/>
      <c r="AE35" s="9"/>
      <c r="AF35" s="54"/>
    </row>
    <row r="36" spans="1:32" ht="31.5" customHeight="1">
      <c r="A36" s="35" t="s">
        <v>0</v>
      </c>
      <c r="B36" s="35" t="s">
        <v>1</v>
      </c>
      <c r="C36" s="36"/>
      <c r="D36" s="36"/>
      <c r="E36" s="35" t="s">
        <v>2</v>
      </c>
      <c r="F36" s="35" t="s">
        <v>3</v>
      </c>
      <c r="G36" s="35" t="s">
        <v>4</v>
      </c>
      <c r="H36" s="96" t="s">
        <v>5</v>
      </c>
      <c r="I36" s="97"/>
      <c r="J36" s="36"/>
      <c r="K36" s="37"/>
      <c r="L36" s="38" t="s">
        <v>0</v>
      </c>
      <c r="M36" s="98" t="s">
        <v>74</v>
      </c>
      <c r="N36" s="99"/>
      <c r="O36" s="99"/>
      <c r="P36" s="99"/>
      <c r="Q36" s="99"/>
      <c r="R36" s="99"/>
      <c r="S36" s="99"/>
      <c r="T36" s="100"/>
      <c r="U36" s="9"/>
      <c r="V36" s="9"/>
      <c r="W36" s="38" t="s">
        <v>0</v>
      </c>
      <c r="X36" s="98" t="s">
        <v>75</v>
      </c>
      <c r="Y36" s="99"/>
      <c r="Z36" s="99"/>
      <c r="AA36" s="99"/>
      <c r="AB36" s="99"/>
      <c r="AC36" s="101"/>
      <c r="AD36" s="92" t="s">
        <v>62</v>
      </c>
      <c r="AE36" s="30" t="s">
        <v>11</v>
      </c>
      <c r="AF36" s="54"/>
    </row>
    <row r="37" spans="1:32" ht="28.5" customHeight="1">
      <c r="A37" s="39"/>
      <c r="B37" s="42" t="s">
        <v>20</v>
      </c>
      <c r="C37" s="42" t="s">
        <v>21</v>
      </c>
      <c r="D37" s="42" t="s">
        <v>22</v>
      </c>
      <c r="E37" s="55"/>
      <c r="F37" s="55"/>
      <c r="G37" s="55"/>
      <c r="H37" s="55"/>
      <c r="I37" s="42" t="s">
        <v>23</v>
      </c>
      <c r="J37" s="42" t="s">
        <v>24</v>
      </c>
      <c r="K37" s="43" t="s">
        <v>56</v>
      </c>
      <c r="L37" s="44"/>
      <c r="M37" s="90" t="s">
        <v>69</v>
      </c>
      <c r="N37" s="60" t="s">
        <v>70</v>
      </c>
      <c r="O37" s="56" t="s">
        <v>27</v>
      </c>
      <c r="P37" s="56" t="s">
        <v>28</v>
      </c>
      <c r="Q37" s="56" t="s">
        <v>29</v>
      </c>
      <c r="R37" s="56" t="s">
        <v>30</v>
      </c>
      <c r="S37" s="56" t="s">
        <v>31</v>
      </c>
      <c r="T37" s="30" t="s">
        <v>32</v>
      </c>
      <c r="U37" s="9"/>
      <c r="V37" s="9"/>
      <c r="W37" s="44"/>
      <c r="X37" s="14" t="s">
        <v>34</v>
      </c>
      <c r="Y37" s="14"/>
      <c r="Z37" s="14"/>
      <c r="AA37" s="14"/>
      <c r="AB37" s="14"/>
      <c r="AC37" s="28"/>
      <c r="AD37" s="93"/>
      <c r="AE37" s="31"/>
      <c r="AF37" s="54"/>
    </row>
    <row r="38" spans="1:32" ht="28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44"/>
      <c r="L38" s="44"/>
      <c r="M38" s="91"/>
      <c r="N38" s="62" t="s">
        <v>71</v>
      </c>
      <c r="O38" s="20"/>
      <c r="P38" s="20"/>
      <c r="Q38" s="20"/>
      <c r="R38" s="20"/>
      <c r="S38" s="20"/>
      <c r="T38" s="31"/>
      <c r="U38" s="9"/>
      <c r="V38" s="9"/>
      <c r="W38" s="44"/>
      <c r="X38" s="15"/>
      <c r="Y38" s="15"/>
      <c r="Z38" s="19" t="s">
        <v>35</v>
      </c>
      <c r="AA38" s="14"/>
      <c r="AB38" s="19" t="s">
        <v>36</v>
      </c>
      <c r="AC38" s="28"/>
      <c r="AD38" s="93"/>
      <c r="AE38" s="31"/>
      <c r="AF38" s="54"/>
    </row>
    <row r="39" spans="1:32" ht="28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44"/>
      <c r="L39" s="44"/>
      <c r="M39" s="20"/>
      <c r="N39" s="61" t="s">
        <v>72</v>
      </c>
      <c r="O39" s="20"/>
      <c r="P39" s="20"/>
      <c r="Q39" s="20"/>
      <c r="R39" s="20"/>
      <c r="S39" s="20"/>
      <c r="T39" s="31"/>
      <c r="U39" s="9"/>
      <c r="V39" s="9"/>
      <c r="W39" s="44"/>
      <c r="X39" s="15"/>
      <c r="Y39" s="19" t="s">
        <v>37</v>
      </c>
      <c r="Z39" s="20"/>
      <c r="AA39" s="19" t="s">
        <v>37</v>
      </c>
      <c r="AB39" s="20"/>
      <c r="AC39" s="29" t="s">
        <v>37</v>
      </c>
      <c r="AD39" s="20"/>
      <c r="AE39" s="31"/>
      <c r="AF39" s="54"/>
    </row>
    <row r="40" spans="1:32" ht="33" customHeight="1">
      <c r="A40" s="4" t="s">
        <v>38</v>
      </c>
      <c r="B40" s="84">
        <v>0</v>
      </c>
      <c r="C40" s="84">
        <v>37472</v>
      </c>
      <c r="D40" s="84">
        <v>853</v>
      </c>
      <c r="E40" s="84">
        <v>0</v>
      </c>
      <c r="F40" s="84">
        <v>0</v>
      </c>
      <c r="G40" s="84">
        <v>794276</v>
      </c>
      <c r="H40" s="84">
        <v>0</v>
      </c>
      <c r="I40" s="84">
        <v>0</v>
      </c>
      <c r="J40" s="84">
        <v>0</v>
      </c>
      <c r="K40" s="84">
        <v>0</v>
      </c>
      <c r="L40" s="4" t="s">
        <v>38</v>
      </c>
      <c r="M40" s="84">
        <v>0</v>
      </c>
      <c r="N40" s="84">
        <v>18217</v>
      </c>
      <c r="O40" s="84">
        <v>4060</v>
      </c>
      <c r="P40" s="84">
        <v>0</v>
      </c>
      <c r="Q40" s="84">
        <v>793964</v>
      </c>
      <c r="R40" s="84">
        <v>0</v>
      </c>
      <c r="S40" s="84">
        <v>0</v>
      </c>
      <c r="T40" s="84">
        <v>10518086</v>
      </c>
      <c r="U40" s="57"/>
      <c r="V40" s="57"/>
      <c r="W40" s="2" t="s">
        <v>38</v>
      </c>
      <c r="X40" s="5">
        <f>Z40+AB40</f>
        <v>8474757</v>
      </c>
      <c r="Y40" s="21">
        <f aca="true" t="shared" si="6" ref="Y40:Y63">IF(ISERROR(100-Z8),"－",100-Z8)</f>
        <v>74.8</v>
      </c>
      <c r="Z40" s="84">
        <v>812147</v>
      </c>
      <c r="AA40" s="21">
        <f aca="true" t="shared" si="7" ref="AA40:AA63">IF(ISERROR(ROUND(Z40/$X8*100,1)),"－",ROUND(Z40/$X8*100,1))</f>
        <v>7.2</v>
      </c>
      <c r="AB40" s="84">
        <v>7662610</v>
      </c>
      <c r="AC40" s="21">
        <f>IF(ISERROR(Y40-AA40),"－",Y40-AA40)</f>
        <v>67.6</v>
      </c>
      <c r="AD40" s="84">
        <v>10120868</v>
      </c>
      <c r="AE40" s="21">
        <f>IF(ISERROR(ROUND(AB40/AD40*100,1)),"－",ROUND(AB40/AD40*100,1))</f>
        <v>75.7</v>
      </c>
      <c r="AF40" s="54"/>
    </row>
    <row r="41" spans="1:32" ht="33" customHeight="1">
      <c r="A41" s="1" t="s">
        <v>39</v>
      </c>
      <c r="B41" s="85">
        <v>2706</v>
      </c>
      <c r="C41" s="85">
        <v>34647</v>
      </c>
      <c r="D41" s="85">
        <v>1440</v>
      </c>
      <c r="E41" s="85">
        <v>15844</v>
      </c>
      <c r="F41" s="85">
        <v>0</v>
      </c>
      <c r="G41" s="85">
        <v>722</v>
      </c>
      <c r="H41" s="85">
        <v>0</v>
      </c>
      <c r="I41" s="85">
        <v>0</v>
      </c>
      <c r="J41" s="85">
        <v>0</v>
      </c>
      <c r="K41" s="85">
        <v>0</v>
      </c>
      <c r="L41" s="1" t="s">
        <v>39</v>
      </c>
      <c r="M41" s="85">
        <v>80</v>
      </c>
      <c r="N41" s="85">
        <v>0</v>
      </c>
      <c r="O41" s="85">
        <v>8</v>
      </c>
      <c r="P41" s="85">
        <v>0</v>
      </c>
      <c r="Q41" s="85">
        <v>27193</v>
      </c>
      <c r="R41" s="85">
        <v>0</v>
      </c>
      <c r="S41" s="85">
        <v>0</v>
      </c>
      <c r="T41" s="85">
        <v>133329</v>
      </c>
      <c r="U41" s="57"/>
      <c r="V41" s="57"/>
      <c r="W41" s="1" t="s">
        <v>39</v>
      </c>
      <c r="X41" s="6">
        <f aca="true" t="shared" si="8" ref="X41:X62">Z41+AB41</f>
        <v>128145</v>
      </c>
      <c r="Y41" s="22">
        <f t="shared" si="6"/>
        <v>79.8</v>
      </c>
      <c r="Z41" s="85">
        <v>0</v>
      </c>
      <c r="AA41" s="22">
        <f t="shared" si="7"/>
        <v>0</v>
      </c>
      <c r="AB41" s="85">
        <v>128145</v>
      </c>
      <c r="AC41" s="22">
        <f aca="true" t="shared" si="9" ref="AC41:AC63">IF(ISERROR(Y41-AA41),"－",Y41-AA41)</f>
        <v>79.8</v>
      </c>
      <c r="AD41" s="85">
        <v>121560</v>
      </c>
      <c r="AE41" s="22">
        <f aca="true" t="shared" si="10" ref="AE41:AE63">IF(ISERROR(ROUND(AB41/AD41*100,1)),"－",ROUND(AB41/AD41*100,1))</f>
        <v>105.4</v>
      </c>
      <c r="AF41" s="54"/>
    </row>
    <row r="42" spans="1:32" ht="33" customHeight="1">
      <c r="A42" s="1" t="s">
        <v>40</v>
      </c>
      <c r="B42" s="85">
        <v>0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1" t="s">
        <v>40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57"/>
      <c r="V42" s="57"/>
      <c r="W42" s="1" t="s">
        <v>40</v>
      </c>
      <c r="X42" s="6">
        <f t="shared" si="8"/>
        <v>0</v>
      </c>
      <c r="Y42" s="22" t="str">
        <f t="shared" si="6"/>
        <v>－</v>
      </c>
      <c r="Z42" s="85">
        <v>0</v>
      </c>
      <c r="AA42" s="22" t="str">
        <f t="shared" si="7"/>
        <v>－</v>
      </c>
      <c r="AB42" s="85">
        <v>0</v>
      </c>
      <c r="AC42" s="22" t="str">
        <f t="shared" si="9"/>
        <v>－</v>
      </c>
      <c r="AD42" s="85">
        <v>0</v>
      </c>
      <c r="AE42" s="22" t="str">
        <f t="shared" si="10"/>
        <v>－</v>
      </c>
      <c r="AF42" s="54"/>
    </row>
    <row r="43" spans="1:32" ht="33" customHeight="1">
      <c r="A43" s="1" t="s">
        <v>67</v>
      </c>
      <c r="B43" s="85">
        <v>0</v>
      </c>
      <c r="C43" s="85">
        <v>35</v>
      </c>
      <c r="D43" s="85">
        <v>10</v>
      </c>
      <c r="E43" s="85">
        <v>0</v>
      </c>
      <c r="F43" s="85">
        <v>0</v>
      </c>
      <c r="G43" s="85">
        <v>20</v>
      </c>
      <c r="H43" s="85">
        <v>0</v>
      </c>
      <c r="I43" s="85">
        <v>0</v>
      </c>
      <c r="J43" s="85">
        <v>0</v>
      </c>
      <c r="K43" s="85">
        <v>0</v>
      </c>
      <c r="L43" s="1" t="s">
        <v>67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345</v>
      </c>
      <c r="U43" s="57"/>
      <c r="V43" s="57"/>
      <c r="W43" s="1" t="s">
        <v>67</v>
      </c>
      <c r="X43" s="6">
        <f t="shared" si="8"/>
        <v>344</v>
      </c>
      <c r="Y43" s="22">
        <f t="shared" si="6"/>
        <v>99.7</v>
      </c>
      <c r="Z43" s="85">
        <v>0</v>
      </c>
      <c r="AA43" s="22">
        <f t="shared" si="7"/>
        <v>0</v>
      </c>
      <c r="AB43" s="85">
        <v>344</v>
      </c>
      <c r="AC43" s="22">
        <f t="shared" si="9"/>
        <v>99.7</v>
      </c>
      <c r="AD43" s="85">
        <v>402</v>
      </c>
      <c r="AE43" s="22">
        <f t="shared" si="10"/>
        <v>85.6</v>
      </c>
      <c r="AF43" s="54"/>
    </row>
    <row r="44" spans="1:32" ht="33" customHeight="1">
      <c r="A44" s="1" t="s">
        <v>41</v>
      </c>
      <c r="B44" s="85">
        <v>0</v>
      </c>
      <c r="C44" s="85">
        <v>195554</v>
      </c>
      <c r="D44" s="85">
        <v>2260</v>
      </c>
      <c r="E44" s="85">
        <v>195652</v>
      </c>
      <c r="F44" s="85">
        <v>780</v>
      </c>
      <c r="G44" s="85">
        <v>4405</v>
      </c>
      <c r="H44" s="85">
        <v>0</v>
      </c>
      <c r="I44" s="85">
        <v>0</v>
      </c>
      <c r="J44" s="85">
        <v>0</v>
      </c>
      <c r="K44" s="85">
        <v>0</v>
      </c>
      <c r="L44" s="1" t="s">
        <v>41</v>
      </c>
      <c r="M44" s="85">
        <v>130547</v>
      </c>
      <c r="N44" s="85">
        <v>903</v>
      </c>
      <c r="O44" s="85">
        <v>42932</v>
      </c>
      <c r="P44" s="85">
        <v>97307</v>
      </c>
      <c r="Q44" s="85">
        <v>79936</v>
      </c>
      <c r="R44" s="85">
        <v>0</v>
      </c>
      <c r="S44" s="85">
        <v>0</v>
      </c>
      <c r="T44" s="85">
        <v>712871</v>
      </c>
      <c r="U44" s="57"/>
      <c r="V44" s="57"/>
      <c r="W44" s="1" t="s">
        <v>41</v>
      </c>
      <c r="X44" s="6">
        <f t="shared" si="8"/>
        <v>901474</v>
      </c>
      <c r="Y44" s="22">
        <f t="shared" si="6"/>
        <v>19.599999999999994</v>
      </c>
      <c r="Z44" s="85">
        <v>230198</v>
      </c>
      <c r="AA44" s="22">
        <f t="shared" si="7"/>
        <v>5</v>
      </c>
      <c r="AB44" s="85">
        <v>671276</v>
      </c>
      <c r="AC44" s="22">
        <f t="shared" si="9"/>
        <v>14.599999999999994</v>
      </c>
      <c r="AD44" s="85">
        <v>677034</v>
      </c>
      <c r="AE44" s="22">
        <f t="shared" si="10"/>
        <v>99.1</v>
      </c>
      <c r="AF44" s="54"/>
    </row>
    <row r="45" spans="1:32" ht="33" customHeight="1">
      <c r="A45" s="4" t="s">
        <v>42</v>
      </c>
      <c r="B45" s="84">
        <v>1046</v>
      </c>
      <c r="C45" s="84">
        <v>171641</v>
      </c>
      <c r="D45" s="84">
        <v>8120</v>
      </c>
      <c r="E45" s="84">
        <v>200933</v>
      </c>
      <c r="F45" s="84">
        <v>740</v>
      </c>
      <c r="G45" s="84">
        <v>27103</v>
      </c>
      <c r="H45" s="84">
        <v>495670</v>
      </c>
      <c r="I45" s="84">
        <v>447714</v>
      </c>
      <c r="J45" s="84">
        <v>47956</v>
      </c>
      <c r="K45" s="84">
        <v>0</v>
      </c>
      <c r="L45" s="4" t="s">
        <v>42</v>
      </c>
      <c r="M45" s="84">
        <v>121052</v>
      </c>
      <c r="N45" s="84">
        <v>0</v>
      </c>
      <c r="O45" s="84">
        <v>2091</v>
      </c>
      <c r="P45" s="84">
        <v>35858</v>
      </c>
      <c r="Q45" s="84">
        <v>55834</v>
      </c>
      <c r="R45" s="84">
        <v>1000</v>
      </c>
      <c r="S45" s="84">
        <v>61200</v>
      </c>
      <c r="T45" s="84">
        <v>794250</v>
      </c>
      <c r="U45" s="57"/>
      <c r="V45" s="57"/>
      <c r="W45" s="4" t="s">
        <v>42</v>
      </c>
      <c r="X45" s="5">
        <f t="shared" si="8"/>
        <v>678344</v>
      </c>
      <c r="Y45" s="21">
        <f t="shared" si="6"/>
        <v>52.3</v>
      </c>
      <c r="Z45" s="84">
        <v>176886</v>
      </c>
      <c r="AA45" s="21">
        <f t="shared" si="7"/>
        <v>13.6</v>
      </c>
      <c r="AB45" s="84">
        <v>501458</v>
      </c>
      <c r="AC45" s="21">
        <f t="shared" si="9"/>
        <v>38.699999999999996</v>
      </c>
      <c r="AD45" s="84">
        <v>886095</v>
      </c>
      <c r="AE45" s="21">
        <f t="shared" si="10"/>
        <v>56.6</v>
      </c>
      <c r="AF45" s="54"/>
    </row>
    <row r="46" spans="1:32" ht="33" customHeight="1">
      <c r="A46" s="1" t="s">
        <v>79</v>
      </c>
      <c r="B46" s="85">
        <v>0</v>
      </c>
      <c r="C46" s="85">
        <v>0</v>
      </c>
      <c r="D46" s="85">
        <v>27</v>
      </c>
      <c r="E46" s="85">
        <v>0</v>
      </c>
      <c r="F46" s="85">
        <v>0</v>
      </c>
      <c r="G46" s="85">
        <v>550</v>
      </c>
      <c r="H46" s="85">
        <v>0</v>
      </c>
      <c r="I46" s="85">
        <v>0</v>
      </c>
      <c r="J46" s="85">
        <v>0</v>
      </c>
      <c r="K46" s="85">
        <v>0</v>
      </c>
      <c r="L46" s="1" t="s">
        <v>79</v>
      </c>
      <c r="M46" s="85">
        <v>0</v>
      </c>
      <c r="N46" s="85">
        <v>0</v>
      </c>
      <c r="O46" s="85">
        <v>17898</v>
      </c>
      <c r="P46" s="85">
        <v>0</v>
      </c>
      <c r="Q46" s="85">
        <v>0</v>
      </c>
      <c r="R46" s="85">
        <v>0</v>
      </c>
      <c r="S46" s="85">
        <v>0</v>
      </c>
      <c r="T46" s="85">
        <v>642</v>
      </c>
      <c r="U46" s="57"/>
      <c r="V46" s="57"/>
      <c r="W46" s="1" t="s">
        <v>79</v>
      </c>
      <c r="X46" s="6">
        <f t="shared" si="8"/>
        <v>11657</v>
      </c>
      <c r="Y46" s="22">
        <f t="shared" si="6"/>
        <v>62.9</v>
      </c>
      <c r="Z46" s="85">
        <v>11015</v>
      </c>
      <c r="AA46" s="22">
        <f t="shared" si="7"/>
        <v>59.4</v>
      </c>
      <c r="AB46" s="85">
        <v>642</v>
      </c>
      <c r="AC46" s="22">
        <f t="shared" si="9"/>
        <v>3.5</v>
      </c>
      <c r="AD46" s="85">
        <v>0</v>
      </c>
      <c r="AE46" s="22" t="str">
        <f t="shared" si="10"/>
        <v>－</v>
      </c>
      <c r="AF46" s="54"/>
    </row>
    <row r="47" spans="1:32" ht="33" customHeight="1">
      <c r="A47" s="1" t="s">
        <v>43</v>
      </c>
      <c r="B47" s="85">
        <v>3308</v>
      </c>
      <c r="C47" s="85">
        <v>243114</v>
      </c>
      <c r="D47" s="85">
        <v>14708</v>
      </c>
      <c r="E47" s="85">
        <v>83118</v>
      </c>
      <c r="F47" s="85">
        <v>600</v>
      </c>
      <c r="G47" s="85">
        <v>5783</v>
      </c>
      <c r="H47" s="85">
        <v>1131133</v>
      </c>
      <c r="I47" s="85">
        <v>315069</v>
      </c>
      <c r="J47" s="85">
        <v>816064</v>
      </c>
      <c r="K47" s="85">
        <v>0</v>
      </c>
      <c r="L47" s="1" t="s">
        <v>43</v>
      </c>
      <c r="M47" s="85">
        <v>100630</v>
      </c>
      <c r="N47" s="85">
        <v>172</v>
      </c>
      <c r="O47" s="85">
        <v>1</v>
      </c>
      <c r="P47" s="85">
        <v>0</v>
      </c>
      <c r="Q47" s="85">
        <v>6554</v>
      </c>
      <c r="R47" s="85">
        <v>0</v>
      </c>
      <c r="S47" s="85">
        <v>173600</v>
      </c>
      <c r="T47" s="85">
        <v>1125509</v>
      </c>
      <c r="U47" s="57"/>
      <c r="V47" s="57"/>
      <c r="W47" s="1" t="s">
        <v>43</v>
      </c>
      <c r="X47" s="6">
        <f t="shared" si="8"/>
        <v>590229</v>
      </c>
      <c r="Y47" s="22">
        <f t="shared" si="6"/>
        <v>34.3</v>
      </c>
      <c r="Z47" s="85">
        <v>107184</v>
      </c>
      <c r="AA47" s="22">
        <f t="shared" si="7"/>
        <v>6.2</v>
      </c>
      <c r="AB47" s="85">
        <v>483045</v>
      </c>
      <c r="AC47" s="22">
        <f t="shared" si="9"/>
        <v>28.099999999999998</v>
      </c>
      <c r="AD47" s="85">
        <v>497074</v>
      </c>
      <c r="AE47" s="22">
        <f t="shared" si="10"/>
        <v>97.2</v>
      </c>
      <c r="AF47" s="54"/>
    </row>
    <row r="48" spans="1:32" ht="33" customHeight="1">
      <c r="A48" s="1" t="s">
        <v>44</v>
      </c>
      <c r="B48" s="85">
        <v>59</v>
      </c>
      <c r="C48" s="85">
        <v>262625</v>
      </c>
      <c r="D48" s="85">
        <v>13358</v>
      </c>
      <c r="E48" s="85">
        <v>38547</v>
      </c>
      <c r="F48" s="85">
        <v>1110</v>
      </c>
      <c r="G48" s="85">
        <v>2355</v>
      </c>
      <c r="H48" s="85">
        <v>81011</v>
      </c>
      <c r="I48" s="85">
        <v>0</v>
      </c>
      <c r="J48" s="85">
        <v>81011</v>
      </c>
      <c r="K48" s="85">
        <v>0</v>
      </c>
      <c r="L48" s="1" t="s">
        <v>44</v>
      </c>
      <c r="M48" s="85">
        <v>105415</v>
      </c>
      <c r="N48" s="85">
        <v>0</v>
      </c>
      <c r="O48" s="85">
        <v>0</v>
      </c>
      <c r="P48" s="85">
        <v>0</v>
      </c>
      <c r="Q48" s="85">
        <v>8923</v>
      </c>
      <c r="R48" s="85">
        <v>0</v>
      </c>
      <c r="S48" s="85">
        <v>0</v>
      </c>
      <c r="T48" s="85">
        <v>838505</v>
      </c>
      <c r="U48" s="57"/>
      <c r="V48" s="57"/>
      <c r="W48" s="1" t="s">
        <v>44</v>
      </c>
      <c r="X48" s="6">
        <f t="shared" si="8"/>
        <v>860456</v>
      </c>
      <c r="Y48" s="22">
        <f t="shared" si="6"/>
        <v>90.3</v>
      </c>
      <c r="Z48" s="85">
        <v>114338</v>
      </c>
      <c r="AA48" s="22">
        <f t="shared" si="7"/>
        <v>12</v>
      </c>
      <c r="AB48" s="85">
        <v>746118</v>
      </c>
      <c r="AC48" s="22">
        <f t="shared" si="9"/>
        <v>78.3</v>
      </c>
      <c r="AD48" s="85">
        <v>853560</v>
      </c>
      <c r="AE48" s="22">
        <f t="shared" si="10"/>
        <v>87.4</v>
      </c>
      <c r="AF48" s="54"/>
    </row>
    <row r="49" spans="1:32" ht="33" customHeight="1">
      <c r="A49" s="3" t="s">
        <v>57</v>
      </c>
      <c r="B49" s="86">
        <v>1845</v>
      </c>
      <c r="C49" s="86">
        <v>592443</v>
      </c>
      <c r="D49" s="86">
        <v>15648</v>
      </c>
      <c r="E49" s="86">
        <v>39637</v>
      </c>
      <c r="F49" s="86">
        <v>1155</v>
      </c>
      <c r="G49" s="86">
        <v>11863</v>
      </c>
      <c r="H49" s="86">
        <v>63504</v>
      </c>
      <c r="I49" s="86">
        <v>0</v>
      </c>
      <c r="J49" s="86">
        <v>63504</v>
      </c>
      <c r="K49" s="86">
        <v>0</v>
      </c>
      <c r="L49" s="3" t="s">
        <v>57</v>
      </c>
      <c r="M49" s="86">
        <v>360445</v>
      </c>
      <c r="N49" s="86">
        <v>70229</v>
      </c>
      <c r="O49" s="86">
        <v>747</v>
      </c>
      <c r="P49" s="86">
        <v>0</v>
      </c>
      <c r="Q49" s="86">
        <v>26667</v>
      </c>
      <c r="R49" s="86">
        <v>6048</v>
      </c>
      <c r="S49" s="86">
        <v>0</v>
      </c>
      <c r="T49" s="86">
        <v>910663</v>
      </c>
      <c r="U49" s="57"/>
      <c r="V49" s="57"/>
      <c r="W49" s="3" t="s">
        <v>57</v>
      </c>
      <c r="X49" s="7">
        <f t="shared" si="8"/>
        <v>1208766</v>
      </c>
      <c r="Y49" s="23">
        <f t="shared" si="6"/>
        <v>87.7</v>
      </c>
      <c r="Z49" s="86">
        <v>360445</v>
      </c>
      <c r="AA49" s="23">
        <f t="shared" si="7"/>
        <v>26.2</v>
      </c>
      <c r="AB49" s="86">
        <v>848321</v>
      </c>
      <c r="AC49" s="23">
        <f t="shared" si="9"/>
        <v>61.5</v>
      </c>
      <c r="AD49" s="86">
        <v>888787</v>
      </c>
      <c r="AE49" s="23">
        <f t="shared" si="10"/>
        <v>95.4</v>
      </c>
      <c r="AF49" s="54"/>
    </row>
    <row r="50" spans="1:32" ht="33" customHeight="1">
      <c r="A50" s="65" t="s">
        <v>45</v>
      </c>
      <c r="B50" s="85">
        <v>6560</v>
      </c>
      <c r="C50" s="85">
        <v>149461</v>
      </c>
      <c r="D50" s="85">
        <v>1568</v>
      </c>
      <c r="E50" s="85">
        <v>41830</v>
      </c>
      <c r="F50" s="85">
        <v>480</v>
      </c>
      <c r="G50" s="85">
        <v>3469</v>
      </c>
      <c r="H50" s="85">
        <v>492746</v>
      </c>
      <c r="I50" s="85">
        <v>0</v>
      </c>
      <c r="J50" s="85">
        <v>492746</v>
      </c>
      <c r="K50" s="85">
        <v>0</v>
      </c>
      <c r="L50" s="65" t="s">
        <v>45</v>
      </c>
      <c r="M50" s="85">
        <v>46032</v>
      </c>
      <c r="N50" s="85">
        <v>0</v>
      </c>
      <c r="O50" s="85">
        <v>0</v>
      </c>
      <c r="P50" s="85">
        <v>0</v>
      </c>
      <c r="Q50" s="85">
        <v>3857</v>
      </c>
      <c r="R50" s="85">
        <v>0</v>
      </c>
      <c r="S50" s="85">
        <v>0</v>
      </c>
      <c r="T50" s="85">
        <v>972373</v>
      </c>
      <c r="U50" s="57"/>
      <c r="V50" s="57"/>
      <c r="W50" s="1" t="s">
        <v>45</v>
      </c>
      <c r="X50" s="6">
        <f t="shared" si="8"/>
        <v>529516</v>
      </c>
      <c r="Y50" s="22">
        <f t="shared" si="6"/>
        <v>51.7</v>
      </c>
      <c r="Z50" s="85">
        <v>49889</v>
      </c>
      <c r="AA50" s="22">
        <f t="shared" si="7"/>
        <v>4.9</v>
      </c>
      <c r="AB50" s="85">
        <v>479627</v>
      </c>
      <c r="AC50" s="22">
        <f t="shared" si="9"/>
        <v>46.800000000000004</v>
      </c>
      <c r="AD50" s="85">
        <v>776924</v>
      </c>
      <c r="AE50" s="22">
        <f t="shared" si="10"/>
        <v>61.7</v>
      </c>
      <c r="AF50" s="54"/>
    </row>
    <row r="51" spans="1:32" ht="33" customHeight="1">
      <c r="A51" s="1" t="s">
        <v>58</v>
      </c>
      <c r="B51" s="85">
        <v>8603</v>
      </c>
      <c r="C51" s="85">
        <v>744724</v>
      </c>
      <c r="D51" s="85">
        <v>154067</v>
      </c>
      <c r="E51" s="85">
        <v>260890</v>
      </c>
      <c r="F51" s="85">
        <v>23700</v>
      </c>
      <c r="G51" s="85">
        <v>44743</v>
      </c>
      <c r="H51" s="85">
        <v>90478</v>
      </c>
      <c r="I51" s="85">
        <v>0</v>
      </c>
      <c r="J51" s="85">
        <v>90478</v>
      </c>
      <c r="K51" s="85">
        <v>0</v>
      </c>
      <c r="L51" s="1" t="s">
        <v>58</v>
      </c>
      <c r="M51" s="85">
        <v>268083</v>
      </c>
      <c r="N51" s="85">
        <v>21256</v>
      </c>
      <c r="O51" s="85">
        <v>1223</v>
      </c>
      <c r="P51" s="85">
        <v>0</v>
      </c>
      <c r="Q51" s="85">
        <v>109752</v>
      </c>
      <c r="R51" s="85">
        <v>0</v>
      </c>
      <c r="S51" s="85">
        <v>56800</v>
      </c>
      <c r="T51" s="85">
        <v>3331913</v>
      </c>
      <c r="U51" s="57"/>
      <c r="V51" s="57"/>
      <c r="W51" s="8" t="s">
        <v>58</v>
      </c>
      <c r="X51" s="6">
        <f t="shared" si="8"/>
        <v>3539368</v>
      </c>
      <c r="Y51" s="22">
        <f t="shared" si="6"/>
        <v>93.1</v>
      </c>
      <c r="Z51" s="85">
        <v>401189</v>
      </c>
      <c r="AA51" s="22">
        <f t="shared" si="7"/>
        <v>10.6</v>
      </c>
      <c r="AB51" s="85">
        <v>3138179</v>
      </c>
      <c r="AC51" s="22">
        <f t="shared" si="9"/>
        <v>82.5</v>
      </c>
      <c r="AD51" s="85">
        <v>3315890</v>
      </c>
      <c r="AE51" s="22">
        <f t="shared" si="10"/>
        <v>94.6</v>
      </c>
      <c r="AF51" s="54"/>
    </row>
    <row r="52" spans="1:32" ht="33" customHeight="1">
      <c r="A52" s="1" t="s">
        <v>46</v>
      </c>
      <c r="B52" s="85">
        <v>10962</v>
      </c>
      <c r="C52" s="85">
        <v>171185</v>
      </c>
      <c r="D52" s="85">
        <v>46859</v>
      </c>
      <c r="E52" s="85">
        <v>0</v>
      </c>
      <c r="F52" s="85">
        <v>17485</v>
      </c>
      <c r="G52" s="85">
        <v>48807</v>
      </c>
      <c r="H52" s="85">
        <v>1133097</v>
      </c>
      <c r="I52" s="85">
        <v>0</v>
      </c>
      <c r="J52" s="85">
        <v>1133097</v>
      </c>
      <c r="K52" s="85">
        <v>0</v>
      </c>
      <c r="L52" s="1" t="s">
        <v>46</v>
      </c>
      <c r="M52" s="85">
        <v>66237</v>
      </c>
      <c r="N52" s="85">
        <v>1527</v>
      </c>
      <c r="O52" s="85">
        <v>3578</v>
      </c>
      <c r="P52" s="85">
        <v>200000</v>
      </c>
      <c r="Q52" s="85">
        <v>10517</v>
      </c>
      <c r="R52" s="85">
        <v>0</v>
      </c>
      <c r="S52" s="85">
        <v>339200</v>
      </c>
      <c r="T52" s="85">
        <v>3004013</v>
      </c>
      <c r="U52" s="57"/>
      <c r="V52" s="57"/>
      <c r="W52" s="1" t="s">
        <v>46</v>
      </c>
      <c r="X52" s="6">
        <f t="shared" si="8"/>
        <v>1731601</v>
      </c>
      <c r="Y52" s="22">
        <f t="shared" si="6"/>
        <v>47.7</v>
      </c>
      <c r="Z52" s="85">
        <v>66264</v>
      </c>
      <c r="AA52" s="22">
        <f t="shared" si="7"/>
        <v>1.8</v>
      </c>
      <c r="AB52" s="85">
        <v>1665337</v>
      </c>
      <c r="AC52" s="22">
        <f t="shared" si="9"/>
        <v>45.900000000000006</v>
      </c>
      <c r="AD52" s="85">
        <v>2279542</v>
      </c>
      <c r="AE52" s="22">
        <f t="shared" si="10"/>
        <v>73.1</v>
      </c>
      <c r="AF52" s="54"/>
    </row>
    <row r="53" spans="1:32" ht="33" customHeight="1">
      <c r="A53" s="1" t="s">
        <v>47</v>
      </c>
      <c r="B53" s="85">
        <v>8495</v>
      </c>
      <c r="C53" s="85">
        <v>11757</v>
      </c>
      <c r="D53" s="85">
        <v>13390</v>
      </c>
      <c r="E53" s="85">
        <v>12169</v>
      </c>
      <c r="F53" s="85">
        <v>9695</v>
      </c>
      <c r="G53" s="85">
        <v>10532</v>
      </c>
      <c r="H53" s="85">
        <v>205351</v>
      </c>
      <c r="I53" s="85">
        <v>0</v>
      </c>
      <c r="J53" s="85">
        <v>205351</v>
      </c>
      <c r="K53" s="85">
        <v>0</v>
      </c>
      <c r="L53" s="1" t="s">
        <v>47</v>
      </c>
      <c r="M53" s="85">
        <v>1241</v>
      </c>
      <c r="N53" s="85">
        <v>0</v>
      </c>
      <c r="O53" s="85">
        <v>28</v>
      </c>
      <c r="P53" s="85">
        <v>0</v>
      </c>
      <c r="Q53" s="85">
        <v>9741</v>
      </c>
      <c r="R53" s="85">
        <v>0</v>
      </c>
      <c r="S53" s="85">
        <v>203500</v>
      </c>
      <c r="T53" s="85">
        <v>1428128</v>
      </c>
      <c r="U53" s="57"/>
      <c r="V53" s="57"/>
      <c r="W53" s="1" t="s">
        <v>47</v>
      </c>
      <c r="X53" s="6">
        <f t="shared" si="8"/>
        <v>1401904</v>
      </c>
      <c r="Y53" s="22">
        <f t="shared" si="6"/>
        <v>85</v>
      </c>
      <c r="Z53" s="85">
        <v>18028</v>
      </c>
      <c r="AA53" s="22">
        <f t="shared" si="7"/>
        <v>1.1</v>
      </c>
      <c r="AB53" s="85">
        <v>1383876</v>
      </c>
      <c r="AC53" s="22">
        <f t="shared" si="9"/>
        <v>83.9</v>
      </c>
      <c r="AD53" s="85">
        <v>1418007</v>
      </c>
      <c r="AE53" s="22">
        <f t="shared" si="10"/>
        <v>97.6</v>
      </c>
      <c r="AF53" s="54"/>
    </row>
    <row r="54" spans="1:32" ht="33" customHeight="1">
      <c r="A54" s="1" t="s">
        <v>48</v>
      </c>
      <c r="B54" s="85">
        <v>7450</v>
      </c>
      <c r="C54" s="85">
        <v>37313</v>
      </c>
      <c r="D54" s="85">
        <v>10875</v>
      </c>
      <c r="E54" s="85">
        <v>1576</v>
      </c>
      <c r="F54" s="85">
        <v>18100</v>
      </c>
      <c r="G54" s="85">
        <v>76687</v>
      </c>
      <c r="H54" s="85">
        <v>337468</v>
      </c>
      <c r="I54" s="85">
        <v>331992</v>
      </c>
      <c r="J54" s="85">
        <v>5476</v>
      </c>
      <c r="K54" s="85">
        <v>0</v>
      </c>
      <c r="L54" s="1" t="s">
        <v>48</v>
      </c>
      <c r="M54" s="85">
        <v>40626</v>
      </c>
      <c r="N54" s="85">
        <v>28</v>
      </c>
      <c r="O54" s="85">
        <v>215</v>
      </c>
      <c r="P54" s="85">
        <v>0</v>
      </c>
      <c r="Q54" s="85">
        <v>57527</v>
      </c>
      <c r="R54" s="85">
        <v>0</v>
      </c>
      <c r="S54" s="85">
        <v>0</v>
      </c>
      <c r="T54" s="85">
        <v>1616563</v>
      </c>
      <c r="U54" s="57"/>
      <c r="V54" s="57"/>
      <c r="W54" s="1" t="s">
        <v>48</v>
      </c>
      <c r="X54" s="6">
        <f t="shared" si="8"/>
        <v>1653624</v>
      </c>
      <c r="Y54" s="22">
        <f t="shared" si="6"/>
        <v>80.6</v>
      </c>
      <c r="Z54" s="85">
        <v>42537</v>
      </c>
      <c r="AA54" s="22">
        <f t="shared" si="7"/>
        <v>2.1</v>
      </c>
      <c r="AB54" s="85">
        <v>1611087</v>
      </c>
      <c r="AC54" s="22">
        <f t="shared" si="9"/>
        <v>78.5</v>
      </c>
      <c r="AD54" s="85">
        <v>1597122</v>
      </c>
      <c r="AE54" s="22">
        <f t="shared" si="10"/>
        <v>100.9</v>
      </c>
      <c r="AF54" s="54"/>
    </row>
    <row r="55" spans="1:32" ht="33" customHeight="1">
      <c r="A55" s="4" t="s">
        <v>49</v>
      </c>
      <c r="B55" s="84">
        <v>10782</v>
      </c>
      <c r="C55" s="84">
        <v>732197</v>
      </c>
      <c r="D55" s="84">
        <v>14477</v>
      </c>
      <c r="E55" s="84">
        <v>408462</v>
      </c>
      <c r="F55" s="84">
        <v>14560</v>
      </c>
      <c r="G55" s="84">
        <v>176118</v>
      </c>
      <c r="H55" s="84">
        <v>551406</v>
      </c>
      <c r="I55" s="84">
        <v>348667</v>
      </c>
      <c r="J55" s="84">
        <v>202739</v>
      </c>
      <c r="K55" s="84">
        <v>0</v>
      </c>
      <c r="L55" s="4" t="s">
        <v>49</v>
      </c>
      <c r="M55" s="84">
        <v>123441</v>
      </c>
      <c r="N55" s="84">
        <v>0</v>
      </c>
      <c r="O55" s="84">
        <v>25364</v>
      </c>
      <c r="P55" s="84">
        <v>144245</v>
      </c>
      <c r="Q55" s="84">
        <v>44073</v>
      </c>
      <c r="R55" s="84">
        <v>0</v>
      </c>
      <c r="S55" s="84">
        <v>32900</v>
      </c>
      <c r="T55" s="84">
        <v>3512663</v>
      </c>
      <c r="U55" s="57"/>
      <c r="V55" s="57"/>
      <c r="W55" s="4" t="s">
        <v>49</v>
      </c>
      <c r="X55" s="5">
        <f t="shared" si="8"/>
        <v>3250077</v>
      </c>
      <c r="Y55" s="21">
        <f t="shared" si="6"/>
        <v>80.5</v>
      </c>
      <c r="Z55" s="84">
        <v>192706</v>
      </c>
      <c r="AA55" s="21">
        <f t="shared" si="7"/>
        <v>4.8</v>
      </c>
      <c r="AB55" s="84">
        <v>3057371</v>
      </c>
      <c r="AC55" s="21">
        <f t="shared" si="9"/>
        <v>75.7</v>
      </c>
      <c r="AD55" s="84">
        <v>3152059</v>
      </c>
      <c r="AE55" s="21">
        <f t="shared" si="10"/>
        <v>97</v>
      </c>
      <c r="AF55" s="54"/>
    </row>
    <row r="56" spans="1:32" ht="33" customHeight="1">
      <c r="A56" s="1" t="s">
        <v>59</v>
      </c>
      <c r="B56" s="85">
        <v>38891</v>
      </c>
      <c r="C56" s="85">
        <v>394255</v>
      </c>
      <c r="D56" s="85">
        <v>32832</v>
      </c>
      <c r="E56" s="85">
        <v>456511</v>
      </c>
      <c r="F56" s="85">
        <v>35295</v>
      </c>
      <c r="G56" s="85">
        <v>129317</v>
      </c>
      <c r="H56" s="85">
        <v>484199</v>
      </c>
      <c r="I56" s="85">
        <v>64962</v>
      </c>
      <c r="J56" s="85">
        <v>419237</v>
      </c>
      <c r="K56" s="85">
        <v>0</v>
      </c>
      <c r="L56" s="1" t="s">
        <v>59</v>
      </c>
      <c r="M56" s="85">
        <v>260849</v>
      </c>
      <c r="N56" s="85">
        <v>16322</v>
      </c>
      <c r="O56" s="85">
        <v>2736</v>
      </c>
      <c r="P56" s="85">
        <v>375309</v>
      </c>
      <c r="Q56" s="85">
        <v>41190</v>
      </c>
      <c r="R56" s="85">
        <v>0</v>
      </c>
      <c r="S56" s="85">
        <v>123900</v>
      </c>
      <c r="T56" s="85">
        <v>4573212</v>
      </c>
      <c r="U56" s="57"/>
      <c r="V56" s="57"/>
      <c r="W56" s="1" t="s">
        <v>59</v>
      </c>
      <c r="X56" s="6">
        <f t="shared" si="8"/>
        <v>3994454</v>
      </c>
      <c r="Y56" s="22">
        <f t="shared" si="6"/>
        <v>73.4</v>
      </c>
      <c r="Z56" s="85">
        <v>308210</v>
      </c>
      <c r="AA56" s="22">
        <f t="shared" si="7"/>
        <v>5.7</v>
      </c>
      <c r="AB56" s="85">
        <v>3686244</v>
      </c>
      <c r="AC56" s="22">
        <f t="shared" si="9"/>
        <v>67.7</v>
      </c>
      <c r="AD56" s="85">
        <v>4482700</v>
      </c>
      <c r="AE56" s="22">
        <f t="shared" si="10"/>
        <v>82.2</v>
      </c>
      <c r="AF56" s="54"/>
    </row>
    <row r="57" spans="1:32" ht="33" customHeight="1">
      <c r="A57" s="1" t="s">
        <v>50</v>
      </c>
      <c r="B57" s="85">
        <v>98497</v>
      </c>
      <c r="C57" s="85">
        <v>521532</v>
      </c>
      <c r="D57" s="85">
        <v>19973</v>
      </c>
      <c r="E57" s="85">
        <v>13261</v>
      </c>
      <c r="F57" s="85">
        <v>17110</v>
      </c>
      <c r="G57" s="85">
        <v>65610</v>
      </c>
      <c r="H57" s="85">
        <v>679234</v>
      </c>
      <c r="I57" s="85">
        <v>475404</v>
      </c>
      <c r="J57" s="85">
        <v>203830</v>
      </c>
      <c r="K57" s="85">
        <v>0</v>
      </c>
      <c r="L57" s="1" t="s">
        <v>50</v>
      </c>
      <c r="M57" s="85">
        <v>57711</v>
      </c>
      <c r="N57" s="85">
        <v>0</v>
      </c>
      <c r="O57" s="85">
        <v>215</v>
      </c>
      <c r="P57" s="85">
        <v>0</v>
      </c>
      <c r="Q57" s="85">
        <v>102673</v>
      </c>
      <c r="R57" s="85">
        <v>0</v>
      </c>
      <c r="S57" s="85">
        <v>0</v>
      </c>
      <c r="T57" s="85">
        <v>2129840</v>
      </c>
      <c r="U57" s="57"/>
      <c r="V57" s="57"/>
      <c r="W57" s="1" t="s">
        <v>50</v>
      </c>
      <c r="X57" s="6">
        <f t="shared" si="8"/>
        <v>1828663</v>
      </c>
      <c r="Y57" s="22">
        <f t="shared" si="6"/>
        <v>61.3</v>
      </c>
      <c r="Z57" s="85">
        <v>66472</v>
      </c>
      <c r="AA57" s="22">
        <f t="shared" si="7"/>
        <v>2.2</v>
      </c>
      <c r="AB57" s="85">
        <v>1762191</v>
      </c>
      <c r="AC57" s="22">
        <f t="shared" si="9"/>
        <v>59.099999999999994</v>
      </c>
      <c r="AD57" s="85">
        <v>2354080</v>
      </c>
      <c r="AE57" s="22">
        <f t="shared" si="10"/>
        <v>74.9</v>
      </c>
      <c r="AF57" s="54"/>
    </row>
    <row r="58" spans="1:32" ht="33" customHeight="1">
      <c r="A58" s="1" t="s">
        <v>51</v>
      </c>
      <c r="B58" s="85">
        <v>6771</v>
      </c>
      <c r="C58" s="85">
        <v>41970</v>
      </c>
      <c r="D58" s="85">
        <v>26614</v>
      </c>
      <c r="E58" s="85">
        <v>2113</v>
      </c>
      <c r="F58" s="85">
        <v>22330</v>
      </c>
      <c r="G58" s="85">
        <v>7903</v>
      </c>
      <c r="H58" s="85">
        <v>90141</v>
      </c>
      <c r="I58" s="85">
        <v>30510</v>
      </c>
      <c r="J58" s="85">
        <v>59631</v>
      </c>
      <c r="K58" s="85">
        <v>0</v>
      </c>
      <c r="L58" s="1" t="s">
        <v>51</v>
      </c>
      <c r="M58" s="85">
        <v>1815</v>
      </c>
      <c r="N58" s="85">
        <v>9014</v>
      </c>
      <c r="O58" s="85">
        <v>621</v>
      </c>
      <c r="P58" s="85">
        <v>0</v>
      </c>
      <c r="Q58" s="85">
        <v>5299</v>
      </c>
      <c r="R58" s="85">
        <v>0</v>
      </c>
      <c r="S58" s="85">
        <v>107300</v>
      </c>
      <c r="T58" s="85">
        <v>1827424</v>
      </c>
      <c r="U58" s="57"/>
      <c r="V58" s="57"/>
      <c r="W58" s="1" t="s">
        <v>51</v>
      </c>
      <c r="X58" s="6">
        <f t="shared" si="8"/>
        <v>1792104</v>
      </c>
      <c r="Y58" s="22">
        <f t="shared" si="6"/>
        <v>91.1</v>
      </c>
      <c r="Z58" s="85">
        <v>9036</v>
      </c>
      <c r="AA58" s="22">
        <f t="shared" si="7"/>
        <v>0.5</v>
      </c>
      <c r="AB58" s="85">
        <v>1783068</v>
      </c>
      <c r="AC58" s="22">
        <f t="shared" si="9"/>
        <v>90.6</v>
      </c>
      <c r="AD58" s="85">
        <v>1843255</v>
      </c>
      <c r="AE58" s="22">
        <f t="shared" si="10"/>
        <v>96.7</v>
      </c>
      <c r="AF58" s="54"/>
    </row>
    <row r="59" spans="1:32" ht="33" customHeight="1">
      <c r="A59" s="3" t="s">
        <v>52</v>
      </c>
      <c r="B59" s="86">
        <v>4755</v>
      </c>
      <c r="C59" s="86">
        <v>146925</v>
      </c>
      <c r="D59" s="86">
        <v>23337</v>
      </c>
      <c r="E59" s="86">
        <v>39529</v>
      </c>
      <c r="F59" s="86">
        <v>39115</v>
      </c>
      <c r="G59" s="86">
        <v>22477</v>
      </c>
      <c r="H59" s="86">
        <v>616927</v>
      </c>
      <c r="I59" s="86">
        <v>61182</v>
      </c>
      <c r="J59" s="86">
        <v>555745</v>
      </c>
      <c r="K59" s="86">
        <v>0</v>
      </c>
      <c r="L59" s="3" t="s">
        <v>52</v>
      </c>
      <c r="M59" s="86">
        <v>7452</v>
      </c>
      <c r="N59" s="86">
        <v>217702</v>
      </c>
      <c r="O59" s="86">
        <v>68</v>
      </c>
      <c r="P59" s="86">
        <v>281502</v>
      </c>
      <c r="Q59" s="86">
        <v>6588</v>
      </c>
      <c r="R59" s="86">
        <v>0</v>
      </c>
      <c r="S59" s="86">
        <v>454000</v>
      </c>
      <c r="T59" s="86">
        <v>3980096</v>
      </c>
      <c r="U59" s="57"/>
      <c r="V59" s="57"/>
      <c r="W59" s="3" t="s">
        <v>52</v>
      </c>
      <c r="X59" s="7">
        <f t="shared" si="8"/>
        <v>3967807</v>
      </c>
      <c r="Y59" s="23">
        <f t="shared" si="6"/>
        <v>79.8</v>
      </c>
      <c r="Z59" s="86">
        <v>340817</v>
      </c>
      <c r="AA59" s="23">
        <f t="shared" si="7"/>
        <v>6.9</v>
      </c>
      <c r="AB59" s="86">
        <v>3626990</v>
      </c>
      <c r="AC59" s="23">
        <f t="shared" si="9"/>
        <v>72.89999999999999</v>
      </c>
      <c r="AD59" s="86">
        <v>4117866</v>
      </c>
      <c r="AE59" s="23">
        <f t="shared" si="10"/>
        <v>88.1</v>
      </c>
      <c r="AF59" s="54"/>
    </row>
    <row r="60" spans="1:32" ht="33" customHeight="1">
      <c r="A60" s="1" t="s">
        <v>53</v>
      </c>
      <c r="B60" s="85">
        <v>864</v>
      </c>
      <c r="C60" s="85">
        <v>13780</v>
      </c>
      <c r="D60" s="85">
        <v>8708</v>
      </c>
      <c r="E60" s="85">
        <v>2107</v>
      </c>
      <c r="F60" s="85">
        <v>7800</v>
      </c>
      <c r="G60" s="85">
        <v>13605</v>
      </c>
      <c r="H60" s="85">
        <v>48623</v>
      </c>
      <c r="I60" s="85">
        <v>40126</v>
      </c>
      <c r="J60" s="85">
        <v>8497</v>
      </c>
      <c r="K60" s="85">
        <v>0</v>
      </c>
      <c r="L60" s="1" t="s">
        <v>53</v>
      </c>
      <c r="M60" s="85">
        <v>11613</v>
      </c>
      <c r="N60" s="85">
        <v>132</v>
      </c>
      <c r="O60" s="85">
        <v>6676</v>
      </c>
      <c r="P60" s="85">
        <v>0</v>
      </c>
      <c r="Q60" s="85">
        <v>24009</v>
      </c>
      <c r="R60" s="85">
        <v>0</v>
      </c>
      <c r="S60" s="85">
        <v>0</v>
      </c>
      <c r="T60" s="85">
        <v>854093</v>
      </c>
      <c r="U60" s="57"/>
      <c r="V60" s="57"/>
      <c r="W60" s="1" t="s">
        <v>53</v>
      </c>
      <c r="X60" s="6">
        <f t="shared" si="8"/>
        <v>844689</v>
      </c>
      <c r="Y60" s="22">
        <f t="shared" si="6"/>
        <v>92.4</v>
      </c>
      <c r="Z60" s="85">
        <v>43569</v>
      </c>
      <c r="AA60" s="22">
        <f t="shared" si="7"/>
        <v>4.8</v>
      </c>
      <c r="AB60" s="85">
        <v>801120</v>
      </c>
      <c r="AC60" s="22">
        <f t="shared" si="9"/>
        <v>87.60000000000001</v>
      </c>
      <c r="AD60" s="85">
        <v>838712</v>
      </c>
      <c r="AE60" s="22">
        <f t="shared" si="10"/>
        <v>95.5</v>
      </c>
      <c r="AF60" s="54"/>
    </row>
    <row r="61" spans="1:32" ht="33" customHeight="1">
      <c r="A61" s="1" t="s">
        <v>68</v>
      </c>
      <c r="B61" s="85">
        <v>0</v>
      </c>
      <c r="C61" s="85">
        <v>2000</v>
      </c>
      <c r="D61" s="85">
        <v>8991</v>
      </c>
      <c r="E61" s="85">
        <v>0</v>
      </c>
      <c r="F61" s="85">
        <v>0</v>
      </c>
      <c r="G61" s="85">
        <v>145335</v>
      </c>
      <c r="H61" s="85">
        <v>0</v>
      </c>
      <c r="I61" s="85">
        <v>0</v>
      </c>
      <c r="J61" s="85">
        <v>0</v>
      </c>
      <c r="K61" s="85">
        <v>0</v>
      </c>
      <c r="L61" s="1" t="s">
        <v>68</v>
      </c>
      <c r="M61" s="85">
        <v>0</v>
      </c>
      <c r="N61" s="85">
        <v>0</v>
      </c>
      <c r="O61" s="85">
        <v>838</v>
      </c>
      <c r="P61" s="85">
        <v>73202</v>
      </c>
      <c r="Q61" s="85">
        <v>14</v>
      </c>
      <c r="R61" s="85">
        <v>0</v>
      </c>
      <c r="S61" s="85">
        <v>0</v>
      </c>
      <c r="T61" s="85">
        <v>92317</v>
      </c>
      <c r="U61" s="57"/>
      <c r="V61" s="57"/>
      <c r="W61" s="1" t="s">
        <v>68</v>
      </c>
      <c r="X61" s="6">
        <f t="shared" si="8"/>
        <v>93169</v>
      </c>
      <c r="Y61" s="22">
        <f t="shared" si="6"/>
        <v>56</v>
      </c>
      <c r="Z61" s="85">
        <v>852</v>
      </c>
      <c r="AA61" s="22">
        <f t="shared" si="7"/>
        <v>0.5</v>
      </c>
      <c r="AB61" s="85">
        <v>92317</v>
      </c>
      <c r="AC61" s="22">
        <f t="shared" si="9"/>
        <v>55.5</v>
      </c>
      <c r="AD61" s="85">
        <v>100792</v>
      </c>
      <c r="AE61" s="22">
        <f t="shared" si="10"/>
        <v>91.6</v>
      </c>
      <c r="AF61" s="54"/>
    </row>
    <row r="62" spans="1:32" ht="33" customHeight="1" thickBot="1">
      <c r="A62" s="1" t="s">
        <v>76</v>
      </c>
      <c r="B62" s="87">
        <v>10076</v>
      </c>
      <c r="C62" s="87">
        <v>248190</v>
      </c>
      <c r="D62" s="87">
        <v>5769</v>
      </c>
      <c r="E62" s="87">
        <v>293744</v>
      </c>
      <c r="F62" s="87">
        <v>1070</v>
      </c>
      <c r="G62" s="87">
        <v>6511</v>
      </c>
      <c r="H62" s="87">
        <v>0</v>
      </c>
      <c r="I62" s="87">
        <v>0</v>
      </c>
      <c r="J62" s="87">
        <v>0</v>
      </c>
      <c r="K62" s="87">
        <v>0</v>
      </c>
      <c r="L62" s="1" t="s">
        <v>76</v>
      </c>
      <c r="M62" s="103">
        <v>61718</v>
      </c>
      <c r="N62" s="103">
        <v>43</v>
      </c>
      <c r="O62" s="103">
        <v>20</v>
      </c>
      <c r="P62" s="103">
        <v>0</v>
      </c>
      <c r="Q62" s="103">
        <v>2197</v>
      </c>
      <c r="R62" s="103">
        <v>0</v>
      </c>
      <c r="S62" s="103">
        <v>0</v>
      </c>
      <c r="T62" s="103">
        <v>874628</v>
      </c>
      <c r="U62" s="57"/>
      <c r="V62" s="57"/>
      <c r="W62" s="1" t="s">
        <v>76</v>
      </c>
      <c r="X62" s="70">
        <f t="shared" si="8"/>
        <v>914094</v>
      </c>
      <c r="Y62" s="71">
        <f t="shared" si="6"/>
        <v>97.4</v>
      </c>
      <c r="Z62" s="87">
        <v>63958</v>
      </c>
      <c r="AA62" s="71">
        <f t="shared" si="7"/>
        <v>6.8</v>
      </c>
      <c r="AB62" s="87">
        <v>850136</v>
      </c>
      <c r="AC62" s="71">
        <f t="shared" si="9"/>
        <v>90.60000000000001</v>
      </c>
      <c r="AD62" s="87">
        <v>863051</v>
      </c>
      <c r="AE62" s="71">
        <f t="shared" si="10"/>
        <v>98.5</v>
      </c>
      <c r="AF62" s="54"/>
    </row>
    <row r="63" spans="1:32" ht="33" customHeight="1" thickTop="1">
      <c r="A63" s="51" t="s">
        <v>54</v>
      </c>
      <c r="B63" s="13">
        <f aca="true" t="shared" si="11" ref="B63:K63">SUM(B40:B62)</f>
        <v>221670</v>
      </c>
      <c r="C63" s="13">
        <f t="shared" si="11"/>
        <v>4752820</v>
      </c>
      <c r="D63" s="13">
        <f t="shared" si="11"/>
        <v>423884</v>
      </c>
      <c r="E63" s="13">
        <f t="shared" si="11"/>
        <v>2105923</v>
      </c>
      <c r="F63" s="13">
        <f t="shared" si="11"/>
        <v>211125</v>
      </c>
      <c r="G63" s="13">
        <f t="shared" si="11"/>
        <v>1598191</v>
      </c>
      <c r="H63" s="13">
        <f t="shared" si="11"/>
        <v>6500988</v>
      </c>
      <c r="I63" s="13">
        <f t="shared" si="11"/>
        <v>2115626</v>
      </c>
      <c r="J63" s="13">
        <f t="shared" si="11"/>
        <v>4385362</v>
      </c>
      <c r="K63" s="13">
        <f t="shared" si="11"/>
        <v>0</v>
      </c>
      <c r="L63" s="51" t="s">
        <v>54</v>
      </c>
      <c r="M63" s="66">
        <f aca="true" t="shared" si="12" ref="M63:T63">SUM(M40:M62)</f>
        <v>1764987</v>
      </c>
      <c r="N63" s="66">
        <f t="shared" si="12"/>
        <v>355545</v>
      </c>
      <c r="O63" s="66">
        <f t="shared" si="12"/>
        <v>109319</v>
      </c>
      <c r="P63" s="66">
        <f t="shared" si="12"/>
        <v>1207423</v>
      </c>
      <c r="Q63" s="66">
        <f t="shared" si="12"/>
        <v>1416508</v>
      </c>
      <c r="R63" s="66">
        <f t="shared" si="12"/>
        <v>7048</v>
      </c>
      <c r="S63" s="66">
        <f t="shared" si="12"/>
        <v>1552400</v>
      </c>
      <c r="T63" s="66">
        <f t="shared" si="12"/>
        <v>43231463</v>
      </c>
      <c r="U63" s="9"/>
      <c r="V63" s="9"/>
      <c r="W63" s="51" t="s">
        <v>54</v>
      </c>
      <c r="X63" s="64">
        <f>SUM(X40:X62)</f>
        <v>38395242</v>
      </c>
      <c r="Y63" s="24">
        <f t="shared" si="6"/>
        <v>69.8</v>
      </c>
      <c r="Z63" s="13">
        <f>SUM(Z40:Z62)</f>
        <v>3415740</v>
      </c>
      <c r="AA63" s="24">
        <f t="shared" si="7"/>
        <v>6.2</v>
      </c>
      <c r="AB63" s="13">
        <f>SUM(AB40:AB62)</f>
        <v>34979502</v>
      </c>
      <c r="AC63" s="24">
        <f t="shared" si="9"/>
        <v>63.599999999999994</v>
      </c>
      <c r="AD63" s="13">
        <f>SUM(AD40:AD62)</f>
        <v>41185380</v>
      </c>
      <c r="AE63" s="24">
        <f t="shared" si="10"/>
        <v>84.9</v>
      </c>
      <c r="AF63" s="54"/>
    </row>
    <row r="64" spans="1:32" ht="24">
      <c r="A64" s="58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58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58"/>
      <c r="X64" s="16"/>
      <c r="Y64" s="16"/>
      <c r="Z64" s="16"/>
      <c r="AA64" s="16"/>
      <c r="AB64" s="16"/>
      <c r="AC64" s="16"/>
      <c r="AD64" s="16"/>
      <c r="AE64" s="16"/>
      <c r="AF64" s="16"/>
    </row>
    <row r="65" spans="1:32" ht="24">
      <c r="A65" s="58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58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58"/>
      <c r="X65" s="16"/>
      <c r="Y65" s="16"/>
      <c r="Z65" s="16"/>
      <c r="AA65" s="16"/>
      <c r="AB65" s="16"/>
      <c r="AC65" s="16"/>
      <c r="AD65" s="16"/>
      <c r="AE65" s="16"/>
      <c r="AF65" s="16"/>
    </row>
    <row r="66" spans="1:32" ht="24">
      <c r="A66" s="58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58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58"/>
      <c r="X66" s="16"/>
      <c r="Y66" s="16"/>
      <c r="Z66" s="16"/>
      <c r="AA66" s="16"/>
      <c r="AB66" s="16"/>
      <c r="AC66" s="16"/>
      <c r="AD66" s="16"/>
      <c r="AE66" s="16"/>
      <c r="AF66" s="16"/>
    </row>
    <row r="67" spans="1:32" ht="24">
      <c r="A67" s="58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58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58"/>
      <c r="X67" s="58"/>
      <c r="Y67" s="58"/>
      <c r="Z67" s="16"/>
      <c r="AA67" s="58"/>
      <c r="AB67" s="16"/>
      <c r="AC67" s="58"/>
      <c r="AD67" s="16"/>
      <c r="AE67" s="58"/>
      <c r="AF67" s="16"/>
    </row>
    <row r="68" spans="1:32" ht="24">
      <c r="A68" s="58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58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58"/>
      <c r="X68" s="16"/>
      <c r="Y68" s="16"/>
      <c r="Z68" s="16"/>
      <c r="AA68" s="16"/>
      <c r="AB68" s="16"/>
      <c r="AC68" s="16"/>
      <c r="AD68" s="16"/>
      <c r="AE68" s="16"/>
      <c r="AF68" s="16"/>
    </row>
    <row r="69" spans="1:32" ht="24">
      <c r="A69" s="58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58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58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24">
      <c r="A70" s="58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58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58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24">
      <c r="A71" s="58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58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58"/>
      <c r="X71" s="16"/>
      <c r="Y71" s="16"/>
      <c r="Z71" s="16"/>
      <c r="AA71" s="16"/>
      <c r="AB71" s="16"/>
      <c r="AC71" s="16"/>
      <c r="AD71" s="16"/>
      <c r="AE71" s="16"/>
      <c r="AF71" s="16"/>
    </row>
    <row r="72" spans="1:32" ht="24">
      <c r="A72" s="58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58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58"/>
      <c r="X72" s="16"/>
      <c r="Y72" s="16"/>
      <c r="Z72" s="16"/>
      <c r="AA72" s="16"/>
      <c r="AB72" s="16"/>
      <c r="AC72" s="16"/>
      <c r="AD72" s="16"/>
      <c r="AE72" s="16"/>
      <c r="AF72" s="16"/>
    </row>
    <row r="73" spans="1:32" ht="24">
      <c r="A73" s="58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58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58"/>
      <c r="X73" s="16"/>
      <c r="Y73" s="16"/>
      <c r="Z73" s="16"/>
      <c r="AA73" s="16"/>
      <c r="AB73" s="16"/>
      <c r="AC73" s="16"/>
      <c r="AD73" s="16"/>
      <c r="AE73" s="16"/>
      <c r="AF73" s="16"/>
    </row>
    <row r="74" spans="1:32" ht="24">
      <c r="A74" s="58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58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58"/>
      <c r="X74" s="16"/>
      <c r="Y74" s="16"/>
      <c r="Z74" s="16"/>
      <c r="AA74" s="16"/>
      <c r="AB74" s="16"/>
      <c r="AC74" s="16"/>
      <c r="AD74" s="16"/>
      <c r="AE74" s="16"/>
      <c r="AF74" s="16"/>
    </row>
    <row r="75" spans="1:32" ht="24">
      <c r="A75" s="58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58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58"/>
      <c r="X75" s="16"/>
      <c r="Y75" s="16"/>
      <c r="Z75" s="16"/>
      <c r="AA75" s="16"/>
      <c r="AB75" s="16"/>
      <c r="AC75" s="16"/>
      <c r="AD75" s="16"/>
      <c r="AE75" s="16"/>
      <c r="AF75" s="16"/>
    </row>
    <row r="76" spans="1:32" ht="24">
      <c r="A76" s="58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58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58"/>
      <c r="X76" s="16"/>
      <c r="Y76" s="16"/>
      <c r="Z76" s="16"/>
      <c r="AA76" s="16"/>
      <c r="AB76" s="16"/>
      <c r="AC76" s="16"/>
      <c r="AD76" s="16"/>
      <c r="AE76" s="16"/>
      <c r="AF76" s="16"/>
    </row>
    <row r="77" spans="1:32" ht="24">
      <c r="A77" s="58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58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58"/>
      <c r="X77" s="16"/>
      <c r="Y77" s="16"/>
      <c r="Z77" s="16"/>
      <c r="AA77" s="16"/>
      <c r="AB77" s="16"/>
      <c r="AC77" s="16"/>
      <c r="AD77" s="16"/>
      <c r="AE77" s="16"/>
      <c r="AF77" s="16"/>
    </row>
    <row r="78" spans="1:32" ht="24">
      <c r="A78" s="59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59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59"/>
      <c r="X78" s="16"/>
      <c r="Y78" s="16"/>
      <c r="Z78" s="16"/>
      <c r="AA78" s="16"/>
      <c r="AB78" s="16"/>
      <c r="AC78" s="16"/>
      <c r="AD78" s="16"/>
      <c r="AE78" s="16"/>
      <c r="AF78" s="16"/>
    </row>
    <row r="79" spans="1:32" ht="24">
      <c r="A79" s="59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59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59"/>
      <c r="X79" s="16"/>
      <c r="Y79" s="16"/>
      <c r="Z79" s="16"/>
      <c r="AA79" s="16"/>
      <c r="AB79" s="16"/>
      <c r="AC79" s="16"/>
      <c r="AD79" s="16"/>
      <c r="AE79" s="16"/>
      <c r="AF79" s="16"/>
    </row>
  </sheetData>
  <sheetProtection/>
  <mergeCells count="9">
    <mergeCell ref="U4:V4"/>
    <mergeCell ref="M37:M38"/>
    <mergeCell ref="AD36:AD38"/>
    <mergeCell ref="B5:B6"/>
    <mergeCell ref="D5:D6"/>
    <mergeCell ref="H36:I36"/>
    <mergeCell ref="M4:N4"/>
    <mergeCell ref="M36:T36"/>
    <mergeCell ref="X36:AC36"/>
  </mergeCells>
  <printOptions/>
  <pageMargins left="0.7874015748031497" right="0.7874015748031497" top="0.5905511811023623" bottom="0.5118110236220472" header="0.5118110236220472" footer="0.3937007874015748"/>
  <pageSetup firstPageNumber="249" useFirstPageNumber="1" fitToHeight="5" horizontalDpi="600" verticalDpi="600" orientation="portrait" paperSize="9" scale="33" r:id="rId1"/>
  <headerFooter alignWithMargins="0">
    <oddFooter>&amp;C&amp;32&amp;P</oddFooter>
  </headerFooter>
  <colBreaks count="2" manualBreakCount="2">
    <brk id="11" max="75" man="1"/>
    <brk id="2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2018-03-01T01:16:32Z</cp:lastPrinted>
  <dcterms:created xsi:type="dcterms:W3CDTF">2003-01-16T01:45:30Z</dcterms:created>
  <dcterms:modified xsi:type="dcterms:W3CDTF">2018-11-29T05:42:01Z</dcterms:modified>
  <cp:category/>
  <cp:version/>
  <cp:contentType/>
  <cp:contentStatus/>
</cp:coreProperties>
</file>