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cDmHtWCO68OTjEzVA60B8MInS7j1ttXUKAgWzx4m6sgD7TIBbZmXELheCe3jl/mPhL/NYnSsrMpA/LMrZTj7Q==" workbookSaltValue="WXAuGwg3taWzXutRGvgtf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I10" i="4" s="1"/>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F85" i="4"/>
  <c r="E85" i="4"/>
  <c r="BB10" i="4"/>
  <c r="AT10" i="4"/>
  <c r="AL10" i="4"/>
  <c r="W10" i="4"/>
  <c r="BB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<sst xmlns="http://schemas.openxmlformats.org/spreadsheetml/2006/main" count="232" uniqueCount="120">
  <si>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</si>
  <si>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</si>
  <si>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</si>
  <si>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</si>
  <si>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</si>
  <si>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</si>
  <si>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</si>
  <si>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</si>
  <si>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</si>
  <si>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</si>
  <si>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</si>
  <si>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</si>
  <si>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</si>
  <si>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</si>
  <si>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</si>
  <si>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</si>
  <si>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</si>
  <si>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</si>
  <si>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</si>
  <si>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</si>
  <si>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</si>
  <si>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</si>
  <si>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</si>
  <si>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</si>
  <si>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</si>
  <si>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</si>
  <si>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</si>
  <si>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</si>
  <si>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</si>
  <si>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</si>
  <si>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</si>
  <si>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</si>
  <si>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</si>
  <si>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</si>
  <si>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</si>
  <si>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</si>
  <si>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</si>
  <si>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</si>
  <si>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</si>
  <si>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</si>
  <si>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</si>
  <si>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</si>
  <si>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</si>
  <si>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</si>
  <si>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</si>
  <si>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</si>
  <si>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</si>
  <si>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</si>
  <si>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</si>
  <si>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</si>
  <si>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</si>
  <si>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</si>
  <si>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</si>
  <si>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</si>
  <si>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</si>
  <si>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</si>
  <si>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</si>
  <si>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</si>
  <si>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</si>
  <si>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</si>
  <si>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</si>
  <si>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</si>
  <si>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</si>
  <si>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</si>
  <si>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</si>
  <si>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</si>
  <si>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</si>
  <si>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</si>
  <si>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</si>
  <si>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</si>
  <si>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</si>
  <si>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</si>
  <si>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</si>
  <si>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</si>
  <si>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</si>
  <si>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</si>
  <si>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</si>
  <si>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</si>
  <si>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</si>
  <si>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</si>
  <si>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</si>
  <si>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</si>
  <si>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</si>
  <si>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</si>
  <si>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</si>
  <si>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</si>
  <si>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</si>
  <si>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</si>
  <si>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</si>
  <si>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</si>
  <si>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</si>
  <si>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</si>
  <si>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</si>
  <si>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</si>
  <si>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</si>
  <si>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</si>
  <si>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</si>
  <si>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</si>
  <si>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</si>
  <si>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</si>
  <si>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</si>
  <si>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</si>
  <si>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</si>
  <si>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</si>
  <si>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</si>
  <si>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</si>
  <si>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</si>
  <si>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</si>
  <si>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</si>
  <si>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</si>
  <si>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</si>
  <si>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</si>
  <si>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</si>
  <si>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</si>
  <si>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</si>
  <si>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</si>
  <si>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</si>
  <si>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累積欠損金もなく、経営自体は非常に安定しており、健全性を保っていると思われる。
　一方で料金回収率及び給水原価も改善されてきたが、なお一層の経費節減及び料金回収に努めていかなければならない。</t>
    <rPh sb="35" eb="36">
      <t>オモ</t>
    </rPh>
    <rPh sb="50" eb="51">
      <t>オヨ</t>
    </rPh>
    <rPh sb="57" eb="59">
      <t>カイゼン</t>
    </rPh>
    <phoneticPr fontId="4"/>
  </si>
  <si>
    <t xml:space="preserve"> 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がを行う予定である。しかし、一方で留保資金の減少が著しいので、その確保も踏まえて総合的に検討していきたいと思っている。</t>
    <rPh sb="33" eb="35">
      <t>ソウオウ</t>
    </rPh>
    <rPh sb="36" eb="39">
      <t>ホジョキン</t>
    </rPh>
    <rPh sb="46" eb="48">
      <t>ホテン</t>
    </rPh>
    <rPh sb="147" eb="148">
      <t>オコナ</t>
    </rPh>
    <rPh sb="149" eb="151">
      <t>ヨテイ</t>
    </rPh>
    <rPh sb="159" eb="161">
      <t>イッポウ</t>
    </rPh>
    <rPh sb="162" eb="164">
      <t>リュウホ</t>
    </rPh>
    <rPh sb="164" eb="166">
      <t>シキン</t>
    </rPh>
    <rPh sb="167" eb="169">
      <t>ゲンショウ</t>
    </rPh>
    <rPh sb="170" eb="171">
      <t>イチジル</t>
    </rPh>
    <rPh sb="178" eb="180">
      <t>カクホ</t>
    </rPh>
    <rPh sb="181" eb="182">
      <t>フ</t>
    </rPh>
    <rPh sb="185" eb="188">
      <t>ソウゴウテキ</t>
    </rPh>
    <rPh sb="189" eb="191">
      <t>ケントウ</t>
    </rPh>
    <rPh sb="198" eb="199">
      <t>オモ</t>
    </rPh>
    <phoneticPr fontId="4"/>
  </si>
  <si>
    <t xml:space="preserve"> 当村の水道水は、白河地方広域市町村圏整備組合からの受水で１００％まかなっているため、管路の更新のみを検討すれば良い状況となっている。今後、配水管及び配水池等の老朽化も進んでくると思われますので、管路の更新事業を優先的に終了させ、留保資金の確保に努めていかなければならない。</t>
    <rPh sb="72" eb="73">
      <t>カン</t>
    </rPh>
    <rPh sb="73" eb="74">
      <t>オヨ</t>
    </rPh>
    <rPh sb="75" eb="78">
      <t>ハイスイチ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</si>
</sst>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0.12</c:v>
                </c:pt>
                <c:pt idx="2">
                  <c:v>0.63</c:v>
                </c:pt>
                <c:pt idx="3">
                  <c:v>0.83</c:v>
                </c:pt>
                <c:pt idx="4">
                  <c:v>0.44</c:v>
                </c:pt>
              </c:numCache>
            </c:numRef>
          </c:val>
          <c:extLst xmlns:c16r2="http://schemas.microsoft.com/office/drawing/2015/06/chart">
            <c:ext xmlns:c16="http://schemas.microsoft.com/office/drawing/2014/chart" uri="{C3380CC4-5D6E-409C-BE32-E72D297353CC}">
              <c16:uniqueId val="{00000000-5A42-435F-8375-7CB9032AD4E0}"/>
            </c:ext>
          </c:extLst>
        </c:ser>
        <c:dLbls>
          <c:showLegendKey val="0"/>
          <c:showVal val="0"/>
          <c:showCatName val="0"/>
          <c:showSerName val="0"/>
          <c:showPercent val="0"/>
          <c:showBubbleSize val="0"/>
        </c:dLbls>
        <c:gapWidth val="150"/>
        <c:axId val="51522560"/>
        <c:axId val="515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5A42-435F-8375-7CB9032AD4E0}"/>
            </c:ext>
          </c:extLst>
        </c:ser>
        <c:dLbls>
          <c:showLegendKey val="0"/>
          <c:showVal val="0"/>
          <c:showCatName val="0"/>
          <c:showSerName val="0"/>
          <c:showPercent val="0"/>
          <c:showBubbleSize val="0"/>
        </c:dLbls>
        <c:marker val="1"/>
        <c:smooth val="0"/>
        <c:axId val="51522560"/>
        <c:axId val="51541120"/>
      </c:lineChart>
      <c:dateAx>
        <c:axId val="51522560"/>
        <c:scaling>
          <c:orientation val="minMax"/>
        </c:scaling>
        <c:delete val="1"/>
        <c:axPos val="b"/>
        <c:numFmt formatCode="ge" sourceLinked="1"/>
        <c:majorTickMark val="none"/>
        <c:minorTickMark val="none"/>
        <c:tickLblPos val="none"/>
        <c:crossAx val="51541120"/>
        <c:crosses val="autoZero"/>
        <c:auto val="1"/>
        <c:lblOffset val="100"/>
        <c:baseTimeUnit val="years"/>
      </c:dateAx>
      <c:valAx>
        <c:axId val="51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91.78</c:v>
                </c:pt>
                <c:pt idx="1">
                  <c:v>86.16</c:v>
                </c:pt>
                <c:pt idx="2">
                  <c:v>88.96</c:v>
                </c:pt>
                <c:pt idx="3">
                  <c:v>89.49</c:v>
                </c:pt>
                <c:pt idx="4">
                  <c:v>90.38</c:v>
                </c:pt>
              </c:numCache>
            </c:numRef>
          </c:val>
          <c:extLst xmlns:c16r2="http://schemas.microsoft.com/office/drawing/2015/06/chart">
            <c:ext xmlns:c16="http://schemas.microsoft.com/office/drawing/2014/chart" uri="{C3380CC4-5D6E-409C-BE32-E72D297353CC}">
              <c16:uniqueId val="{00000000-B9CA-4ADF-A2B7-2F27158BBC5D}"/>
            </c:ext>
          </c:extLst>
        </c:ser>
        <c:dLbls>
          <c:showLegendKey val="0"/>
          <c:showVal val="0"/>
          <c:showCatName val="0"/>
          <c:showSerName val="0"/>
          <c:showPercent val="0"/>
          <c:showBubbleSize val="0"/>
        </c:dLbls>
        <c:gapWidth val="150"/>
        <c:axId val="88935424"/>
        <c:axId val="889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B9CA-4ADF-A2B7-2F27158BBC5D}"/>
            </c:ext>
          </c:extLst>
        </c:ser>
        <c:dLbls>
          <c:showLegendKey val="0"/>
          <c:showVal val="0"/>
          <c:showCatName val="0"/>
          <c:showSerName val="0"/>
          <c:showPercent val="0"/>
          <c:showBubbleSize val="0"/>
        </c:dLbls>
        <c:marker val="1"/>
        <c:smooth val="0"/>
        <c:axId val="88935424"/>
        <c:axId val="88941696"/>
      </c:lineChart>
      <c:dateAx>
        <c:axId val="88935424"/>
        <c:scaling>
          <c:orientation val="minMax"/>
        </c:scaling>
        <c:delete val="1"/>
        <c:axPos val="b"/>
        <c:numFmt formatCode="ge" sourceLinked="1"/>
        <c:majorTickMark val="none"/>
        <c:minorTickMark val="none"/>
        <c:tickLblPos val="none"/>
        <c:crossAx val="88941696"/>
        <c:crosses val="autoZero"/>
        <c:auto val="1"/>
        <c:lblOffset val="100"/>
        <c:baseTimeUnit val="years"/>
      </c:dateAx>
      <c:valAx>
        <c:axId val="889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77.36</c:v>
                </c:pt>
                <c:pt idx="1">
                  <c:v>78.31</c:v>
                </c:pt>
                <c:pt idx="2">
                  <c:v>75.430000000000007</c:v>
                </c:pt>
                <c:pt idx="3">
                  <c:v>74.95</c:v>
                </c:pt>
                <c:pt idx="4">
                  <c:v>77.209999999999994</c:v>
                </c:pt>
              </c:numCache>
            </c:numRef>
          </c:val>
          <c:extLst xmlns:c16r2="http://schemas.microsoft.com/office/drawing/2015/06/chart">
            <c:ext xmlns:c16="http://schemas.microsoft.com/office/drawing/2014/chart" uri="{C3380CC4-5D6E-409C-BE32-E72D297353CC}">
              <c16:uniqueId val="{00000000-1B97-4871-90C6-E74EA38A26DC}"/>
            </c:ext>
          </c:extLst>
        </c:ser>
        <c:dLbls>
          <c:showLegendKey val="0"/>
          <c:showVal val="0"/>
          <c:showCatName val="0"/>
          <c:showSerName val="0"/>
          <c:showPercent val="0"/>
          <c:showBubbleSize val="0"/>
        </c:dLbls>
        <c:gapWidth val="150"/>
        <c:axId val="88989056"/>
        <c:axId val="889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1B97-4871-90C6-E74EA38A26DC}"/>
            </c:ext>
          </c:extLst>
        </c:ser>
        <c:dLbls>
          <c:showLegendKey val="0"/>
          <c:showVal val="0"/>
          <c:showCatName val="0"/>
          <c:showSerName val="0"/>
          <c:showPercent val="0"/>
          <c:showBubbleSize val="0"/>
        </c:dLbls>
        <c:marker val="1"/>
        <c:smooth val="0"/>
        <c:axId val="88989056"/>
        <c:axId val="88991232"/>
      </c:lineChart>
      <c:dateAx>
        <c:axId val="88989056"/>
        <c:scaling>
          <c:orientation val="minMax"/>
        </c:scaling>
        <c:delete val="1"/>
        <c:axPos val="b"/>
        <c:numFmt formatCode="ge" sourceLinked="1"/>
        <c:majorTickMark val="none"/>
        <c:minorTickMark val="none"/>
        <c:tickLblPos val="none"/>
        <c:crossAx val="88991232"/>
        <c:crosses val="autoZero"/>
        <c:auto val="1"/>
        <c:lblOffset val="100"/>
        <c:baseTimeUnit val="years"/>
      </c:dateAx>
      <c:valAx>
        <c:axId val="889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112.09</c:v>
                </c:pt>
                <c:pt idx="1">
                  <c:v>112.84</c:v>
                </c:pt>
                <c:pt idx="2">
                  <c:v>117.71</c:v>
                </c:pt>
                <c:pt idx="3">
                  <c:v>121.91</c:v>
                </c:pt>
                <c:pt idx="4">
                  <c:v>128.15</c:v>
                </c:pt>
              </c:numCache>
            </c:numRef>
          </c:val>
          <c:extLst xmlns:c16r2="http://schemas.microsoft.com/office/drawing/2015/06/chart">
            <c:ext xmlns:c16="http://schemas.microsoft.com/office/drawing/2014/chart" uri="{C3380CC4-5D6E-409C-BE32-E72D297353CC}">
              <c16:uniqueId val="{00000000-5B55-4655-85AC-B4A2B383163A}"/>
            </c:ext>
          </c:extLst>
        </c:ser>
        <c:dLbls>
          <c:showLegendKey val="0"/>
          <c:showVal val="0"/>
          <c:showCatName val="0"/>
          <c:showSerName val="0"/>
          <c:showPercent val="0"/>
          <c:showBubbleSize val="0"/>
        </c:dLbls>
        <c:gapWidth val="150"/>
        <c:axId val="51576192"/>
        <c:axId val="736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B55-4655-85AC-B4A2B383163A}"/>
            </c:ext>
          </c:extLst>
        </c:ser>
        <c:dLbls>
          <c:showLegendKey val="0"/>
          <c:showVal val="0"/>
          <c:showCatName val="0"/>
          <c:showSerName val="0"/>
          <c:showPercent val="0"/>
          <c:showBubbleSize val="0"/>
        </c:dLbls>
        <c:marker val="1"/>
        <c:smooth val="0"/>
        <c:axId val="51576192"/>
        <c:axId val="73672192"/>
      </c:lineChart>
      <c:dateAx>
        <c:axId val="51576192"/>
        <c:scaling>
          <c:orientation val="minMax"/>
        </c:scaling>
        <c:delete val="1"/>
        <c:axPos val="b"/>
        <c:numFmt formatCode="ge" sourceLinked="1"/>
        <c:majorTickMark val="none"/>
        <c:minorTickMark val="none"/>
        <c:tickLblPos val="none"/>
        <c:crossAx val="73672192"/>
        <c:crosses val="autoZero"/>
        <c:auto val="1"/>
        <c:lblOffset val="100"/>
        <c:baseTimeUnit val="years"/>
      </c:dateAx>
      <c:valAx>
        <c:axId val="7367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60.31</c:v>
                </c:pt>
                <c:pt idx="1">
                  <c:v>62.88</c:v>
                </c:pt>
                <c:pt idx="2">
                  <c:v>63.31</c:v>
                </c:pt>
                <c:pt idx="3">
                  <c:v>63.88</c:v>
                </c:pt>
                <c:pt idx="4">
                  <c:v>64.790000000000006</c:v>
                </c:pt>
              </c:numCache>
            </c:numRef>
          </c:val>
          <c:extLst xmlns:c16r2="http://schemas.microsoft.com/office/drawing/2015/06/chart">
            <c:ext xmlns:c16="http://schemas.microsoft.com/office/drawing/2014/chart" uri="{C3380CC4-5D6E-409C-BE32-E72D297353CC}">
              <c16:uniqueId val="{00000000-0127-423F-B940-89DCADD4B249}"/>
            </c:ext>
          </c:extLst>
        </c:ser>
        <c:dLbls>
          <c:showLegendKey val="0"/>
          <c:showVal val="0"/>
          <c:showCatName val="0"/>
          <c:showSerName val="0"/>
          <c:showPercent val="0"/>
          <c:showBubbleSize val="0"/>
        </c:dLbls>
        <c:gapWidth val="150"/>
        <c:axId val="73707520"/>
        <c:axId val="73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0127-423F-B940-89DCADD4B249}"/>
            </c:ext>
          </c:extLst>
        </c:ser>
        <c:dLbls>
          <c:showLegendKey val="0"/>
          <c:showVal val="0"/>
          <c:showCatName val="0"/>
          <c:showSerName val="0"/>
          <c:showPercent val="0"/>
          <c:showBubbleSize val="0"/>
        </c:dLbls>
        <c:marker val="1"/>
        <c:smooth val="0"/>
        <c:axId val="73707520"/>
        <c:axId val="73709440"/>
      </c:lineChart>
      <c:dateAx>
        <c:axId val="73707520"/>
        <c:scaling>
          <c:orientation val="minMax"/>
        </c:scaling>
        <c:delete val="1"/>
        <c:axPos val="b"/>
        <c:numFmt formatCode="ge" sourceLinked="1"/>
        <c:majorTickMark val="none"/>
        <c:minorTickMark val="none"/>
        <c:tickLblPos val="none"/>
        <c:crossAx val="73709440"/>
        <c:crosses val="autoZero"/>
        <c:auto val="1"/>
        <c:lblOffset val="100"/>
        <c:baseTimeUnit val="years"/>
      </c:dateAx>
      <c:valAx>
        <c:axId val="73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3.19</c:v>
                </c:pt>
                <c:pt idx="3">
                  <c:v>0</c:v>
                </c:pt>
                <c:pt idx="4">
                  <c:v>0</c:v>
                </c:pt>
              </c:numCache>
            </c:numRef>
          </c:val>
          <c:extLst xmlns:c16r2="http://schemas.microsoft.com/office/drawing/2015/06/chart">
            <c:ext xmlns:c16="http://schemas.microsoft.com/office/drawing/2014/chart" uri="{C3380CC4-5D6E-409C-BE32-E72D297353CC}">
              <c16:uniqueId val="{00000000-3C16-48D6-8FF1-3325BE7B6931}"/>
            </c:ext>
          </c:extLst>
        </c:ser>
        <c:dLbls>
          <c:showLegendKey val="0"/>
          <c:showVal val="0"/>
          <c:showCatName val="0"/>
          <c:showSerName val="0"/>
          <c:showPercent val="0"/>
          <c:showBubbleSize val="0"/>
        </c:dLbls>
        <c:gapWidth val="150"/>
        <c:axId val="77955456"/>
        <c:axId val="779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3C16-48D6-8FF1-3325BE7B6931}"/>
            </c:ext>
          </c:extLst>
        </c:ser>
        <c:dLbls>
          <c:showLegendKey val="0"/>
          <c:showVal val="0"/>
          <c:showCatName val="0"/>
          <c:showSerName val="0"/>
          <c:showPercent val="0"/>
          <c:showBubbleSize val="0"/>
        </c:dLbls>
        <c:marker val="1"/>
        <c:smooth val="0"/>
        <c:axId val="77955456"/>
        <c:axId val="77957376"/>
      </c:lineChart>
      <c:dateAx>
        <c:axId val="77955456"/>
        <c:scaling>
          <c:orientation val="minMax"/>
        </c:scaling>
        <c:delete val="1"/>
        <c:axPos val="b"/>
        <c:numFmt formatCode="ge" sourceLinked="1"/>
        <c:majorTickMark val="none"/>
        <c:minorTickMark val="none"/>
        <c:tickLblPos val="none"/>
        <c:crossAx val="77957376"/>
        <c:crosses val="autoZero"/>
        <c:auto val="1"/>
        <c:lblOffset val="100"/>
        <c:baseTimeUnit val="years"/>
      </c:dateAx>
      <c:valAx>
        <c:axId val="77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C2-4C02-A1DE-F3254CD0BC14}"/>
            </c:ext>
          </c:extLst>
        </c:ser>
        <c:dLbls>
          <c:showLegendKey val="0"/>
          <c:showVal val="0"/>
          <c:showCatName val="0"/>
          <c:showSerName val="0"/>
          <c:showPercent val="0"/>
          <c:showBubbleSize val="0"/>
        </c:dLbls>
        <c:gapWidth val="150"/>
        <c:axId val="77982720"/>
        <c:axId val="827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68C2-4C02-A1DE-F3254CD0BC14}"/>
            </c:ext>
          </c:extLst>
        </c:ser>
        <c:dLbls>
          <c:showLegendKey val="0"/>
          <c:showVal val="0"/>
          <c:showCatName val="0"/>
          <c:showSerName val="0"/>
          <c:showPercent val="0"/>
          <c:showBubbleSize val="0"/>
        </c:dLbls>
        <c:marker val="1"/>
        <c:smooth val="0"/>
        <c:axId val="77982720"/>
        <c:axId val="82728064"/>
      </c:lineChart>
      <c:dateAx>
        <c:axId val="77982720"/>
        <c:scaling>
          <c:orientation val="minMax"/>
        </c:scaling>
        <c:delete val="1"/>
        <c:axPos val="b"/>
        <c:numFmt formatCode="ge" sourceLinked="1"/>
        <c:majorTickMark val="none"/>
        <c:minorTickMark val="none"/>
        <c:tickLblPos val="none"/>
        <c:crossAx val="82728064"/>
        <c:crosses val="autoZero"/>
        <c:auto val="1"/>
        <c:lblOffset val="100"/>
        <c:baseTimeUnit val="years"/>
      </c:dateAx>
      <c:valAx>
        <c:axId val="8272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93817.49</c:v>
                </c:pt>
                <c:pt idx="1">
                  <c:v>28573.96</c:v>
                </c:pt>
                <c:pt idx="2">
                  <c:v>29068.02</c:v>
                </c:pt>
                <c:pt idx="3">
                  <c:v>167.5</c:v>
                </c:pt>
                <c:pt idx="4">
                  <c:v>139.01</c:v>
                </c:pt>
              </c:numCache>
            </c:numRef>
          </c:val>
          <c:extLst xmlns:c16r2="http://schemas.microsoft.com/office/drawing/2015/06/chart">
            <c:ext xmlns:c16="http://schemas.microsoft.com/office/drawing/2014/chart" uri="{C3380CC4-5D6E-409C-BE32-E72D297353CC}">
              <c16:uniqueId val="{00000000-FCF2-47AB-9280-5FC3EE90BBCC}"/>
            </c:ext>
          </c:extLst>
        </c:ser>
        <c:dLbls>
          <c:showLegendKey val="0"/>
          <c:showVal val="0"/>
          <c:showCatName val="0"/>
          <c:showSerName val="0"/>
          <c:showPercent val="0"/>
          <c:showBubbleSize val="0"/>
        </c:dLbls>
        <c:gapWidth val="150"/>
        <c:axId val="82746752"/>
        <c:axId val="827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FCF2-47AB-9280-5FC3EE90BBCC}"/>
            </c:ext>
          </c:extLst>
        </c:ser>
        <c:dLbls>
          <c:showLegendKey val="0"/>
          <c:showVal val="0"/>
          <c:showCatName val="0"/>
          <c:showSerName val="0"/>
          <c:showPercent val="0"/>
          <c:showBubbleSize val="0"/>
        </c:dLbls>
        <c:marker val="1"/>
        <c:smooth val="0"/>
        <c:axId val="82746752"/>
        <c:axId val="82757120"/>
      </c:lineChart>
      <c:dateAx>
        <c:axId val="82746752"/>
        <c:scaling>
          <c:orientation val="minMax"/>
        </c:scaling>
        <c:delete val="1"/>
        <c:axPos val="b"/>
        <c:numFmt formatCode="ge" sourceLinked="1"/>
        <c:majorTickMark val="none"/>
        <c:minorTickMark val="none"/>
        <c:tickLblPos val="none"/>
        <c:crossAx val="82757120"/>
        <c:crosses val="autoZero"/>
        <c:auto val="1"/>
        <c:lblOffset val="100"/>
        <c:baseTimeUnit val="years"/>
      </c:dateAx>
      <c:valAx>
        <c:axId val="82757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417.05</c:v>
                </c:pt>
                <c:pt idx="1">
                  <c:v>390.77</c:v>
                </c:pt>
                <c:pt idx="2">
                  <c:v>337.53</c:v>
                </c:pt>
                <c:pt idx="3">
                  <c:v>287.10000000000002</c:v>
                </c:pt>
                <c:pt idx="4">
                  <c:v>225.29</c:v>
                </c:pt>
              </c:numCache>
            </c:numRef>
          </c:val>
          <c:extLst xmlns:c16r2="http://schemas.microsoft.com/office/drawing/2015/06/chart">
            <c:ext xmlns:c16="http://schemas.microsoft.com/office/drawing/2014/chart" uri="{C3380CC4-5D6E-409C-BE32-E72D297353CC}">
              <c16:uniqueId val="{00000000-CFF9-4744-A195-B8C3A53EF7C7}"/>
            </c:ext>
          </c:extLst>
        </c:ser>
        <c:dLbls>
          <c:showLegendKey val="0"/>
          <c:showVal val="0"/>
          <c:showCatName val="0"/>
          <c:showSerName val="0"/>
          <c:showPercent val="0"/>
          <c:showBubbleSize val="0"/>
        </c:dLbls>
        <c:gapWidth val="150"/>
        <c:axId val="84897792"/>
        <c:axId val="848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FF9-4744-A195-B8C3A53EF7C7}"/>
            </c:ext>
          </c:extLst>
        </c:ser>
        <c:dLbls>
          <c:showLegendKey val="0"/>
          <c:showVal val="0"/>
          <c:showCatName val="0"/>
          <c:showSerName val="0"/>
          <c:showPercent val="0"/>
          <c:showBubbleSize val="0"/>
        </c:dLbls>
        <c:marker val="1"/>
        <c:smooth val="0"/>
        <c:axId val="84897792"/>
        <c:axId val="84899712"/>
      </c:lineChart>
      <c:dateAx>
        <c:axId val="84897792"/>
        <c:scaling>
          <c:orientation val="minMax"/>
        </c:scaling>
        <c:delete val="1"/>
        <c:axPos val="b"/>
        <c:numFmt formatCode="ge" sourceLinked="1"/>
        <c:majorTickMark val="none"/>
        <c:minorTickMark val="none"/>
        <c:tickLblPos val="none"/>
        <c:crossAx val="84899712"/>
        <c:crosses val="autoZero"/>
        <c:auto val="1"/>
        <c:lblOffset val="100"/>
        <c:baseTimeUnit val="years"/>
      </c:dateAx>
      <c:valAx>
        <c:axId val="848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76.790000000000006</c:v>
                </c:pt>
                <c:pt idx="1">
                  <c:v>76.19</c:v>
                </c:pt>
                <c:pt idx="2">
                  <c:v>79.83</c:v>
                </c:pt>
                <c:pt idx="3">
                  <c:v>81.459999999999994</c:v>
                </c:pt>
                <c:pt idx="4">
                  <c:v>92.25</c:v>
                </c:pt>
              </c:numCache>
            </c:numRef>
          </c:val>
          <c:extLst xmlns:c16r2="http://schemas.microsoft.com/office/drawing/2015/06/chart">
            <c:ext xmlns:c16="http://schemas.microsoft.com/office/drawing/2014/chart" uri="{C3380CC4-5D6E-409C-BE32-E72D297353CC}">
              <c16:uniqueId val="{00000000-75E3-42E0-A130-8121AD6B1F6C}"/>
            </c:ext>
          </c:extLst>
        </c:ser>
        <c:dLbls>
          <c:showLegendKey val="0"/>
          <c:showVal val="0"/>
          <c:showCatName val="0"/>
          <c:showSerName val="0"/>
          <c:showPercent val="0"/>
          <c:showBubbleSize val="0"/>
        </c:dLbls>
        <c:gapWidth val="150"/>
        <c:axId val="84924672"/>
        <c:axId val="849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75E3-42E0-A130-8121AD6B1F6C}"/>
            </c:ext>
          </c:extLst>
        </c:ser>
        <c:dLbls>
          <c:showLegendKey val="0"/>
          <c:showVal val="0"/>
          <c:showCatName val="0"/>
          <c:showSerName val="0"/>
          <c:showPercent val="0"/>
          <c:showBubbleSize val="0"/>
        </c:dLbls>
        <c:marker val="1"/>
        <c:smooth val="0"/>
        <c:axId val="84924672"/>
        <c:axId val="84930944"/>
      </c:lineChart>
      <c:dateAx>
        <c:axId val="84924672"/>
        <c:scaling>
          <c:orientation val="minMax"/>
        </c:scaling>
        <c:delete val="1"/>
        <c:axPos val="b"/>
        <c:numFmt formatCode="ge" sourceLinked="1"/>
        <c:majorTickMark val="none"/>
        <c:minorTickMark val="none"/>
        <c:tickLblPos val="none"/>
        <c:crossAx val="84930944"/>
        <c:crosses val="autoZero"/>
        <c:auto val="1"/>
        <c:lblOffset val="100"/>
        <c:baseTimeUnit val="years"/>
      </c:dateAx>
      <c:valAx>
        <c:axId val="849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242.21</c:v>
                </c:pt>
                <c:pt idx="1">
                  <c:v>243.46</c:v>
                </c:pt>
                <c:pt idx="2">
                  <c:v>234.88</c:v>
                </c:pt>
                <c:pt idx="3">
                  <c:v>230.11</c:v>
                </c:pt>
                <c:pt idx="4">
                  <c:v>202.99</c:v>
                </c:pt>
              </c:numCache>
            </c:numRef>
          </c:val>
          <c:extLst xmlns:c16r2="http://schemas.microsoft.com/office/drawing/2015/06/chart">
            <c:ext xmlns:c16="http://schemas.microsoft.com/office/drawing/2014/chart" uri="{C3380CC4-5D6E-409C-BE32-E72D297353CC}">
              <c16:uniqueId val="{00000000-4360-4600-BB9D-DE41EC4643B9}"/>
            </c:ext>
          </c:extLst>
        </c:ser>
        <c:dLbls>
          <c:showLegendKey val="0"/>
          <c:showVal val="0"/>
          <c:showCatName val="0"/>
          <c:showSerName val="0"/>
          <c:showPercent val="0"/>
          <c:showBubbleSize val="0"/>
        </c:dLbls>
        <c:gapWidth val="150"/>
        <c:axId val="88570496"/>
        <c:axId val="885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4360-4600-BB9D-DE41EC4643B9}"/>
            </c:ext>
          </c:extLst>
        </c:ser>
        <c:dLbls>
          <c:showLegendKey val="0"/>
          <c:showVal val="0"/>
          <c:showCatName val="0"/>
          <c:showSerName val="0"/>
          <c:showPercent val="0"/>
          <c:showBubbleSize val="0"/>
        </c:dLbls>
        <c:marker val="1"/>
        <c:smooth val="0"/>
        <c:axId val="88570496"/>
        <c:axId val="88584960"/>
      </c:lineChart>
      <c:dateAx>
        <c:axId val="88570496"/>
        <c:scaling>
          <c:orientation val="minMax"/>
        </c:scaling>
        <c:delete val="1"/>
        <c:axPos val="b"/>
        <c:numFmt formatCode="ge" sourceLinked="1"/>
        <c:majorTickMark val="none"/>
        <c:minorTickMark val="none"/>
        <c:tickLblPos val="none"/>
        <c:crossAx val="88584960"/>
        <c:crosses val="autoZero"/>
        <c:auto val="1"/>
        <c:lblOffset val="100"/>
        <c:baseTimeUnit val="years"/>
      </c:dateAx>
      <c:valAx>
        <c:axId val="88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泉崎村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6519</v>
      </c>
      <c r="AM8" s="70"/>
      <c r="AN8" s="70"/>
      <c r="AO8" s="70"/>
      <c r="AP8" s="70"/>
      <c r="AQ8" s="70"/>
      <c r="AR8" s="70"/>
      <c r="AS8" s="70"/>
      <c r="AT8" s="66">
        <f>データ!$S$6</f>
        <v>35.43</v>
      </c>
      <c r="AU8" s="67"/>
      <c r="AV8" s="67"/>
      <c r="AW8" s="67"/>
      <c r="AX8" s="67"/>
      <c r="AY8" s="67"/>
      <c r="AZ8" s="67"/>
      <c r="BA8" s="67"/>
      <c r="BB8" s="69">
        <f>データ!$T$6</f>
        <v>184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68.89</v>
      </c>
      <c r="J10" s="67"/>
      <c r="K10" s="67"/>
      <c r="L10" s="67"/>
      <c r="M10" s="67"/>
      <c r="N10" s="67"/>
      <c r="O10" s="68"/>
      <c r="P10" s="69">
        <f>データ!$P$6</f>
        <v>83.95</v>
      </c>
      <c r="Q10" s="69"/>
      <c r="R10" s="69"/>
      <c r="S10" s="69"/>
      <c r="T10" s="69"/>
      <c r="U10" s="69"/>
      <c r="V10" s="69"/>
      <c r="W10" s="70">
        <f>データ!$Q$6</f>
        <v>3618</v>
      </c>
      <c r="X10" s="70"/>
      <c r="Y10" s="70"/>
      <c r="Z10" s="70"/>
      <c r="AA10" s="70"/>
      <c r="AB10" s="70"/>
      <c r="AC10" s="70"/>
      <c r="AD10" s="2"/>
      <c r="AE10" s="2"/>
      <c r="AF10" s="2"/>
      <c r="AG10" s="2"/>
      <c r="AH10" s="4"/>
      <c r="AI10" s="4"/>
      <c r="AJ10" s="4"/>
      <c r="AK10" s="4"/>
      <c r="AL10" s="70">
        <f>データ!$U$6</f>
        <v>5344</v>
      </c>
      <c r="AM10" s="70"/>
      <c r="AN10" s="70"/>
      <c r="AO10" s="70"/>
      <c r="AP10" s="70"/>
      <c r="AQ10" s="70"/>
      <c r="AR10" s="70"/>
      <c r="AS10" s="70"/>
      <c r="AT10" s="66">
        <f>データ!$V$6</f>
        <v>26.1</v>
      </c>
      <c r="AU10" s="67"/>
      <c r="AV10" s="67"/>
      <c r="AW10" s="67"/>
      <c r="AX10" s="67"/>
      <c r="AY10" s="67"/>
      <c r="AZ10" s="67"/>
      <c r="BA10" s="67"/>
      <c r="BB10" s="69">
        <f>データ!$W$6</f>
        <v>204.75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wLW127Z8G1VrXEnNTCi29GtV1qWKC/6y+oIdfrCy23y33r7/c+iHRN4pQhTbwRE3ZhWaF6MM2bdr0SbzFEYcw==" saltValue="D5nNPYqqZRbCHgIrAZ2AP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74641</v>
      </c>
      <c r="D6" s="33">
        <f t="shared" si="3"/>
        <v>46</v>
      </c>
      <c r="E6" s="33">
        <f t="shared" si="3"/>
        <v>1</v>
      </c>
      <c r="F6" s="33">
        <f t="shared" si="3"/>
        <v>0</v>
      </c>
      <c r="G6" s="33">
        <f t="shared" si="3"/>
        <v>1</v>
      </c>
      <c r="H6" s="33" t="str">
        <f t="shared" si="3"/>
        <v>福島県　泉崎村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68.89</v>
      </c>
      <c r="P6" s="34">
        <f t="shared" si="3"/>
        <v>83.95</v>
      </c>
      <c r="Q6" s="34">
        <f t="shared" si="3"/>
        <v>3618</v>
      </c>
      <c r="R6" s="34">
        <f t="shared" si="3"/>
        <v>6519</v>
      </c>
      <c r="S6" s="34">
        <f t="shared" si="3"/>
        <v>35.43</v>
      </c>
      <c r="T6" s="34">
        <f t="shared" si="3"/>
        <v>184</v>
      </c>
      <c r="U6" s="34">
        <f t="shared" si="3"/>
        <v>5344</v>
      </c>
      <c r="V6" s="34">
        <f t="shared" si="3"/>
        <v>26.1</v>
      </c>
      <c r="W6" s="34">
        <f t="shared" si="3"/>
        <v>204.75</v>
      </c>
      <c r="X6" s="35">
        <f>IF(X7="",NA(),X7)</f>
        <v>112.09</v>
      </c>
      <c r="Y6" s="35">
        <f t="shared" ref="Y6:AG6" si="4">IF(Y7="",NA(),Y7)</f>
        <v>112.84</v>
      </c>
      <c r="Z6" s="35">
        <f t="shared" si="4"/>
        <v>117.71</v>
      </c>
      <c r="AA6" s="35">
        <f t="shared" si="4"/>
        <v>121.91</v>
      </c>
      <c r="AB6" s="35">
        <f t="shared" si="4"/>
        <v>128.15</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93817.49</v>
      </c>
      <c r="AU6" s="35">
        <f t="shared" ref="AU6:BC6" si="6">IF(AU7="",NA(),AU7)</f>
        <v>28573.96</v>
      </c>
      <c r="AV6" s="35">
        <f t="shared" si="6"/>
        <v>29068.02</v>
      </c>
      <c r="AW6" s="35">
        <f t="shared" si="6"/>
        <v>167.5</v>
      </c>
      <c r="AX6" s="35">
        <f t="shared" si="6"/>
        <v>139.01</v>
      </c>
      <c r="AY6" s="35">
        <f t="shared" si="6"/>
        <v>1164.51</v>
      </c>
      <c r="AZ6" s="35">
        <f t="shared" si="6"/>
        <v>434.72</v>
      </c>
      <c r="BA6" s="35">
        <f t="shared" si="6"/>
        <v>416.14</v>
      </c>
      <c r="BB6" s="35">
        <f t="shared" si="6"/>
        <v>371.89</v>
      </c>
      <c r="BC6" s="35">
        <f t="shared" si="6"/>
        <v>293.23</v>
      </c>
      <c r="BD6" s="34" t="str">
        <f>IF(BD7="","",IF(BD7="-","【-】","【"&amp;SUBSTITUTE(TEXT(BD7,"#,##0.00"),"-","△")&amp;"】"))</f>
        <v>【264.34】</v>
      </c>
      <c r="BE6" s="35">
        <f>IF(BE7="",NA(),BE7)</f>
        <v>417.05</v>
      </c>
      <c r="BF6" s="35">
        <f t="shared" ref="BF6:BN6" si="7">IF(BF7="",NA(),BF7)</f>
        <v>390.77</v>
      </c>
      <c r="BG6" s="35">
        <f t="shared" si="7"/>
        <v>337.53</v>
      </c>
      <c r="BH6" s="35">
        <f t="shared" si="7"/>
        <v>287.10000000000002</v>
      </c>
      <c r="BI6" s="35">
        <f t="shared" si="7"/>
        <v>225.29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76.790000000000006</v>
      </c>
      <c r="BQ6" s="35">
        <f t="shared" ref="BQ6:BY6" si="8">IF(BQ7="",NA(),BQ7)</f>
        <v>76.19</v>
      </c>
      <c r="BR6" s="35">
        <f t="shared" si="8"/>
        <v>79.83</v>
      </c>
      <c r="BS6" s="35">
        <f t="shared" si="8"/>
        <v>81.459999999999994</v>
      </c>
      <c r="BT6" s="35">
        <f t="shared" si="8"/>
        <v>92.25</v>
      </c>
      <c r="BU6" s="35">
        <f t="shared" si="8"/>
        <v>90.64</v>
      </c>
      <c r="BV6" s="35">
        <f t="shared" si="8"/>
        <v>93.66</v>
      </c>
      <c r="BW6" s="35">
        <f t="shared" si="8"/>
        <v>92.76</v>
      </c>
      <c r="BX6" s="35">
        <f t="shared" si="8"/>
        <v>93.28</v>
      </c>
      <c r="BY6" s="35">
        <f t="shared" si="8"/>
        <v>87.51</v>
      </c>
      <c r="BZ6" s="34" t="str">
        <f>IF(BZ7="","",IF(BZ7="-","【-】","【"&amp;SUBSTITUTE(TEXT(BZ7,"#,##0.00"),"-","△")&amp;"】"))</f>
        <v>【104.36】</v>
      </c>
      <c r="CA6" s="35">
        <f>IF(CA7="",NA(),CA7)</f>
        <v>242.21</v>
      </c>
      <c r="CB6" s="35">
        <f t="shared" ref="CB6:CJ6" si="9">IF(CB7="",NA(),CB7)</f>
        <v>243.46</v>
      </c>
      <c r="CC6" s="35">
        <f t="shared" si="9"/>
        <v>234.88</v>
      </c>
      <c r="CD6" s="35">
        <f t="shared" si="9"/>
        <v>230.11</v>
      </c>
      <c r="CE6" s="35">
        <f t="shared" si="9"/>
        <v>202.99</v>
      </c>
      <c r="CF6" s="35">
        <f t="shared" si="9"/>
        <v>213.52</v>
      </c>
      <c r="CG6" s="35">
        <f t="shared" si="9"/>
        <v>208.21</v>
      </c>
      <c r="CH6" s="35">
        <f t="shared" si="9"/>
        <v>208.67</v>
      </c>
      <c r="CI6" s="35">
        <f t="shared" si="9"/>
        <v>208.29</v>
      </c>
      <c r="CJ6" s="35">
        <f t="shared" si="9"/>
        <v>218.42</v>
      </c>
      <c r="CK6" s="34" t="str">
        <f>IF(CK7="","",IF(CK7="-","【-】","【"&amp;SUBSTITUTE(TEXT(CK7,"#,##0.00"),"-","△")&amp;"】"))</f>
        <v>【165.71】</v>
      </c>
      <c r="CL6" s="35">
        <f>IF(CL7="",NA(),CL7)</f>
        <v>91.78</v>
      </c>
      <c r="CM6" s="35">
        <f t="shared" ref="CM6:CU6" si="10">IF(CM7="",NA(),CM7)</f>
        <v>86.16</v>
      </c>
      <c r="CN6" s="35">
        <f t="shared" si="10"/>
        <v>88.96</v>
      </c>
      <c r="CO6" s="35">
        <f t="shared" si="10"/>
        <v>89.49</v>
      </c>
      <c r="CP6" s="35">
        <f t="shared" si="10"/>
        <v>90.38</v>
      </c>
      <c r="CQ6" s="35">
        <f t="shared" si="10"/>
        <v>49.77</v>
      </c>
      <c r="CR6" s="35">
        <f t="shared" si="10"/>
        <v>49.22</v>
      </c>
      <c r="CS6" s="35">
        <f t="shared" si="10"/>
        <v>49.08</v>
      </c>
      <c r="CT6" s="35">
        <f t="shared" si="10"/>
        <v>49.32</v>
      </c>
      <c r="CU6" s="35">
        <f t="shared" si="10"/>
        <v>50.24</v>
      </c>
      <c r="CV6" s="34" t="str">
        <f>IF(CV7="","",IF(CV7="-","【-】","【"&amp;SUBSTITUTE(TEXT(CV7,"#,##0.00"),"-","△")&amp;"】"))</f>
        <v>【60.41】</v>
      </c>
      <c r="CW6" s="35">
        <f>IF(CW7="",NA(),CW7)</f>
        <v>77.36</v>
      </c>
      <c r="CX6" s="35">
        <f t="shared" ref="CX6:DF6" si="11">IF(CX7="",NA(),CX7)</f>
        <v>78.31</v>
      </c>
      <c r="CY6" s="35">
        <f t="shared" si="11"/>
        <v>75.430000000000007</v>
      </c>
      <c r="CZ6" s="35">
        <f t="shared" si="11"/>
        <v>74.95</v>
      </c>
      <c r="DA6" s="35">
        <f t="shared" si="11"/>
        <v>77.209999999999994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60.31</v>
      </c>
      <c r="DI6" s="35">
        <f t="shared" ref="DI6:DQ6" si="12">IF(DI7="",NA(),DI7)</f>
        <v>62.88</v>
      </c>
      <c r="DJ6" s="35">
        <f t="shared" si="12"/>
        <v>63.31</v>
      </c>
      <c r="DK6" s="35">
        <f t="shared" si="12"/>
        <v>63.88</v>
      </c>
      <c r="DL6" s="35">
        <f t="shared" si="12"/>
        <v>64.790000000000006</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5">
        <f t="shared" si="13"/>
        <v>3.19</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5">
        <f t="shared" ref="EE6:EM6" si="14">IF(EE7="",NA(),EE7)</f>
        <v>0.12</v>
      </c>
      <c r="EF6" s="35">
        <f t="shared" si="14"/>
        <v>0.63</v>
      </c>
      <c r="EG6" s="35">
        <f t="shared" si="14"/>
        <v>0.83</v>
      </c>
      <c r="EH6" s="35">
        <f t="shared" si="14"/>
        <v>0.44</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74641</v>
      </c>
      <c r="D7" s="37">
        <v>46</v>
      </c>
      <c r="E7" s="37">
        <v>1</v>
      </c>
      <c r="F7" s="37">
        <v>0</v>
      </c>
      <c r="G7" s="37">
        <v>1</v>
      </c>
      <c r="H7" s="37" t="s">
        <v>105</v>
      </c>
      <c r="I7" s="37" t="s">
        <v>106</v>
      </c>
      <c r="J7" s="37" t="s">
        <v>107</v>
      </c>
      <c r="K7" s="37" t="s">
        <v>108</v>
      </c>
      <c r="L7" s="37" t="s">
        <v>109</v>
      </c>
      <c r="M7" s="37" t="s">
        <v>110</v>
      </c>
      <c r="N7" s="38" t="s">
        <v>111</v>
      </c>
      <c r="O7" s="38">
        <v>68.89</v>
      </c>
      <c r="P7" s="38">
        <v>83.95</v>
      </c>
      <c r="Q7" s="38">
        <v>3618</v>
      </c>
      <c r="R7" s="38">
        <v>6519</v>
      </c>
      <c r="S7" s="38">
        <v>35.43</v>
      </c>
      <c r="T7" s="38">
        <v>184</v>
      </c>
      <c r="U7" s="38">
        <v>5344</v>
      </c>
      <c r="V7" s="38">
        <v>26.1</v>
      </c>
      <c r="W7" s="38">
        <v>204.75</v>
      </c>
      <c r="X7" s="38">
        <v>112.09</v>
      </c>
      <c r="Y7" s="38">
        <v>112.84</v>
      </c>
      <c r="Z7" s="38">
        <v>117.71</v>
      </c>
      <c r="AA7" s="38">
        <v>121.91</v>
      </c>
      <c r="AB7" s="38">
        <v>128.15</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93817.49</v>
      </c>
      <c r="AU7" s="38">
        <v>28573.96</v>
      </c>
      <c r="AV7" s="38">
        <v>29068.02</v>
      </c>
      <c r="AW7" s="38">
        <v>167.5</v>
      </c>
      <c r="AX7" s="38">
        <v>139.01</v>
      </c>
      <c r="AY7" s="38">
        <v>1164.51</v>
      </c>
      <c r="AZ7" s="38">
        <v>434.72</v>
      </c>
      <c r="BA7" s="38">
        <v>416.14</v>
      </c>
      <c r="BB7" s="38">
        <v>371.89</v>
      </c>
      <c r="BC7" s="38">
        <v>293.23</v>
      </c>
      <c r="BD7" s="38">
        <v>264.33999999999997</v>
      </c>
      <c r="BE7" s="38">
        <v>417.05</v>
      </c>
      <c r="BF7" s="38">
        <v>390.77</v>
      </c>
      <c r="BG7" s="38">
        <v>337.53</v>
      </c>
      <c r="BH7" s="38">
        <v>287.10000000000002</v>
      </c>
      <c r="BI7" s="38">
        <v>225.29</v>
      </c>
      <c r="BJ7" s="38">
        <v>498.27</v>
      </c>
      <c r="BK7" s="38">
        <v>495.76</v>
      </c>
      <c r="BL7" s="38">
        <v>487.22</v>
      </c>
      <c r="BM7" s="38">
        <v>483.11</v>
      </c>
      <c r="BN7" s="38">
        <v>542.29999999999995</v>
      </c>
      <c r="BO7" s="38">
        <v>274.27</v>
      </c>
      <c r="BP7" s="38">
        <v>76.790000000000006</v>
      </c>
      <c r="BQ7" s="38">
        <v>76.19</v>
      </c>
      <c r="BR7" s="38">
        <v>79.83</v>
      </c>
      <c r="BS7" s="38">
        <v>81.459999999999994</v>
      </c>
      <c r="BT7" s="38">
        <v>92.25</v>
      </c>
      <c r="BU7" s="38">
        <v>90.64</v>
      </c>
      <c r="BV7" s="38">
        <v>93.66</v>
      </c>
      <c r="BW7" s="38">
        <v>92.76</v>
      </c>
      <c r="BX7" s="38">
        <v>93.28</v>
      </c>
      <c r="BY7" s="38">
        <v>87.51</v>
      </c>
      <c r="BZ7" s="38">
        <v>104.36</v>
      </c>
      <c r="CA7" s="38">
        <v>242.21</v>
      </c>
      <c r="CB7" s="38">
        <v>243.46</v>
      </c>
      <c r="CC7" s="38">
        <v>234.88</v>
      </c>
      <c r="CD7" s="38">
        <v>230.11</v>
      </c>
      <c r="CE7" s="38">
        <v>202.99</v>
      </c>
      <c r="CF7" s="38">
        <v>213.52</v>
      </c>
      <c r="CG7" s="38">
        <v>208.21</v>
      </c>
      <c r="CH7" s="38">
        <v>208.67</v>
      </c>
      <c r="CI7" s="38">
        <v>208.29</v>
      </c>
      <c r="CJ7" s="38">
        <v>218.42</v>
      </c>
      <c r="CK7" s="38">
        <v>165.71</v>
      </c>
      <c r="CL7" s="38">
        <v>91.78</v>
      </c>
      <c r="CM7" s="38">
        <v>86.16</v>
      </c>
      <c r="CN7" s="38">
        <v>88.96</v>
      </c>
      <c r="CO7" s="38">
        <v>89.49</v>
      </c>
      <c r="CP7" s="38">
        <v>90.38</v>
      </c>
      <c r="CQ7" s="38">
        <v>49.77</v>
      </c>
      <c r="CR7" s="38">
        <v>49.22</v>
      </c>
      <c r="CS7" s="38">
        <v>49.08</v>
      </c>
      <c r="CT7" s="38">
        <v>49.32</v>
      </c>
      <c r="CU7" s="38">
        <v>50.24</v>
      </c>
      <c r="CV7" s="38">
        <v>60.41</v>
      </c>
      <c r="CW7" s="38">
        <v>77.36</v>
      </c>
      <c r="CX7" s="38">
        <v>78.31</v>
      </c>
      <c r="CY7" s="38">
        <v>75.430000000000007</v>
      </c>
      <c r="CZ7" s="38">
        <v>74.95</v>
      </c>
      <c r="DA7" s="38">
        <v>77.209999999999994</v>
      </c>
      <c r="DB7" s="38">
        <v>79.98</v>
      </c>
      <c r="DC7" s="38">
        <v>79.48</v>
      </c>
      <c r="DD7" s="38">
        <v>79.3</v>
      </c>
      <c r="DE7" s="38">
        <v>79.34</v>
      </c>
      <c r="DF7" s="38">
        <v>78.650000000000006</v>
      </c>
      <c r="DG7" s="38">
        <v>89.93</v>
      </c>
      <c r="DH7" s="38">
        <v>60.31</v>
      </c>
      <c r="DI7" s="38">
        <v>62.88</v>
      </c>
      <c r="DJ7" s="38">
        <v>63.31</v>
      </c>
      <c r="DK7" s="38">
        <v>63.88</v>
      </c>
      <c r="DL7" s="38">
        <v>64.790000000000006</v>
      </c>
      <c r="DM7" s="38">
        <v>36.43</v>
      </c>
      <c r="DN7" s="38">
        <v>46.12</v>
      </c>
      <c r="DO7" s="38">
        <v>47.44</v>
      </c>
      <c r="DP7" s="38">
        <v>48.3</v>
      </c>
      <c r="DQ7" s="38">
        <v>45.14</v>
      </c>
      <c r="DR7" s="38">
        <v>48.12</v>
      </c>
      <c r="DS7" s="38">
        <v>0</v>
      </c>
      <c r="DT7" s="38">
        <v>0</v>
      </c>
      <c r="DU7" s="38">
        <v>3.19</v>
      </c>
      <c r="DV7" s="38">
        <v>0</v>
      </c>
      <c r="DW7" s="38">
        <v>0</v>
      </c>
      <c r="DX7" s="38">
        <v>8.7200000000000006</v>
      </c>
      <c r="DY7" s="38">
        <v>9.86</v>
      </c>
      <c r="DZ7" s="38">
        <v>11.16</v>
      </c>
      <c r="EA7" s="38">
        <v>12.43</v>
      </c>
      <c r="EB7" s="38">
        <v>13.58</v>
      </c>
      <c r="EC7" s="38">
        <v>15.89</v>
      </c>
      <c r="ED7" s="38">
        <v>0</v>
      </c>
      <c r="EE7" s="38">
        <v>0.12</v>
      </c>
      <c r="EF7" s="38">
        <v>0.63</v>
      </c>
      <c r="EG7" s="38">
        <v>0.83</v>
      </c>
      <c r="EH7" s="38">
        <v>0.44</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2019-01-29T08:52:49Z</dcterms:modified>
</cp:coreProperties>
</file>