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90" windowHeight="7530"/>
  </bookViews>
  <sheets>
    <sheet name="法適用_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P10" i="4" s="1"/>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AT10" i="4"/>
  <c r="W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<sst xmlns="http://schemas.openxmlformats.org/spreadsheetml/2006/main" count="232" uniqueCount="119">
  <si>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</si>
  <si>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</si>
  <si>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</si>
  <si>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</si>
  <si>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</si>
  <si>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</si>
  <si>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</si>
  <si>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</si>
  <si>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</si>
  <si>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</si>
  <si>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</si>
  <si>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</si>
  <si>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</si>
  <si>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</si>
  <si>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</si>
  <si>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</si>
  <si>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</si>
  <si>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</si>
  <si>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</si>
  <si>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</si>
  <si>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</si>
  <si>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</si>
  <si>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</si>
  <si>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</si>
  <si>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</si>
  <si>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</si>
  <si>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</si>
  <si>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</si>
  <si>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</si>
  <si>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</si>
  <si>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</si>
  <si>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</si>
  <si>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</si>
  <si>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</si>
  <si>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</si>
  <si>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</si>
  <si>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</si>
  <si>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</si>
  <si>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</si>
  <si>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</si>
  <si>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</si>
  <si>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</si>
  <si>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</si>
  <si>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</si>
  <si>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</si>
  <si>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</si>
  <si>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</si>
  <si>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</si>
  <si>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</si>
  <si>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</si>
  <si>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</si>
  <si>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</si>
  <si>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</si>
  <si>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</si>
  <si>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</si>
  <si>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</si>
  <si>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</si>
  <si>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</si>
  <si>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</si>
  <si>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</si>
  <si>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</si>
  <si>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</si>
  <si>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</si>
  <si>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</si>
  <si>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</si>
  <si>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</si>
  <si>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</si>
  <si>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</si>
  <si>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</si>
  <si>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</si>
  <si>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</si>
  <si>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</si>
  <si>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</si>
  <si>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</si>
  <si>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</si>
  <si>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</si>
  <si>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</si>
  <si>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</si>
  <si>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</si>
  <si>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</si>
  <si>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</si>
  <si>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</si>
  <si>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</si>
  <si>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</si>
  <si>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</si>
  <si>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</si>
  <si>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</si>
  <si>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</si>
  <si>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</si>
  <si>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</si>
  <si>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</si>
  <si>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</si>
  <si>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</si>
  <si>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</si>
  <si>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</si>
  <si>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</si>
  <si>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</si>
  <si>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</si>
  <si>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</si>
  <si>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</si>
  <si>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</si>
  <si>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</si>
  <si>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</si>
  <si>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</si>
  <si>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</si>
  <si>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</si>
  <si>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</si>
  <si>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</si>
  <si>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</si>
  <si>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</si>
  <si>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</si>
  <si>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</si>
  <si>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</si>
  <si>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</si>
  <si>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</si>
  <si>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</si>
  <si>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経常収支比率が100％を超えてはいるものの、料金回収率は約50％と低くなっており、一般会計に頼った経営状況となっている。
　給水原価も過去5年間で最高となっており、経営の健全性を確保するためにも、料金の見直しが必要と考えられる。
　企業債の残高については、平成27年度以降前年比で減少傾向となっているものの、今後配水管路更新などの建設投資が増えることで増加する見込みである。
　有収率については、平成27年度以降類似団体平均を上回っており、今後も漏水の早期発見と修繕に努め有収率のさらなる向上を目指していきたい。</t>
    <rPh sb="1" eb="3">
      <t>ケイジョウ</t>
    </rPh>
    <rPh sb="3" eb="5">
      <t>シュウシ</t>
    </rPh>
    <rPh sb="5" eb="7">
      <t>ヒリツ</t>
    </rPh>
    <rPh sb="13" eb="14">
      <t>コ</t>
    </rPh>
    <rPh sb="23" eb="25">
      <t>リョウキン</t>
    </rPh>
    <rPh sb="25" eb="27">
      <t>カイシュウ</t>
    </rPh>
    <rPh sb="27" eb="28">
      <t>リツ</t>
    </rPh>
    <rPh sb="29" eb="30">
      <t>ヤク</t>
    </rPh>
    <rPh sb="34" eb="35">
      <t>ヒク</t>
    </rPh>
    <rPh sb="42" eb="44">
      <t>イッパン</t>
    </rPh>
    <rPh sb="44" eb="46">
      <t>カイケイ</t>
    </rPh>
    <rPh sb="47" eb="48">
      <t>タヨ</t>
    </rPh>
    <rPh sb="50" eb="52">
      <t>ケイエイ</t>
    </rPh>
    <rPh sb="52" eb="54">
      <t>ジョウキョウ</t>
    </rPh>
    <rPh sb="63" eb="65">
      <t>キュウスイ</t>
    </rPh>
    <rPh sb="65" eb="67">
      <t>ゲンカ</t>
    </rPh>
    <rPh sb="68" eb="70">
      <t>カコ</t>
    </rPh>
    <rPh sb="71" eb="73">
      <t>ネンカン</t>
    </rPh>
    <rPh sb="74" eb="76">
      <t>サイコウ</t>
    </rPh>
    <rPh sb="83" eb="85">
      <t>ケイエイ</t>
    </rPh>
    <rPh sb="86" eb="89">
      <t>ケンゼンセイ</t>
    </rPh>
    <rPh sb="90" eb="92">
      <t>カクホ</t>
    </rPh>
    <rPh sb="99" eb="101">
      <t>リョウキン</t>
    </rPh>
    <rPh sb="102" eb="104">
      <t>ミナオ</t>
    </rPh>
    <rPh sb="106" eb="108">
      <t>ヒツヨウ</t>
    </rPh>
    <rPh sb="109" eb="110">
      <t>カンガ</t>
    </rPh>
    <rPh sb="117" eb="119">
      <t>キギョウ</t>
    </rPh>
    <rPh sb="119" eb="120">
      <t>サイ</t>
    </rPh>
    <rPh sb="121" eb="123">
      <t>ザンダカ</t>
    </rPh>
    <rPh sb="129" eb="131">
      <t>ヘイセイ</t>
    </rPh>
    <rPh sb="133" eb="135">
      <t>ネンド</t>
    </rPh>
    <rPh sb="135" eb="137">
      <t>イコウ</t>
    </rPh>
    <rPh sb="137" eb="140">
      <t>ゼンネンヒ</t>
    </rPh>
    <rPh sb="141" eb="143">
      <t>ゲンショウ</t>
    </rPh>
    <rPh sb="143" eb="145">
      <t>ケイコウ</t>
    </rPh>
    <rPh sb="155" eb="157">
      <t>コンゴ</t>
    </rPh>
    <rPh sb="157" eb="160">
      <t>ハイスイカン</t>
    </rPh>
    <rPh sb="160" eb="161">
      <t>ロ</t>
    </rPh>
    <rPh sb="161" eb="163">
      <t>コウシン</t>
    </rPh>
    <rPh sb="166" eb="168">
      <t>ケンセツ</t>
    </rPh>
    <rPh sb="168" eb="170">
      <t>トウシ</t>
    </rPh>
    <rPh sb="171" eb="172">
      <t>フ</t>
    </rPh>
    <rPh sb="177" eb="179">
      <t>ゾウカ</t>
    </rPh>
    <rPh sb="181" eb="183">
      <t>ミコ</t>
    </rPh>
    <rPh sb="190" eb="193">
      <t>ユウシュウリツ</t>
    </rPh>
    <rPh sb="199" eb="201">
      <t>ヘイセイ</t>
    </rPh>
    <rPh sb="203" eb="205">
      <t>ネンド</t>
    </rPh>
    <rPh sb="205" eb="207">
      <t>イコウ</t>
    </rPh>
    <rPh sb="207" eb="209">
      <t>ルイジ</t>
    </rPh>
    <rPh sb="209" eb="211">
      <t>ダンタイ</t>
    </rPh>
    <rPh sb="211" eb="213">
      <t>ヘイキン</t>
    </rPh>
    <rPh sb="214" eb="216">
      <t>ウワマワ</t>
    </rPh>
    <rPh sb="221" eb="223">
      <t>コンゴ</t>
    </rPh>
    <rPh sb="224" eb="226">
      <t>ロウスイ</t>
    </rPh>
    <rPh sb="227" eb="229">
      <t>ソウキ</t>
    </rPh>
    <rPh sb="229" eb="231">
      <t>ハッケン</t>
    </rPh>
    <rPh sb="232" eb="234">
      <t>シュウゼン</t>
    </rPh>
    <rPh sb="235" eb="236">
      <t>ツト</t>
    </rPh>
    <rPh sb="237" eb="240">
      <t>ユウシュウリツ</t>
    </rPh>
    <rPh sb="245" eb="247">
      <t>コウジョウ</t>
    </rPh>
    <rPh sb="248" eb="250">
      <t>メザ</t>
    </rPh>
    <phoneticPr fontId="4"/>
  </si>
  <si>
    <t>　今後、健全な経営を実現していくための課題としては、料金回収率の改善、経費の削減、水道料金の見直しが必要である。
　少子高齢化、地方から都市部への人口流出による地方の人口減少といった社会情勢を加味すると、収入の減少が見込まれることから、水源や施設の統廃合などの検討も視野に入れていかなければならない。
　また、有収率向上のために管路更新を計画的に行っていくためにも、財源の確保に努めなければならない。</t>
    <rPh sb="1" eb="3">
      <t>コンゴ</t>
    </rPh>
    <rPh sb="4" eb="6">
      <t>ケンゼン</t>
    </rPh>
    <rPh sb="7" eb="9">
      <t>ケイエイ</t>
    </rPh>
    <rPh sb="10" eb="12">
      <t>ジツゲン</t>
    </rPh>
    <rPh sb="19" eb="21">
      <t>カダイ</t>
    </rPh>
    <rPh sb="26" eb="28">
      <t>リョウキン</t>
    </rPh>
    <rPh sb="28" eb="30">
      <t>カイシュウ</t>
    </rPh>
    <rPh sb="30" eb="31">
      <t>リツ</t>
    </rPh>
    <rPh sb="32" eb="34">
      <t>カイゼン</t>
    </rPh>
    <rPh sb="35" eb="37">
      <t>ケイヒ</t>
    </rPh>
    <rPh sb="38" eb="40">
      <t>サクゲン</t>
    </rPh>
    <rPh sb="41" eb="43">
      <t>スイドウ</t>
    </rPh>
    <rPh sb="43" eb="45">
      <t>リョウキン</t>
    </rPh>
    <rPh sb="46" eb="48">
      <t>ミナオ</t>
    </rPh>
    <rPh sb="50" eb="52">
      <t>ヒツヨウ</t>
    </rPh>
    <rPh sb="58" eb="60">
      <t>ショウシ</t>
    </rPh>
    <rPh sb="60" eb="63">
      <t>コウレイカ</t>
    </rPh>
    <rPh sb="64" eb="66">
      <t>チホウ</t>
    </rPh>
    <rPh sb="68" eb="71">
      <t>トシブ</t>
    </rPh>
    <rPh sb="73" eb="75">
      <t>ジンコウ</t>
    </rPh>
    <rPh sb="75" eb="77">
      <t>リュウシュツ</t>
    </rPh>
    <rPh sb="80" eb="82">
      <t>チホウ</t>
    </rPh>
    <rPh sb="83" eb="85">
      <t>ジンコウ</t>
    </rPh>
    <rPh sb="85" eb="87">
      <t>ゲンショウ</t>
    </rPh>
    <rPh sb="91" eb="93">
      <t>シャカイ</t>
    </rPh>
    <rPh sb="93" eb="95">
      <t>ジョウセイ</t>
    </rPh>
    <rPh sb="96" eb="98">
      <t>カミ</t>
    </rPh>
    <rPh sb="102" eb="104">
      <t>シュウニュウ</t>
    </rPh>
    <rPh sb="105" eb="107">
      <t>ゲンショウ</t>
    </rPh>
    <rPh sb="108" eb="110">
      <t>ミコ</t>
    </rPh>
    <rPh sb="118" eb="120">
      <t>スイゲン</t>
    </rPh>
    <rPh sb="121" eb="123">
      <t>シセツ</t>
    </rPh>
    <rPh sb="124" eb="127">
      <t>トウハイゴウ</t>
    </rPh>
    <rPh sb="130" eb="132">
      <t>ケントウ</t>
    </rPh>
    <rPh sb="133" eb="135">
      <t>シヤ</t>
    </rPh>
    <rPh sb="136" eb="137">
      <t>イ</t>
    </rPh>
    <rPh sb="155" eb="158">
      <t>ユウシュウリツ</t>
    </rPh>
    <rPh sb="158" eb="160">
      <t>コウジョウ</t>
    </rPh>
    <rPh sb="164" eb="166">
      <t>カンロ</t>
    </rPh>
    <rPh sb="166" eb="168">
      <t>コウシン</t>
    </rPh>
    <rPh sb="169" eb="172">
      <t>ケイカクテキ</t>
    </rPh>
    <rPh sb="173" eb="174">
      <t>オコナ</t>
    </rPh>
    <rPh sb="183" eb="185">
      <t>ザイゲン</t>
    </rPh>
    <rPh sb="186" eb="188">
      <t>カクホ</t>
    </rPh>
    <rPh sb="189" eb="190">
      <t>ツト</t>
    </rPh>
    <phoneticPr fontId="4"/>
  </si>
  <si>
    <t>　有形固定資産減価償却率及び管路経年化率は、ともに類似団体平均を下回っており、今後も継続して老朽化対策を行っていきたい。
　管路更新率は、年度ごとに大きく変動しているため計画的に更新を行っていきたい。</t>
    <rPh sb="1" eb="3">
      <t>コンゴ</t>
    </rPh>
    <rPh sb="4" eb="6">
      <t>ケンゼン</t>
    </rPh>
    <rPh sb="7" eb="9">
      <t>ケイエイ</t>
    </rPh>
    <rPh sb="10" eb="12">
      <t>ジツゲン</t>
    </rPh>
    <rPh sb="19" eb="21">
      <t>カダイ</t>
    </rPh>
    <rPh sb="26" eb="28">
      <t>リョウキン</t>
    </rPh>
    <rPh sb="28" eb="30">
      <t>カイシュウ</t>
    </rPh>
    <rPh sb="30" eb="31">
      <t>リツ</t>
    </rPh>
    <rPh sb="32" eb="34">
      <t>カイゼン</t>
    </rPh>
    <rPh sb="35" eb="37">
      <t>ケイヒ</t>
    </rPh>
    <rPh sb="38" eb="40">
      <t>サクゲン</t>
    </rPh>
    <rPh sb="41" eb="43">
      <t>スイドウ</t>
    </rPh>
    <rPh sb="43" eb="45">
      <t>リョウキン</t>
    </rPh>
    <rPh sb="46" eb="48">
      <t>ミナオ</t>
    </rPh>
    <rPh sb="50" eb="52">
      <t>ヒツヨウ</t>
    </rPh>
    <rPh sb="58" eb="60">
      <t>ショウシ</t>
    </rPh>
    <rPh sb="60" eb="63">
      <t>コウレイカ</t>
    </rPh>
    <rPh sb="64" eb="66">
      <t>チホウ</t>
    </rPh>
    <rPh sb="68" eb="71">
      <t>トシブ</t>
    </rPh>
    <rPh sb="73" eb="75">
      <t>ジンコウ</t>
    </rPh>
    <rPh sb="75" eb="77">
      <t>リュウシュツ</t>
    </rPh>
    <rPh sb="80" eb="82">
      <t>チホウ</t>
    </rPh>
    <rPh sb="83" eb="85">
      <t>ジンコウ</t>
    </rPh>
    <rPh sb="85" eb="87">
      <t>ゲンショウ</t>
    </rPh>
    <rPh sb="91" eb="93">
      <t>シャカイ</t>
    </rPh>
    <rPh sb="93" eb="95">
      <t>ジョウセイ</t>
    </rPh>
    <rPh sb="96" eb="98">
      <t>カミシュウニュウゲンショウミコスイゲンシセツトウハイゴウケントウシヤイユウシュウリツコウジョウカンロコウシンケイカクテキオコナザイゲンカクホツト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</si>
</sst>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1.45</c:v>
                </c:pt>
                <c:pt idx="1">
                  <c:v>3.25</c:v>
                </c:pt>
                <c:pt idx="2">
                  <c:v>0.38</c:v>
                </c:pt>
                <c:pt idx="3">
                  <c:v>1.05</c:v>
                </c:pt>
                <c:pt idx="4">
                  <c:v>1.69</c:v>
                </c:pt>
              </c:numCache>
            </c:numRef>
          </c:val>
          <c:extLst xmlns:c16r2="http://schemas.microsoft.com/office/drawing/2015/06/chart">
            <c:ext xmlns:c16="http://schemas.microsoft.com/office/drawing/2014/chart" uri="{C3380CC4-5D6E-409C-BE32-E72D297353CC}">
              <c16:uniqueId val="{00000000-D15E-4920-88D5-EFA3B1FCD6A5}"/>
            </c:ext>
          </c:extLst>
        </c:ser>
        <c:dLbls>
          <c:showLegendKey val="0"/>
          <c:showVal val="0"/>
          <c:showCatName val="0"/>
          <c:showSerName val="0"/>
          <c:showPercent val="0"/>
          <c:showBubbleSize val="0"/>
        </c:dLbls>
        <c:gapWidth val="150"/>
        <c:axId val="34190848"/>
        <c:axId val="341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D15E-4920-88D5-EFA3B1FCD6A5}"/>
            </c:ext>
          </c:extLst>
        </c:ser>
        <c:dLbls>
          <c:showLegendKey val="0"/>
          <c:showVal val="0"/>
          <c:showCatName val="0"/>
          <c:showSerName val="0"/>
          <c:showPercent val="0"/>
          <c:showBubbleSize val="0"/>
        </c:dLbls>
        <c:marker val="1"/>
        <c:smooth val="0"/>
        <c:axId val="34190848"/>
        <c:axId val="34192768"/>
      </c:lineChart>
      <c:dateAx>
        <c:axId val="34190848"/>
        <c:scaling>
          <c:orientation val="minMax"/>
        </c:scaling>
        <c:delete val="1"/>
        <c:axPos val="b"/>
        <c:numFmt formatCode="ge" sourceLinked="1"/>
        <c:majorTickMark val="none"/>
        <c:minorTickMark val="none"/>
        <c:tickLblPos val="none"/>
        <c:crossAx val="34192768"/>
        <c:crosses val="autoZero"/>
        <c:auto val="1"/>
        <c:lblOffset val="100"/>
        <c:baseTimeUnit val="years"/>
      </c:dateAx>
      <c:valAx>
        <c:axId val="34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64.88</c:v>
                </c:pt>
                <c:pt idx="1">
                  <c:v>66.31</c:v>
                </c:pt>
                <c:pt idx="2">
                  <c:v>64.53</c:v>
                </c:pt>
                <c:pt idx="3">
                  <c:v>65.36</c:v>
                </c:pt>
                <c:pt idx="4">
                  <c:v>63.85</c:v>
                </c:pt>
              </c:numCache>
            </c:numRef>
          </c:val>
          <c:extLst xmlns:c16r2="http://schemas.microsoft.com/office/drawing/2015/06/chart">
            <c:ext xmlns:c16="http://schemas.microsoft.com/office/drawing/2014/chart" uri="{C3380CC4-5D6E-409C-BE32-E72D297353CC}">
              <c16:uniqueId val="{00000000-3A8E-4812-86AD-35135B75F9CC}"/>
            </c:ext>
          </c:extLst>
        </c:ser>
        <c:dLbls>
          <c:showLegendKey val="0"/>
          <c:showVal val="0"/>
          <c:showCatName val="0"/>
          <c:showSerName val="0"/>
          <c:showPercent val="0"/>
          <c:showBubbleSize val="0"/>
        </c:dLbls>
        <c:gapWidth val="150"/>
        <c:axId val="37869056"/>
        <c:axId val="378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A8E-4812-86AD-35135B75F9CC}"/>
            </c:ext>
          </c:extLst>
        </c:ser>
        <c:dLbls>
          <c:showLegendKey val="0"/>
          <c:showVal val="0"/>
          <c:showCatName val="0"/>
          <c:showSerName val="0"/>
          <c:showPercent val="0"/>
          <c:showBubbleSize val="0"/>
        </c:dLbls>
        <c:marker val="1"/>
        <c:smooth val="0"/>
        <c:axId val="37869056"/>
        <c:axId val="37870976"/>
      </c:lineChart>
      <c:dateAx>
        <c:axId val="37869056"/>
        <c:scaling>
          <c:orientation val="minMax"/>
        </c:scaling>
        <c:delete val="1"/>
        <c:axPos val="b"/>
        <c:numFmt formatCode="ge" sourceLinked="1"/>
        <c:majorTickMark val="none"/>
        <c:minorTickMark val="none"/>
        <c:tickLblPos val="none"/>
        <c:crossAx val="37870976"/>
        <c:crosses val="autoZero"/>
        <c:auto val="1"/>
        <c:lblOffset val="100"/>
        <c:baseTimeUnit val="years"/>
      </c:dateAx>
      <c:valAx>
        <c:axId val="37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78.72</c:v>
                </c:pt>
                <c:pt idx="1">
                  <c:v>76.540000000000006</c:v>
                </c:pt>
                <c:pt idx="2">
                  <c:v>83.11</c:v>
                </c:pt>
                <c:pt idx="3">
                  <c:v>81.06</c:v>
                </c:pt>
                <c:pt idx="4">
                  <c:v>85.62</c:v>
                </c:pt>
              </c:numCache>
            </c:numRef>
          </c:val>
          <c:extLst xmlns:c16r2="http://schemas.microsoft.com/office/drawing/2015/06/chart">
            <c:ext xmlns:c16="http://schemas.microsoft.com/office/drawing/2014/chart" uri="{C3380CC4-5D6E-409C-BE32-E72D297353CC}">
              <c16:uniqueId val="{00000000-7FA6-4E17-99AC-D8725C0D27F8}"/>
            </c:ext>
          </c:extLst>
        </c:ser>
        <c:dLbls>
          <c:showLegendKey val="0"/>
          <c:showVal val="0"/>
          <c:showCatName val="0"/>
          <c:showSerName val="0"/>
          <c:showPercent val="0"/>
          <c:showBubbleSize val="0"/>
        </c:dLbls>
        <c:gapWidth val="150"/>
        <c:axId val="37795712"/>
        <c:axId val="378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7FA6-4E17-99AC-D8725C0D27F8}"/>
            </c:ext>
          </c:extLst>
        </c:ser>
        <c:dLbls>
          <c:showLegendKey val="0"/>
          <c:showVal val="0"/>
          <c:showCatName val="0"/>
          <c:showSerName val="0"/>
          <c:showPercent val="0"/>
          <c:showBubbleSize val="0"/>
        </c:dLbls>
        <c:marker val="1"/>
        <c:smooth val="0"/>
        <c:axId val="37795712"/>
        <c:axId val="37801984"/>
      </c:lineChart>
      <c:dateAx>
        <c:axId val="37795712"/>
        <c:scaling>
          <c:orientation val="minMax"/>
        </c:scaling>
        <c:delete val="1"/>
        <c:axPos val="b"/>
        <c:numFmt formatCode="ge" sourceLinked="1"/>
        <c:majorTickMark val="none"/>
        <c:minorTickMark val="none"/>
        <c:tickLblPos val="none"/>
        <c:crossAx val="37801984"/>
        <c:crosses val="autoZero"/>
        <c:auto val="1"/>
        <c:lblOffset val="100"/>
        <c:baseTimeUnit val="years"/>
      </c:dateAx>
      <c:valAx>
        <c:axId val="3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107.26</c:v>
                </c:pt>
                <c:pt idx="1">
                  <c:v>101.63</c:v>
                </c:pt>
                <c:pt idx="2">
                  <c:v>102.38</c:v>
                </c:pt>
                <c:pt idx="3">
                  <c:v>103.2</c:v>
                </c:pt>
                <c:pt idx="4">
                  <c:v>103.17</c:v>
                </c:pt>
              </c:numCache>
            </c:numRef>
          </c:val>
          <c:extLst xmlns:c16r2="http://schemas.microsoft.com/office/drawing/2015/06/chart">
            <c:ext xmlns:c16="http://schemas.microsoft.com/office/drawing/2014/chart" uri="{C3380CC4-5D6E-409C-BE32-E72D297353CC}">
              <c16:uniqueId val="{00000000-5FA7-4F8B-84B4-2DACF157FFE1}"/>
            </c:ext>
          </c:extLst>
        </c:ser>
        <c:dLbls>
          <c:showLegendKey val="0"/>
          <c:showVal val="0"/>
          <c:showCatName val="0"/>
          <c:showSerName val="0"/>
          <c:showPercent val="0"/>
          <c:showBubbleSize val="0"/>
        </c:dLbls>
        <c:gapWidth val="150"/>
        <c:axId val="76633984"/>
        <c:axId val="766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FA7-4F8B-84B4-2DACF157FFE1}"/>
            </c:ext>
          </c:extLst>
        </c:ser>
        <c:dLbls>
          <c:showLegendKey val="0"/>
          <c:showVal val="0"/>
          <c:showCatName val="0"/>
          <c:showSerName val="0"/>
          <c:showPercent val="0"/>
          <c:showBubbleSize val="0"/>
        </c:dLbls>
        <c:marker val="1"/>
        <c:smooth val="0"/>
        <c:axId val="76633984"/>
        <c:axId val="76640256"/>
      </c:lineChart>
      <c:dateAx>
        <c:axId val="76633984"/>
        <c:scaling>
          <c:orientation val="minMax"/>
        </c:scaling>
        <c:delete val="1"/>
        <c:axPos val="b"/>
        <c:numFmt formatCode="ge" sourceLinked="1"/>
        <c:majorTickMark val="none"/>
        <c:minorTickMark val="none"/>
        <c:tickLblPos val="none"/>
        <c:crossAx val="76640256"/>
        <c:crosses val="autoZero"/>
        <c:auto val="1"/>
        <c:lblOffset val="100"/>
        <c:baseTimeUnit val="years"/>
      </c:dateAx>
      <c:valAx>
        <c:axId val="7664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6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35.94</c:v>
                </c:pt>
                <c:pt idx="1">
                  <c:v>36.65</c:v>
                </c:pt>
                <c:pt idx="2">
                  <c:v>38.92</c:v>
                </c:pt>
                <c:pt idx="3">
                  <c:v>40.17</c:v>
                </c:pt>
                <c:pt idx="4">
                  <c:v>40.92</c:v>
                </c:pt>
              </c:numCache>
            </c:numRef>
          </c:val>
          <c:extLst xmlns:c16r2="http://schemas.microsoft.com/office/drawing/2015/06/chart">
            <c:ext xmlns:c16="http://schemas.microsoft.com/office/drawing/2014/chart" uri="{C3380CC4-5D6E-409C-BE32-E72D297353CC}">
              <c16:uniqueId val="{00000000-2519-48F6-88BA-5EF8E67D403F}"/>
            </c:ext>
          </c:extLst>
        </c:ser>
        <c:dLbls>
          <c:showLegendKey val="0"/>
          <c:showVal val="0"/>
          <c:showCatName val="0"/>
          <c:showSerName val="0"/>
          <c:showPercent val="0"/>
          <c:showBubbleSize val="0"/>
        </c:dLbls>
        <c:gapWidth val="150"/>
        <c:axId val="34117888"/>
        <c:axId val="341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2519-48F6-88BA-5EF8E67D403F}"/>
            </c:ext>
          </c:extLst>
        </c:ser>
        <c:dLbls>
          <c:showLegendKey val="0"/>
          <c:showVal val="0"/>
          <c:showCatName val="0"/>
          <c:showSerName val="0"/>
          <c:showPercent val="0"/>
          <c:showBubbleSize val="0"/>
        </c:dLbls>
        <c:marker val="1"/>
        <c:smooth val="0"/>
        <c:axId val="34117888"/>
        <c:axId val="34120064"/>
      </c:lineChart>
      <c:dateAx>
        <c:axId val="34117888"/>
        <c:scaling>
          <c:orientation val="minMax"/>
        </c:scaling>
        <c:delete val="1"/>
        <c:axPos val="b"/>
        <c:numFmt formatCode="ge" sourceLinked="1"/>
        <c:majorTickMark val="none"/>
        <c:minorTickMark val="none"/>
        <c:tickLblPos val="none"/>
        <c:crossAx val="34120064"/>
        <c:crosses val="autoZero"/>
        <c:auto val="1"/>
        <c:lblOffset val="100"/>
        <c:baseTimeUnit val="years"/>
      </c:dateAx>
      <c:valAx>
        <c:axId val="34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1.55</c:v>
                </c:pt>
                <c:pt idx="1">
                  <c:v>1.53</c:v>
                </c:pt>
                <c:pt idx="2">
                  <c:v>0.56000000000000005</c:v>
                </c:pt>
                <c:pt idx="3">
                  <c:v>0.56000000000000005</c:v>
                </c:pt>
                <c:pt idx="4">
                  <c:v>0.56000000000000005</c:v>
                </c:pt>
              </c:numCache>
            </c:numRef>
          </c:val>
          <c:extLst xmlns:c16r2="http://schemas.microsoft.com/office/drawing/2015/06/chart">
            <c:ext xmlns:c16="http://schemas.microsoft.com/office/drawing/2014/chart" uri="{C3380CC4-5D6E-409C-BE32-E72D297353CC}">
              <c16:uniqueId val="{00000000-D9DD-418B-A1A7-53FB616683B5}"/>
            </c:ext>
          </c:extLst>
        </c:ser>
        <c:dLbls>
          <c:showLegendKey val="0"/>
          <c:showVal val="0"/>
          <c:showCatName val="0"/>
          <c:showSerName val="0"/>
          <c:showPercent val="0"/>
          <c:showBubbleSize val="0"/>
        </c:dLbls>
        <c:gapWidth val="150"/>
        <c:axId val="37902976"/>
        <c:axId val="379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9DD-418B-A1A7-53FB616683B5}"/>
            </c:ext>
          </c:extLst>
        </c:ser>
        <c:dLbls>
          <c:showLegendKey val="0"/>
          <c:showVal val="0"/>
          <c:showCatName val="0"/>
          <c:showSerName val="0"/>
          <c:showPercent val="0"/>
          <c:showBubbleSize val="0"/>
        </c:dLbls>
        <c:marker val="1"/>
        <c:smooth val="0"/>
        <c:axId val="37902976"/>
        <c:axId val="37909248"/>
      </c:lineChart>
      <c:dateAx>
        <c:axId val="37902976"/>
        <c:scaling>
          <c:orientation val="minMax"/>
        </c:scaling>
        <c:delete val="1"/>
        <c:axPos val="b"/>
        <c:numFmt formatCode="ge" sourceLinked="1"/>
        <c:majorTickMark val="none"/>
        <c:minorTickMark val="none"/>
        <c:tickLblPos val="none"/>
        <c:crossAx val="37909248"/>
        <c:crosses val="autoZero"/>
        <c:auto val="1"/>
        <c:lblOffset val="100"/>
        <c:baseTimeUnit val="years"/>
      </c:dateAx>
      <c:valAx>
        <c:axId val="379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F2-46F9-A606-0AE6611E40DD}"/>
            </c:ext>
          </c:extLst>
        </c:ser>
        <c:dLbls>
          <c:showLegendKey val="0"/>
          <c:showVal val="0"/>
          <c:showCatName val="0"/>
          <c:showSerName val="0"/>
          <c:showPercent val="0"/>
          <c:showBubbleSize val="0"/>
        </c:dLbls>
        <c:gapWidth val="150"/>
        <c:axId val="47973888"/>
        <c:axId val="479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3EF2-46F9-A606-0AE6611E40DD}"/>
            </c:ext>
          </c:extLst>
        </c:ser>
        <c:dLbls>
          <c:showLegendKey val="0"/>
          <c:showVal val="0"/>
          <c:showCatName val="0"/>
          <c:showSerName val="0"/>
          <c:showPercent val="0"/>
          <c:showBubbleSize val="0"/>
        </c:dLbls>
        <c:marker val="1"/>
        <c:smooth val="0"/>
        <c:axId val="47973888"/>
        <c:axId val="47975808"/>
      </c:lineChart>
      <c:dateAx>
        <c:axId val="47973888"/>
        <c:scaling>
          <c:orientation val="minMax"/>
        </c:scaling>
        <c:delete val="1"/>
        <c:axPos val="b"/>
        <c:numFmt formatCode="ge" sourceLinked="1"/>
        <c:majorTickMark val="none"/>
        <c:minorTickMark val="none"/>
        <c:tickLblPos val="none"/>
        <c:crossAx val="47975808"/>
        <c:crosses val="autoZero"/>
        <c:auto val="1"/>
        <c:lblOffset val="100"/>
        <c:baseTimeUnit val="years"/>
      </c:dateAx>
      <c:valAx>
        <c:axId val="479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1436.11</c:v>
                </c:pt>
                <c:pt idx="1">
                  <c:v>710.1</c:v>
                </c:pt>
                <c:pt idx="2">
                  <c:v>15618.51</c:v>
                </c:pt>
                <c:pt idx="3">
                  <c:v>588.14</c:v>
                </c:pt>
                <c:pt idx="4">
                  <c:v>465.69</c:v>
                </c:pt>
              </c:numCache>
            </c:numRef>
          </c:val>
          <c:extLst xmlns:c16r2="http://schemas.microsoft.com/office/drawing/2015/06/chart">
            <c:ext xmlns:c16="http://schemas.microsoft.com/office/drawing/2014/chart" uri="{C3380CC4-5D6E-409C-BE32-E72D297353CC}">
              <c16:uniqueId val="{00000000-27CA-4ED6-80DA-7CA787263327}"/>
            </c:ext>
          </c:extLst>
        </c:ser>
        <c:dLbls>
          <c:showLegendKey val="0"/>
          <c:showVal val="0"/>
          <c:showCatName val="0"/>
          <c:showSerName val="0"/>
          <c:showPercent val="0"/>
          <c:showBubbleSize val="0"/>
        </c:dLbls>
        <c:gapWidth val="150"/>
        <c:axId val="47998848"/>
        <c:axId val="480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27CA-4ED6-80DA-7CA787263327}"/>
            </c:ext>
          </c:extLst>
        </c:ser>
        <c:dLbls>
          <c:showLegendKey val="0"/>
          <c:showVal val="0"/>
          <c:showCatName val="0"/>
          <c:showSerName val="0"/>
          <c:showPercent val="0"/>
          <c:showBubbleSize val="0"/>
        </c:dLbls>
        <c:marker val="1"/>
        <c:smooth val="0"/>
        <c:axId val="47998848"/>
        <c:axId val="48005120"/>
      </c:lineChart>
      <c:dateAx>
        <c:axId val="47998848"/>
        <c:scaling>
          <c:orientation val="minMax"/>
        </c:scaling>
        <c:delete val="1"/>
        <c:axPos val="b"/>
        <c:numFmt formatCode="ge" sourceLinked="1"/>
        <c:majorTickMark val="none"/>
        <c:minorTickMark val="none"/>
        <c:tickLblPos val="none"/>
        <c:crossAx val="48005120"/>
        <c:crosses val="autoZero"/>
        <c:auto val="1"/>
        <c:lblOffset val="100"/>
        <c:baseTimeUnit val="years"/>
      </c:dateAx>
      <c:valAx>
        <c:axId val="4800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1082.31</c:v>
                </c:pt>
                <c:pt idx="1">
                  <c:v>1037.42</c:v>
                </c:pt>
                <c:pt idx="2">
                  <c:v>1193.92</c:v>
                </c:pt>
                <c:pt idx="3">
                  <c:v>1184.32</c:v>
                </c:pt>
                <c:pt idx="4">
                  <c:v>1156.54</c:v>
                </c:pt>
              </c:numCache>
            </c:numRef>
          </c:val>
          <c:extLst xmlns:c16r2="http://schemas.microsoft.com/office/drawing/2015/06/chart">
            <c:ext xmlns:c16="http://schemas.microsoft.com/office/drawing/2014/chart" uri="{C3380CC4-5D6E-409C-BE32-E72D297353CC}">
              <c16:uniqueId val="{00000000-3AEC-4405-A562-37168EB3F489}"/>
            </c:ext>
          </c:extLst>
        </c:ser>
        <c:dLbls>
          <c:showLegendKey val="0"/>
          <c:showVal val="0"/>
          <c:showCatName val="0"/>
          <c:showSerName val="0"/>
          <c:showPercent val="0"/>
          <c:showBubbleSize val="0"/>
        </c:dLbls>
        <c:gapWidth val="150"/>
        <c:axId val="37700352"/>
        <c:axId val="377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3AEC-4405-A562-37168EB3F489}"/>
            </c:ext>
          </c:extLst>
        </c:ser>
        <c:dLbls>
          <c:showLegendKey val="0"/>
          <c:showVal val="0"/>
          <c:showCatName val="0"/>
          <c:showSerName val="0"/>
          <c:showPercent val="0"/>
          <c:showBubbleSize val="0"/>
        </c:dLbls>
        <c:marker val="1"/>
        <c:smooth val="0"/>
        <c:axId val="37700352"/>
        <c:axId val="37702272"/>
      </c:lineChart>
      <c:dateAx>
        <c:axId val="37700352"/>
        <c:scaling>
          <c:orientation val="minMax"/>
        </c:scaling>
        <c:delete val="1"/>
        <c:axPos val="b"/>
        <c:numFmt formatCode="ge" sourceLinked="1"/>
        <c:majorTickMark val="none"/>
        <c:minorTickMark val="none"/>
        <c:tickLblPos val="none"/>
        <c:crossAx val="37702272"/>
        <c:crosses val="autoZero"/>
        <c:auto val="1"/>
        <c:lblOffset val="100"/>
        <c:baseTimeUnit val="years"/>
      </c:dateAx>
      <c:valAx>
        <c:axId val="3770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52.22</c:v>
                </c:pt>
                <c:pt idx="1">
                  <c:v>54.88</c:v>
                </c:pt>
                <c:pt idx="2">
                  <c:v>51</c:v>
                </c:pt>
                <c:pt idx="3">
                  <c:v>51.85</c:v>
                </c:pt>
                <c:pt idx="4">
                  <c:v>50.45</c:v>
                </c:pt>
              </c:numCache>
            </c:numRef>
          </c:val>
          <c:extLst xmlns:c16r2="http://schemas.microsoft.com/office/drawing/2015/06/chart">
            <c:ext xmlns:c16="http://schemas.microsoft.com/office/drawing/2014/chart" uri="{C3380CC4-5D6E-409C-BE32-E72D297353CC}">
              <c16:uniqueId val="{00000000-D904-4730-BA14-47CD509ADB32}"/>
            </c:ext>
          </c:extLst>
        </c:ser>
        <c:dLbls>
          <c:showLegendKey val="0"/>
          <c:showVal val="0"/>
          <c:showCatName val="0"/>
          <c:showSerName val="0"/>
          <c:showPercent val="0"/>
          <c:showBubbleSize val="0"/>
        </c:dLbls>
        <c:gapWidth val="150"/>
        <c:axId val="37729024"/>
        <c:axId val="37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D904-4730-BA14-47CD509ADB32}"/>
            </c:ext>
          </c:extLst>
        </c:ser>
        <c:dLbls>
          <c:showLegendKey val="0"/>
          <c:showVal val="0"/>
          <c:showCatName val="0"/>
          <c:showSerName val="0"/>
          <c:showPercent val="0"/>
          <c:showBubbleSize val="0"/>
        </c:dLbls>
        <c:marker val="1"/>
        <c:smooth val="0"/>
        <c:axId val="37729024"/>
        <c:axId val="37730944"/>
      </c:lineChart>
      <c:dateAx>
        <c:axId val="37729024"/>
        <c:scaling>
          <c:orientation val="minMax"/>
        </c:scaling>
        <c:delete val="1"/>
        <c:axPos val="b"/>
        <c:numFmt formatCode="ge" sourceLinked="1"/>
        <c:majorTickMark val="none"/>
        <c:minorTickMark val="none"/>
        <c:tickLblPos val="none"/>
        <c:crossAx val="37730944"/>
        <c:crosses val="autoZero"/>
        <c:auto val="1"/>
        <c:lblOffset val="100"/>
        <c:baseTimeUnit val="years"/>
      </c:dateAx>
      <c:valAx>
        <c:axId val="37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361.95</c:v>
                </c:pt>
                <c:pt idx="1">
                  <c:v>345.06</c:v>
                </c:pt>
                <c:pt idx="2">
                  <c:v>370.05</c:v>
                </c:pt>
                <c:pt idx="3">
                  <c:v>365.51</c:v>
                </c:pt>
                <c:pt idx="4">
                  <c:v>374.01</c:v>
                </c:pt>
              </c:numCache>
            </c:numRef>
          </c:val>
          <c:extLst xmlns:c16r2="http://schemas.microsoft.com/office/drawing/2015/06/chart">
            <c:ext xmlns:c16="http://schemas.microsoft.com/office/drawing/2014/chart" uri="{C3380CC4-5D6E-409C-BE32-E72D297353CC}">
              <c16:uniqueId val="{00000000-2FC7-4E57-BF83-EA66EF999B7F}"/>
            </c:ext>
          </c:extLst>
        </c:ser>
        <c:dLbls>
          <c:showLegendKey val="0"/>
          <c:showVal val="0"/>
          <c:showCatName val="0"/>
          <c:showSerName val="0"/>
          <c:showPercent val="0"/>
          <c:showBubbleSize val="0"/>
        </c:dLbls>
        <c:gapWidth val="150"/>
        <c:axId val="37831808"/>
        <c:axId val="378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2FC7-4E57-BF83-EA66EF999B7F}"/>
            </c:ext>
          </c:extLst>
        </c:ser>
        <c:dLbls>
          <c:showLegendKey val="0"/>
          <c:showVal val="0"/>
          <c:showCatName val="0"/>
          <c:showSerName val="0"/>
          <c:showPercent val="0"/>
          <c:showBubbleSize val="0"/>
        </c:dLbls>
        <c:marker val="1"/>
        <c:smooth val="0"/>
        <c:axId val="37831808"/>
        <c:axId val="37833728"/>
      </c:lineChart>
      <c:dateAx>
        <c:axId val="37831808"/>
        <c:scaling>
          <c:orientation val="minMax"/>
        </c:scaling>
        <c:delete val="1"/>
        <c:axPos val="b"/>
        <c:numFmt formatCode="ge" sourceLinked="1"/>
        <c:majorTickMark val="none"/>
        <c:minorTickMark val="none"/>
        <c:tickLblPos val="none"/>
        <c:crossAx val="37833728"/>
        <c:crosses val="autoZero"/>
        <c:auto val="1"/>
        <c:lblOffset val="100"/>
        <c:baseTimeUnit val="years"/>
      </c:dateAx>
      <c:valAx>
        <c:axId val="37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玉川村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6857</v>
      </c>
      <c r="AM8" s="70"/>
      <c r="AN8" s="70"/>
      <c r="AO8" s="70"/>
      <c r="AP8" s="70"/>
      <c r="AQ8" s="70"/>
      <c r="AR8" s="70"/>
      <c r="AS8" s="70"/>
      <c r="AT8" s="66">
        <f>データ!$S$6</f>
        <v>46.67</v>
      </c>
      <c r="AU8" s="67"/>
      <c r="AV8" s="67"/>
      <c r="AW8" s="67"/>
      <c r="AX8" s="67"/>
      <c r="AY8" s="67"/>
      <c r="AZ8" s="67"/>
      <c r="BA8" s="67"/>
      <c r="BB8" s="69">
        <f>データ!$T$6</f>
        <v>146.93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62.55</v>
      </c>
      <c r="J10" s="67"/>
      <c r="K10" s="67"/>
      <c r="L10" s="67"/>
      <c r="M10" s="67"/>
      <c r="N10" s="67"/>
      <c r="O10" s="68"/>
      <c r="P10" s="69">
        <f>データ!$P$6</f>
        <v>78.150000000000006</v>
      </c>
      <c r="Q10" s="69"/>
      <c r="R10" s="69"/>
      <c r="S10" s="69"/>
      <c r="T10" s="69"/>
      <c r="U10" s="69"/>
      <c r="V10" s="69"/>
      <c r="W10" s="70">
        <f>データ!$Q$6</f>
        <v>3710</v>
      </c>
      <c r="X10" s="70"/>
      <c r="Y10" s="70"/>
      <c r="Z10" s="70"/>
      <c r="AA10" s="70"/>
      <c r="AB10" s="70"/>
      <c r="AC10" s="70"/>
      <c r="AD10" s="2"/>
      <c r="AE10" s="2"/>
      <c r="AF10" s="2"/>
      <c r="AG10" s="2"/>
      <c r="AH10" s="4"/>
      <c r="AI10" s="4"/>
      <c r="AJ10" s="4"/>
      <c r="AK10" s="4"/>
      <c r="AL10" s="70">
        <f>データ!$U$6</f>
        <v>5316</v>
      </c>
      <c r="AM10" s="70"/>
      <c r="AN10" s="70"/>
      <c r="AO10" s="70"/>
      <c r="AP10" s="70"/>
      <c r="AQ10" s="70"/>
      <c r="AR10" s="70"/>
      <c r="AS10" s="70"/>
      <c r="AT10" s="66">
        <f>データ!$V$6</f>
        <v>26.7</v>
      </c>
      <c r="AU10" s="67"/>
      <c r="AV10" s="67"/>
      <c r="AW10" s="67"/>
      <c r="AX10" s="67"/>
      <c r="AY10" s="67"/>
      <c r="AZ10" s="67"/>
      <c r="BA10" s="67"/>
      <c r="BB10" s="69">
        <f>データ!$W$6</f>
        <v>199.1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B/KD12McGBn3i2HtRNEDDDKEqBxV0izlSWbSAbBP9N/YbYPUfJ9TVM6E4+6hLRZogY2jSeayRrmibpHy/WQqQ==" saltValue="8PgeZj5//3kFa8ILFEBOS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75027</v>
      </c>
      <c r="D6" s="33">
        <f t="shared" si="3"/>
        <v>46</v>
      </c>
      <c r="E6" s="33">
        <f t="shared" si="3"/>
        <v>1</v>
      </c>
      <c r="F6" s="33">
        <f t="shared" si="3"/>
        <v>0</v>
      </c>
      <c r="G6" s="33">
        <f t="shared" si="3"/>
        <v>1</v>
      </c>
      <c r="H6" s="33" t="str">
        <f t="shared" si="3"/>
        <v>福島県　玉川村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62.55</v>
      </c>
      <c r="P6" s="34">
        <f t="shared" si="3"/>
        <v>78.150000000000006</v>
      </c>
      <c r="Q6" s="34">
        <f t="shared" si="3"/>
        <v>3710</v>
      </c>
      <c r="R6" s="34">
        <f t="shared" si="3"/>
        <v>6857</v>
      </c>
      <c r="S6" s="34">
        <f t="shared" si="3"/>
        <v>46.67</v>
      </c>
      <c r="T6" s="34">
        <f t="shared" si="3"/>
        <v>146.93</v>
      </c>
      <c r="U6" s="34">
        <f t="shared" si="3"/>
        <v>5316</v>
      </c>
      <c r="V6" s="34">
        <f t="shared" si="3"/>
        <v>26.7</v>
      </c>
      <c r="W6" s="34">
        <f t="shared" si="3"/>
        <v>199.1</v>
      </c>
      <c r="X6" s="35">
        <f>IF(X7="",NA(),X7)</f>
        <v>107.26</v>
      </c>
      <c r="Y6" s="35">
        <f t="shared" ref="Y6:AG6" si="4">IF(Y7="",NA(),Y7)</f>
        <v>101.63</v>
      </c>
      <c r="Z6" s="35">
        <f t="shared" si="4"/>
        <v>102.38</v>
      </c>
      <c r="AA6" s="35">
        <f t="shared" si="4"/>
        <v>103.2</v>
      </c>
      <c r="AB6" s="35">
        <f t="shared" si="4"/>
        <v>103.17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1436.11</v>
      </c>
      <c r="AU6" s="35">
        <f t="shared" ref="AU6:BC6" si="6">IF(AU7="",NA(),AU7)</f>
        <v>710.1</v>
      </c>
      <c r="AV6" s="35">
        <f t="shared" si="6"/>
        <v>15618.51</v>
      </c>
      <c r="AW6" s="35">
        <f t="shared" si="6"/>
        <v>588.14</v>
      </c>
      <c r="AX6" s="35">
        <f t="shared" si="6"/>
        <v>465.69</v>
      </c>
      <c r="AY6" s="35">
        <f t="shared" si="6"/>
        <v>1164.51</v>
      </c>
      <c r="AZ6" s="35">
        <f t="shared" si="6"/>
        <v>434.72</v>
      </c>
      <c r="BA6" s="35">
        <f t="shared" si="6"/>
        <v>416.14</v>
      </c>
      <c r="BB6" s="35">
        <f t="shared" si="6"/>
        <v>371.89</v>
      </c>
      <c r="BC6" s="35">
        <f t="shared" si="6"/>
        <v>293.23</v>
      </c>
      <c r="BD6" s="34" t="str">
        <f>IF(BD7="","",IF(BD7="-","【-】","【"&amp;SUBSTITUTE(TEXT(BD7,"#,##0.00"),"-","△")&amp;"】"))</f>
        <v>【264.34】</v>
      </c>
      <c r="BE6" s="35">
        <f>IF(BE7="",NA(),BE7)</f>
        <v>1082.31</v>
      </c>
      <c r="BF6" s="35">
        <f t="shared" ref="BF6:BN6" si="7">IF(BF7="",NA(),BF7)</f>
        <v>1037.42</v>
      </c>
      <c r="BG6" s="35">
        <f t="shared" si="7"/>
        <v>1193.92</v>
      </c>
      <c r="BH6" s="35">
        <f t="shared" si="7"/>
        <v>1184.32</v>
      </c>
      <c r="BI6" s="35">
        <f t="shared" si="7"/>
        <v>1156.54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52.22</v>
      </c>
      <c r="BQ6" s="35">
        <f t="shared" ref="BQ6:BY6" si="8">IF(BQ7="",NA(),BQ7)</f>
        <v>54.88</v>
      </c>
      <c r="BR6" s="35">
        <f t="shared" si="8"/>
        <v>51</v>
      </c>
      <c r="BS6" s="35">
        <f t="shared" si="8"/>
        <v>51.85</v>
      </c>
      <c r="BT6" s="35">
        <f t="shared" si="8"/>
        <v>50.45</v>
      </c>
      <c r="BU6" s="35">
        <f t="shared" si="8"/>
        <v>90.64</v>
      </c>
      <c r="BV6" s="35">
        <f t="shared" si="8"/>
        <v>93.66</v>
      </c>
      <c r="BW6" s="35">
        <f t="shared" si="8"/>
        <v>92.76</v>
      </c>
      <c r="BX6" s="35">
        <f t="shared" si="8"/>
        <v>93.28</v>
      </c>
      <c r="BY6" s="35">
        <f t="shared" si="8"/>
        <v>87.51</v>
      </c>
      <c r="BZ6" s="34" t="str">
        <f>IF(BZ7="","",IF(BZ7="-","【-】","【"&amp;SUBSTITUTE(TEXT(BZ7,"#,##0.00"),"-","△")&amp;"】"))</f>
        <v>【104.36】</v>
      </c>
      <c r="CA6" s="35">
        <f>IF(CA7="",NA(),CA7)</f>
        <v>361.95</v>
      </c>
      <c r="CB6" s="35">
        <f t="shared" ref="CB6:CJ6" si="9">IF(CB7="",NA(),CB7)</f>
        <v>345.06</v>
      </c>
      <c r="CC6" s="35">
        <f t="shared" si="9"/>
        <v>370.05</v>
      </c>
      <c r="CD6" s="35">
        <f t="shared" si="9"/>
        <v>365.51</v>
      </c>
      <c r="CE6" s="35">
        <f t="shared" si="9"/>
        <v>374.01</v>
      </c>
      <c r="CF6" s="35">
        <f t="shared" si="9"/>
        <v>213.52</v>
      </c>
      <c r="CG6" s="35">
        <f t="shared" si="9"/>
        <v>208.21</v>
      </c>
      <c r="CH6" s="35">
        <f t="shared" si="9"/>
        <v>208.67</v>
      </c>
      <c r="CI6" s="35">
        <f t="shared" si="9"/>
        <v>208.29</v>
      </c>
      <c r="CJ6" s="35">
        <f t="shared" si="9"/>
        <v>218.42</v>
      </c>
      <c r="CK6" s="34" t="str">
        <f>IF(CK7="","",IF(CK7="-","【-】","【"&amp;SUBSTITUTE(TEXT(CK7,"#,##0.00"),"-","△")&amp;"】"))</f>
        <v>【165.71】</v>
      </c>
      <c r="CL6" s="35">
        <f>IF(CL7="",NA(),CL7)</f>
        <v>64.88</v>
      </c>
      <c r="CM6" s="35">
        <f t="shared" ref="CM6:CU6" si="10">IF(CM7="",NA(),CM7)</f>
        <v>66.31</v>
      </c>
      <c r="CN6" s="35">
        <f t="shared" si="10"/>
        <v>64.53</v>
      </c>
      <c r="CO6" s="35">
        <f t="shared" si="10"/>
        <v>65.36</v>
      </c>
      <c r="CP6" s="35">
        <f t="shared" si="10"/>
        <v>63.85</v>
      </c>
      <c r="CQ6" s="35">
        <f t="shared" si="10"/>
        <v>49.77</v>
      </c>
      <c r="CR6" s="35">
        <f t="shared" si="10"/>
        <v>49.22</v>
      </c>
      <c r="CS6" s="35">
        <f t="shared" si="10"/>
        <v>49.08</v>
      </c>
      <c r="CT6" s="35">
        <f t="shared" si="10"/>
        <v>49.32</v>
      </c>
      <c r="CU6" s="35">
        <f t="shared" si="10"/>
        <v>50.24</v>
      </c>
      <c r="CV6" s="34" t="str">
        <f>IF(CV7="","",IF(CV7="-","【-】","【"&amp;SUBSTITUTE(TEXT(CV7,"#,##0.00"),"-","△")&amp;"】"))</f>
        <v>【60.41】</v>
      </c>
      <c r="CW6" s="35">
        <f>IF(CW7="",NA(),CW7)</f>
        <v>78.72</v>
      </c>
      <c r="CX6" s="35">
        <f t="shared" ref="CX6:DF6" si="11">IF(CX7="",NA(),CX7)</f>
        <v>76.540000000000006</v>
      </c>
      <c r="CY6" s="35">
        <f t="shared" si="11"/>
        <v>83.11</v>
      </c>
      <c r="CZ6" s="35">
        <f t="shared" si="11"/>
        <v>81.06</v>
      </c>
      <c r="DA6" s="35">
        <f t="shared" si="11"/>
        <v>85.62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35.94</v>
      </c>
      <c r="DI6" s="35">
        <f t="shared" ref="DI6:DQ6" si="12">IF(DI7="",NA(),DI7)</f>
        <v>36.65</v>
      </c>
      <c r="DJ6" s="35">
        <f t="shared" si="12"/>
        <v>38.92</v>
      </c>
      <c r="DK6" s="35">
        <f t="shared" si="12"/>
        <v>40.17</v>
      </c>
      <c r="DL6" s="35">
        <f t="shared" si="12"/>
        <v>40.92</v>
      </c>
      <c r="DM6" s="35">
        <f t="shared" si="12"/>
        <v>36.43</v>
      </c>
      <c r="DN6" s="35">
        <f t="shared" si="12"/>
        <v>46.12</v>
      </c>
      <c r="DO6" s="35">
        <f t="shared" si="12"/>
        <v>47.44</v>
      </c>
      <c r="DP6" s="35">
        <f t="shared" si="12"/>
        <v>48.3</v>
      </c>
      <c r="DQ6" s="35">
        <f t="shared" si="12"/>
        <v>45.14</v>
      </c>
      <c r="DR6" s="34" t="str">
        <f>IF(DR7="","",IF(DR7="-","【-】","【"&amp;SUBSTITUTE(TEXT(DR7,"#,##0.00"),"-","△")&amp;"】"))</f>
        <v>【48.12】</v>
      </c>
      <c r="DS6" s="35">
        <f>IF(DS7="",NA(),DS7)</f>
        <v>1.55</v>
      </c>
      <c r="DT6" s="35">
        <f t="shared" ref="DT6:EB6" si="13">IF(DT7="",NA(),DT7)</f>
        <v>1.53</v>
      </c>
      <c r="DU6" s="35">
        <f t="shared" si="13"/>
        <v>0.56000000000000005</v>
      </c>
      <c r="DV6" s="35">
        <f t="shared" si="13"/>
        <v>0.56000000000000005</v>
      </c>
      <c r="DW6" s="35">
        <f t="shared" si="13"/>
        <v>0.56000000000000005</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1.45</v>
      </c>
      <c r="EE6" s="35">
        <f t="shared" ref="EE6:EM6" si="14">IF(EE7="",NA(),EE7)</f>
        <v>3.25</v>
      </c>
      <c r="EF6" s="35">
        <f t="shared" si="14"/>
        <v>0.38</v>
      </c>
      <c r="EG6" s="35">
        <f t="shared" si="14"/>
        <v>1.05</v>
      </c>
      <c r="EH6" s="35">
        <f t="shared" si="14"/>
        <v>1.69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75027</v>
      </c>
      <c r="D7" s="37">
        <v>46</v>
      </c>
      <c r="E7" s="37">
        <v>1</v>
      </c>
      <c r="F7" s="37">
        <v>0</v>
      </c>
      <c r="G7" s="37">
        <v>1</v>
      </c>
      <c r="H7" s="37" t="s">
        <v>104</v>
      </c>
      <c r="I7" s="37" t="s">
        <v>105</v>
      </c>
      <c r="J7" s="37" t="s">
        <v>106</v>
      </c>
      <c r="K7" s="37" t="s">
        <v>107</v>
      </c>
      <c r="L7" s="37" t="s">
        <v>108</v>
      </c>
      <c r="M7" s="37" t="s">
        <v>115</v>
      </c>
      <c r="N7" s="38" t="s">
        <v>109</v>
      </c>
      <c r="O7" s="38">
        <v>62.55</v>
      </c>
      <c r="P7" s="38">
        <v>78.150000000000006</v>
      </c>
      <c r="Q7" s="38">
        <v>3710</v>
      </c>
      <c r="R7" s="38">
        <v>6857</v>
      </c>
      <c r="S7" s="38">
        <v>46.67</v>
      </c>
      <c r="T7" s="38">
        <v>146.93</v>
      </c>
      <c r="U7" s="38">
        <v>5316</v>
      </c>
      <c r="V7" s="38">
        <v>26.7</v>
      </c>
      <c r="W7" s="38">
        <v>199.1</v>
      </c>
      <c r="X7" s="38">
        <v>107.26</v>
      </c>
      <c r="Y7" s="38">
        <v>101.63</v>
      </c>
      <c r="Z7" s="38">
        <v>102.38</v>
      </c>
      <c r="AA7" s="38">
        <v>103.2</v>
      </c>
      <c r="AB7" s="38">
        <v>103.17</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1436.11</v>
      </c>
      <c r="AU7" s="38">
        <v>710.1</v>
      </c>
      <c r="AV7" s="38">
        <v>15618.51</v>
      </c>
      <c r="AW7" s="38">
        <v>588.14</v>
      </c>
      <c r="AX7" s="38">
        <v>465.69</v>
      </c>
      <c r="AY7" s="38">
        <v>1164.51</v>
      </c>
      <c r="AZ7" s="38">
        <v>434.72</v>
      </c>
      <c r="BA7" s="38">
        <v>416.14</v>
      </c>
      <c r="BB7" s="38">
        <v>371.89</v>
      </c>
      <c r="BC7" s="38">
        <v>293.23</v>
      </c>
      <c r="BD7" s="38">
        <v>264.33999999999997</v>
      </c>
      <c r="BE7" s="38">
        <v>1082.31</v>
      </c>
      <c r="BF7" s="38">
        <v>1037.42</v>
      </c>
      <c r="BG7" s="38">
        <v>1193.92</v>
      </c>
      <c r="BH7" s="38">
        <v>1184.32</v>
      </c>
      <c r="BI7" s="38">
        <v>1156.54</v>
      </c>
      <c r="BJ7" s="38">
        <v>498.27</v>
      </c>
      <c r="BK7" s="38">
        <v>495.76</v>
      </c>
      <c r="BL7" s="38">
        <v>487.22</v>
      </c>
      <c r="BM7" s="38">
        <v>483.11</v>
      </c>
      <c r="BN7" s="38">
        <v>542.29999999999995</v>
      </c>
      <c r="BO7" s="38">
        <v>274.27</v>
      </c>
      <c r="BP7" s="38">
        <v>52.22</v>
      </c>
      <c r="BQ7" s="38">
        <v>54.88</v>
      </c>
      <c r="BR7" s="38">
        <v>51</v>
      </c>
      <c r="BS7" s="38">
        <v>51.85</v>
      </c>
      <c r="BT7" s="38">
        <v>50.45</v>
      </c>
      <c r="BU7" s="38">
        <v>90.64</v>
      </c>
      <c r="BV7" s="38">
        <v>93.66</v>
      </c>
      <c r="BW7" s="38">
        <v>92.76</v>
      </c>
      <c r="BX7" s="38">
        <v>93.28</v>
      </c>
      <c r="BY7" s="38">
        <v>87.51</v>
      </c>
      <c r="BZ7" s="38">
        <v>104.36</v>
      </c>
      <c r="CA7" s="38">
        <v>361.95</v>
      </c>
      <c r="CB7" s="38">
        <v>345.06</v>
      </c>
      <c r="CC7" s="38">
        <v>370.05</v>
      </c>
      <c r="CD7" s="38">
        <v>365.51</v>
      </c>
      <c r="CE7" s="38">
        <v>374.01</v>
      </c>
      <c r="CF7" s="38">
        <v>213.52</v>
      </c>
      <c r="CG7" s="38">
        <v>208.21</v>
      </c>
      <c r="CH7" s="38">
        <v>208.67</v>
      </c>
      <c r="CI7" s="38">
        <v>208.29</v>
      </c>
      <c r="CJ7" s="38">
        <v>218.42</v>
      </c>
      <c r="CK7" s="38">
        <v>165.71</v>
      </c>
      <c r="CL7" s="38">
        <v>64.88</v>
      </c>
      <c r="CM7" s="38">
        <v>66.31</v>
      </c>
      <c r="CN7" s="38">
        <v>64.53</v>
      </c>
      <c r="CO7" s="38">
        <v>65.36</v>
      </c>
      <c r="CP7" s="38">
        <v>63.85</v>
      </c>
      <c r="CQ7" s="38">
        <v>49.77</v>
      </c>
      <c r="CR7" s="38">
        <v>49.22</v>
      </c>
      <c r="CS7" s="38">
        <v>49.08</v>
      </c>
      <c r="CT7" s="38">
        <v>49.32</v>
      </c>
      <c r="CU7" s="38">
        <v>50.24</v>
      </c>
      <c r="CV7" s="38">
        <v>60.41</v>
      </c>
      <c r="CW7" s="38">
        <v>78.72</v>
      </c>
      <c r="CX7" s="38">
        <v>76.540000000000006</v>
      </c>
      <c r="CY7" s="38">
        <v>83.11</v>
      </c>
      <c r="CZ7" s="38">
        <v>81.06</v>
      </c>
      <c r="DA7" s="38">
        <v>85.62</v>
      </c>
      <c r="DB7" s="38">
        <v>79.98</v>
      </c>
      <c r="DC7" s="38">
        <v>79.48</v>
      </c>
      <c r="DD7" s="38">
        <v>79.3</v>
      </c>
      <c r="DE7" s="38">
        <v>79.34</v>
      </c>
      <c r="DF7" s="38">
        <v>78.650000000000006</v>
      </c>
      <c r="DG7" s="38">
        <v>89.93</v>
      </c>
      <c r="DH7" s="38">
        <v>35.94</v>
      </c>
      <c r="DI7" s="38">
        <v>36.65</v>
      </c>
      <c r="DJ7" s="38">
        <v>38.92</v>
      </c>
      <c r="DK7" s="38">
        <v>40.17</v>
      </c>
      <c r="DL7" s="38">
        <v>40.92</v>
      </c>
      <c r="DM7" s="38">
        <v>36.43</v>
      </c>
      <c r="DN7" s="38">
        <v>46.12</v>
      </c>
      <c r="DO7" s="38">
        <v>47.44</v>
      </c>
      <c r="DP7" s="38">
        <v>48.3</v>
      </c>
      <c r="DQ7" s="38">
        <v>45.14</v>
      </c>
      <c r="DR7" s="38">
        <v>48.12</v>
      </c>
      <c r="DS7" s="38">
        <v>1.55</v>
      </c>
      <c r="DT7" s="38">
        <v>1.53</v>
      </c>
      <c r="DU7" s="38">
        <v>0.56000000000000005</v>
      </c>
      <c r="DV7" s="38">
        <v>0.56000000000000005</v>
      </c>
      <c r="DW7" s="38">
        <v>0.56000000000000005</v>
      </c>
      <c r="DX7" s="38">
        <v>8.7200000000000006</v>
      </c>
      <c r="DY7" s="38">
        <v>9.86</v>
      </c>
      <c r="DZ7" s="38">
        <v>11.16</v>
      </c>
      <c r="EA7" s="38">
        <v>12.43</v>
      </c>
      <c r="EB7" s="38">
        <v>13.58</v>
      </c>
      <c r="EC7" s="38">
        <v>15.89</v>
      </c>
      <c r="ED7" s="38">
        <v>1.45</v>
      </c>
      <c r="EE7" s="38">
        <v>3.25</v>
      </c>
      <c r="EF7" s="38">
        <v>0.38</v>
      </c>
      <c r="EG7" s="38">
        <v>1.05</v>
      </c>
      <c r="EH7" s="38">
        <v>1.69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貴之</dc:creator>
  <cp:lastModifiedBy>安藤　貴之</cp:lastModifiedBy>
  <cp:lastPrinted>2019-02-12T11:30:06Z</cp:lastPrinted>
  <dcterms:created xsi:type="dcterms:W3CDTF">2019-02-12T11:30:43Z</dcterms:created>
  <dcterms:modified xsi:type="dcterms:W3CDTF">2019-02-12T11:30:43Z</dcterms:modified>
</cp:coreProperties>
</file>