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60e0VoIcIx5BFoOfj/Uy8VpcB1DY13hFVbAm7V4s3v9gmvWJJm27wCytJeriuXEOjK/5Ef61NNPKh8CejIBlQ==" workbookSaltValue="babzHwk2SaBM+gCmxqRIhA==" workbookSpinCount="100000" lockStructure="1"/>
  <bookViews>
    <workbookView xWindow="0" yWindow="0" windowWidth="19200" windowHeight="1107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<sst xmlns="http://schemas.openxmlformats.org/spreadsheetml/2006/main" count="235" uniqueCount="120">
  <si>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</si>
  <si>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</si>
  <si>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</si>
  <si>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</si>
  <si>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</si>
  <si>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</si>
  <si>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</si>
  <si>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</si>
  <si>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</si>
  <si>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</si>
  <si>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</si>
  <si>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</si>
  <si>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</si>
  <si>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</si>
  <si>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</si>
  <si>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</si>
  <si>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</si>
  <si>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</si>
  <si>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</si>
  <si>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</si>
  <si>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</si>
  <si>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</si>
  <si>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</si>
  <si>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</si>
  <si>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</si>
  <si>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</si>
  <si>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</si>
  <si>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</si>
  <si>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</si>
  <si>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</si>
  <si>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</si>
  <si>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</si>
  <si>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</si>
  <si>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</si>
  <si>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</si>
  <si>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</si>
  <si>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</si>
  <si>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</si>
  <si>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</si>
  <si>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</si>
  <si>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</si>
  <si>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</si>
  <si>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</si>
  <si>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</si>
  <si>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</si>
  <si>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</si>
  <si>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</si>
  <si>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</si>
  <si>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</si>
  <si>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</si>
  <si>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</si>
  <si>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</si>
  <si>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</si>
  <si>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</si>
  <si>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</si>
  <si>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</si>
  <si>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</si>
  <si>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</si>
  <si>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</si>
  <si>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</si>
  <si>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</si>
  <si>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</si>
  <si>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</si>
  <si>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</si>
  <si>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</si>
  <si>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</si>
  <si>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</si>
  <si>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</si>
  <si>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</si>
  <si>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</si>
  <si>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</si>
  <si>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</si>
  <si>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</si>
  <si>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</si>
  <si>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</si>
  <si>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</si>
  <si>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</si>
  <si>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</si>
  <si>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</si>
  <si>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</si>
  <si>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</si>
  <si>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</si>
  <si>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</si>
  <si>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</si>
  <si>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</si>
  <si>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</si>
  <si>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</si>
  <si>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</si>
  <si>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</si>
  <si>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</si>
  <si>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</si>
  <si>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</si>
  <si>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</si>
  <si>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</si>
  <si>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</si>
  <si>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</si>
  <si>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</si>
  <si>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</si>
  <si>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</si>
  <si>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</si>
  <si>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</si>
  <si>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</si>
  <si>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</si>
  <si>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</si>
  <si>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</si>
  <si>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会津若松地方広域市町村圏整備組合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</si>
  <si>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</si>
  <si>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</si>
  <si>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</si>
  <si>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</si>
  <si>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</si>
  <si>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</si>
  <si>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</si>
  <si>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</si>
  <si>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</si>
  <si>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</si>
  <si>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</si>
  <si>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・有形固定資産減価償却率は、全国平均を上回っており、施設の老朽化が進んでいる。
・管路については、経年率は上昇傾向にあるものの、まだ耐用年数に達していない状況にある。</t>
    <rPh sb="50" eb="52">
      <t>ケイネン</t>
    </rPh>
    <rPh sb="52" eb="53">
      <t>リツ</t>
    </rPh>
    <rPh sb="54" eb="56">
      <t>ジョウショウ</t>
    </rPh>
    <rPh sb="56" eb="58">
      <t>ケイコウ</t>
    </rPh>
    <phoneticPr fontId="4"/>
  </si>
  <si>
    <t>・経常利益は黒字で、経営収支比率は、100％を超えており良好といえる。
・企業債残高は、年々減少し平成31年度に完済の予定。
・流動比率は、100％を超え支払能力は十分といえる。
・施設利用率は、平成29年度において、前年度より一時的な使用量増加のため、上昇しているものの、全体的には、節水型機器の普及や人口減少に伴い、減少傾向にある。</t>
    <rPh sb="117" eb="120">
      <t>イチジテキ</t>
    </rPh>
    <rPh sb="121" eb="123">
      <t>シヨウ</t>
    </rPh>
    <rPh sb="123" eb="124">
      <t>リョウ</t>
    </rPh>
    <rPh sb="124" eb="126">
      <t>ゾウカ</t>
    </rPh>
    <phoneticPr fontId="4"/>
  </si>
  <si>
    <t>・概ね、財務内容は健全性が確保されていると考えられる。
・施設の老朽化については、長期財政計画（10ヶ年計画）において、長寿命化（施設更新）計画及び施設耐震化計画を定めております。
　更に将来を見据え、アセットマネジメントを活用し、社会情勢の変化に対応した計画的な更新を進めていく必要がある。
・管路については、耐用年数に達してはいないものの、今後、更新へ向けて、方向性を検討していく必要がある。</t>
    <rPh sb="66" eb="68">
      <t>シセツ</t>
    </rPh>
    <rPh sb="68" eb="70">
      <t>コウシン</t>
    </rPh>
    <rPh sb="71" eb="73">
      <t>ケイカク</t>
    </rPh>
    <rPh sb="73" eb="74">
      <t>オヨ</t>
    </rPh>
    <rPh sb="75" eb="77">
      <t>シセツ</t>
    </rPh>
    <rPh sb="77" eb="79">
      <t>タイシン</t>
    </rPh>
    <rPh sb="79" eb="80">
      <t>カ</t>
    </rPh>
    <rPh sb="93" eb="94">
      <t>サラ</t>
    </rPh>
    <rPh sb="95" eb="97">
      <t>ショウライ</t>
    </rPh>
    <rPh sb="98" eb="100">
      <t>ミス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</si>
</sst>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7-425C-8D54-7191821A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0800"/>
        <c:axId val="897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67-425C-8D54-7191821A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0800"/>
        <c:axId val="89742720"/>
      </c:lineChart>
      <c:dateAx>
        <c:axId val="897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2720"/>
        <c:crosses val="autoZero"/>
        <c:auto val="1"/>
        <c:lblOffset val="100"/>
        <c:baseTimeUnit val="years"/>
      </c:dateAx>
      <c:valAx>
        <c:axId val="897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55.58</c:v>
                </c:pt>
                <c:pt idx="2">
                  <c:v>53.86</c:v>
                </c:pt>
                <c:pt idx="3">
                  <c:v>55.87</c:v>
                </c:pt>
                <c:pt idx="4">
                  <c:v>62.68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A-468E-ABB0-7E220905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6752"/>
        <c:axId val="905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6A-468E-ABB0-7E220905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672"/>
      </c:lineChart>
      <c:dateAx>
        <c:axId val="905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08672"/>
        <c:crosses val="autoZero"/>
        <c:auto val="1"/>
        <c:lblOffset val="100"/>
        <c:baseTimeUnit val="years"/>
      </c:dateAx>
      <c:valAx>
        <c:axId val="905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99.03</c:v>
                </c:pt>
                <c:pt idx="1">
                  <c:v>99.51</c:v>
                </c:pt>
                <c:pt idx="2">
                  <c:v>99.28</c:v>
                </c:pt>
                <c:pt idx="3">
                  <c:v>99.33</c:v>
                </c:pt>
                <c:pt idx="4">
                  <c:v>98.79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1-4609-9449-FB3D9CE3A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56288"/>
        <c:axId val="9055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C1-4609-9449-FB3D9CE3A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6288"/>
        <c:axId val="90558464"/>
      </c:lineChart>
      <c:dateAx>
        <c:axId val="905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58464"/>
        <c:crosses val="autoZero"/>
        <c:auto val="1"/>
        <c:lblOffset val="100"/>
        <c:baseTimeUnit val="years"/>
      </c:dateAx>
      <c:valAx>
        <c:axId val="9055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135.52000000000001</c:v>
                </c:pt>
                <c:pt idx="1">
                  <c:v>132.81</c:v>
                </c:pt>
                <c:pt idx="2">
                  <c:v>125.65</c:v>
                </c:pt>
                <c:pt idx="3">
                  <c:v>120.22</c:v>
                </c:pt>
                <c:pt idx="4">
                  <c:v>133.78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D2-40A9-98C2-467319DC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2144"/>
        <c:axId val="901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2-40A9-98C2-467319DC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2144"/>
        <c:axId val="90120192"/>
      </c:lineChart>
      <c:dateAx>
        <c:axId val="8978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20192"/>
        <c:crosses val="autoZero"/>
        <c:auto val="1"/>
        <c:lblOffset val="100"/>
        <c:baseTimeUnit val="years"/>
      </c:dateAx>
      <c:valAx>
        <c:axId val="90120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8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36.479999999999997</c:v>
                </c:pt>
                <c:pt idx="1">
                  <c:v>63.17</c:v>
                </c:pt>
                <c:pt idx="2">
                  <c:v>64.209999999999994</c:v>
                </c:pt>
                <c:pt idx="3">
                  <c:v>65.23</c:v>
                </c:pt>
                <c:pt idx="4">
                  <c:v>66.23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4-4C88-8CA9-5F73DBB6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7072"/>
        <c:axId val="901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E4-4C88-8CA9-5F73DBB6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7072"/>
        <c:axId val="90157440"/>
      </c:lineChart>
      <c:dateAx>
        <c:axId val="901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57440"/>
        <c:crosses val="autoZero"/>
        <c:auto val="1"/>
        <c:lblOffset val="100"/>
        <c:baseTimeUnit val="years"/>
      </c:dateAx>
      <c:valAx>
        <c:axId val="901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5-4244-817C-ADB5973E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2144"/>
        <c:axId val="9027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D5-4244-817C-ADB5973E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144"/>
        <c:axId val="90272512"/>
      </c:lineChart>
      <c:dateAx>
        <c:axId val="9026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72512"/>
        <c:crosses val="autoZero"/>
        <c:auto val="1"/>
        <c:lblOffset val="100"/>
        <c:baseTimeUnit val="years"/>
      </c:date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6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41C-B958-0514A90B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4192"/>
        <c:axId val="9058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AC-441C-B958-0514A90B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4192"/>
        <c:axId val="90586112"/>
      </c:lineChart>
      <c:dateAx>
        <c:axId val="9058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86112"/>
        <c:crosses val="autoZero"/>
        <c:auto val="1"/>
        <c:lblOffset val="100"/>
        <c:baseTimeUnit val="years"/>
      </c:dateAx>
      <c:valAx>
        <c:axId val="9058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3041.98</c:v>
                </c:pt>
                <c:pt idx="1">
                  <c:v>269.82</c:v>
                </c:pt>
                <c:pt idx="2">
                  <c:v>302.27</c:v>
                </c:pt>
                <c:pt idx="3">
                  <c:v>460.62</c:v>
                </c:pt>
                <c:pt idx="4">
                  <c:v>854.41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95-463F-B595-E3014DB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7728"/>
        <c:axId val="9062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95-463F-B595-E3014DB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7728"/>
        <c:axId val="90624000"/>
      </c:lineChart>
      <c:dateAx>
        <c:axId val="9061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4000"/>
        <c:crosses val="autoZero"/>
        <c:auto val="1"/>
        <c:lblOffset val="100"/>
        <c:baseTimeUnit val="years"/>
      </c:dateAx>
      <c:valAx>
        <c:axId val="9062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1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149.77000000000001</c:v>
                </c:pt>
                <c:pt idx="1">
                  <c:v>106.76</c:v>
                </c:pt>
                <c:pt idx="2">
                  <c:v>65.56</c:v>
                </c:pt>
                <c:pt idx="3">
                  <c:v>40.33</c:v>
                </c:pt>
                <c:pt idx="4">
                  <c:v>17.559999999999999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88-4148-8B52-199E1A6C0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39584"/>
        <c:axId val="903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148-8B52-199E1A6C0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9584"/>
        <c:axId val="90345856"/>
      </c:lineChart>
      <c:dateAx>
        <c:axId val="903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45856"/>
        <c:crosses val="autoZero"/>
        <c:auto val="1"/>
        <c:lblOffset val="100"/>
        <c:baseTimeUnit val="years"/>
      </c:dateAx>
      <c:valAx>
        <c:axId val="90345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3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133.19999999999999</c:v>
                </c:pt>
                <c:pt idx="1">
                  <c:v>136.13</c:v>
                </c:pt>
                <c:pt idx="2">
                  <c:v>128.51</c:v>
                </c:pt>
                <c:pt idx="3">
                  <c:v>122.75</c:v>
                </c:pt>
                <c:pt idx="4">
                  <c:v>140.82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F-418E-9D94-9133995D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0816"/>
        <c:axId val="903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5F-418E-9D94-9133995D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0816"/>
        <c:axId val="90372736"/>
      </c:lineChart>
      <c:dateAx>
        <c:axId val="903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72736"/>
        <c:crosses val="autoZero"/>
        <c:auto val="1"/>
        <c:lblOffset val="100"/>
        <c:baseTimeUnit val="years"/>
      </c:date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7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87.31</c:v>
                </c:pt>
                <c:pt idx="1">
                  <c:v>87.44</c:v>
                </c:pt>
                <c:pt idx="2">
                  <c:v>95.26</c:v>
                </c:pt>
                <c:pt idx="3">
                  <c:v>85.99</c:v>
                </c:pt>
                <c:pt idx="4">
                  <c:v>67.92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6-4421-AA31-80AC707D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7696"/>
        <c:axId val="904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6-4421-AA31-80AC707D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7696"/>
        <c:axId val="90479616"/>
      </c:lineChart>
      <c:dateAx>
        <c:axId val="9047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79616"/>
        <c:crosses val="autoZero"/>
        <c:auto val="1"/>
        <c:lblOffset val="100"/>
        <c:baseTimeUnit val="years"/>
      </c:date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7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福島県　会津若松地方広域市町村圏整備組合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その他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97.66</v>
      </c>
      <c r="J10" s="67"/>
      <c r="K10" s="67"/>
      <c r="L10" s="67"/>
      <c r="M10" s="67"/>
      <c r="N10" s="67"/>
      <c r="O10" s="68"/>
      <c r="P10" s="69">
        <f>データ!$P$6</f>
        <v>93.26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150567</v>
      </c>
      <c r="AM10" s="70"/>
      <c r="AN10" s="70"/>
      <c r="AO10" s="70"/>
      <c r="AP10" s="70"/>
      <c r="AQ10" s="70"/>
      <c r="AR10" s="70"/>
      <c r="AS10" s="70"/>
      <c r="AT10" s="66">
        <f>データ!$V$6</f>
        <v>232.85</v>
      </c>
      <c r="AU10" s="67"/>
      <c r="AV10" s="67"/>
      <c r="AW10" s="67"/>
      <c r="AX10" s="67"/>
      <c r="AY10" s="67"/>
      <c r="AZ10" s="67"/>
      <c r="BA10" s="67"/>
      <c r="BB10" s="69">
        <f>データ!$W$6</f>
        <v>646.63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118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doz6JmDJ4hmR2Mm6+jMMA1KIm2E8Q03M0gW+HgeICbB66tblsRDyLg6OoBuGtI89GAskLWFvZ2vGlQiuSnK1TQ==" saltValue="Sh4ICSYR85ZlbToOKqYCWQ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78727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福島県　会津若松地方広域市町村圏整備組合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その他</v>
      </c>
      <c r="N6" s="34" t="str">
        <f t="shared" si="3"/>
        <v>-</v>
      </c>
      <c r="O6" s="34">
        <f t="shared" si="3"/>
        <v>97.66</v>
      </c>
      <c r="P6" s="34">
        <f t="shared" si="3"/>
        <v>93.26</v>
      </c>
      <c r="Q6" s="34">
        <f t="shared" si="3"/>
        <v>0</v>
      </c>
      <c r="R6" s="34" t="str">
        <f t="shared" si="3"/>
        <v>-</v>
      </c>
      <c r="S6" s="34" t="str">
        <f t="shared" si="3"/>
        <v>-</v>
      </c>
      <c r="T6" s="34" t="str">
        <f t="shared" si="3"/>
        <v>-</v>
      </c>
      <c r="U6" s="34">
        <f t="shared" si="3"/>
        <v>150567</v>
      </c>
      <c r="V6" s="34">
        <f t="shared" si="3"/>
        <v>232.85</v>
      </c>
      <c r="W6" s="34">
        <f t="shared" si="3"/>
        <v>646.63</v>
      </c>
      <c r="X6" s="35">
        <f>IF(X7="",NA(),X7)</f>
        <v>135.52000000000001</v>
      </c>
      <c r="Y6" s="35">
        <f t="shared" ref="Y6:AG6" si="4">IF(Y7="",NA(),Y7)</f>
        <v>132.81</v>
      </c>
      <c r="Z6" s="35">
        <f t="shared" si="4"/>
        <v>125.65</v>
      </c>
      <c r="AA6" s="35">
        <f t="shared" si="4"/>
        <v>120.22</v>
      </c>
      <c r="AB6" s="35">
        <f t="shared" si="4"/>
        <v>133.78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3041.98</v>
      </c>
      <c r="AU6" s="35">
        <f t="shared" ref="AU6:BC6" si="6">IF(AU7="",NA(),AU7)</f>
        <v>269.82</v>
      </c>
      <c r="AV6" s="35">
        <f t="shared" si="6"/>
        <v>302.27</v>
      </c>
      <c r="AW6" s="35">
        <f t="shared" si="6"/>
        <v>460.62</v>
      </c>
      <c r="AX6" s="35">
        <f t="shared" si="6"/>
        <v>854.41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149.77000000000001</v>
      </c>
      <c r="BF6" s="35">
        <f t="shared" ref="BF6:BN6" si="7">IF(BF7="",NA(),BF7)</f>
        <v>106.76</v>
      </c>
      <c r="BG6" s="35">
        <f t="shared" si="7"/>
        <v>65.56</v>
      </c>
      <c r="BH6" s="35">
        <f t="shared" si="7"/>
        <v>40.33</v>
      </c>
      <c r="BI6" s="35">
        <f t="shared" si="7"/>
        <v>17.559999999999999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133.19999999999999</v>
      </c>
      <c r="BQ6" s="35">
        <f t="shared" ref="BQ6:BY6" si="8">IF(BQ7="",NA(),BQ7)</f>
        <v>136.13</v>
      </c>
      <c r="BR6" s="35">
        <f t="shared" si="8"/>
        <v>128.51</v>
      </c>
      <c r="BS6" s="35">
        <f t="shared" si="8"/>
        <v>122.75</v>
      </c>
      <c r="BT6" s="35">
        <f t="shared" si="8"/>
        <v>140.82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87.31</v>
      </c>
      <c r="CB6" s="35">
        <f t="shared" ref="CB6:CJ6" si="9">IF(CB7="",NA(),CB7)</f>
        <v>87.44</v>
      </c>
      <c r="CC6" s="35">
        <f t="shared" si="9"/>
        <v>95.26</v>
      </c>
      <c r="CD6" s="35">
        <f t="shared" si="9"/>
        <v>85.99</v>
      </c>
      <c r="CE6" s="35">
        <f t="shared" si="9"/>
        <v>67.92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57.3</v>
      </c>
      <c r="CM6" s="35">
        <f t="shared" ref="CM6:CU6" si="10">IF(CM7="",NA(),CM7)</f>
        <v>55.58</v>
      </c>
      <c r="CN6" s="35">
        <f t="shared" si="10"/>
        <v>53.86</v>
      </c>
      <c r="CO6" s="35">
        <f t="shared" si="10"/>
        <v>55.87</v>
      </c>
      <c r="CP6" s="35">
        <f t="shared" si="10"/>
        <v>62.68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99.03</v>
      </c>
      <c r="CX6" s="35">
        <f t="shared" ref="CX6:DF6" si="11">IF(CX7="",NA(),CX7)</f>
        <v>99.51</v>
      </c>
      <c r="CY6" s="35">
        <f t="shared" si="11"/>
        <v>99.28</v>
      </c>
      <c r="CZ6" s="35">
        <f t="shared" si="11"/>
        <v>99.33</v>
      </c>
      <c r="DA6" s="35">
        <f t="shared" si="11"/>
        <v>98.79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36.479999999999997</v>
      </c>
      <c r="DI6" s="35">
        <f t="shared" ref="DI6:DQ6" si="12">IF(DI7="",NA(),DI7)</f>
        <v>63.17</v>
      </c>
      <c r="DJ6" s="35">
        <f t="shared" si="12"/>
        <v>64.209999999999994</v>
      </c>
      <c r="DK6" s="35">
        <f t="shared" si="12"/>
        <v>65.23</v>
      </c>
      <c r="DL6" s="35">
        <f t="shared" si="12"/>
        <v>66.23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78727</v>
      </c>
      <c r="D7" s="37">
        <v>46</v>
      </c>
      <c r="E7" s="37">
        <v>1</v>
      </c>
      <c r="F7" s="37">
        <v>0</v>
      </c>
      <c r="G7" s="37">
        <v>2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97.66</v>
      </c>
      <c r="P7" s="38">
        <v>93.26</v>
      </c>
      <c r="Q7" s="38">
        <v>0</v>
      </c>
      <c r="R7" s="38" t="s">
        <v>111</v>
      </c>
      <c r="S7" s="38" t="s">
        <v>111</v>
      </c>
      <c r="T7" s="38" t="s">
        <v>111</v>
      </c>
      <c r="U7" s="38">
        <v>150567</v>
      </c>
      <c r="V7" s="38">
        <v>232.85</v>
      </c>
      <c r="W7" s="38">
        <v>646.63</v>
      </c>
      <c r="X7" s="38">
        <v>135.52000000000001</v>
      </c>
      <c r="Y7" s="38">
        <v>132.81</v>
      </c>
      <c r="Z7" s="38">
        <v>125.65</v>
      </c>
      <c r="AA7" s="38">
        <v>120.22</v>
      </c>
      <c r="AB7" s="38">
        <v>133.78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3041.98</v>
      </c>
      <c r="AU7" s="38">
        <v>269.82</v>
      </c>
      <c r="AV7" s="38">
        <v>302.27</v>
      </c>
      <c r="AW7" s="38">
        <v>460.62</v>
      </c>
      <c r="AX7" s="38">
        <v>854.41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149.77000000000001</v>
      </c>
      <c r="BF7" s="38">
        <v>106.76</v>
      </c>
      <c r="BG7" s="38">
        <v>65.56</v>
      </c>
      <c r="BH7" s="38">
        <v>40.33</v>
      </c>
      <c r="BI7" s="38">
        <v>17.559999999999999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133.19999999999999</v>
      </c>
      <c r="BQ7" s="38">
        <v>136.13</v>
      </c>
      <c r="BR7" s="38">
        <v>128.51</v>
      </c>
      <c r="BS7" s="38">
        <v>122.75</v>
      </c>
      <c r="BT7" s="38">
        <v>140.82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87.31</v>
      </c>
      <c r="CB7" s="38">
        <v>87.44</v>
      </c>
      <c r="CC7" s="38">
        <v>95.26</v>
      </c>
      <c r="CD7" s="38">
        <v>85.99</v>
      </c>
      <c r="CE7" s="38">
        <v>67.92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57.3</v>
      </c>
      <c r="CM7" s="38">
        <v>55.58</v>
      </c>
      <c r="CN7" s="38">
        <v>53.86</v>
      </c>
      <c r="CO7" s="38">
        <v>55.87</v>
      </c>
      <c r="CP7" s="38">
        <v>62.68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99.03</v>
      </c>
      <c r="CX7" s="38">
        <v>99.51</v>
      </c>
      <c r="CY7" s="38">
        <v>99.28</v>
      </c>
      <c r="CZ7" s="38">
        <v>99.33</v>
      </c>
      <c r="DA7" s="38">
        <v>98.79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36.479999999999997</v>
      </c>
      <c r="DI7" s="38">
        <v>63.17</v>
      </c>
      <c r="DJ7" s="38">
        <v>64.209999999999994</v>
      </c>
      <c r="DK7" s="38">
        <v>65.23</v>
      </c>
      <c r="DL7" s="38">
        <v>66.23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2019-01-29T23:23:29Z</dcterms:modified>
</cp:coreProperties>
</file>