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OTqbBd20z1LSrWG2/8P3Z6rECx6zO24pMpoDI7mvPQbrCwAwYVh0eg8dUwHk5eG5JcqR26S6CWTXLbpXs3SEVw==" workbookSaltValue="xiVK7MSjl3on2xtbJI5ceA==" workbookSpinCount="100000" lockStructure="1"/>
  <bookViews>
    <workbookView xWindow="0" yWindow="0" windowWidth="20730" windowHeight="9390"/>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<sst xmlns="http://schemas.openxmlformats.org/spreadsheetml/2006/main" count="235" uniqueCount="120">
  <si>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</si>
  <si>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</si>
  <si>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</si>
  <si>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</si>
  <si>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</si>
  <si>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</si>
  <si>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</si>
  <si>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</si>
  <si>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</si>
  <si>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</si>
  <si>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</si>
  <si>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</si>
  <si>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</si>
  <si>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</si>
  <si>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</si>
  <si>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</si>
  <si>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</si>
  <si>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</si>
  <si>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</si>
  <si>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</si>
  <si>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</si>
  <si>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</si>
  <si>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</si>
  <si>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</si>
  <si>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</si>
  <si>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</si>
  <si>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</si>
  <si>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</si>
  <si>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</si>
  <si>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</si>
  <si>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</si>
  <si>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</si>
  <si>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</si>
  <si>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</si>
  <si>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</si>
  <si>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</si>
  <si>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</si>
  <si>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</si>
  <si>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</si>
  <si>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</si>
  <si>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</si>
  <si>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</si>
  <si>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</si>
  <si>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</si>
  <si>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</si>
  <si>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</si>
  <si>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</si>
  <si>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</si>
  <si>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</si>
  <si>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</si>
  <si>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</si>
  <si>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</si>
  <si>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</si>
  <si>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</si>
  <si>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</si>
  <si>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</si>
  <si>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</si>
  <si>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</si>
  <si>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</si>
  <si>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</si>
  <si>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</si>
  <si>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</si>
  <si>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</si>
  <si>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</si>
  <si>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</si>
  <si>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</si>
  <si>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</si>
  <si>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</si>
  <si>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</si>
  <si>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</si>
  <si>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</si>
  <si>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</si>
  <si>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</si>
  <si>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</si>
  <si>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</si>
  <si>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</si>
  <si>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</si>
  <si>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</si>
  <si>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</si>
  <si>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</si>
  <si>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</si>
  <si>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</si>
  <si>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</si>
  <si>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</si>
  <si>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</si>
  <si>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</si>
  <si>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</si>
  <si>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</si>
  <si>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</si>
  <si>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</si>
  <si>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</si>
  <si>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</si>
  <si>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</si>
  <si>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</si>
  <si>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</si>
  <si>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</si>
  <si>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</si>
  <si>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</si>
  <si>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</si>
  <si>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</si>
  <si>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</si>
  <si>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</si>
  <si>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</si>
  <si>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</si>
  <si>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</si>
  <si>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福島地方水道用水供給企業団</t>
  </si>
  <si>
    <t>法適用</t>
  </si>
  <si>
    <t>水道事業</t>
  </si>
  <si>
    <t>用水供給事業</t>
  </si>
  <si>
    <t>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</si>
  <si>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</si>
  <si>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</si>
  <si>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</si>
  <si>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</si>
  <si>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</si>
  <si>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</si>
  <si>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</si>
  <si>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当企業団では、財政計画により、安定供給・経費節減を念頭に収支を均衡させることとしており、黒字となる年度については、暫定供給時からの累積欠損金に補填して、欠損金の削減に取り組んできました。
　施設が新しく、減価償却費が多いため、給水原価が高くなっておりますが、効率的な業務を行い、費用の削減に努めております。
　企業債については、繰上償還・借換等で債務の削減に取り組んできましたが、供給開始から年数が経過していないため、債務残高が高い水準となっています。
</t>
    <phoneticPr fontId="16"/>
  </si>
  <si>
    <t xml:space="preserve">　当企業団の管路については比較的新しく、耐用年数を超過している管路がないため、老朽化についての指標の表示はありません。
　平成29年度は管路更新率が算定されていますが、道路建設工事等に伴う送水管の移設工事があったためです。
　施設については、電気・機械設備等の更新を迎えますことから、施設更新計画に基づき施設の延命化を図りながら更新を行う予定です。
</t>
    <rPh sb="61" eb="63">
      <t>ヘイセイ</t>
    </rPh>
    <rPh sb="65" eb="67">
      <t>ネンド</t>
    </rPh>
    <rPh sb="68" eb="70">
      <t>カンロ</t>
    </rPh>
    <rPh sb="70" eb="72">
      <t>コウシン</t>
    </rPh>
    <rPh sb="72" eb="73">
      <t>リツ</t>
    </rPh>
    <rPh sb="74" eb="76">
      <t>サンテイ</t>
    </rPh>
    <rPh sb="84" eb="86">
      <t>ドウロ</t>
    </rPh>
    <rPh sb="86" eb="88">
      <t>ケンセツ</t>
    </rPh>
    <rPh sb="88" eb="90">
      <t>コウジ</t>
    </rPh>
    <rPh sb="90" eb="91">
      <t>トウ</t>
    </rPh>
    <rPh sb="92" eb="93">
      <t>トモナ</t>
    </rPh>
    <rPh sb="94" eb="97">
      <t>ソウスイカン</t>
    </rPh>
    <rPh sb="98" eb="100">
      <t>イセツ</t>
    </rPh>
    <rPh sb="100" eb="102">
      <t>コウジ</t>
    </rPh>
    <phoneticPr fontId="4"/>
  </si>
  <si>
    <t>　当企業団は本格供給開始から１１年が経過したところですが、来るべき施設の更新等に備え、事業運営計画、施設更新計画・財政計画により、施設等の延命化を図りながら、効率的な運営を行ってまいります。</t>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</si>
</sst>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c:v>
                </c:pt>
                <c:pt idx="1">
                  <c:v>0</c:v>
                </c:pt>
                <c:pt idx="2">
                  <c:v>0</c:v>
                </c:pt>
                <c:pt idx="3">
                  <c:v>0</c:v>
                </c:pt>
                <c:pt idx="4" formatCode="#,##0.00;&quot;△&quot;#,##0.00;&quot;-&quot;">
                  <c:v>0.65</c:v>
                </c:pt>
              </c:numCache>
            </c:numRef>
          </c:val>
          <c:extLst xmlns:c16r2="http://schemas.microsoft.com/office/drawing/2015/06/chart">
            <c:ext xmlns:c16="http://schemas.microsoft.com/office/drawing/2014/chart" uri="{C3380CC4-5D6E-409C-BE32-E72D297353CC}">
              <c16:uniqueId val="{00000000-235B-481E-94B5-E605CED1F67E}"/>
            </c:ext>
          </c:extLst>
        </c:ser>
        <c:dLbls>
          <c:showLegendKey val="0"/>
          <c:showVal val="0"/>
          <c:showCatName val="0"/>
          <c:showSerName val="0"/>
          <c:showPercent val="0"/>
          <c:showBubbleSize val="0"/>
        </c:dLbls>
        <c:gapWidth val="150"/>
        <c:axId val="67266048"/>
        <c:axId val="6726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0.25</c:v>
                </c:pt>
                <c:pt idx="1">
                  <c:v>0.13</c:v>
                </c:pt>
                <c:pt idx="2">
                  <c:v>0.26</c:v>
                </c:pt>
                <c:pt idx="3">
                  <c:v>0.24</c:v>
                </c:pt>
                <c:pt idx="4">
                  <c:v>0.27</c:v>
                </c:pt>
              </c:numCache>
            </c:numRef>
          </c:val>
          <c:smooth val="0"/>
          <c:extLst xmlns:c16r2="http://schemas.microsoft.com/office/drawing/2015/06/chart">
            <c:ext xmlns:c16="http://schemas.microsoft.com/office/drawing/2014/chart" uri="{C3380CC4-5D6E-409C-BE32-E72D297353CC}">
              <c16:uniqueId val="{00000001-235B-481E-94B5-E605CED1F67E}"/>
            </c:ext>
          </c:extLst>
        </c:ser>
        <c:dLbls>
          <c:showLegendKey val="0"/>
          <c:showVal val="0"/>
          <c:showCatName val="0"/>
          <c:showSerName val="0"/>
          <c:showPercent val="0"/>
          <c:showBubbleSize val="0"/>
        </c:dLbls>
        <c:marker val="1"/>
        <c:smooth val="0"/>
        <c:axId val="67266048"/>
        <c:axId val="67267968"/>
      </c:lineChart>
      <c:dateAx>
        <c:axId val="67266048"/>
        <c:scaling>
          <c:orientation val="minMax"/>
        </c:scaling>
        <c:delete val="1"/>
        <c:axPos val="b"/>
        <c:numFmt formatCode="ge" sourceLinked="1"/>
        <c:majorTickMark val="none"/>
        <c:minorTickMark val="none"/>
        <c:tickLblPos val="none"/>
        <c:crossAx val="67267968"/>
        <c:crosses val="autoZero"/>
        <c:auto val="1"/>
        <c:lblOffset val="100"/>
        <c:baseTimeUnit val="years"/>
      </c:dateAx>
      <c:valAx>
        <c:axId val="6726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26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74.75</c:v>
                </c:pt>
                <c:pt idx="1">
                  <c:v>73.81</c:v>
                </c:pt>
                <c:pt idx="2">
                  <c:v>74.14</c:v>
                </c:pt>
                <c:pt idx="3">
                  <c:v>73.69</c:v>
                </c:pt>
                <c:pt idx="4">
                  <c:v>73.930000000000007</c:v>
                </c:pt>
              </c:numCache>
            </c:numRef>
          </c:val>
          <c:extLst xmlns:c16r2="http://schemas.microsoft.com/office/drawing/2015/06/chart">
            <c:ext xmlns:c16="http://schemas.microsoft.com/office/drawing/2014/chart" uri="{C3380CC4-5D6E-409C-BE32-E72D297353CC}">
              <c16:uniqueId val="{00000000-1689-4E31-A978-C7BC54177ADB}"/>
            </c:ext>
          </c:extLst>
        </c:ser>
        <c:dLbls>
          <c:showLegendKey val="0"/>
          <c:showVal val="0"/>
          <c:showCatName val="0"/>
          <c:showSerName val="0"/>
          <c:showPercent val="0"/>
          <c:showBubbleSize val="0"/>
        </c:dLbls>
        <c:gapWidth val="150"/>
        <c:axId val="70895104"/>
        <c:axId val="70897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64.12</c:v>
                </c:pt>
                <c:pt idx="1">
                  <c:v>62.69</c:v>
                </c:pt>
                <c:pt idx="2">
                  <c:v>61.82</c:v>
                </c:pt>
                <c:pt idx="3">
                  <c:v>61.66</c:v>
                </c:pt>
                <c:pt idx="4">
                  <c:v>62.19</c:v>
                </c:pt>
              </c:numCache>
            </c:numRef>
          </c:val>
          <c:smooth val="0"/>
          <c:extLst xmlns:c16r2="http://schemas.microsoft.com/office/drawing/2015/06/chart">
            <c:ext xmlns:c16="http://schemas.microsoft.com/office/drawing/2014/chart" uri="{C3380CC4-5D6E-409C-BE32-E72D297353CC}">
              <c16:uniqueId val="{00000001-1689-4E31-A978-C7BC54177ADB}"/>
            </c:ext>
          </c:extLst>
        </c:ser>
        <c:dLbls>
          <c:showLegendKey val="0"/>
          <c:showVal val="0"/>
          <c:showCatName val="0"/>
          <c:showSerName val="0"/>
          <c:showPercent val="0"/>
          <c:showBubbleSize val="0"/>
        </c:dLbls>
        <c:marker val="1"/>
        <c:smooth val="0"/>
        <c:axId val="70895104"/>
        <c:axId val="70897024"/>
      </c:lineChart>
      <c:dateAx>
        <c:axId val="70895104"/>
        <c:scaling>
          <c:orientation val="minMax"/>
        </c:scaling>
        <c:delete val="1"/>
        <c:axPos val="b"/>
        <c:numFmt formatCode="ge" sourceLinked="1"/>
        <c:majorTickMark val="none"/>
        <c:minorTickMark val="none"/>
        <c:tickLblPos val="none"/>
        <c:crossAx val="70897024"/>
        <c:crosses val="autoZero"/>
        <c:auto val="1"/>
        <c:lblOffset val="100"/>
        <c:baseTimeUnit val="years"/>
      </c:dateAx>
      <c:valAx>
        <c:axId val="7089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89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99.14</c:v>
                </c:pt>
                <c:pt idx="1">
                  <c:v>99.29</c:v>
                </c:pt>
                <c:pt idx="2">
                  <c:v>99.26</c:v>
                </c:pt>
                <c:pt idx="3">
                  <c:v>99.32</c:v>
                </c:pt>
                <c:pt idx="4">
                  <c:v>99.34</c:v>
                </c:pt>
              </c:numCache>
            </c:numRef>
          </c:val>
          <c:extLst xmlns:c16r2="http://schemas.microsoft.com/office/drawing/2015/06/chart">
            <c:ext xmlns:c16="http://schemas.microsoft.com/office/drawing/2014/chart" uri="{C3380CC4-5D6E-409C-BE32-E72D297353CC}">
              <c16:uniqueId val="{00000000-84D8-48B4-9F4A-CF7B0F125F0B}"/>
            </c:ext>
          </c:extLst>
        </c:ser>
        <c:dLbls>
          <c:showLegendKey val="0"/>
          <c:showVal val="0"/>
          <c:showCatName val="0"/>
          <c:showSerName val="0"/>
          <c:showPercent val="0"/>
          <c:showBubbleSize val="0"/>
        </c:dLbls>
        <c:gapWidth val="150"/>
        <c:axId val="70944640"/>
        <c:axId val="70950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100.12</c:v>
                </c:pt>
                <c:pt idx="1">
                  <c:v>100.12</c:v>
                </c:pt>
                <c:pt idx="2">
                  <c:v>100.03</c:v>
                </c:pt>
                <c:pt idx="3">
                  <c:v>100.05</c:v>
                </c:pt>
                <c:pt idx="4">
                  <c:v>100.05</c:v>
                </c:pt>
              </c:numCache>
            </c:numRef>
          </c:val>
          <c:smooth val="0"/>
          <c:extLst xmlns:c16r2="http://schemas.microsoft.com/office/drawing/2015/06/chart">
            <c:ext xmlns:c16="http://schemas.microsoft.com/office/drawing/2014/chart" uri="{C3380CC4-5D6E-409C-BE32-E72D297353CC}">
              <c16:uniqueId val="{00000001-84D8-48B4-9F4A-CF7B0F125F0B}"/>
            </c:ext>
          </c:extLst>
        </c:ser>
        <c:dLbls>
          <c:showLegendKey val="0"/>
          <c:showVal val="0"/>
          <c:showCatName val="0"/>
          <c:showSerName val="0"/>
          <c:showPercent val="0"/>
          <c:showBubbleSize val="0"/>
        </c:dLbls>
        <c:marker val="1"/>
        <c:smooth val="0"/>
        <c:axId val="70944640"/>
        <c:axId val="70950912"/>
      </c:lineChart>
      <c:dateAx>
        <c:axId val="70944640"/>
        <c:scaling>
          <c:orientation val="minMax"/>
        </c:scaling>
        <c:delete val="1"/>
        <c:axPos val="b"/>
        <c:numFmt formatCode="ge" sourceLinked="1"/>
        <c:majorTickMark val="none"/>
        <c:minorTickMark val="none"/>
        <c:tickLblPos val="none"/>
        <c:crossAx val="70950912"/>
        <c:crosses val="autoZero"/>
        <c:auto val="1"/>
        <c:lblOffset val="100"/>
        <c:baseTimeUnit val="years"/>
      </c:dateAx>
      <c:valAx>
        <c:axId val="7095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94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103.9</c:v>
                </c:pt>
                <c:pt idx="1">
                  <c:v>103.97</c:v>
                </c:pt>
                <c:pt idx="2">
                  <c:v>106.2</c:v>
                </c:pt>
                <c:pt idx="3">
                  <c:v>98.09</c:v>
                </c:pt>
                <c:pt idx="4">
                  <c:v>98.06</c:v>
                </c:pt>
              </c:numCache>
            </c:numRef>
          </c:val>
          <c:extLst xmlns:c16r2="http://schemas.microsoft.com/office/drawing/2015/06/chart">
            <c:ext xmlns:c16="http://schemas.microsoft.com/office/drawing/2014/chart" uri="{C3380CC4-5D6E-409C-BE32-E72D297353CC}">
              <c16:uniqueId val="{00000000-9B6E-48CD-904E-6F2E4FEA800F}"/>
            </c:ext>
          </c:extLst>
        </c:ser>
        <c:dLbls>
          <c:showLegendKey val="0"/>
          <c:showVal val="0"/>
          <c:showCatName val="0"/>
          <c:showSerName val="0"/>
          <c:showPercent val="0"/>
          <c:showBubbleSize val="0"/>
        </c:dLbls>
        <c:gapWidth val="150"/>
        <c:axId val="84453248"/>
        <c:axId val="88559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113.88</c:v>
                </c:pt>
                <c:pt idx="1">
                  <c:v>113.47</c:v>
                </c:pt>
                <c:pt idx="2">
                  <c:v>113.33</c:v>
                </c:pt>
                <c:pt idx="3">
                  <c:v>114.05</c:v>
                </c:pt>
                <c:pt idx="4">
                  <c:v>114.26</c:v>
                </c:pt>
              </c:numCache>
            </c:numRef>
          </c:val>
          <c:smooth val="0"/>
          <c:extLst xmlns:c16r2="http://schemas.microsoft.com/office/drawing/2015/06/chart">
            <c:ext xmlns:c16="http://schemas.microsoft.com/office/drawing/2014/chart" uri="{C3380CC4-5D6E-409C-BE32-E72D297353CC}">
              <c16:uniqueId val="{00000001-9B6E-48CD-904E-6F2E4FEA800F}"/>
            </c:ext>
          </c:extLst>
        </c:ser>
        <c:dLbls>
          <c:showLegendKey val="0"/>
          <c:showVal val="0"/>
          <c:showCatName val="0"/>
          <c:showSerName val="0"/>
          <c:showPercent val="0"/>
          <c:showBubbleSize val="0"/>
        </c:dLbls>
        <c:marker val="1"/>
        <c:smooth val="0"/>
        <c:axId val="84453248"/>
        <c:axId val="88559616"/>
      </c:lineChart>
      <c:dateAx>
        <c:axId val="84453248"/>
        <c:scaling>
          <c:orientation val="minMax"/>
        </c:scaling>
        <c:delete val="1"/>
        <c:axPos val="b"/>
        <c:numFmt formatCode="ge" sourceLinked="1"/>
        <c:majorTickMark val="none"/>
        <c:minorTickMark val="none"/>
        <c:tickLblPos val="none"/>
        <c:crossAx val="88559616"/>
        <c:crosses val="autoZero"/>
        <c:auto val="1"/>
        <c:lblOffset val="100"/>
        <c:baseTimeUnit val="years"/>
      </c:dateAx>
      <c:valAx>
        <c:axId val="885596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445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22.02</c:v>
                </c:pt>
                <c:pt idx="1">
                  <c:v>33.47</c:v>
                </c:pt>
                <c:pt idx="2">
                  <c:v>36.32</c:v>
                </c:pt>
                <c:pt idx="3">
                  <c:v>38.97</c:v>
                </c:pt>
                <c:pt idx="4">
                  <c:v>41.43</c:v>
                </c:pt>
              </c:numCache>
            </c:numRef>
          </c:val>
          <c:extLst xmlns:c16r2="http://schemas.microsoft.com/office/drawing/2015/06/chart">
            <c:ext xmlns:c16="http://schemas.microsoft.com/office/drawing/2014/chart" uri="{C3380CC4-5D6E-409C-BE32-E72D297353CC}">
              <c16:uniqueId val="{00000000-43A2-41A5-B7CC-7F4880626630}"/>
            </c:ext>
          </c:extLst>
        </c:ser>
        <c:dLbls>
          <c:showLegendKey val="0"/>
          <c:showVal val="0"/>
          <c:showCatName val="0"/>
          <c:showSerName val="0"/>
          <c:showPercent val="0"/>
          <c:showBubbleSize val="0"/>
        </c:dLbls>
        <c:gapWidth val="150"/>
        <c:axId val="69355776"/>
        <c:axId val="69357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39.81</c:v>
                </c:pt>
                <c:pt idx="1">
                  <c:v>51.44</c:v>
                </c:pt>
                <c:pt idx="2">
                  <c:v>52.4</c:v>
                </c:pt>
                <c:pt idx="3">
                  <c:v>53.56</c:v>
                </c:pt>
                <c:pt idx="4">
                  <c:v>54.73</c:v>
                </c:pt>
              </c:numCache>
            </c:numRef>
          </c:val>
          <c:smooth val="0"/>
          <c:extLst xmlns:c16r2="http://schemas.microsoft.com/office/drawing/2015/06/chart">
            <c:ext xmlns:c16="http://schemas.microsoft.com/office/drawing/2014/chart" uri="{C3380CC4-5D6E-409C-BE32-E72D297353CC}">
              <c16:uniqueId val="{00000001-43A2-41A5-B7CC-7F4880626630}"/>
            </c:ext>
          </c:extLst>
        </c:ser>
        <c:dLbls>
          <c:showLegendKey val="0"/>
          <c:showVal val="0"/>
          <c:showCatName val="0"/>
          <c:showSerName val="0"/>
          <c:showPercent val="0"/>
          <c:showBubbleSize val="0"/>
        </c:dLbls>
        <c:marker val="1"/>
        <c:smooth val="0"/>
        <c:axId val="69355776"/>
        <c:axId val="69357952"/>
      </c:lineChart>
      <c:dateAx>
        <c:axId val="69355776"/>
        <c:scaling>
          <c:orientation val="minMax"/>
        </c:scaling>
        <c:delete val="1"/>
        <c:axPos val="b"/>
        <c:numFmt formatCode="ge" sourceLinked="1"/>
        <c:majorTickMark val="none"/>
        <c:minorTickMark val="none"/>
        <c:tickLblPos val="none"/>
        <c:crossAx val="69357952"/>
        <c:crosses val="autoZero"/>
        <c:auto val="1"/>
        <c:lblOffset val="100"/>
        <c:baseTimeUnit val="years"/>
      </c:dateAx>
      <c:valAx>
        <c:axId val="6935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35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D34-43FF-80BC-C7C14D89BBA3}"/>
            </c:ext>
          </c:extLst>
        </c:ser>
        <c:dLbls>
          <c:showLegendKey val="0"/>
          <c:showVal val="0"/>
          <c:showCatName val="0"/>
          <c:showSerName val="0"/>
          <c:showPercent val="0"/>
          <c:showBubbleSize val="0"/>
        </c:dLbls>
        <c:gapWidth val="150"/>
        <c:axId val="69393024"/>
        <c:axId val="70656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13.72</c:v>
                </c:pt>
                <c:pt idx="1">
                  <c:v>16.77</c:v>
                </c:pt>
                <c:pt idx="2">
                  <c:v>18.05</c:v>
                </c:pt>
                <c:pt idx="3">
                  <c:v>19.440000000000001</c:v>
                </c:pt>
                <c:pt idx="4">
                  <c:v>22.46</c:v>
                </c:pt>
              </c:numCache>
            </c:numRef>
          </c:val>
          <c:smooth val="0"/>
          <c:extLst xmlns:c16r2="http://schemas.microsoft.com/office/drawing/2015/06/chart">
            <c:ext xmlns:c16="http://schemas.microsoft.com/office/drawing/2014/chart" uri="{C3380CC4-5D6E-409C-BE32-E72D297353CC}">
              <c16:uniqueId val="{00000001-ED34-43FF-80BC-C7C14D89BBA3}"/>
            </c:ext>
          </c:extLst>
        </c:ser>
        <c:dLbls>
          <c:showLegendKey val="0"/>
          <c:showVal val="0"/>
          <c:showCatName val="0"/>
          <c:showSerName val="0"/>
          <c:showPercent val="0"/>
          <c:showBubbleSize val="0"/>
        </c:dLbls>
        <c:marker val="1"/>
        <c:smooth val="0"/>
        <c:axId val="69393024"/>
        <c:axId val="70656768"/>
      </c:lineChart>
      <c:dateAx>
        <c:axId val="69393024"/>
        <c:scaling>
          <c:orientation val="minMax"/>
        </c:scaling>
        <c:delete val="1"/>
        <c:axPos val="b"/>
        <c:numFmt formatCode="ge" sourceLinked="1"/>
        <c:majorTickMark val="none"/>
        <c:minorTickMark val="none"/>
        <c:tickLblPos val="none"/>
        <c:crossAx val="70656768"/>
        <c:crosses val="autoZero"/>
        <c:auto val="1"/>
        <c:lblOffset val="100"/>
        <c:baseTimeUnit val="years"/>
      </c:dateAx>
      <c:valAx>
        <c:axId val="7065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39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40.74</c:v>
                </c:pt>
                <c:pt idx="1">
                  <c:v>36.39</c:v>
                </c:pt>
                <c:pt idx="2">
                  <c:v>28.59</c:v>
                </c:pt>
                <c:pt idx="3">
                  <c:v>34.090000000000003</c:v>
                </c:pt>
                <c:pt idx="4">
                  <c:v>36.770000000000003</c:v>
                </c:pt>
              </c:numCache>
            </c:numRef>
          </c:val>
          <c:extLst xmlns:c16r2="http://schemas.microsoft.com/office/drawing/2015/06/chart">
            <c:ext xmlns:c16="http://schemas.microsoft.com/office/drawing/2014/chart" uri="{C3380CC4-5D6E-409C-BE32-E72D297353CC}">
              <c16:uniqueId val="{00000000-D6FC-429B-A14B-160F9B830ADF}"/>
            </c:ext>
          </c:extLst>
        </c:ser>
        <c:dLbls>
          <c:showLegendKey val="0"/>
          <c:showVal val="0"/>
          <c:showCatName val="0"/>
          <c:showSerName val="0"/>
          <c:showPercent val="0"/>
          <c:showBubbleSize val="0"/>
        </c:dLbls>
        <c:gapWidth val="150"/>
        <c:axId val="70675840"/>
        <c:axId val="70702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21.34</c:v>
                </c:pt>
                <c:pt idx="1">
                  <c:v>16.89</c:v>
                </c:pt>
                <c:pt idx="2">
                  <c:v>17.39</c:v>
                </c:pt>
                <c:pt idx="3">
                  <c:v>12.65</c:v>
                </c:pt>
                <c:pt idx="4">
                  <c:v>10.58</c:v>
                </c:pt>
              </c:numCache>
            </c:numRef>
          </c:val>
          <c:smooth val="0"/>
          <c:extLst xmlns:c16r2="http://schemas.microsoft.com/office/drawing/2015/06/chart">
            <c:ext xmlns:c16="http://schemas.microsoft.com/office/drawing/2014/chart" uri="{C3380CC4-5D6E-409C-BE32-E72D297353CC}">
              <c16:uniqueId val="{00000001-D6FC-429B-A14B-160F9B830ADF}"/>
            </c:ext>
          </c:extLst>
        </c:ser>
        <c:dLbls>
          <c:showLegendKey val="0"/>
          <c:showVal val="0"/>
          <c:showCatName val="0"/>
          <c:showSerName val="0"/>
          <c:showPercent val="0"/>
          <c:showBubbleSize val="0"/>
        </c:dLbls>
        <c:marker val="1"/>
        <c:smooth val="0"/>
        <c:axId val="70675840"/>
        <c:axId val="70702592"/>
      </c:lineChart>
      <c:dateAx>
        <c:axId val="70675840"/>
        <c:scaling>
          <c:orientation val="minMax"/>
        </c:scaling>
        <c:delete val="1"/>
        <c:axPos val="b"/>
        <c:numFmt formatCode="ge" sourceLinked="1"/>
        <c:majorTickMark val="none"/>
        <c:minorTickMark val="none"/>
        <c:tickLblPos val="none"/>
        <c:crossAx val="70702592"/>
        <c:crosses val="autoZero"/>
        <c:auto val="1"/>
        <c:lblOffset val="100"/>
        <c:baseTimeUnit val="years"/>
      </c:dateAx>
      <c:valAx>
        <c:axId val="707025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067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9012.73</c:v>
                </c:pt>
                <c:pt idx="1">
                  <c:v>395.89</c:v>
                </c:pt>
                <c:pt idx="2">
                  <c:v>415.41</c:v>
                </c:pt>
                <c:pt idx="3">
                  <c:v>395.77</c:v>
                </c:pt>
                <c:pt idx="4">
                  <c:v>375.01</c:v>
                </c:pt>
              </c:numCache>
            </c:numRef>
          </c:val>
          <c:extLst xmlns:c16r2="http://schemas.microsoft.com/office/drawing/2015/06/chart">
            <c:ext xmlns:c16="http://schemas.microsoft.com/office/drawing/2014/chart" uri="{C3380CC4-5D6E-409C-BE32-E72D297353CC}">
              <c16:uniqueId val="{00000000-D5D7-458D-A876-6071AF6306E7}"/>
            </c:ext>
          </c:extLst>
        </c:ser>
        <c:dLbls>
          <c:showLegendKey val="0"/>
          <c:showVal val="0"/>
          <c:showCatName val="0"/>
          <c:showSerName val="0"/>
          <c:showPercent val="0"/>
          <c:showBubbleSize val="0"/>
        </c:dLbls>
        <c:gapWidth val="150"/>
        <c:axId val="71004160"/>
        <c:axId val="71006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634.53</c:v>
                </c:pt>
                <c:pt idx="1">
                  <c:v>200.22</c:v>
                </c:pt>
                <c:pt idx="2">
                  <c:v>212.95</c:v>
                </c:pt>
                <c:pt idx="3">
                  <c:v>224.41</c:v>
                </c:pt>
                <c:pt idx="4">
                  <c:v>243.44</c:v>
                </c:pt>
              </c:numCache>
            </c:numRef>
          </c:val>
          <c:smooth val="0"/>
          <c:extLst xmlns:c16r2="http://schemas.microsoft.com/office/drawing/2015/06/chart">
            <c:ext xmlns:c16="http://schemas.microsoft.com/office/drawing/2014/chart" uri="{C3380CC4-5D6E-409C-BE32-E72D297353CC}">
              <c16:uniqueId val="{00000001-D5D7-458D-A876-6071AF6306E7}"/>
            </c:ext>
          </c:extLst>
        </c:ser>
        <c:dLbls>
          <c:showLegendKey val="0"/>
          <c:showVal val="0"/>
          <c:showCatName val="0"/>
          <c:showSerName val="0"/>
          <c:showPercent val="0"/>
          <c:showBubbleSize val="0"/>
        </c:dLbls>
        <c:marker val="1"/>
        <c:smooth val="0"/>
        <c:axId val="71004160"/>
        <c:axId val="71006080"/>
      </c:lineChart>
      <c:dateAx>
        <c:axId val="71004160"/>
        <c:scaling>
          <c:orientation val="minMax"/>
        </c:scaling>
        <c:delete val="1"/>
        <c:axPos val="b"/>
        <c:numFmt formatCode="ge" sourceLinked="1"/>
        <c:majorTickMark val="none"/>
        <c:minorTickMark val="none"/>
        <c:tickLblPos val="none"/>
        <c:crossAx val="71006080"/>
        <c:crosses val="autoZero"/>
        <c:auto val="1"/>
        <c:lblOffset val="100"/>
        <c:baseTimeUnit val="years"/>
      </c:dateAx>
      <c:valAx>
        <c:axId val="710060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100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693.19</c:v>
                </c:pt>
                <c:pt idx="1">
                  <c:v>646.92999999999995</c:v>
                </c:pt>
                <c:pt idx="2">
                  <c:v>593.57000000000005</c:v>
                </c:pt>
                <c:pt idx="3">
                  <c:v>597.4</c:v>
                </c:pt>
                <c:pt idx="4">
                  <c:v>539.49</c:v>
                </c:pt>
              </c:numCache>
            </c:numRef>
          </c:val>
          <c:extLst xmlns:c16r2="http://schemas.microsoft.com/office/drawing/2015/06/chart">
            <c:ext xmlns:c16="http://schemas.microsoft.com/office/drawing/2014/chart" uri="{C3380CC4-5D6E-409C-BE32-E72D297353CC}">
              <c16:uniqueId val="{00000000-5D83-4A3B-8E34-4ECD8534221F}"/>
            </c:ext>
          </c:extLst>
        </c:ser>
        <c:dLbls>
          <c:showLegendKey val="0"/>
          <c:showVal val="0"/>
          <c:showCatName val="0"/>
          <c:showSerName val="0"/>
          <c:showPercent val="0"/>
          <c:showBubbleSize val="0"/>
        </c:dLbls>
        <c:gapWidth val="150"/>
        <c:axId val="70713728"/>
        <c:axId val="70715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368.94</c:v>
                </c:pt>
                <c:pt idx="1">
                  <c:v>351.06</c:v>
                </c:pt>
                <c:pt idx="2">
                  <c:v>333.48</c:v>
                </c:pt>
                <c:pt idx="3">
                  <c:v>320.31</c:v>
                </c:pt>
                <c:pt idx="4">
                  <c:v>303.26</c:v>
                </c:pt>
              </c:numCache>
            </c:numRef>
          </c:val>
          <c:smooth val="0"/>
          <c:extLst xmlns:c16r2="http://schemas.microsoft.com/office/drawing/2015/06/chart">
            <c:ext xmlns:c16="http://schemas.microsoft.com/office/drawing/2014/chart" uri="{C3380CC4-5D6E-409C-BE32-E72D297353CC}">
              <c16:uniqueId val="{00000001-5D83-4A3B-8E34-4ECD8534221F}"/>
            </c:ext>
          </c:extLst>
        </c:ser>
        <c:dLbls>
          <c:showLegendKey val="0"/>
          <c:showVal val="0"/>
          <c:showCatName val="0"/>
          <c:showSerName val="0"/>
          <c:showPercent val="0"/>
          <c:showBubbleSize val="0"/>
        </c:dLbls>
        <c:marker val="1"/>
        <c:smooth val="0"/>
        <c:axId val="70713728"/>
        <c:axId val="70715648"/>
      </c:lineChart>
      <c:dateAx>
        <c:axId val="70713728"/>
        <c:scaling>
          <c:orientation val="minMax"/>
        </c:scaling>
        <c:delete val="1"/>
        <c:axPos val="b"/>
        <c:numFmt formatCode="ge" sourceLinked="1"/>
        <c:majorTickMark val="none"/>
        <c:minorTickMark val="none"/>
        <c:tickLblPos val="none"/>
        <c:crossAx val="70715648"/>
        <c:crosses val="autoZero"/>
        <c:auto val="1"/>
        <c:lblOffset val="100"/>
        <c:baseTimeUnit val="years"/>
      </c:dateAx>
      <c:valAx>
        <c:axId val="707156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071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102.07</c:v>
                </c:pt>
                <c:pt idx="1">
                  <c:v>103.75</c:v>
                </c:pt>
                <c:pt idx="2">
                  <c:v>105.26</c:v>
                </c:pt>
                <c:pt idx="3">
                  <c:v>95.93</c:v>
                </c:pt>
                <c:pt idx="4">
                  <c:v>94.33</c:v>
                </c:pt>
              </c:numCache>
            </c:numRef>
          </c:val>
          <c:extLst xmlns:c16r2="http://schemas.microsoft.com/office/drawing/2015/06/chart">
            <c:ext xmlns:c16="http://schemas.microsoft.com/office/drawing/2014/chart" uri="{C3380CC4-5D6E-409C-BE32-E72D297353CC}">
              <c16:uniqueId val="{00000000-C4FA-4F43-A2BE-DE26B2E1659D}"/>
            </c:ext>
          </c:extLst>
        </c:ser>
        <c:dLbls>
          <c:showLegendKey val="0"/>
          <c:showVal val="0"/>
          <c:showCatName val="0"/>
          <c:showSerName val="0"/>
          <c:showPercent val="0"/>
          <c:showBubbleSize val="0"/>
        </c:dLbls>
        <c:gapWidth val="150"/>
        <c:axId val="70755072"/>
        <c:axId val="70756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111.12</c:v>
                </c:pt>
                <c:pt idx="1">
                  <c:v>112.92</c:v>
                </c:pt>
                <c:pt idx="2">
                  <c:v>112.81</c:v>
                </c:pt>
                <c:pt idx="3">
                  <c:v>113.88</c:v>
                </c:pt>
                <c:pt idx="4">
                  <c:v>114.14</c:v>
                </c:pt>
              </c:numCache>
            </c:numRef>
          </c:val>
          <c:smooth val="0"/>
          <c:extLst xmlns:c16r2="http://schemas.microsoft.com/office/drawing/2015/06/chart">
            <c:ext xmlns:c16="http://schemas.microsoft.com/office/drawing/2014/chart" uri="{C3380CC4-5D6E-409C-BE32-E72D297353CC}">
              <c16:uniqueId val="{00000001-C4FA-4F43-A2BE-DE26B2E1659D}"/>
            </c:ext>
          </c:extLst>
        </c:ser>
        <c:dLbls>
          <c:showLegendKey val="0"/>
          <c:showVal val="0"/>
          <c:showCatName val="0"/>
          <c:showSerName val="0"/>
          <c:showPercent val="0"/>
          <c:showBubbleSize val="0"/>
        </c:dLbls>
        <c:marker val="1"/>
        <c:smooth val="0"/>
        <c:axId val="70755072"/>
        <c:axId val="70756992"/>
      </c:lineChart>
      <c:dateAx>
        <c:axId val="70755072"/>
        <c:scaling>
          <c:orientation val="minMax"/>
        </c:scaling>
        <c:delete val="1"/>
        <c:axPos val="b"/>
        <c:numFmt formatCode="ge" sourceLinked="1"/>
        <c:majorTickMark val="none"/>
        <c:minorTickMark val="none"/>
        <c:tickLblPos val="none"/>
        <c:crossAx val="70756992"/>
        <c:crosses val="autoZero"/>
        <c:auto val="1"/>
        <c:lblOffset val="100"/>
        <c:baseTimeUnit val="years"/>
      </c:dateAx>
      <c:valAx>
        <c:axId val="7075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75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85.92</c:v>
                </c:pt>
                <c:pt idx="1">
                  <c:v>84.98</c:v>
                </c:pt>
                <c:pt idx="2">
                  <c:v>83.49</c:v>
                </c:pt>
                <c:pt idx="3">
                  <c:v>83.74</c:v>
                </c:pt>
                <c:pt idx="4">
                  <c:v>85.02</c:v>
                </c:pt>
              </c:numCache>
            </c:numRef>
          </c:val>
          <c:extLst xmlns:c16r2="http://schemas.microsoft.com/office/drawing/2015/06/chart">
            <c:ext xmlns:c16="http://schemas.microsoft.com/office/drawing/2014/chart" uri="{C3380CC4-5D6E-409C-BE32-E72D297353CC}">
              <c16:uniqueId val="{00000000-A02B-4EF8-A9D0-0D5620D7B533}"/>
            </c:ext>
          </c:extLst>
        </c:ser>
        <c:dLbls>
          <c:showLegendKey val="0"/>
          <c:showVal val="0"/>
          <c:showCatName val="0"/>
          <c:showSerName val="0"/>
          <c:showPercent val="0"/>
          <c:showBubbleSize val="0"/>
        </c:dLbls>
        <c:gapWidth val="150"/>
        <c:axId val="70857856"/>
        <c:axId val="7085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75.75</c:v>
                </c:pt>
                <c:pt idx="1">
                  <c:v>75.3</c:v>
                </c:pt>
                <c:pt idx="2">
                  <c:v>75.3</c:v>
                </c:pt>
                <c:pt idx="3">
                  <c:v>74.02</c:v>
                </c:pt>
                <c:pt idx="4">
                  <c:v>73.03</c:v>
                </c:pt>
              </c:numCache>
            </c:numRef>
          </c:val>
          <c:smooth val="0"/>
          <c:extLst xmlns:c16r2="http://schemas.microsoft.com/office/drawing/2015/06/chart">
            <c:ext xmlns:c16="http://schemas.microsoft.com/office/drawing/2014/chart" uri="{C3380CC4-5D6E-409C-BE32-E72D297353CC}">
              <c16:uniqueId val="{00000001-A02B-4EF8-A9D0-0D5620D7B533}"/>
            </c:ext>
          </c:extLst>
        </c:ser>
        <c:dLbls>
          <c:showLegendKey val="0"/>
          <c:showVal val="0"/>
          <c:showCatName val="0"/>
          <c:showSerName val="0"/>
          <c:showPercent val="0"/>
          <c:showBubbleSize val="0"/>
        </c:dLbls>
        <c:marker val="1"/>
        <c:smooth val="0"/>
        <c:axId val="70857856"/>
        <c:axId val="70859776"/>
      </c:lineChart>
      <c:dateAx>
        <c:axId val="70857856"/>
        <c:scaling>
          <c:orientation val="minMax"/>
        </c:scaling>
        <c:delete val="1"/>
        <c:axPos val="b"/>
        <c:numFmt formatCode="ge" sourceLinked="1"/>
        <c:majorTickMark val="none"/>
        <c:minorTickMark val="none"/>
        <c:tickLblPos val="none"/>
        <c:crossAx val="70859776"/>
        <c:crosses val="autoZero"/>
        <c:auto val="1"/>
        <c:lblOffset val="100"/>
        <c:baseTimeUnit val="years"/>
      </c:dateAx>
      <c:valAx>
        <c:axId val="7085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85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【114.26】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【303.26】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【54.73】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【22.46】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view="pageBreakPreview" zoomScale="80" zoomScaleNormal="100" zoomScaleSheetLayoutView="80"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4" t="str">
        <f>データ!H6</f>
        <v>福島県　福島地方水道用水供給企業団</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c r="A8" s="2"/>
      <c r="B8" s="55" t="str">
        <f>データ!$I$6</f>
        <v>法適用</v>
      </c>
      <c r="C8" s="56"/>
      <c r="D8" s="56"/>
      <c r="E8" s="56"/>
      <c r="F8" s="56"/>
      <c r="G8" s="56"/>
      <c r="H8" s="56"/>
      <c r="I8" s="55" t="str">
        <f>データ!$J$6</f>
        <v>水道事業</v>
      </c>
      <c r="J8" s="56"/>
      <c r="K8" s="56"/>
      <c r="L8" s="56"/>
      <c r="M8" s="56"/>
      <c r="N8" s="56"/>
      <c r="O8" s="57"/>
      <c r="P8" s="58" t="str">
        <f>データ!$K$6</f>
        <v>用水供給事業</v>
      </c>
      <c r="Q8" s="58"/>
      <c r="R8" s="58"/>
      <c r="S8" s="58"/>
      <c r="T8" s="58"/>
      <c r="U8" s="58"/>
      <c r="V8" s="58"/>
      <c r="W8" s="58" t="str">
        <f>データ!$L$6</f>
        <v>B</v>
      </c>
      <c r="X8" s="58"/>
      <c r="Y8" s="58"/>
      <c r="Z8" s="58"/>
      <c r="AA8" s="58"/>
      <c r="AB8" s="58"/>
      <c r="AC8" s="58"/>
      <c r="AD8" s="58" t="str">
        <f>データ!$M$6</f>
        <v>自治体職員</v>
      </c>
      <c r="AE8" s="58"/>
      <c r="AF8" s="58"/>
      <c r="AG8" s="58"/>
      <c r="AH8" s="58"/>
      <c r="AI8" s="58"/>
      <c r="AJ8" s="58"/>
      <c r="AK8" s="4"/>
      <c r="AL8" s="59" t="str">
        <f>データ!$R$6</f>
        <v>-</v>
      </c>
      <c r="AM8" s="59"/>
      <c r="AN8" s="59"/>
      <c r="AO8" s="59"/>
      <c r="AP8" s="59"/>
      <c r="AQ8" s="59"/>
      <c r="AR8" s="59"/>
      <c r="AS8" s="59"/>
      <c r="AT8" s="50" t="str">
        <f>データ!$S$6</f>
        <v>-</v>
      </c>
      <c r="AU8" s="51"/>
      <c r="AV8" s="51"/>
      <c r="AW8" s="51"/>
      <c r="AX8" s="51"/>
      <c r="AY8" s="51"/>
      <c r="AZ8" s="51"/>
      <c r="BA8" s="51"/>
      <c r="BB8" s="52" t="str">
        <f>データ!$T$6</f>
        <v>-</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c r="A10" s="2"/>
      <c r="B10" s="50" t="str">
        <f>データ!$N$6</f>
        <v>-</v>
      </c>
      <c r="C10" s="51"/>
      <c r="D10" s="51"/>
      <c r="E10" s="51"/>
      <c r="F10" s="51"/>
      <c r="G10" s="51"/>
      <c r="H10" s="51"/>
      <c r="I10" s="50">
        <f>データ!$O$6</f>
        <v>83.24</v>
      </c>
      <c r="J10" s="51"/>
      <c r="K10" s="51"/>
      <c r="L10" s="51"/>
      <c r="M10" s="51"/>
      <c r="N10" s="51"/>
      <c r="O10" s="62"/>
      <c r="P10" s="52">
        <f>データ!$P$6</f>
        <v>95.12</v>
      </c>
      <c r="Q10" s="52"/>
      <c r="R10" s="52"/>
      <c r="S10" s="52"/>
      <c r="T10" s="52"/>
      <c r="U10" s="52"/>
      <c r="V10" s="52"/>
      <c r="W10" s="59">
        <f>データ!$Q$6</f>
        <v>0</v>
      </c>
      <c r="X10" s="59"/>
      <c r="Y10" s="59"/>
      <c r="Z10" s="59"/>
      <c r="AA10" s="59"/>
      <c r="AB10" s="59"/>
      <c r="AC10" s="59"/>
      <c r="AD10" s="2"/>
      <c r="AE10" s="2"/>
      <c r="AF10" s="2"/>
      <c r="AG10" s="2"/>
      <c r="AH10" s="4"/>
      <c r="AI10" s="4"/>
      <c r="AJ10" s="4"/>
      <c r="AK10" s="4"/>
      <c r="AL10" s="59">
        <f>データ!$U$6</f>
        <v>372583</v>
      </c>
      <c r="AM10" s="59"/>
      <c r="AN10" s="59"/>
      <c r="AO10" s="59"/>
      <c r="AP10" s="59"/>
      <c r="AQ10" s="59"/>
      <c r="AR10" s="59"/>
      <c r="AS10" s="59"/>
      <c r="AT10" s="50">
        <f>データ!$V$6</f>
        <v>597.03</v>
      </c>
      <c r="AU10" s="51"/>
      <c r="AV10" s="51"/>
      <c r="AW10" s="51"/>
      <c r="AX10" s="51"/>
      <c r="AY10" s="51"/>
      <c r="AZ10" s="51"/>
      <c r="BA10" s="51"/>
      <c r="BB10" s="52">
        <f>データ!$W$6</f>
        <v>624.05999999999995</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117</v>
      </c>
      <c r="BM16" s="80"/>
      <c r="BN16" s="80"/>
      <c r="BO16" s="80"/>
      <c r="BP16" s="80"/>
      <c r="BQ16" s="80"/>
      <c r="BR16" s="80"/>
      <c r="BS16" s="80"/>
      <c r="BT16" s="80"/>
      <c r="BU16" s="80"/>
      <c r="BV16" s="80"/>
      <c r="BW16" s="80"/>
      <c r="BX16" s="80"/>
      <c r="BY16" s="80"/>
      <c r="BZ16" s="81"/>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3" t="s">
        <v>118</v>
      </c>
      <c r="BM47" s="84"/>
      <c r="BN47" s="84"/>
      <c r="BO47" s="84"/>
      <c r="BP47" s="84"/>
      <c r="BQ47" s="84"/>
      <c r="BR47" s="84"/>
      <c r="BS47" s="84"/>
      <c r="BT47" s="84"/>
      <c r="BU47" s="84"/>
      <c r="BV47" s="84"/>
      <c r="BW47" s="84"/>
      <c r="BX47" s="84"/>
      <c r="BY47" s="84"/>
      <c r="BZ47" s="85"/>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3"/>
      <c r="BM48" s="84"/>
      <c r="BN48" s="84"/>
      <c r="BO48" s="84"/>
      <c r="BP48" s="84"/>
      <c r="BQ48" s="84"/>
      <c r="BR48" s="84"/>
      <c r="BS48" s="84"/>
      <c r="BT48" s="84"/>
      <c r="BU48" s="84"/>
      <c r="BV48" s="84"/>
      <c r="BW48" s="84"/>
      <c r="BX48" s="84"/>
      <c r="BY48" s="84"/>
      <c r="BZ48" s="85"/>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3"/>
      <c r="BM49" s="84"/>
      <c r="BN49" s="84"/>
      <c r="BO49" s="84"/>
      <c r="BP49" s="84"/>
      <c r="BQ49" s="84"/>
      <c r="BR49" s="84"/>
      <c r="BS49" s="84"/>
      <c r="BT49" s="84"/>
      <c r="BU49" s="84"/>
      <c r="BV49" s="84"/>
      <c r="BW49" s="84"/>
      <c r="BX49" s="84"/>
      <c r="BY49" s="84"/>
      <c r="BZ49" s="85"/>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3"/>
      <c r="BM50" s="84"/>
      <c r="BN50" s="84"/>
      <c r="BO50" s="84"/>
      <c r="BP50" s="84"/>
      <c r="BQ50" s="84"/>
      <c r="BR50" s="84"/>
      <c r="BS50" s="84"/>
      <c r="BT50" s="84"/>
      <c r="BU50" s="84"/>
      <c r="BV50" s="84"/>
      <c r="BW50" s="84"/>
      <c r="BX50" s="84"/>
      <c r="BY50" s="84"/>
      <c r="BZ50" s="85"/>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3"/>
      <c r="BM51" s="84"/>
      <c r="BN51" s="84"/>
      <c r="BO51" s="84"/>
      <c r="BP51" s="84"/>
      <c r="BQ51" s="84"/>
      <c r="BR51" s="84"/>
      <c r="BS51" s="84"/>
      <c r="BT51" s="84"/>
      <c r="BU51" s="84"/>
      <c r="BV51" s="84"/>
      <c r="BW51" s="84"/>
      <c r="BX51" s="84"/>
      <c r="BY51" s="84"/>
      <c r="BZ51" s="85"/>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3"/>
      <c r="BM52" s="84"/>
      <c r="BN52" s="84"/>
      <c r="BO52" s="84"/>
      <c r="BP52" s="84"/>
      <c r="BQ52" s="84"/>
      <c r="BR52" s="84"/>
      <c r="BS52" s="84"/>
      <c r="BT52" s="84"/>
      <c r="BU52" s="84"/>
      <c r="BV52" s="84"/>
      <c r="BW52" s="84"/>
      <c r="BX52" s="84"/>
      <c r="BY52" s="84"/>
      <c r="BZ52" s="85"/>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3"/>
      <c r="BM53" s="84"/>
      <c r="BN53" s="84"/>
      <c r="BO53" s="84"/>
      <c r="BP53" s="84"/>
      <c r="BQ53" s="84"/>
      <c r="BR53" s="84"/>
      <c r="BS53" s="84"/>
      <c r="BT53" s="84"/>
      <c r="BU53" s="84"/>
      <c r="BV53" s="84"/>
      <c r="BW53" s="84"/>
      <c r="BX53" s="84"/>
      <c r="BY53" s="84"/>
      <c r="BZ53" s="85"/>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3"/>
      <c r="BM54" s="84"/>
      <c r="BN54" s="84"/>
      <c r="BO54" s="84"/>
      <c r="BP54" s="84"/>
      <c r="BQ54" s="84"/>
      <c r="BR54" s="84"/>
      <c r="BS54" s="84"/>
      <c r="BT54" s="84"/>
      <c r="BU54" s="84"/>
      <c r="BV54" s="84"/>
      <c r="BW54" s="84"/>
      <c r="BX54" s="84"/>
      <c r="BY54" s="84"/>
      <c r="BZ54" s="85"/>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3"/>
      <c r="BM55" s="84"/>
      <c r="BN55" s="84"/>
      <c r="BO55" s="84"/>
      <c r="BP55" s="84"/>
      <c r="BQ55" s="84"/>
      <c r="BR55" s="84"/>
      <c r="BS55" s="84"/>
      <c r="BT55" s="84"/>
      <c r="BU55" s="84"/>
      <c r="BV55" s="84"/>
      <c r="BW55" s="84"/>
      <c r="BX55" s="84"/>
      <c r="BY55" s="84"/>
      <c r="BZ55" s="85"/>
    </row>
    <row r="56" spans="1:78" ht="13.5" customHeight="1">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83"/>
      <c r="BM56" s="84"/>
      <c r="BN56" s="84"/>
      <c r="BO56" s="84"/>
      <c r="BP56" s="84"/>
      <c r="BQ56" s="84"/>
      <c r="BR56" s="84"/>
      <c r="BS56" s="84"/>
      <c r="BT56" s="84"/>
      <c r="BU56" s="84"/>
      <c r="BV56" s="84"/>
      <c r="BW56" s="84"/>
      <c r="BX56" s="84"/>
      <c r="BY56" s="84"/>
      <c r="BZ56" s="85"/>
    </row>
    <row r="57" spans="1:78" ht="13.5" customHeight="1">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83"/>
      <c r="BM57" s="84"/>
      <c r="BN57" s="84"/>
      <c r="BO57" s="84"/>
      <c r="BP57" s="84"/>
      <c r="BQ57" s="84"/>
      <c r="BR57" s="84"/>
      <c r="BS57" s="84"/>
      <c r="BT57" s="84"/>
      <c r="BU57" s="84"/>
      <c r="BV57" s="84"/>
      <c r="BW57" s="84"/>
      <c r="BX57" s="84"/>
      <c r="BY57" s="84"/>
      <c r="BZ57" s="85"/>
    </row>
    <row r="58" spans="1:78" ht="13.5" customHeight="1">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3"/>
      <c r="BM58" s="84"/>
      <c r="BN58" s="84"/>
      <c r="BO58" s="84"/>
      <c r="BP58" s="84"/>
      <c r="BQ58" s="84"/>
      <c r="BR58" s="84"/>
      <c r="BS58" s="84"/>
      <c r="BT58" s="84"/>
      <c r="BU58" s="84"/>
      <c r="BV58" s="84"/>
      <c r="BW58" s="84"/>
      <c r="BX58" s="84"/>
      <c r="BY58" s="84"/>
      <c r="BZ58" s="8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3"/>
      <c r="BM59" s="84"/>
      <c r="BN59" s="84"/>
      <c r="BO59" s="84"/>
      <c r="BP59" s="84"/>
      <c r="BQ59" s="84"/>
      <c r="BR59" s="84"/>
      <c r="BS59" s="84"/>
      <c r="BT59" s="84"/>
      <c r="BU59" s="84"/>
      <c r="BV59" s="84"/>
      <c r="BW59" s="84"/>
      <c r="BX59" s="84"/>
      <c r="BY59" s="84"/>
      <c r="BZ59" s="85"/>
    </row>
    <row r="60" spans="1:78" ht="13.5" customHeight="1">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83"/>
      <c r="BM60" s="84"/>
      <c r="BN60" s="84"/>
      <c r="BO60" s="84"/>
      <c r="BP60" s="84"/>
      <c r="BQ60" s="84"/>
      <c r="BR60" s="84"/>
      <c r="BS60" s="84"/>
      <c r="BT60" s="84"/>
      <c r="BU60" s="84"/>
      <c r="BV60" s="84"/>
      <c r="BW60" s="84"/>
      <c r="BX60" s="84"/>
      <c r="BY60" s="84"/>
      <c r="BZ60" s="85"/>
    </row>
    <row r="61" spans="1:78" ht="13.5" customHeight="1">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83"/>
      <c r="BM61" s="84"/>
      <c r="BN61" s="84"/>
      <c r="BO61" s="84"/>
      <c r="BP61" s="84"/>
      <c r="BQ61" s="84"/>
      <c r="BR61" s="84"/>
      <c r="BS61" s="84"/>
      <c r="BT61" s="84"/>
      <c r="BU61" s="84"/>
      <c r="BV61" s="84"/>
      <c r="BW61" s="84"/>
      <c r="BX61" s="84"/>
      <c r="BY61" s="84"/>
      <c r="BZ61" s="85"/>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3"/>
      <c r="BM62" s="84"/>
      <c r="BN62" s="84"/>
      <c r="BO62" s="84"/>
      <c r="BP62" s="84"/>
      <c r="BQ62" s="84"/>
      <c r="BR62" s="84"/>
      <c r="BS62" s="84"/>
      <c r="BT62" s="84"/>
      <c r="BU62" s="84"/>
      <c r="BV62" s="84"/>
      <c r="BW62" s="84"/>
      <c r="BX62" s="84"/>
      <c r="BY62" s="84"/>
      <c r="BZ62" s="85"/>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3"/>
      <c r="BM63" s="84"/>
      <c r="BN63" s="84"/>
      <c r="BO63" s="84"/>
      <c r="BP63" s="84"/>
      <c r="BQ63" s="84"/>
      <c r="BR63" s="84"/>
      <c r="BS63" s="84"/>
      <c r="BT63" s="84"/>
      <c r="BU63" s="84"/>
      <c r="BV63" s="84"/>
      <c r="BW63" s="84"/>
      <c r="BX63" s="84"/>
      <c r="BY63" s="84"/>
      <c r="BZ63" s="85"/>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119</v>
      </c>
      <c r="BM66" s="80"/>
      <c r="BN66" s="80"/>
      <c r="BO66" s="80"/>
      <c r="BP66" s="80"/>
      <c r="BQ66" s="80"/>
      <c r="BR66" s="80"/>
      <c r="BS66" s="80"/>
      <c r="BT66" s="80"/>
      <c r="BU66" s="80"/>
      <c r="BV66" s="80"/>
      <c r="BW66" s="80"/>
      <c r="BX66" s="80"/>
      <c r="BY66" s="80"/>
      <c r="BZ66" s="81"/>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6"/>
      <c r="BM82" s="87"/>
      <c r="BN82" s="87"/>
      <c r="BO82" s="87"/>
      <c r="BP82" s="87"/>
      <c r="BQ82" s="87"/>
      <c r="BR82" s="87"/>
      <c r="BS82" s="87"/>
      <c r="BT82" s="87"/>
      <c r="BU82" s="87"/>
      <c r="BV82" s="87"/>
      <c r="BW82" s="87"/>
      <c r="BX82" s="87"/>
      <c r="BY82" s="87"/>
      <c r="BZ82" s="88"/>
    </row>
    <row r="83" spans="1:78">
      <c r="C83" s="25" t="s">
        <v>40</v>
      </c>
    </row>
    <row r="84" spans="1:78" hidden="1">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c r="B85" s="26"/>
      <c r="C85" s="26"/>
      <c r="D85" s="26"/>
      <c r="E85" s="26" t="str">
        <f>データ!AH6</f>
        <v>【114.26】</v>
      </c>
      <c r="F85" s="26" t="str">
        <f>データ!AS6</f>
        <v>【10.58】</v>
      </c>
      <c r="G85" s="26" t="str">
        <f>データ!BD6</f>
        <v>【243.44】</v>
      </c>
      <c r="H85" s="26" t="str">
        <f>データ!BO6</f>
        <v>【303.26】</v>
      </c>
      <c r="I85" s="26" t="str">
        <f>データ!BZ6</f>
        <v>【114.14】</v>
      </c>
      <c r="J85" s="26" t="str">
        <f>データ!CK6</f>
        <v>【73.03】</v>
      </c>
      <c r="K85" s="26" t="str">
        <f>データ!CV6</f>
        <v>【62.19】</v>
      </c>
      <c r="L85" s="26" t="str">
        <f>データ!DG6</f>
        <v>【100.05】</v>
      </c>
      <c r="M85" s="26" t="str">
        <f>データ!DR6</f>
        <v>【54.73】</v>
      </c>
      <c r="N85" s="26" t="str">
        <f>データ!EC6</f>
        <v>【22.46】</v>
      </c>
      <c r="O85" s="26" t="str">
        <f>データ!EN6</f>
        <v>【0.27】</v>
      </c>
    </row>
  </sheetData>
  <sheetProtection algorithmName="SHA-512" hashValue="OGs2Sbwx9q5khg9pI8L4n7JnaSmJx5oneRq+X/Kb3lBkbbMswmNWdhCYIZHXPAutDjrrj/+x7bk7mYy5W8wTAw==" saltValue="zPjAOxDKkEgXf6hPNF+GPw=="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4" width="11.875" customWidth="1"/>
  </cols>
  <sheetData>
    <row r="1" spans="1:144">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c r="A3" s="28" t="s">
        <v>55</v>
      </c>
      <c r="B3" s="29" t="s">
        <v>56</v>
      </c>
      <c r="C3" s="29" t="s">
        <v>57</v>
      </c>
      <c r="D3" s="29" t="s">
        <v>58</v>
      </c>
      <c r="E3" s="29" t="s">
        <v>59</v>
      </c>
      <c r="F3" s="29" t="s">
        <v>60</v>
      </c>
      <c r="G3" s="29" t="s">
        <v>61</v>
      </c>
      <c r="H3" s="90" t="s">
        <v>62</v>
      </c>
      <c r="I3" s="91"/>
      <c r="J3" s="91"/>
      <c r="K3" s="91"/>
      <c r="L3" s="91"/>
      <c r="M3" s="91"/>
      <c r="N3" s="91"/>
      <c r="O3" s="91"/>
      <c r="P3" s="91"/>
      <c r="Q3" s="91"/>
      <c r="R3" s="91"/>
      <c r="S3" s="91"/>
      <c r="T3" s="91"/>
      <c r="U3" s="91"/>
      <c r="V3" s="91"/>
      <c r="W3" s="92"/>
      <c r="X3" s="96" t="s">
        <v>63</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64</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c r="A4" s="28" t="s">
        <v>65</v>
      </c>
      <c r="B4" s="30"/>
      <c r="C4" s="30"/>
      <c r="D4" s="30"/>
      <c r="E4" s="30"/>
      <c r="F4" s="30"/>
      <c r="G4" s="30"/>
      <c r="H4" s="93"/>
      <c r="I4" s="94"/>
      <c r="J4" s="94"/>
      <c r="K4" s="94"/>
      <c r="L4" s="94"/>
      <c r="M4" s="94"/>
      <c r="N4" s="94"/>
      <c r="O4" s="94"/>
      <c r="P4" s="94"/>
      <c r="Q4" s="94"/>
      <c r="R4" s="94"/>
      <c r="S4" s="94"/>
      <c r="T4" s="94"/>
      <c r="U4" s="94"/>
      <c r="V4" s="94"/>
      <c r="W4" s="95"/>
      <c r="X4" s="89" t="s">
        <v>66</v>
      </c>
      <c r="Y4" s="89"/>
      <c r="Z4" s="89"/>
      <c r="AA4" s="89"/>
      <c r="AB4" s="89"/>
      <c r="AC4" s="89"/>
      <c r="AD4" s="89"/>
      <c r="AE4" s="89"/>
      <c r="AF4" s="89"/>
      <c r="AG4" s="89"/>
      <c r="AH4" s="89"/>
      <c r="AI4" s="89" t="s">
        <v>67</v>
      </c>
      <c r="AJ4" s="89"/>
      <c r="AK4" s="89"/>
      <c r="AL4" s="89"/>
      <c r="AM4" s="89"/>
      <c r="AN4" s="89"/>
      <c r="AO4" s="89"/>
      <c r="AP4" s="89"/>
      <c r="AQ4" s="89"/>
      <c r="AR4" s="89"/>
      <c r="AS4" s="89"/>
      <c r="AT4" s="89" t="s">
        <v>68</v>
      </c>
      <c r="AU4" s="89"/>
      <c r="AV4" s="89"/>
      <c r="AW4" s="89"/>
      <c r="AX4" s="89"/>
      <c r="AY4" s="89"/>
      <c r="AZ4" s="89"/>
      <c r="BA4" s="89"/>
      <c r="BB4" s="89"/>
      <c r="BC4" s="89"/>
      <c r="BD4" s="89"/>
      <c r="BE4" s="89" t="s">
        <v>69</v>
      </c>
      <c r="BF4" s="89"/>
      <c r="BG4" s="89"/>
      <c r="BH4" s="89"/>
      <c r="BI4" s="89"/>
      <c r="BJ4" s="89"/>
      <c r="BK4" s="89"/>
      <c r="BL4" s="89"/>
      <c r="BM4" s="89"/>
      <c r="BN4" s="89"/>
      <c r="BO4" s="89"/>
      <c r="BP4" s="89" t="s">
        <v>70</v>
      </c>
      <c r="BQ4" s="89"/>
      <c r="BR4" s="89"/>
      <c r="BS4" s="89"/>
      <c r="BT4" s="89"/>
      <c r="BU4" s="89"/>
      <c r="BV4" s="89"/>
      <c r="BW4" s="89"/>
      <c r="BX4" s="89"/>
      <c r="BY4" s="89"/>
      <c r="BZ4" s="89"/>
      <c r="CA4" s="89" t="s">
        <v>71</v>
      </c>
      <c r="CB4" s="89"/>
      <c r="CC4" s="89"/>
      <c r="CD4" s="89"/>
      <c r="CE4" s="89"/>
      <c r="CF4" s="89"/>
      <c r="CG4" s="89"/>
      <c r="CH4" s="89"/>
      <c r="CI4" s="89"/>
      <c r="CJ4" s="89"/>
      <c r="CK4" s="89"/>
      <c r="CL4" s="89" t="s">
        <v>72</v>
      </c>
      <c r="CM4" s="89"/>
      <c r="CN4" s="89"/>
      <c r="CO4" s="89"/>
      <c r="CP4" s="89"/>
      <c r="CQ4" s="89"/>
      <c r="CR4" s="89"/>
      <c r="CS4" s="89"/>
      <c r="CT4" s="89"/>
      <c r="CU4" s="89"/>
      <c r="CV4" s="89"/>
      <c r="CW4" s="89" t="s">
        <v>73</v>
      </c>
      <c r="CX4" s="89"/>
      <c r="CY4" s="89"/>
      <c r="CZ4" s="89"/>
      <c r="DA4" s="89"/>
      <c r="DB4" s="89"/>
      <c r="DC4" s="89"/>
      <c r="DD4" s="89"/>
      <c r="DE4" s="89"/>
      <c r="DF4" s="89"/>
      <c r="DG4" s="89"/>
      <c r="DH4" s="89" t="s">
        <v>74</v>
      </c>
      <c r="DI4" s="89"/>
      <c r="DJ4" s="89"/>
      <c r="DK4" s="89"/>
      <c r="DL4" s="89"/>
      <c r="DM4" s="89"/>
      <c r="DN4" s="89"/>
      <c r="DO4" s="89"/>
      <c r="DP4" s="89"/>
      <c r="DQ4" s="89"/>
      <c r="DR4" s="89"/>
      <c r="DS4" s="89" t="s">
        <v>75</v>
      </c>
      <c r="DT4" s="89"/>
      <c r="DU4" s="89"/>
      <c r="DV4" s="89"/>
      <c r="DW4" s="89"/>
      <c r="DX4" s="89"/>
      <c r="DY4" s="89"/>
      <c r="DZ4" s="89"/>
      <c r="EA4" s="89"/>
      <c r="EB4" s="89"/>
      <c r="EC4" s="89"/>
      <c r="ED4" s="89" t="s">
        <v>76</v>
      </c>
      <c r="EE4" s="89"/>
      <c r="EF4" s="89"/>
      <c r="EG4" s="89"/>
      <c r="EH4" s="89"/>
      <c r="EI4" s="89"/>
      <c r="EJ4" s="89"/>
      <c r="EK4" s="89"/>
      <c r="EL4" s="89"/>
      <c r="EM4" s="89"/>
      <c r="EN4" s="89"/>
    </row>
    <row r="5" spans="1:144">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c r="A6" s="28" t="s">
        <v>104</v>
      </c>
      <c r="B6" s="33">
        <f>B7</f>
        <v>2017</v>
      </c>
      <c r="C6" s="33">
        <f t="shared" ref="C6:W6" si="3">C7</f>
        <v>78859</v>
      </c>
      <c r="D6" s="33">
        <f t="shared" si="3"/>
        <v>46</v>
      </c>
      <c r="E6" s="33">
        <f t="shared" si="3"/>
        <v>1</v>
      </c>
      <c r="F6" s="33">
        <f t="shared" si="3"/>
        <v>0</v>
      </c>
      <c r="G6" s="33">
        <f t="shared" si="3"/>
        <v>2</v>
      </c>
      <c r="H6" s="33" t="str">
        <f t="shared" si="3"/>
        <v>福島県　福島地方水道用水供給企業団</v>
      </c>
      <c r="I6" s="33" t="str">
        <f t="shared" si="3"/>
        <v>法適用</v>
      </c>
      <c r="J6" s="33" t="str">
        <f t="shared" si="3"/>
        <v>水道事業</v>
      </c>
      <c r="K6" s="33" t="str">
        <f t="shared" si="3"/>
        <v>用水供給事業</v>
      </c>
      <c r="L6" s="33" t="str">
        <f t="shared" si="3"/>
        <v>B</v>
      </c>
      <c r="M6" s="33" t="str">
        <f t="shared" si="3"/>
        <v>自治体職員</v>
      </c>
      <c r="N6" s="34" t="str">
        <f t="shared" si="3"/>
        <v>-</v>
      </c>
      <c r="O6" s="34">
        <f t="shared" si="3"/>
        <v>83.24</v>
      </c>
      <c r="P6" s="34">
        <f t="shared" si="3"/>
        <v>95.12</v>
      </c>
      <c r="Q6" s="34">
        <f t="shared" si="3"/>
        <v>0</v>
      </c>
      <c r="R6" s="34" t="str">
        <f t="shared" si="3"/>
        <v>-</v>
      </c>
      <c r="S6" s="34" t="str">
        <f t="shared" si="3"/>
        <v>-</v>
      </c>
      <c r="T6" s="34" t="str">
        <f t="shared" si="3"/>
        <v>-</v>
      </c>
      <c r="U6" s="34">
        <f t="shared" si="3"/>
        <v>372583</v>
      </c>
      <c r="V6" s="34">
        <f t="shared" si="3"/>
        <v>597.03</v>
      </c>
      <c r="W6" s="34">
        <f t="shared" si="3"/>
        <v>624.05999999999995</v>
      </c>
      <c r="X6" s="35">
        <f>IF(X7="",NA(),X7)</f>
        <v>103.9</v>
      </c>
      <c r="Y6" s="35">
        <f t="shared" ref="Y6:AG6" si="4">IF(Y7="",NA(),Y7)</f>
        <v>103.97</v>
      </c>
      <c r="Z6" s="35">
        <f t="shared" si="4"/>
        <v>106.2</v>
      </c>
      <c r="AA6" s="35">
        <f t="shared" si="4"/>
        <v>98.09</v>
      </c>
      <c r="AB6" s="35">
        <f t="shared" si="4"/>
        <v>98.06</v>
      </c>
      <c r="AC6" s="35">
        <f t="shared" si="4"/>
        <v>113.88</v>
      </c>
      <c r="AD6" s="35">
        <f t="shared" si="4"/>
        <v>113.47</v>
      </c>
      <c r="AE6" s="35">
        <f t="shared" si="4"/>
        <v>113.33</v>
      </c>
      <c r="AF6" s="35">
        <f t="shared" si="4"/>
        <v>114.05</v>
      </c>
      <c r="AG6" s="35">
        <f t="shared" si="4"/>
        <v>114.26</v>
      </c>
      <c r="AH6" s="34" t="str">
        <f>IF(AH7="","",IF(AH7="-","【-】","【"&amp;SUBSTITUTE(TEXT(AH7,"#,##0.00"),"-","△")&amp;"】"))</f>
        <v>【114.26】</v>
      </c>
      <c r="AI6" s="35">
        <f>IF(AI7="",NA(),AI7)</f>
        <v>40.74</v>
      </c>
      <c r="AJ6" s="35">
        <f t="shared" ref="AJ6:AR6" si="5">IF(AJ7="",NA(),AJ7)</f>
        <v>36.39</v>
      </c>
      <c r="AK6" s="35">
        <f t="shared" si="5"/>
        <v>28.59</v>
      </c>
      <c r="AL6" s="35">
        <f t="shared" si="5"/>
        <v>34.090000000000003</v>
      </c>
      <c r="AM6" s="35">
        <f t="shared" si="5"/>
        <v>36.770000000000003</v>
      </c>
      <c r="AN6" s="35">
        <f t="shared" si="5"/>
        <v>21.34</v>
      </c>
      <c r="AO6" s="35">
        <f t="shared" si="5"/>
        <v>16.89</v>
      </c>
      <c r="AP6" s="35">
        <f t="shared" si="5"/>
        <v>17.39</v>
      </c>
      <c r="AQ6" s="35">
        <f t="shared" si="5"/>
        <v>12.65</v>
      </c>
      <c r="AR6" s="35">
        <f t="shared" si="5"/>
        <v>10.58</v>
      </c>
      <c r="AS6" s="34" t="str">
        <f>IF(AS7="","",IF(AS7="-","【-】","【"&amp;SUBSTITUTE(TEXT(AS7,"#,##0.00"),"-","△")&amp;"】"))</f>
        <v>【10.58】</v>
      </c>
      <c r="AT6" s="35">
        <f>IF(AT7="",NA(),AT7)</f>
        <v>9012.73</v>
      </c>
      <c r="AU6" s="35">
        <f t="shared" ref="AU6:BC6" si="6">IF(AU7="",NA(),AU7)</f>
        <v>395.89</v>
      </c>
      <c r="AV6" s="35">
        <f t="shared" si="6"/>
        <v>415.41</v>
      </c>
      <c r="AW6" s="35">
        <f t="shared" si="6"/>
        <v>395.77</v>
      </c>
      <c r="AX6" s="35">
        <f t="shared" si="6"/>
        <v>375.01</v>
      </c>
      <c r="AY6" s="35">
        <f t="shared" si="6"/>
        <v>634.53</v>
      </c>
      <c r="AZ6" s="35">
        <f t="shared" si="6"/>
        <v>200.22</v>
      </c>
      <c r="BA6" s="35">
        <f t="shared" si="6"/>
        <v>212.95</v>
      </c>
      <c r="BB6" s="35">
        <f t="shared" si="6"/>
        <v>224.41</v>
      </c>
      <c r="BC6" s="35">
        <f t="shared" si="6"/>
        <v>243.44</v>
      </c>
      <c r="BD6" s="34" t="str">
        <f>IF(BD7="","",IF(BD7="-","【-】","【"&amp;SUBSTITUTE(TEXT(BD7,"#,##0.00"),"-","△")&amp;"】"))</f>
        <v>【243.44】</v>
      </c>
      <c r="BE6" s="35">
        <f>IF(BE7="",NA(),BE7)</f>
        <v>693.19</v>
      </c>
      <c r="BF6" s="35">
        <f t="shared" ref="BF6:BN6" si="7">IF(BF7="",NA(),BF7)</f>
        <v>646.92999999999995</v>
      </c>
      <c r="BG6" s="35">
        <f t="shared" si="7"/>
        <v>593.57000000000005</v>
      </c>
      <c r="BH6" s="35">
        <f t="shared" si="7"/>
        <v>597.4</v>
      </c>
      <c r="BI6" s="35">
        <f t="shared" si="7"/>
        <v>539.49</v>
      </c>
      <c r="BJ6" s="35">
        <f t="shared" si="7"/>
        <v>368.94</v>
      </c>
      <c r="BK6" s="35">
        <f t="shared" si="7"/>
        <v>351.06</v>
      </c>
      <c r="BL6" s="35">
        <f t="shared" si="7"/>
        <v>333.48</v>
      </c>
      <c r="BM6" s="35">
        <f t="shared" si="7"/>
        <v>320.31</v>
      </c>
      <c r="BN6" s="35">
        <f t="shared" si="7"/>
        <v>303.26</v>
      </c>
      <c r="BO6" s="34" t="str">
        <f>IF(BO7="","",IF(BO7="-","【-】","【"&amp;SUBSTITUTE(TEXT(BO7,"#,##0.00"),"-","△")&amp;"】"))</f>
        <v>【303.26】</v>
      </c>
      <c r="BP6" s="35">
        <f>IF(BP7="",NA(),BP7)</f>
        <v>102.07</v>
      </c>
      <c r="BQ6" s="35">
        <f t="shared" ref="BQ6:BY6" si="8">IF(BQ7="",NA(),BQ7)</f>
        <v>103.75</v>
      </c>
      <c r="BR6" s="35">
        <f t="shared" si="8"/>
        <v>105.26</v>
      </c>
      <c r="BS6" s="35">
        <f t="shared" si="8"/>
        <v>95.93</v>
      </c>
      <c r="BT6" s="35">
        <f t="shared" si="8"/>
        <v>94.33</v>
      </c>
      <c r="BU6" s="35">
        <f t="shared" si="8"/>
        <v>111.12</v>
      </c>
      <c r="BV6" s="35">
        <f t="shared" si="8"/>
        <v>112.92</v>
      </c>
      <c r="BW6" s="35">
        <f t="shared" si="8"/>
        <v>112.81</v>
      </c>
      <c r="BX6" s="35">
        <f t="shared" si="8"/>
        <v>113.88</v>
      </c>
      <c r="BY6" s="35">
        <f t="shared" si="8"/>
        <v>114.14</v>
      </c>
      <c r="BZ6" s="34" t="str">
        <f>IF(BZ7="","",IF(BZ7="-","【-】","【"&amp;SUBSTITUTE(TEXT(BZ7,"#,##0.00"),"-","△")&amp;"】"))</f>
        <v>【114.14】</v>
      </c>
      <c r="CA6" s="35">
        <f>IF(CA7="",NA(),CA7)</f>
        <v>85.92</v>
      </c>
      <c r="CB6" s="35">
        <f t="shared" ref="CB6:CJ6" si="9">IF(CB7="",NA(),CB7)</f>
        <v>84.98</v>
      </c>
      <c r="CC6" s="35">
        <f t="shared" si="9"/>
        <v>83.49</v>
      </c>
      <c r="CD6" s="35">
        <f t="shared" si="9"/>
        <v>83.74</v>
      </c>
      <c r="CE6" s="35">
        <f t="shared" si="9"/>
        <v>85.02</v>
      </c>
      <c r="CF6" s="35">
        <f t="shared" si="9"/>
        <v>75.75</v>
      </c>
      <c r="CG6" s="35">
        <f t="shared" si="9"/>
        <v>75.3</v>
      </c>
      <c r="CH6" s="35">
        <f t="shared" si="9"/>
        <v>75.3</v>
      </c>
      <c r="CI6" s="35">
        <f t="shared" si="9"/>
        <v>74.02</v>
      </c>
      <c r="CJ6" s="35">
        <f t="shared" si="9"/>
        <v>73.03</v>
      </c>
      <c r="CK6" s="34" t="str">
        <f>IF(CK7="","",IF(CK7="-","【-】","【"&amp;SUBSTITUTE(TEXT(CK7,"#,##0.00"),"-","△")&amp;"】"))</f>
        <v>【73.03】</v>
      </c>
      <c r="CL6" s="35">
        <f>IF(CL7="",NA(),CL7)</f>
        <v>74.75</v>
      </c>
      <c r="CM6" s="35">
        <f t="shared" ref="CM6:CU6" si="10">IF(CM7="",NA(),CM7)</f>
        <v>73.81</v>
      </c>
      <c r="CN6" s="35">
        <f t="shared" si="10"/>
        <v>74.14</v>
      </c>
      <c r="CO6" s="35">
        <f t="shared" si="10"/>
        <v>73.69</v>
      </c>
      <c r="CP6" s="35">
        <f t="shared" si="10"/>
        <v>73.930000000000007</v>
      </c>
      <c r="CQ6" s="35">
        <f t="shared" si="10"/>
        <v>64.12</v>
      </c>
      <c r="CR6" s="35">
        <f t="shared" si="10"/>
        <v>62.69</v>
      </c>
      <c r="CS6" s="35">
        <f t="shared" si="10"/>
        <v>61.82</v>
      </c>
      <c r="CT6" s="35">
        <f t="shared" si="10"/>
        <v>61.66</v>
      </c>
      <c r="CU6" s="35">
        <f t="shared" si="10"/>
        <v>62.19</v>
      </c>
      <c r="CV6" s="34" t="str">
        <f>IF(CV7="","",IF(CV7="-","【-】","【"&amp;SUBSTITUTE(TEXT(CV7,"#,##0.00"),"-","△")&amp;"】"))</f>
        <v>【62.19】</v>
      </c>
      <c r="CW6" s="35">
        <f>IF(CW7="",NA(),CW7)</f>
        <v>99.14</v>
      </c>
      <c r="CX6" s="35">
        <f t="shared" ref="CX6:DF6" si="11">IF(CX7="",NA(),CX7)</f>
        <v>99.29</v>
      </c>
      <c r="CY6" s="35">
        <f t="shared" si="11"/>
        <v>99.26</v>
      </c>
      <c r="CZ6" s="35">
        <f t="shared" si="11"/>
        <v>99.32</v>
      </c>
      <c r="DA6" s="35">
        <f t="shared" si="11"/>
        <v>99.34</v>
      </c>
      <c r="DB6" s="35">
        <f t="shared" si="11"/>
        <v>100.12</v>
      </c>
      <c r="DC6" s="35">
        <f t="shared" si="11"/>
        <v>100.12</v>
      </c>
      <c r="DD6" s="35">
        <f t="shared" si="11"/>
        <v>100.03</v>
      </c>
      <c r="DE6" s="35">
        <f t="shared" si="11"/>
        <v>100.05</v>
      </c>
      <c r="DF6" s="35">
        <f t="shared" si="11"/>
        <v>100.05</v>
      </c>
      <c r="DG6" s="34" t="str">
        <f>IF(DG7="","",IF(DG7="-","【-】","【"&amp;SUBSTITUTE(TEXT(DG7,"#,##0.00"),"-","△")&amp;"】"))</f>
        <v>【100.05】</v>
      </c>
      <c r="DH6" s="35">
        <f>IF(DH7="",NA(),DH7)</f>
        <v>22.02</v>
      </c>
      <c r="DI6" s="35">
        <f t="shared" ref="DI6:DQ6" si="12">IF(DI7="",NA(),DI7)</f>
        <v>33.47</v>
      </c>
      <c r="DJ6" s="35">
        <f t="shared" si="12"/>
        <v>36.32</v>
      </c>
      <c r="DK6" s="35">
        <f t="shared" si="12"/>
        <v>38.97</v>
      </c>
      <c r="DL6" s="35">
        <f t="shared" si="12"/>
        <v>41.43</v>
      </c>
      <c r="DM6" s="35">
        <f t="shared" si="12"/>
        <v>39.81</v>
      </c>
      <c r="DN6" s="35">
        <f t="shared" si="12"/>
        <v>51.44</v>
      </c>
      <c r="DO6" s="35">
        <f t="shared" si="12"/>
        <v>52.4</v>
      </c>
      <c r="DP6" s="35">
        <f t="shared" si="12"/>
        <v>53.56</v>
      </c>
      <c r="DQ6" s="35">
        <f t="shared" si="12"/>
        <v>54.73</v>
      </c>
      <c r="DR6" s="34" t="str">
        <f>IF(DR7="","",IF(DR7="-","【-】","【"&amp;SUBSTITUTE(TEXT(DR7,"#,##0.00"),"-","△")&amp;"】"))</f>
        <v>【54.73】</v>
      </c>
      <c r="DS6" s="34">
        <f>IF(DS7="",NA(),DS7)</f>
        <v>0</v>
      </c>
      <c r="DT6" s="34">
        <f t="shared" ref="DT6:EB6" si="13">IF(DT7="",NA(),DT7)</f>
        <v>0</v>
      </c>
      <c r="DU6" s="34">
        <f t="shared" si="13"/>
        <v>0</v>
      </c>
      <c r="DV6" s="34">
        <f t="shared" si="13"/>
        <v>0</v>
      </c>
      <c r="DW6" s="34">
        <f t="shared" si="13"/>
        <v>0</v>
      </c>
      <c r="DX6" s="35">
        <f t="shared" si="13"/>
        <v>13.72</v>
      </c>
      <c r="DY6" s="35">
        <f t="shared" si="13"/>
        <v>16.77</v>
      </c>
      <c r="DZ6" s="35">
        <f t="shared" si="13"/>
        <v>18.05</v>
      </c>
      <c r="EA6" s="35">
        <f t="shared" si="13"/>
        <v>19.440000000000001</v>
      </c>
      <c r="EB6" s="35">
        <f t="shared" si="13"/>
        <v>22.46</v>
      </c>
      <c r="EC6" s="34" t="str">
        <f>IF(EC7="","",IF(EC7="-","【-】","【"&amp;SUBSTITUTE(TEXT(EC7,"#,##0.00"),"-","△")&amp;"】"))</f>
        <v>【22.46】</v>
      </c>
      <c r="ED6" s="34">
        <f>IF(ED7="",NA(),ED7)</f>
        <v>0</v>
      </c>
      <c r="EE6" s="34">
        <f t="shared" ref="EE6:EM6" si="14">IF(EE7="",NA(),EE7)</f>
        <v>0</v>
      </c>
      <c r="EF6" s="34">
        <f t="shared" si="14"/>
        <v>0</v>
      </c>
      <c r="EG6" s="34">
        <f t="shared" si="14"/>
        <v>0</v>
      </c>
      <c r="EH6" s="35">
        <f t="shared" si="14"/>
        <v>0.65</v>
      </c>
      <c r="EI6" s="35">
        <f t="shared" si="14"/>
        <v>0.25</v>
      </c>
      <c r="EJ6" s="35">
        <f t="shared" si="14"/>
        <v>0.13</v>
      </c>
      <c r="EK6" s="35">
        <f t="shared" si="14"/>
        <v>0.26</v>
      </c>
      <c r="EL6" s="35">
        <f t="shared" si="14"/>
        <v>0.24</v>
      </c>
      <c r="EM6" s="35">
        <f t="shared" si="14"/>
        <v>0.27</v>
      </c>
      <c r="EN6" s="34" t="str">
        <f>IF(EN7="","",IF(EN7="-","【-】","【"&amp;SUBSTITUTE(TEXT(EN7,"#,##0.00"),"-","△")&amp;"】"))</f>
        <v>【0.27】</v>
      </c>
    </row>
    <row r="7" spans="1:144" s="36" customFormat="1">
      <c r="A7" s="28"/>
      <c r="B7" s="37">
        <v>2017</v>
      </c>
      <c r="C7" s="37">
        <v>78859</v>
      </c>
      <c r="D7" s="37">
        <v>46</v>
      </c>
      <c r="E7" s="37">
        <v>1</v>
      </c>
      <c r="F7" s="37">
        <v>0</v>
      </c>
      <c r="G7" s="37">
        <v>2</v>
      </c>
      <c r="H7" s="37" t="s">
        <v>105</v>
      </c>
      <c r="I7" s="37" t="s">
        <v>106</v>
      </c>
      <c r="J7" s="37" t="s">
        <v>107</v>
      </c>
      <c r="K7" s="37" t="s">
        <v>108</v>
      </c>
      <c r="L7" s="37" t="s">
        <v>109</v>
      </c>
      <c r="M7" s="37" t="s">
        <v>110</v>
      </c>
      <c r="N7" s="38" t="s">
        <v>111</v>
      </c>
      <c r="O7" s="38">
        <v>83.24</v>
      </c>
      <c r="P7" s="38">
        <v>95.12</v>
      </c>
      <c r="Q7" s="38">
        <v>0</v>
      </c>
      <c r="R7" s="38" t="s">
        <v>111</v>
      </c>
      <c r="S7" s="38" t="s">
        <v>111</v>
      </c>
      <c r="T7" s="38" t="s">
        <v>111</v>
      </c>
      <c r="U7" s="38">
        <v>372583</v>
      </c>
      <c r="V7" s="38">
        <v>597.03</v>
      </c>
      <c r="W7" s="38">
        <v>624.05999999999995</v>
      </c>
      <c r="X7" s="38">
        <v>103.9</v>
      </c>
      <c r="Y7" s="38">
        <v>103.97</v>
      </c>
      <c r="Z7" s="38">
        <v>106.2</v>
      </c>
      <c r="AA7" s="38">
        <v>98.09</v>
      </c>
      <c r="AB7" s="38">
        <v>98.06</v>
      </c>
      <c r="AC7" s="38">
        <v>113.88</v>
      </c>
      <c r="AD7" s="38">
        <v>113.47</v>
      </c>
      <c r="AE7" s="38">
        <v>113.33</v>
      </c>
      <c r="AF7" s="38">
        <v>114.05</v>
      </c>
      <c r="AG7" s="38">
        <v>114.26</v>
      </c>
      <c r="AH7" s="38">
        <v>114.26</v>
      </c>
      <c r="AI7" s="38">
        <v>40.74</v>
      </c>
      <c r="AJ7" s="38">
        <v>36.39</v>
      </c>
      <c r="AK7" s="38">
        <v>28.59</v>
      </c>
      <c r="AL7" s="38">
        <v>34.090000000000003</v>
      </c>
      <c r="AM7" s="38">
        <v>36.770000000000003</v>
      </c>
      <c r="AN7" s="38">
        <v>21.34</v>
      </c>
      <c r="AO7" s="38">
        <v>16.89</v>
      </c>
      <c r="AP7" s="38">
        <v>17.39</v>
      </c>
      <c r="AQ7" s="38">
        <v>12.65</v>
      </c>
      <c r="AR7" s="38">
        <v>10.58</v>
      </c>
      <c r="AS7" s="38">
        <v>10.58</v>
      </c>
      <c r="AT7" s="38">
        <v>9012.73</v>
      </c>
      <c r="AU7" s="38">
        <v>395.89</v>
      </c>
      <c r="AV7" s="38">
        <v>415.41</v>
      </c>
      <c r="AW7" s="38">
        <v>395.77</v>
      </c>
      <c r="AX7" s="38">
        <v>375.01</v>
      </c>
      <c r="AY7" s="38">
        <v>634.53</v>
      </c>
      <c r="AZ7" s="38">
        <v>200.22</v>
      </c>
      <c r="BA7" s="38">
        <v>212.95</v>
      </c>
      <c r="BB7" s="38">
        <v>224.41</v>
      </c>
      <c r="BC7" s="38">
        <v>243.44</v>
      </c>
      <c r="BD7" s="38">
        <v>243.44</v>
      </c>
      <c r="BE7" s="38">
        <v>693.19</v>
      </c>
      <c r="BF7" s="38">
        <v>646.92999999999995</v>
      </c>
      <c r="BG7" s="38">
        <v>593.57000000000005</v>
      </c>
      <c r="BH7" s="38">
        <v>597.4</v>
      </c>
      <c r="BI7" s="38">
        <v>539.49</v>
      </c>
      <c r="BJ7" s="38">
        <v>368.94</v>
      </c>
      <c r="BK7" s="38">
        <v>351.06</v>
      </c>
      <c r="BL7" s="38">
        <v>333.48</v>
      </c>
      <c r="BM7" s="38">
        <v>320.31</v>
      </c>
      <c r="BN7" s="38">
        <v>303.26</v>
      </c>
      <c r="BO7" s="38">
        <v>303.26</v>
      </c>
      <c r="BP7" s="38">
        <v>102.07</v>
      </c>
      <c r="BQ7" s="38">
        <v>103.75</v>
      </c>
      <c r="BR7" s="38">
        <v>105.26</v>
      </c>
      <c r="BS7" s="38">
        <v>95.93</v>
      </c>
      <c r="BT7" s="38">
        <v>94.33</v>
      </c>
      <c r="BU7" s="38">
        <v>111.12</v>
      </c>
      <c r="BV7" s="38">
        <v>112.92</v>
      </c>
      <c r="BW7" s="38">
        <v>112.81</v>
      </c>
      <c r="BX7" s="38">
        <v>113.88</v>
      </c>
      <c r="BY7" s="38">
        <v>114.14</v>
      </c>
      <c r="BZ7" s="38">
        <v>114.14</v>
      </c>
      <c r="CA7" s="38">
        <v>85.92</v>
      </c>
      <c r="CB7" s="38">
        <v>84.98</v>
      </c>
      <c r="CC7" s="38">
        <v>83.49</v>
      </c>
      <c r="CD7" s="38">
        <v>83.74</v>
      </c>
      <c r="CE7" s="38">
        <v>85.02</v>
      </c>
      <c r="CF7" s="38">
        <v>75.75</v>
      </c>
      <c r="CG7" s="38">
        <v>75.3</v>
      </c>
      <c r="CH7" s="38">
        <v>75.3</v>
      </c>
      <c r="CI7" s="38">
        <v>74.02</v>
      </c>
      <c r="CJ7" s="38">
        <v>73.03</v>
      </c>
      <c r="CK7" s="38">
        <v>73.03</v>
      </c>
      <c r="CL7" s="38">
        <v>74.75</v>
      </c>
      <c r="CM7" s="38">
        <v>73.81</v>
      </c>
      <c r="CN7" s="38">
        <v>74.14</v>
      </c>
      <c r="CO7" s="38">
        <v>73.69</v>
      </c>
      <c r="CP7" s="38">
        <v>73.930000000000007</v>
      </c>
      <c r="CQ7" s="38">
        <v>64.12</v>
      </c>
      <c r="CR7" s="38">
        <v>62.69</v>
      </c>
      <c r="CS7" s="38">
        <v>61.82</v>
      </c>
      <c r="CT7" s="38">
        <v>61.66</v>
      </c>
      <c r="CU7" s="38">
        <v>62.19</v>
      </c>
      <c r="CV7" s="38">
        <v>62.19</v>
      </c>
      <c r="CW7" s="38">
        <v>99.14</v>
      </c>
      <c r="CX7" s="38">
        <v>99.29</v>
      </c>
      <c r="CY7" s="38">
        <v>99.26</v>
      </c>
      <c r="CZ7" s="38">
        <v>99.32</v>
      </c>
      <c r="DA7" s="38">
        <v>99.34</v>
      </c>
      <c r="DB7" s="38">
        <v>100.12</v>
      </c>
      <c r="DC7" s="38">
        <v>100.12</v>
      </c>
      <c r="DD7" s="38">
        <v>100.03</v>
      </c>
      <c r="DE7" s="38">
        <v>100.05</v>
      </c>
      <c r="DF7" s="38">
        <v>100.05</v>
      </c>
      <c r="DG7" s="38">
        <v>100.05</v>
      </c>
      <c r="DH7" s="38">
        <v>22.02</v>
      </c>
      <c r="DI7" s="38">
        <v>33.47</v>
      </c>
      <c r="DJ7" s="38">
        <v>36.32</v>
      </c>
      <c r="DK7" s="38">
        <v>38.97</v>
      </c>
      <c r="DL7" s="38">
        <v>41.43</v>
      </c>
      <c r="DM7" s="38">
        <v>39.81</v>
      </c>
      <c r="DN7" s="38">
        <v>51.44</v>
      </c>
      <c r="DO7" s="38">
        <v>52.4</v>
      </c>
      <c r="DP7" s="38">
        <v>53.56</v>
      </c>
      <c r="DQ7" s="38">
        <v>54.73</v>
      </c>
      <c r="DR7" s="38">
        <v>54.73</v>
      </c>
      <c r="DS7" s="38">
        <v>0</v>
      </c>
      <c r="DT7" s="38">
        <v>0</v>
      </c>
      <c r="DU7" s="38">
        <v>0</v>
      </c>
      <c r="DV7" s="38">
        <v>0</v>
      </c>
      <c r="DW7" s="38">
        <v>0</v>
      </c>
      <c r="DX7" s="38">
        <v>13.72</v>
      </c>
      <c r="DY7" s="38">
        <v>16.77</v>
      </c>
      <c r="DZ7" s="38">
        <v>18.05</v>
      </c>
      <c r="EA7" s="38">
        <v>19.440000000000001</v>
      </c>
      <c r="EB7" s="38">
        <v>22.46</v>
      </c>
      <c r="EC7" s="38">
        <v>22.46</v>
      </c>
      <c r="ED7" s="38">
        <v>0</v>
      </c>
      <c r="EE7" s="38">
        <v>0</v>
      </c>
      <c r="EF7" s="38">
        <v>0</v>
      </c>
      <c r="EG7" s="38">
        <v>0</v>
      </c>
      <c r="EH7" s="38">
        <v>0.65</v>
      </c>
      <c r="EI7" s="38">
        <v>0.25</v>
      </c>
      <c r="EJ7" s="38">
        <v>0.13</v>
      </c>
      <c r="EK7" s="38">
        <v>0.26</v>
      </c>
      <c r="EL7" s="38">
        <v>0.24</v>
      </c>
      <c r="EM7" s="38">
        <v>0.27</v>
      </c>
      <c r="EN7" s="38">
        <v>0.27</v>
      </c>
    </row>
    <row r="8" spans="1:144">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安藤　貴之</cp:lastModifiedBy>
  <cp:lastPrinted>2019-02-14T04:40:09Z</cp:lastPrinted>
  <dcterms:modified xsi:type="dcterms:W3CDTF">2019-02-14T04:40:12Z</dcterms:modified>
</cp:coreProperties>
</file>