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7fDLPQ6o954KFSIkk/Lc2UHkA1Nhm/MdMafQ8LyFRLIYQ/qSyaOGDz3/hiFpa9+4ZHyjo7u+p+4m90AEMOtTMg==" workbookSaltValue="LkMmAfxuvKOkCtg2eUzHpQ==" workbookSpinCount="100000" lockStructure="1"/>
  <bookViews>
    <workbookView xWindow="0" yWindow="15" windowWidth="15360" windowHeight="7620"/>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AD10" i="4" s="1"/>
  <c r="Q6" i="5"/>
  <c r="W10" i="4" s="1"/>
  <c r="P6" i="5"/>
  <c r="O6" i="5"/>
  <c r="N6" i="5"/>
  <c r="B10" i="4" s="1"/>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E86" i="4"/>
  <c r="BB10" i="4"/>
  <c r="AT10" i="4"/>
  <c r="P10" i="4"/>
  <c r="I10" i="4"/>
  <c r="AT8" i="4"/>
  <c r="AL8" i="4"/>
  <c r="W8" i="4"/>
  <c r="P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<sst xmlns="http://schemas.openxmlformats.org/spreadsheetml/2006/main" count="235" uniqueCount="123">
  <si>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</si>
  <si>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</si>
  <si>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</si>
  <si>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</si>
  <si>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</si>
  <si>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</si>
  <si>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</si>
  <si>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</si>
  <si>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</si>
  <si>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</si>
  <si>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</si>
  <si>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</si>
  <si>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</si>
  <si>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</si>
  <si>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</si>
  <si>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</si>
  <si>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</si>
  <si>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</si>
  <si>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</si>
  <si>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</si>
  <si>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</si>
  <si>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</si>
  <si>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</si>
  <si>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</si>
  <si>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</si>
  <si>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</si>
  <si>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</si>
  <si>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</si>
  <si>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</si>
  <si>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</si>
  <si>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</si>
  <si>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</si>
  <si>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</si>
  <si>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</si>
  <si>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</si>
  <si>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</si>
  <si>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</si>
  <si>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</si>
  <si>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</si>
  <si>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</si>
  <si>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</si>
  <si>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</si>
  <si>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</si>
  <si>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</si>
  <si>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</si>
  <si>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</si>
  <si>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</si>
  <si>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</si>
  <si>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</si>
  <si>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</si>
  <si>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</si>
  <si>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</si>
  <si>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</si>
  <si>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</si>
  <si>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</si>
  <si>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</si>
  <si>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</si>
  <si>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</si>
  <si>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</si>
  <si>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</si>
  <si>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</si>
  <si>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</si>
  <si>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</si>
  <si>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</si>
  <si>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</si>
  <si>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</si>
  <si>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</si>
  <si>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</si>
  <si>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</si>
  <si>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</si>
  <si>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</si>
  <si>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</si>
  <si>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</si>
  <si>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</si>
  <si>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</si>
  <si>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</si>
  <si>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</si>
  <si>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</si>
  <si>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</si>
  <si>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</si>
  <si>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</si>
  <si>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</si>
  <si>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</si>
  <si>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</si>
  <si>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</si>
  <si>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</si>
  <si>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</si>
  <si>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</si>
  <si>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</si>
  <si>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</si>
  <si>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</si>
  <si>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</si>
  <si>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</si>
  <si>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</si>
  <si>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</si>
  <si>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</si>
  <si>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</si>
  <si>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</si>
  <si>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</si>
  <si>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</si>
  <si>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</si>
  <si>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</si>
  <si>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</si>
  <si>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</si>
  <si>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</si>
  <si>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</si>
  <si>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</si>
  <si>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</si>
  <si>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三春町</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</si>
  <si>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</si>
  <si>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</si>
  <si>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</si>
  <si>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</si>
  <si>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</si>
  <si>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</si>
  <si>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</si>
  <si>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</si>
  <si>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</si>
  <si>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</si>
  <si>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</si>
  <si>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当町の公共下水道事業の供用開始は平成１２年度。管渠を更新するほどの老朽化には至っていないが、耐用年数が短い処理場の機械設備については、ストックマネジメント計画の策定など、計画的な修繕計画と可能な限り交付金等を活用する。</t>
    <rPh sb="0" eb="2">
      <t>トウチョウ</t>
    </rPh>
    <rPh sb="3" eb="5">
      <t>コウキョウ</t>
    </rPh>
    <rPh sb="5" eb="8">
      <t>ゲスイドウ</t>
    </rPh>
    <rPh sb="8" eb="10">
      <t>ジギョウ</t>
    </rPh>
    <rPh sb="11" eb="13">
      <t>キョウヨウ</t>
    </rPh>
    <rPh sb="13" eb="15">
      <t>カイシ</t>
    </rPh>
    <rPh sb="16" eb="18">
      <t>ヘイセイ</t>
    </rPh>
    <rPh sb="20" eb="22">
      <t>ネンド</t>
    </rPh>
    <rPh sb="23" eb="25">
      <t>カンキョ</t>
    </rPh>
    <rPh sb="26" eb="28">
      <t>コウシン</t>
    </rPh>
    <rPh sb="33" eb="35">
      <t>ロウキュウ</t>
    </rPh>
    <rPh sb="35" eb="36">
      <t>カ</t>
    </rPh>
    <rPh sb="38" eb="39">
      <t>イタ</t>
    </rPh>
    <rPh sb="46" eb="48">
      <t>タイヨウ</t>
    </rPh>
    <rPh sb="48" eb="50">
      <t>ネンスウ</t>
    </rPh>
    <rPh sb="51" eb="52">
      <t>ミジカ</t>
    </rPh>
    <rPh sb="53" eb="56">
      <t>ショリジョウ</t>
    </rPh>
    <rPh sb="57" eb="59">
      <t>キカイ</t>
    </rPh>
    <rPh sb="59" eb="61">
      <t>セツビ</t>
    </rPh>
    <rPh sb="77" eb="79">
      <t>ケイカク</t>
    </rPh>
    <rPh sb="80" eb="82">
      <t>サクテイ</t>
    </rPh>
    <rPh sb="85" eb="88">
      <t>ケイカクテキ</t>
    </rPh>
    <rPh sb="89" eb="91">
      <t>シュウゼン</t>
    </rPh>
    <rPh sb="91" eb="93">
      <t>ケイカク</t>
    </rPh>
    <rPh sb="94" eb="96">
      <t>カノウ</t>
    </rPh>
    <rPh sb="97" eb="98">
      <t>カギ</t>
    </rPh>
    <rPh sb="99" eb="102">
      <t>コウフキン</t>
    </rPh>
    <rPh sb="102" eb="103">
      <t>トウ</t>
    </rPh>
    <rPh sb="104" eb="106">
      <t>カツヨウ</t>
    </rPh>
    <phoneticPr fontId="4"/>
  </si>
  <si>
    <t>公共下水道のような、集合処理方式は資本費が膨大なため、使用料だけを持って健全な経営は困難である。近年は、集合処理に代わって浄化槽など個別排水処理が下水道事業の整備の一選択肢として認められているので、当町では、地区の特性に合わせ集合処理と個別排水処理を組み合わせて下水道事業を行っている。
　また、公共下水道事業については、経営戦略を策定し、持続的に下水道事業を行うこと、また、独立採算を原則とした公営企業としての経済性を発揮し、最小の経費で最良のサービス提供することを目標にして事業に取り組む。</t>
    <rPh sb="0" eb="2">
      <t>コウキョウ</t>
    </rPh>
    <rPh sb="2" eb="5">
      <t>ゲスイドウ</t>
    </rPh>
    <rPh sb="10" eb="12">
      <t>シュウゴウ</t>
    </rPh>
    <rPh sb="12" eb="14">
      <t>ショリ</t>
    </rPh>
    <rPh sb="14" eb="16">
      <t>ホウシキ</t>
    </rPh>
    <rPh sb="17" eb="19">
      <t>シホン</t>
    </rPh>
    <rPh sb="19" eb="20">
      <t>ヒ</t>
    </rPh>
    <rPh sb="21" eb="23">
      <t>ボウダイ</t>
    </rPh>
    <rPh sb="27" eb="30">
      <t>シヨウリョウ</t>
    </rPh>
    <rPh sb="33" eb="34">
      <t>モ</t>
    </rPh>
    <rPh sb="36" eb="38">
      <t>ケンゼン</t>
    </rPh>
    <rPh sb="39" eb="41">
      <t>ケイエイ</t>
    </rPh>
    <rPh sb="42" eb="44">
      <t>コンナン</t>
    </rPh>
    <rPh sb="48" eb="50">
      <t>キンネン</t>
    </rPh>
    <rPh sb="52" eb="54">
      <t>シュウゴウ</t>
    </rPh>
    <rPh sb="54" eb="56">
      <t>ショリ</t>
    </rPh>
    <rPh sb="57" eb="58">
      <t>カ</t>
    </rPh>
    <rPh sb="61" eb="64">
      <t>ジョウカソウ</t>
    </rPh>
    <rPh sb="66" eb="68">
      <t>コベツ</t>
    </rPh>
    <rPh sb="68" eb="70">
      <t>ハイスイ</t>
    </rPh>
    <rPh sb="70" eb="72">
      <t>ショリ</t>
    </rPh>
    <rPh sb="73" eb="76">
      <t>ゲスイドウ</t>
    </rPh>
    <rPh sb="76" eb="78">
      <t>ジギョウ</t>
    </rPh>
    <rPh sb="79" eb="81">
      <t>セイビ</t>
    </rPh>
    <rPh sb="82" eb="83">
      <t>イチ</t>
    </rPh>
    <rPh sb="83" eb="86">
      <t>センタクシ</t>
    </rPh>
    <rPh sb="89" eb="90">
      <t>ミト</t>
    </rPh>
    <rPh sb="99" eb="100">
      <t>トウ</t>
    </rPh>
    <rPh sb="100" eb="101">
      <t>マチ</t>
    </rPh>
    <rPh sb="104" eb="106">
      <t>チク</t>
    </rPh>
    <rPh sb="107" eb="109">
      <t>トクセイ</t>
    </rPh>
    <rPh sb="110" eb="111">
      <t>ア</t>
    </rPh>
    <rPh sb="113" eb="115">
      <t>シュウゴウ</t>
    </rPh>
    <rPh sb="115" eb="117">
      <t>ショリ</t>
    </rPh>
    <rPh sb="118" eb="120">
      <t>コベツ</t>
    </rPh>
    <rPh sb="120" eb="122">
      <t>ハイスイ</t>
    </rPh>
    <rPh sb="122" eb="124">
      <t>ショリ</t>
    </rPh>
    <rPh sb="125" eb="126">
      <t>ク</t>
    </rPh>
    <rPh sb="127" eb="128">
      <t>ア</t>
    </rPh>
    <rPh sb="131" eb="134">
      <t>ゲスイドウ</t>
    </rPh>
    <rPh sb="134" eb="136">
      <t>ジギョウ</t>
    </rPh>
    <rPh sb="137" eb="138">
      <t>オコナ</t>
    </rPh>
    <rPh sb="148" eb="150">
      <t>コウキョウ</t>
    </rPh>
    <rPh sb="150" eb="153">
      <t>ゲスイドウ</t>
    </rPh>
    <rPh sb="153" eb="155">
      <t>ジギョウ</t>
    </rPh>
    <rPh sb="161" eb="163">
      <t>ケイエイ</t>
    </rPh>
    <rPh sb="163" eb="165">
      <t>センリャク</t>
    </rPh>
    <rPh sb="166" eb="168">
      <t>サクテイ</t>
    </rPh>
    <rPh sb="170" eb="173">
      <t>ジゾクテキ</t>
    </rPh>
    <rPh sb="174" eb="177">
      <t>ゲスイドウ</t>
    </rPh>
    <rPh sb="177" eb="179">
      <t>ジギョウ</t>
    </rPh>
    <rPh sb="180" eb="181">
      <t>オコナ</t>
    </rPh>
    <rPh sb="188" eb="190">
      <t>ドクリツ</t>
    </rPh>
    <rPh sb="190" eb="192">
      <t>サイサン</t>
    </rPh>
    <rPh sb="193" eb="195">
      <t>ゲンソク</t>
    </rPh>
    <rPh sb="198" eb="200">
      <t>コウエイ</t>
    </rPh>
    <rPh sb="200" eb="202">
      <t>キギョウ</t>
    </rPh>
    <rPh sb="206" eb="209">
      <t>ケイザイセイ</t>
    </rPh>
    <rPh sb="210" eb="212">
      <t>ハッキ</t>
    </rPh>
    <rPh sb="214" eb="216">
      <t>サイショウ</t>
    </rPh>
    <rPh sb="217" eb="219">
      <t>ケイヒ</t>
    </rPh>
    <rPh sb="220" eb="222">
      <t>サイリョウ</t>
    </rPh>
    <rPh sb="227" eb="229">
      <t>テイキョウ</t>
    </rPh>
    <rPh sb="234" eb="236">
      <t>モクヒョウ</t>
    </rPh>
    <rPh sb="239" eb="241">
      <t>ジギョウ</t>
    </rPh>
    <rPh sb="242" eb="243">
      <t>ト</t>
    </rPh>
    <rPh sb="244" eb="245">
      <t>ク</t>
    </rPh>
    <phoneticPr fontId="4"/>
  </si>
  <si>
    <t>①経常収支が100％を切って赤字であるが、若干回復している。経費回収率は100％を超えていることから、減価償却費の減少と、新規加入者による使用料の増により改善する見込みである。
②累積欠損について、単年度での利益が発生しないので早急な改善は難しい。
③流動比率は100％を切ってしまっている状態であるが、流動負債の大部分を占める償還元金については、一般会計から繰り入れることと協議済みなので問題ない。
④企業債残高対事業規模比率については、予定貸借対照表に全額一般会計で負担すること注記しているので０となる。
⑤経費回収率について、経費の中の維持管理費は確実に回収できているので、料金水準は妥当である。
⑥汚水処理原価については、昨年より削減できたものの、さらなる経費削減に努める。
⑦施設の効率は、公共下水道のみについて算出すると低い結果だが、その他浄化槽の汚泥なども処理するなど有効活用している。
⑧水洗化率は、ほぼ横ばいであるものの一層の接続促進に努める。</t>
    <rPh sb="1" eb="3">
      <t>ケイジョウ</t>
    </rPh>
    <rPh sb="3" eb="5">
      <t>シュウシ</t>
    </rPh>
    <rPh sb="11" eb="12">
      <t>キ</t>
    </rPh>
    <rPh sb="14" eb="16">
      <t>アカジ</t>
    </rPh>
    <rPh sb="21" eb="23">
      <t>ジャッカン</t>
    </rPh>
    <rPh sb="23" eb="25">
      <t>カイフク</t>
    </rPh>
    <rPh sb="30" eb="32">
      <t>ケイヒ</t>
    </rPh>
    <rPh sb="32" eb="34">
      <t>カイシュウ</t>
    </rPh>
    <rPh sb="34" eb="35">
      <t>リツ</t>
    </rPh>
    <rPh sb="41" eb="42">
      <t>コ</t>
    </rPh>
    <rPh sb="51" eb="53">
      <t>ゲンカ</t>
    </rPh>
    <rPh sb="53" eb="55">
      <t>ショウキャク</t>
    </rPh>
    <rPh sb="55" eb="56">
      <t>ヒ</t>
    </rPh>
    <rPh sb="57" eb="59">
      <t>ゲンショウ</t>
    </rPh>
    <rPh sb="61" eb="63">
      <t>シンキ</t>
    </rPh>
    <rPh sb="63" eb="66">
      <t>カニュウシャ</t>
    </rPh>
    <rPh sb="69" eb="72">
      <t>シヨウリョウ</t>
    </rPh>
    <rPh sb="73" eb="74">
      <t>ゾウ</t>
    </rPh>
    <rPh sb="77" eb="79">
      <t>カイゼン</t>
    </rPh>
    <rPh sb="81" eb="83">
      <t>ミコ</t>
    </rPh>
    <rPh sb="90" eb="92">
      <t>ルイセキ</t>
    </rPh>
    <rPh sb="92" eb="94">
      <t>ケッソン</t>
    </rPh>
    <rPh sb="99" eb="102">
      <t>タンネンド</t>
    </rPh>
    <rPh sb="104" eb="106">
      <t>リエキ</t>
    </rPh>
    <rPh sb="107" eb="109">
      <t>ハッセイ</t>
    </rPh>
    <rPh sb="114" eb="116">
      <t>ソウキュウ</t>
    </rPh>
    <rPh sb="117" eb="119">
      <t>カイゼン</t>
    </rPh>
    <rPh sb="120" eb="121">
      <t>ムズカ</t>
    </rPh>
    <rPh sb="126" eb="128">
      <t>リュウドウ</t>
    </rPh>
    <rPh sb="128" eb="130">
      <t>ヒリツ</t>
    </rPh>
    <rPh sb="136" eb="137">
      <t>キ</t>
    </rPh>
    <rPh sb="145" eb="147">
      <t>ジョウタイ</t>
    </rPh>
    <rPh sb="152" eb="154">
      <t>リュウドウ</t>
    </rPh>
    <rPh sb="154" eb="156">
      <t>フサイ</t>
    </rPh>
    <rPh sb="157" eb="160">
      <t>ダイブブン</t>
    </rPh>
    <rPh sb="161" eb="162">
      <t>シ</t>
    </rPh>
    <rPh sb="164" eb="166">
      <t>ショウカン</t>
    </rPh>
    <rPh sb="166" eb="168">
      <t>ガンキン</t>
    </rPh>
    <rPh sb="174" eb="176">
      <t>イッパン</t>
    </rPh>
    <rPh sb="176" eb="178">
      <t>カイケイ</t>
    </rPh>
    <rPh sb="180" eb="181">
      <t>ク</t>
    </rPh>
    <rPh sb="182" eb="183">
      <t>イ</t>
    </rPh>
    <rPh sb="188" eb="190">
      <t>キョウギ</t>
    </rPh>
    <rPh sb="190" eb="191">
      <t>ズ</t>
    </rPh>
    <rPh sb="195" eb="197">
      <t>モンダイ</t>
    </rPh>
    <rPh sb="202" eb="204">
      <t>キギョウ</t>
    </rPh>
    <rPh sb="204" eb="205">
      <t>サイ</t>
    </rPh>
    <rPh sb="205" eb="207">
      <t>ザンダカ</t>
    </rPh>
    <rPh sb="207" eb="208">
      <t>タイ</t>
    </rPh>
    <rPh sb="208" eb="210">
      <t>ジギョウ</t>
    </rPh>
    <rPh sb="210" eb="212">
      <t>キボ</t>
    </rPh>
    <rPh sb="212" eb="214">
      <t>ヒリツ</t>
    </rPh>
    <rPh sb="220" eb="222">
      <t>ヨテイ</t>
    </rPh>
    <rPh sb="222" eb="224">
      <t>タイシャク</t>
    </rPh>
    <rPh sb="224" eb="227">
      <t>タイショウヒョウ</t>
    </rPh>
    <rPh sb="228" eb="230">
      <t>ゼンガク</t>
    </rPh>
    <rPh sb="230" eb="232">
      <t>イッパン</t>
    </rPh>
    <rPh sb="232" eb="234">
      <t>カイケイ</t>
    </rPh>
    <rPh sb="235" eb="237">
      <t>フタン</t>
    </rPh>
    <rPh sb="241" eb="243">
      <t>チュウキ</t>
    </rPh>
    <rPh sb="256" eb="258">
      <t>ケイヒ</t>
    </rPh>
    <rPh sb="258" eb="260">
      <t>カイシュウ</t>
    </rPh>
    <rPh sb="260" eb="261">
      <t>リツ</t>
    </rPh>
    <rPh sb="266" eb="268">
      <t>ケイヒ</t>
    </rPh>
    <rPh sb="269" eb="270">
      <t>ナカ</t>
    </rPh>
    <rPh sb="271" eb="273">
      <t>イジ</t>
    </rPh>
    <rPh sb="273" eb="276">
      <t>カンリヒ</t>
    </rPh>
    <rPh sb="277" eb="279">
      <t>カクジツ</t>
    </rPh>
    <rPh sb="280" eb="282">
      <t>カイシュウ</t>
    </rPh>
    <rPh sb="290" eb="292">
      <t>リョウキン</t>
    </rPh>
    <rPh sb="292" eb="294">
      <t>スイジュン</t>
    </rPh>
    <rPh sb="295" eb="297">
      <t>ダトウ</t>
    </rPh>
    <rPh sb="303" eb="305">
      <t>オスイ</t>
    </rPh>
    <rPh sb="305" eb="307">
      <t>ショリ</t>
    </rPh>
    <rPh sb="307" eb="309">
      <t>ゲンカ</t>
    </rPh>
    <rPh sb="332" eb="334">
      <t>ケイヒ</t>
    </rPh>
    <rPh sb="334" eb="336">
      <t>サクゲン</t>
    </rPh>
    <rPh sb="337" eb="338">
      <t>ツト</t>
    </rPh>
    <rPh sb="402" eb="405">
      <t>スイセンカ</t>
    </rPh>
    <rPh sb="405" eb="406">
      <t>リツ</t>
    </rPh>
    <rPh sb="410" eb="411">
      <t>ヨコ</t>
    </rPh>
    <rPh sb="419" eb="421">
      <t>イッソウ</t>
    </rPh>
    <rPh sb="422" eb="424">
      <t>セツゾク</t>
    </rPh>
    <rPh sb="424" eb="426">
      <t>ソクシン</t>
    </rPh>
    <rPh sb="427" eb="428">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</si>
</sst>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D0E-4311-9446-A31D93E487E1}"/>
            </c:ext>
          </c:extLst>
        </c:ser>
        <c:dLbls>
          <c:showLegendKey val="0"/>
          <c:showVal val="0"/>
          <c:showCatName val="0"/>
          <c:showSerName val="0"/>
          <c:showPercent val="0"/>
          <c:showBubbleSize val="0"/>
        </c:dLbls>
        <c:gapWidth val="150"/>
        <c:axId val="86527360"/>
        <c:axId val="86537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0.16</c:v>
                </c:pt>
                <c:pt idx="2">
                  <c:v>0.11</c:v>
                </c:pt>
                <c:pt idx="3">
                  <c:v>0.15</c:v>
                </c:pt>
                <c:pt idx="4">
                  <c:v>0.16</c:v>
                </c:pt>
              </c:numCache>
            </c:numRef>
          </c:val>
          <c:smooth val="0"/>
          <c:extLst xmlns:c16r2="http://schemas.microsoft.com/office/drawing/2015/06/chart">
            <c:ext xmlns:c16="http://schemas.microsoft.com/office/drawing/2014/chart" uri="{C3380CC4-5D6E-409C-BE32-E72D297353CC}">
              <c16:uniqueId val="{00000001-BD0E-4311-9446-A31D93E487E1}"/>
            </c:ext>
          </c:extLst>
        </c:ser>
        <c:dLbls>
          <c:showLegendKey val="0"/>
          <c:showVal val="0"/>
          <c:showCatName val="0"/>
          <c:showSerName val="0"/>
          <c:showPercent val="0"/>
          <c:showBubbleSize val="0"/>
        </c:dLbls>
        <c:marker val="1"/>
        <c:smooth val="0"/>
        <c:axId val="86527360"/>
        <c:axId val="86537728"/>
      </c:lineChart>
      <c:dateAx>
        <c:axId val="86527360"/>
        <c:scaling>
          <c:orientation val="minMax"/>
        </c:scaling>
        <c:delete val="1"/>
        <c:axPos val="b"/>
        <c:numFmt formatCode="ge" sourceLinked="1"/>
        <c:majorTickMark val="none"/>
        <c:minorTickMark val="none"/>
        <c:tickLblPos val="none"/>
        <c:crossAx val="86537728"/>
        <c:crosses val="autoZero"/>
        <c:auto val="1"/>
        <c:lblOffset val="100"/>
        <c:baseTimeUnit val="years"/>
      </c:dateAx>
      <c:valAx>
        <c:axId val="8653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2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21.38</c:v>
                </c:pt>
                <c:pt idx="1">
                  <c:v>23.44</c:v>
                </c:pt>
                <c:pt idx="2">
                  <c:v>31.88</c:v>
                </c:pt>
                <c:pt idx="3">
                  <c:v>31.58</c:v>
                </c:pt>
                <c:pt idx="4">
                  <c:v>32</c:v>
                </c:pt>
              </c:numCache>
            </c:numRef>
          </c:val>
          <c:extLst xmlns:c16r2="http://schemas.microsoft.com/office/drawing/2015/06/chart">
            <c:ext xmlns:c16="http://schemas.microsoft.com/office/drawing/2014/chart" uri="{C3380CC4-5D6E-409C-BE32-E72D297353CC}">
              <c16:uniqueId val="{00000000-59D8-479C-9513-40C0B58FD915}"/>
            </c:ext>
          </c:extLst>
        </c:ser>
        <c:dLbls>
          <c:showLegendKey val="0"/>
          <c:showVal val="0"/>
          <c:showCatName val="0"/>
          <c:showSerName val="0"/>
          <c:showPercent val="0"/>
          <c:showBubbleSize val="0"/>
        </c:dLbls>
        <c:gapWidth val="150"/>
        <c:axId val="96410624"/>
        <c:axId val="9641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39.92</c:v>
                </c:pt>
                <c:pt idx="1">
                  <c:v>41.63</c:v>
                </c:pt>
                <c:pt idx="2">
                  <c:v>54.67</c:v>
                </c:pt>
                <c:pt idx="3">
                  <c:v>53.51</c:v>
                </c:pt>
                <c:pt idx="4">
                  <c:v>53.5</c:v>
                </c:pt>
              </c:numCache>
            </c:numRef>
          </c:val>
          <c:smooth val="0"/>
          <c:extLst xmlns:c16r2="http://schemas.microsoft.com/office/drawing/2015/06/chart">
            <c:ext xmlns:c16="http://schemas.microsoft.com/office/drawing/2014/chart" uri="{C3380CC4-5D6E-409C-BE32-E72D297353CC}">
              <c16:uniqueId val="{00000001-59D8-479C-9513-40C0B58FD915}"/>
            </c:ext>
          </c:extLst>
        </c:ser>
        <c:dLbls>
          <c:showLegendKey val="0"/>
          <c:showVal val="0"/>
          <c:showCatName val="0"/>
          <c:showSerName val="0"/>
          <c:showPercent val="0"/>
          <c:showBubbleSize val="0"/>
        </c:dLbls>
        <c:marker val="1"/>
        <c:smooth val="0"/>
        <c:axId val="96410624"/>
        <c:axId val="96416896"/>
      </c:lineChart>
      <c:dateAx>
        <c:axId val="96410624"/>
        <c:scaling>
          <c:orientation val="minMax"/>
        </c:scaling>
        <c:delete val="1"/>
        <c:axPos val="b"/>
        <c:numFmt formatCode="ge" sourceLinked="1"/>
        <c:majorTickMark val="none"/>
        <c:minorTickMark val="none"/>
        <c:tickLblPos val="none"/>
        <c:crossAx val="96416896"/>
        <c:crosses val="autoZero"/>
        <c:auto val="1"/>
        <c:lblOffset val="100"/>
        <c:baseTimeUnit val="years"/>
      </c:dateAx>
      <c:valAx>
        <c:axId val="9641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1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62.56</c:v>
                </c:pt>
                <c:pt idx="1">
                  <c:v>63.36</c:v>
                </c:pt>
                <c:pt idx="2">
                  <c:v>64.34</c:v>
                </c:pt>
                <c:pt idx="3">
                  <c:v>65.98</c:v>
                </c:pt>
                <c:pt idx="4">
                  <c:v>66.459999999999994</c:v>
                </c:pt>
              </c:numCache>
            </c:numRef>
          </c:val>
          <c:extLst xmlns:c16r2="http://schemas.microsoft.com/office/drawing/2015/06/chart">
            <c:ext xmlns:c16="http://schemas.microsoft.com/office/drawing/2014/chart" uri="{C3380CC4-5D6E-409C-BE32-E72D297353CC}">
              <c16:uniqueId val="{00000000-EA02-4B72-852C-56AE4A028741}"/>
            </c:ext>
          </c:extLst>
        </c:ser>
        <c:dLbls>
          <c:showLegendKey val="0"/>
          <c:showVal val="0"/>
          <c:showCatName val="0"/>
          <c:showSerName val="0"/>
          <c:showPercent val="0"/>
          <c:showBubbleSize val="0"/>
        </c:dLbls>
        <c:gapWidth val="150"/>
        <c:axId val="96141696"/>
        <c:axId val="9614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65.86</c:v>
                </c:pt>
                <c:pt idx="1">
                  <c:v>66.33</c:v>
                </c:pt>
                <c:pt idx="2">
                  <c:v>83.8</c:v>
                </c:pt>
                <c:pt idx="3">
                  <c:v>83.91</c:v>
                </c:pt>
                <c:pt idx="4">
                  <c:v>83.51</c:v>
                </c:pt>
              </c:numCache>
            </c:numRef>
          </c:val>
          <c:smooth val="0"/>
          <c:extLst xmlns:c16r2="http://schemas.microsoft.com/office/drawing/2015/06/chart">
            <c:ext xmlns:c16="http://schemas.microsoft.com/office/drawing/2014/chart" uri="{C3380CC4-5D6E-409C-BE32-E72D297353CC}">
              <c16:uniqueId val="{00000001-EA02-4B72-852C-56AE4A028741}"/>
            </c:ext>
          </c:extLst>
        </c:ser>
        <c:dLbls>
          <c:showLegendKey val="0"/>
          <c:showVal val="0"/>
          <c:showCatName val="0"/>
          <c:showSerName val="0"/>
          <c:showPercent val="0"/>
          <c:showBubbleSize val="0"/>
        </c:dLbls>
        <c:marker val="1"/>
        <c:smooth val="0"/>
        <c:axId val="96141696"/>
        <c:axId val="96142848"/>
      </c:lineChart>
      <c:dateAx>
        <c:axId val="96141696"/>
        <c:scaling>
          <c:orientation val="minMax"/>
        </c:scaling>
        <c:delete val="1"/>
        <c:axPos val="b"/>
        <c:numFmt formatCode="ge" sourceLinked="1"/>
        <c:majorTickMark val="none"/>
        <c:minorTickMark val="none"/>
        <c:tickLblPos val="none"/>
        <c:crossAx val="96142848"/>
        <c:crosses val="autoZero"/>
        <c:auto val="1"/>
        <c:lblOffset val="100"/>
        <c:baseTimeUnit val="years"/>
      </c:dateAx>
      <c:valAx>
        <c:axId val="9614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4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84.76</c:v>
                </c:pt>
                <c:pt idx="1">
                  <c:v>87.85</c:v>
                </c:pt>
                <c:pt idx="2">
                  <c:v>87.88</c:v>
                </c:pt>
                <c:pt idx="3">
                  <c:v>86.38</c:v>
                </c:pt>
                <c:pt idx="4">
                  <c:v>88.7</c:v>
                </c:pt>
              </c:numCache>
            </c:numRef>
          </c:val>
          <c:extLst xmlns:c16r2="http://schemas.microsoft.com/office/drawing/2015/06/chart">
            <c:ext xmlns:c16="http://schemas.microsoft.com/office/drawing/2014/chart" uri="{C3380CC4-5D6E-409C-BE32-E72D297353CC}">
              <c16:uniqueId val="{00000000-1CDA-46B5-91FA-E345E217507E}"/>
            </c:ext>
          </c:extLst>
        </c:ser>
        <c:dLbls>
          <c:showLegendKey val="0"/>
          <c:showVal val="0"/>
          <c:showCatName val="0"/>
          <c:showSerName val="0"/>
          <c:showPercent val="0"/>
          <c:showBubbleSize val="0"/>
        </c:dLbls>
        <c:gapWidth val="150"/>
        <c:axId val="86650880"/>
        <c:axId val="8665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79.8</c:v>
                </c:pt>
                <c:pt idx="1">
                  <c:v>94.12</c:v>
                </c:pt>
                <c:pt idx="2">
                  <c:v>109.12</c:v>
                </c:pt>
                <c:pt idx="3">
                  <c:v>106.85</c:v>
                </c:pt>
                <c:pt idx="4">
                  <c:v>108.11</c:v>
                </c:pt>
              </c:numCache>
            </c:numRef>
          </c:val>
          <c:smooth val="0"/>
          <c:extLst xmlns:c16r2="http://schemas.microsoft.com/office/drawing/2015/06/chart">
            <c:ext xmlns:c16="http://schemas.microsoft.com/office/drawing/2014/chart" uri="{C3380CC4-5D6E-409C-BE32-E72D297353CC}">
              <c16:uniqueId val="{00000001-1CDA-46B5-91FA-E345E217507E}"/>
            </c:ext>
          </c:extLst>
        </c:ser>
        <c:dLbls>
          <c:showLegendKey val="0"/>
          <c:showVal val="0"/>
          <c:showCatName val="0"/>
          <c:showSerName val="0"/>
          <c:showPercent val="0"/>
          <c:showBubbleSize val="0"/>
        </c:dLbls>
        <c:marker val="1"/>
        <c:smooth val="0"/>
        <c:axId val="86650880"/>
        <c:axId val="86652800"/>
      </c:lineChart>
      <c:dateAx>
        <c:axId val="86650880"/>
        <c:scaling>
          <c:orientation val="minMax"/>
        </c:scaling>
        <c:delete val="1"/>
        <c:axPos val="b"/>
        <c:numFmt formatCode="ge" sourceLinked="1"/>
        <c:majorTickMark val="none"/>
        <c:minorTickMark val="none"/>
        <c:tickLblPos val="none"/>
        <c:crossAx val="86652800"/>
        <c:crosses val="autoZero"/>
        <c:auto val="1"/>
        <c:lblOffset val="100"/>
        <c:baseTimeUnit val="years"/>
      </c:dateAx>
      <c:valAx>
        <c:axId val="8665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65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10.84</c:v>
                </c:pt>
                <c:pt idx="1">
                  <c:v>31.14</c:v>
                </c:pt>
                <c:pt idx="2">
                  <c:v>33.5</c:v>
                </c:pt>
                <c:pt idx="3">
                  <c:v>35.58</c:v>
                </c:pt>
                <c:pt idx="4">
                  <c:v>38.01</c:v>
                </c:pt>
              </c:numCache>
            </c:numRef>
          </c:val>
          <c:extLst xmlns:c16r2="http://schemas.microsoft.com/office/drawing/2015/06/chart">
            <c:ext xmlns:c16="http://schemas.microsoft.com/office/drawing/2014/chart" uri="{C3380CC4-5D6E-409C-BE32-E72D297353CC}">
              <c16:uniqueId val="{00000000-BF6E-414F-86B4-ADBF33D5C651}"/>
            </c:ext>
          </c:extLst>
        </c:ser>
        <c:dLbls>
          <c:showLegendKey val="0"/>
          <c:showVal val="0"/>
          <c:showCatName val="0"/>
          <c:showSerName val="0"/>
          <c:showPercent val="0"/>
          <c:showBubbleSize val="0"/>
        </c:dLbls>
        <c:gapWidth val="150"/>
        <c:axId val="86692224"/>
        <c:axId val="86694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9.42</c:v>
                </c:pt>
                <c:pt idx="1">
                  <c:v>28.43</c:v>
                </c:pt>
                <c:pt idx="2">
                  <c:v>23.95</c:v>
                </c:pt>
                <c:pt idx="3">
                  <c:v>21.09</c:v>
                </c:pt>
                <c:pt idx="4">
                  <c:v>21.16</c:v>
                </c:pt>
              </c:numCache>
            </c:numRef>
          </c:val>
          <c:smooth val="0"/>
          <c:extLst xmlns:c16r2="http://schemas.microsoft.com/office/drawing/2015/06/chart">
            <c:ext xmlns:c16="http://schemas.microsoft.com/office/drawing/2014/chart" uri="{C3380CC4-5D6E-409C-BE32-E72D297353CC}">
              <c16:uniqueId val="{00000001-BF6E-414F-86B4-ADBF33D5C651}"/>
            </c:ext>
          </c:extLst>
        </c:ser>
        <c:dLbls>
          <c:showLegendKey val="0"/>
          <c:showVal val="0"/>
          <c:showCatName val="0"/>
          <c:showSerName val="0"/>
          <c:showPercent val="0"/>
          <c:showBubbleSize val="0"/>
        </c:dLbls>
        <c:marker val="1"/>
        <c:smooth val="0"/>
        <c:axId val="86692224"/>
        <c:axId val="86694144"/>
      </c:lineChart>
      <c:dateAx>
        <c:axId val="86692224"/>
        <c:scaling>
          <c:orientation val="minMax"/>
        </c:scaling>
        <c:delete val="1"/>
        <c:axPos val="b"/>
        <c:numFmt formatCode="ge" sourceLinked="1"/>
        <c:majorTickMark val="none"/>
        <c:minorTickMark val="none"/>
        <c:tickLblPos val="none"/>
        <c:crossAx val="86694144"/>
        <c:crosses val="autoZero"/>
        <c:auto val="1"/>
        <c:lblOffset val="100"/>
        <c:baseTimeUnit val="years"/>
      </c:dateAx>
      <c:valAx>
        <c:axId val="8669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69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C4F-419E-9511-20854C59EE76}"/>
            </c:ext>
          </c:extLst>
        </c:ser>
        <c:dLbls>
          <c:showLegendKey val="0"/>
          <c:showVal val="0"/>
          <c:showCatName val="0"/>
          <c:showSerName val="0"/>
          <c:showPercent val="0"/>
          <c:showBubbleSize val="0"/>
        </c:dLbls>
        <c:gapWidth val="150"/>
        <c:axId val="88449408"/>
        <c:axId val="88451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2C4F-419E-9511-20854C59EE76}"/>
            </c:ext>
          </c:extLst>
        </c:ser>
        <c:dLbls>
          <c:showLegendKey val="0"/>
          <c:showVal val="0"/>
          <c:showCatName val="0"/>
          <c:showSerName val="0"/>
          <c:showPercent val="0"/>
          <c:showBubbleSize val="0"/>
        </c:dLbls>
        <c:marker val="1"/>
        <c:smooth val="0"/>
        <c:axId val="88449408"/>
        <c:axId val="88451328"/>
      </c:lineChart>
      <c:dateAx>
        <c:axId val="88449408"/>
        <c:scaling>
          <c:orientation val="minMax"/>
        </c:scaling>
        <c:delete val="1"/>
        <c:axPos val="b"/>
        <c:numFmt formatCode="ge" sourceLinked="1"/>
        <c:majorTickMark val="none"/>
        <c:minorTickMark val="none"/>
        <c:tickLblPos val="none"/>
        <c:crossAx val="88451328"/>
        <c:crosses val="autoZero"/>
        <c:auto val="1"/>
        <c:lblOffset val="100"/>
        <c:baseTimeUnit val="years"/>
      </c:dateAx>
      <c:valAx>
        <c:axId val="8845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4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388.36</c:v>
                </c:pt>
                <c:pt idx="1">
                  <c:v>462.9</c:v>
                </c:pt>
                <c:pt idx="2">
                  <c:v>488.53</c:v>
                </c:pt>
                <c:pt idx="3">
                  <c:v>519.87</c:v>
                </c:pt>
                <c:pt idx="4">
                  <c:v>535.85</c:v>
                </c:pt>
              </c:numCache>
            </c:numRef>
          </c:val>
          <c:extLst xmlns:c16r2="http://schemas.microsoft.com/office/drawing/2015/06/chart">
            <c:ext xmlns:c16="http://schemas.microsoft.com/office/drawing/2014/chart" uri="{C3380CC4-5D6E-409C-BE32-E72D297353CC}">
              <c16:uniqueId val="{00000000-0BD0-47E5-BDD8-B30E47A03812}"/>
            </c:ext>
          </c:extLst>
        </c:ser>
        <c:dLbls>
          <c:showLegendKey val="0"/>
          <c:showVal val="0"/>
          <c:showCatName val="0"/>
          <c:showSerName val="0"/>
          <c:showPercent val="0"/>
          <c:showBubbleSize val="0"/>
        </c:dLbls>
        <c:gapWidth val="150"/>
        <c:axId val="88552576"/>
        <c:axId val="88554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637.74</c:v>
                </c:pt>
                <c:pt idx="1">
                  <c:v>393.94</c:v>
                </c:pt>
                <c:pt idx="2">
                  <c:v>116.49</c:v>
                </c:pt>
                <c:pt idx="3">
                  <c:v>92.92</c:v>
                </c:pt>
                <c:pt idx="4">
                  <c:v>86.54</c:v>
                </c:pt>
              </c:numCache>
            </c:numRef>
          </c:val>
          <c:smooth val="0"/>
          <c:extLst xmlns:c16r2="http://schemas.microsoft.com/office/drawing/2015/06/chart">
            <c:ext xmlns:c16="http://schemas.microsoft.com/office/drawing/2014/chart" uri="{C3380CC4-5D6E-409C-BE32-E72D297353CC}">
              <c16:uniqueId val="{00000001-0BD0-47E5-BDD8-B30E47A03812}"/>
            </c:ext>
          </c:extLst>
        </c:ser>
        <c:dLbls>
          <c:showLegendKey val="0"/>
          <c:showVal val="0"/>
          <c:showCatName val="0"/>
          <c:showSerName val="0"/>
          <c:showPercent val="0"/>
          <c:showBubbleSize val="0"/>
        </c:dLbls>
        <c:marker val="1"/>
        <c:smooth val="0"/>
        <c:axId val="88552576"/>
        <c:axId val="88554496"/>
      </c:lineChart>
      <c:dateAx>
        <c:axId val="88552576"/>
        <c:scaling>
          <c:orientation val="minMax"/>
        </c:scaling>
        <c:delete val="1"/>
        <c:axPos val="b"/>
        <c:numFmt formatCode="ge" sourceLinked="1"/>
        <c:majorTickMark val="none"/>
        <c:minorTickMark val="none"/>
        <c:tickLblPos val="none"/>
        <c:crossAx val="88554496"/>
        <c:crosses val="autoZero"/>
        <c:auto val="1"/>
        <c:lblOffset val="100"/>
        <c:baseTimeUnit val="years"/>
      </c:dateAx>
      <c:valAx>
        <c:axId val="8855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5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11370.95</c:v>
                </c:pt>
                <c:pt idx="1">
                  <c:v>119.81</c:v>
                </c:pt>
                <c:pt idx="2">
                  <c:v>95.81</c:v>
                </c:pt>
                <c:pt idx="3">
                  <c:v>84.03</c:v>
                </c:pt>
                <c:pt idx="4">
                  <c:v>92.29</c:v>
                </c:pt>
              </c:numCache>
            </c:numRef>
          </c:val>
          <c:extLst xmlns:c16r2="http://schemas.microsoft.com/office/drawing/2015/06/chart">
            <c:ext xmlns:c16="http://schemas.microsoft.com/office/drawing/2014/chart" uri="{C3380CC4-5D6E-409C-BE32-E72D297353CC}">
              <c16:uniqueId val="{00000000-14B1-4860-9655-F0B83F6247AF}"/>
            </c:ext>
          </c:extLst>
        </c:ser>
        <c:dLbls>
          <c:showLegendKey val="0"/>
          <c:showVal val="0"/>
          <c:showCatName val="0"/>
          <c:showSerName val="0"/>
          <c:showPercent val="0"/>
          <c:showBubbleSize val="0"/>
        </c:dLbls>
        <c:gapWidth val="150"/>
        <c:axId val="88587648"/>
        <c:axId val="88598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298.42</c:v>
                </c:pt>
                <c:pt idx="1">
                  <c:v>63.93</c:v>
                </c:pt>
                <c:pt idx="2">
                  <c:v>44.37</c:v>
                </c:pt>
                <c:pt idx="3">
                  <c:v>50.66</c:v>
                </c:pt>
                <c:pt idx="4">
                  <c:v>62.25</c:v>
                </c:pt>
              </c:numCache>
            </c:numRef>
          </c:val>
          <c:smooth val="0"/>
          <c:extLst xmlns:c16r2="http://schemas.microsoft.com/office/drawing/2015/06/chart">
            <c:ext xmlns:c16="http://schemas.microsoft.com/office/drawing/2014/chart" uri="{C3380CC4-5D6E-409C-BE32-E72D297353CC}">
              <c16:uniqueId val="{00000001-14B1-4860-9655-F0B83F6247AF}"/>
            </c:ext>
          </c:extLst>
        </c:ser>
        <c:dLbls>
          <c:showLegendKey val="0"/>
          <c:showVal val="0"/>
          <c:showCatName val="0"/>
          <c:showSerName val="0"/>
          <c:showPercent val="0"/>
          <c:showBubbleSize val="0"/>
        </c:dLbls>
        <c:marker val="1"/>
        <c:smooth val="0"/>
        <c:axId val="88587648"/>
        <c:axId val="88598016"/>
      </c:lineChart>
      <c:dateAx>
        <c:axId val="88587648"/>
        <c:scaling>
          <c:orientation val="minMax"/>
        </c:scaling>
        <c:delete val="1"/>
        <c:axPos val="b"/>
        <c:numFmt formatCode="ge" sourceLinked="1"/>
        <c:majorTickMark val="none"/>
        <c:minorTickMark val="none"/>
        <c:tickLblPos val="none"/>
        <c:crossAx val="88598016"/>
        <c:crosses val="autoZero"/>
        <c:auto val="1"/>
        <c:lblOffset val="100"/>
        <c:baseTimeUnit val="years"/>
      </c:dateAx>
      <c:valAx>
        <c:axId val="8859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8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428.05</c:v>
                </c:pt>
                <c:pt idx="1">
                  <c:v>393.07</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072B-46D7-A4D1-5528A1668E43}"/>
            </c:ext>
          </c:extLst>
        </c:ser>
        <c:dLbls>
          <c:showLegendKey val="0"/>
          <c:showVal val="0"/>
          <c:showCatName val="0"/>
          <c:showSerName val="0"/>
          <c:showPercent val="0"/>
          <c:showBubbleSize val="0"/>
        </c:dLbls>
        <c:gapWidth val="150"/>
        <c:axId val="89686016"/>
        <c:axId val="89687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1506.51</c:v>
                </c:pt>
                <c:pt idx="1">
                  <c:v>1315.67</c:v>
                </c:pt>
                <c:pt idx="2">
                  <c:v>1118.56</c:v>
                </c:pt>
                <c:pt idx="3">
                  <c:v>1111.31</c:v>
                </c:pt>
                <c:pt idx="4">
                  <c:v>966.33</c:v>
                </c:pt>
              </c:numCache>
            </c:numRef>
          </c:val>
          <c:smooth val="0"/>
          <c:extLst xmlns:c16r2="http://schemas.microsoft.com/office/drawing/2015/06/chart">
            <c:ext xmlns:c16="http://schemas.microsoft.com/office/drawing/2014/chart" uri="{C3380CC4-5D6E-409C-BE32-E72D297353CC}">
              <c16:uniqueId val="{00000001-072B-46D7-A4D1-5528A1668E43}"/>
            </c:ext>
          </c:extLst>
        </c:ser>
        <c:dLbls>
          <c:showLegendKey val="0"/>
          <c:showVal val="0"/>
          <c:showCatName val="0"/>
          <c:showSerName val="0"/>
          <c:showPercent val="0"/>
          <c:showBubbleSize val="0"/>
        </c:dLbls>
        <c:marker val="1"/>
        <c:smooth val="0"/>
        <c:axId val="89686016"/>
        <c:axId val="89687936"/>
      </c:lineChart>
      <c:dateAx>
        <c:axId val="89686016"/>
        <c:scaling>
          <c:orientation val="minMax"/>
        </c:scaling>
        <c:delete val="1"/>
        <c:axPos val="b"/>
        <c:numFmt formatCode="ge" sourceLinked="1"/>
        <c:majorTickMark val="none"/>
        <c:minorTickMark val="none"/>
        <c:tickLblPos val="none"/>
        <c:crossAx val="89687936"/>
        <c:crosses val="autoZero"/>
        <c:auto val="1"/>
        <c:lblOffset val="100"/>
        <c:baseTimeUnit val="years"/>
      </c:dateAx>
      <c:valAx>
        <c:axId val="8968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8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78.33</c:v>
                </c:pt>
                <c:pt idx="1">
                  <c:v>72.150000000000006</c:v>
                </c:pt>
                <c:pt idx="2">
                  <c:v>124.1</c:v>
                </c:pt>
                <c:pt idx="3">
                  <c:v>124.94</c:v>
                </c:pt>
                <c:pt idx="4">
                  <c:v>141.26</c:v>
                </c:pt>
              </c:numCache>
            </c:numRef>
          </c:val>
          <c:extLst xmlns:c16r2="http://schemas.microsoft.com/office/drawing/2015/06/chart">
            <c:ext xmlns:c16="http://schemas.microsoft.com/office/drawing/2014/chart" uri="{C3380CC4-5D6E-409C-BE32-E72D297353CC}">
              <c16:uniqueId val="{00000000-DA69-44FE-A8CA-9BFF5E9B9848}"/>
            </c:ext>
          </c:extLst>
        </c:ser>
        <c:dLbls>
          <c:showLegendKey val="0"/>
          <c:showVal val="0"/>
          <c:showCatName val="0"/>
          <c:showSerName val="0"/>
          <c:showPercent val="0"/>
          <c:showBubbleSize val="0"/>
        </c:dLbls>
        <c:gapWidth val="150"/>
        <c:axId val="90841472"/>
        <c:axId val="90843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57.33</c:v>
                </c:pt>
                <c:pt idx="1">
                  <c:v>60.78</c:v>
                </c:pt>
                <c:pt idx="2">
                  <c:v>72.33</c:v>
                </c:pt>
                <c:pt idx="3">
                  <c:v>75.540000000000006</c:v>
                </c:pt>
                <c:pt idx="4">
                  <c:v>81.739999999999995</c:v>
                </c:pt>
              </c:numCache>
            </c:numRef>
          </c:val>
          <c:smooth val="0"/>
          <c:extLst xmlns:c16r2="http://schemas.microsoft.com/office/drawing/2015/06/chart">
            <c:ext xmlns:c16="http://schemas.microsoft.com/office/drawing/2014/chart" uri="{C3380CC4-5D6E-409C-BE32-E72D297353CC}">
              <c16:uniqueId val="{00000001-DA69-44FE-A8CA-9BFF5E9B9848}"/>
            </c:ext>
          </c:extLst>
        </c:ser>
        <c:dLbls>
          <c:showLegendKey val="0"/>
          <c:showVal val="0"/>
          <c:showCatName val="0"/>
          <c:showSerName val="0"/>
          <c:showPercent val="0"/>
          <c:showBubbleSize val="0"/>
        </c:dLbls>
        <c:marker val="1"/>
        <c:smooth val="0"/>
        <c:axId val="90841472"/>
        <c:axId val="90843392"/>
      </c:lineChart>
      <c:dateAx>
        <c:axId val="90841472"/>
        <c:scaling>
          <c:orientation val="minMax"/>
        </c:scaling>
        <c:delete val="1"/>
        <c:axPos val="b"/>
        <c:numFmt formatCode="ge" sourceLinked="1"/>
        <c:majorTickMark val="none"/>
        <c:minorTickMark val="none"/>
        <c:tickLblPos val="none"/>
        <c:crossAx val="90843392"/>
        <c:crosses val="autoZero"/>
        <c:auto val="1"/>
        <c:lblOffset val="100"/>
        <c:baseTimeUnit val="years"/>
      </c:dateAx>
      <c:valAx>
        <c:axId val="9084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4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305.33</c:v>
                </c:pt>
                <c:pt idx="1">
                  <c:v>334.48</c:v>
                </c:pt>
                <c:pt idx="2">
                  <c:v>193.5</c:v>
                </c:pt>
                <c:pt idx="3">
                  <c:v>193.2</c:v>
                </c:pt>
                <c:pt idx="4">
                  <c:v>170.19</c:v>
                </c:pt>
              </c:numCache>
            </c:numRef>
          </c:val>
          <c:extLst xmlns:c16r2="http://schemas.microsoft.com/office/drawing/2015/06/chart">
            <c:ext xmlns:c16="http://schemas.microsoft.com/office/drawing/2014/chart" uri="{C3380CC4-5D6E-409C-BE32-E72D297353CC}">
              <c16:uniqueId val="{00000000-9264-41D8-AF65-0D82354793A8}"/>
            </c:ext>
          </c:extLst>
        </c:ser>
        <c:dLbls>
          <c:showLegendKey val="0"/>
          <c:showVal val="0"/>
          <c:showCatName val="0"/>
          <c:showSerName val="0"/>
          <c:showPercent val="0"/>
          <c:showBubbleSize val="0"/>
        </c:dLbls>
        <c:gapWidth val="150"/>
        <c:axId val="90856064"/>
        <c:axId val="90891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284.52999999999997</c:v>
                </c:pt>
                <c:pt idx="1">
                  <c:v>276.26</c:v>
                </c:pt>
                <c:pt idx="2">
                  <c:v>215.28</c:v>
                </c:pt>
                <c:pt idx="3">
                  <c:v>207.96</c:v>
                </c:pt>
                <c:pt idx="4">
                  <c:v>194.31</c:v>
                </c:pt>
              </c:numCache>
            </c:numRef>
          </c:val>
          <c:smooth val="0"/>
          <c:extLst xmlns:c16r2="http://schemas.microsoft.com/office/drawing/2015/06/chart">
            <c:ext xmlns:c16="http://schemas.microsoft.com/office/drawing/2014/chart" uri="{C3380CC4-5D6E-409C-BE32-E72D297353CC}">
              <c16:uniqueId val="{00000001-9264-41D8-AF65-0D82354793A8}"/>
            </c:ext>
          </c:extLst>
        </c:ser>
        <c:dLbls>
          <c:showLegendKey val="0"/>
          <c:showVal val="0"/>
          <c:showCatName val="0"/>
          <c:showSerName val="0"/>
          <c:showPercent val="0"/>
          <c:showBubbleSize val="0"/>
        </c:dLbls>
        <c:marker val="1"/>
        <c:smooth val="0"/>
        <c:axId val="90856064"/>
        <c:axId val="90891008"/>
      </c:lineChart>
      <c:dateAx>
        <c:axId val="90856064"/>
        <c:scaling>
          <c:orientation val="minMax"/>
        </c:scaling>
        <c:delete val="1"/>
        <c:axPos val="b"/>
        <c:numFmt formatCode="ge" sourceLinked="1"/>
        <c:majorTickMark val="none"/>
        <c:minorTickMark val="none"/>
        <c:tickLblPos val="none"/>
        <c:crossAx val="90891008"/>
        <c:crosses val="autoZero"/>
        <c:auto val="1"/>
        <c:lblOffset val="100"/>
        <c:baseTimeUnit val="years"/>
      </c:dateAx>
      <c:valAx>
        <c:axId val="9089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5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80" zoomScaleNormal="100"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福島県　三春町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tr">
        <f>データ!$M$6</f>
        <v>非設置</v>
      </c>
      <c r="AE8" s="73"/>
      <c r="AF8" s="73"/>
      <c r="AG8" s="73"/>
      <c r="AH8" s="73"/>
      <c r="AI8" s="73"/>
      <c r="AJ8" s="73"/>
      <c r="AK8" s="3"/>
      <c r="AL8" s="67">
        <f>データ!S6</f>
        <v>17397</v>
      </c>
      <c r="AM8" s="67"/>
      <c r="AN8" s="67"/>
      <c r="AO8" s="67"/>
      <c r="AP8" s="67"/>
      <c r="AQ8" s="67"/>
      <c r="AR8" s="67"/>
      <c r="AS8" s="67"/>
      <c r="AT8" s="66">
        <f>データ!T6</f>
        <v>72.760000000000005</v>
      </c>
      <c r="AU8" s="66"/>
      <c r="AV8" s="66"/>
      <c r="AW8" s="66"/>
      <c r="AX8" s="66"/>
      <c r="AY8" s="66"/>
      <c r="AZ8" s="66"/>
      <c r="BA8" s="66"/>
      <c r="BB8" s="66">
        <f>データ!U6</f>
        <v>239.1</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66.22</v>
      </c>
      <c r="J10" s="66"/>
      <c r="K10" s="66"/>
      <c r="L10" s="66"/>
      <c r="M10" s="66"/>
      <c r="N10" s="66"/>
      <c r="O10" s="66"/>
      <c r="P10" s="66">
        <f>データ!P6</f>
        <v>19.3</v>
      </c>
      <c r="Q10" s="66"/>
      <c r="R10" s="66"/>
      <c r="S10" s="66"/>
      <c r="T10" s="66"/>
      <c r="U10" s="66"/>
      <c r="V10" s="66"/>
      <c r="W10" s="66">
        <f>データ!Q6</f>
        <v>96.02</v>
      </c>
      <c r="X10" s="66"/>
      <c r="Y10" s="66"/>
      <c r="Z10" s="66"/>
      <c r="AA10" s="66"/>
      <c r="AB10" s="66"/>
      <c r="AC10" s="66"/>
      <c r="AD10" s="67">
        <f>データ!R6</f>
        <v>4806</v>
      </c>
      <c r="AE10" s="67"/>
      <c r="AF10" s="67"/>
      <c r="AG10" s="67"/>
      <c r="AH10" s="67"/>
      <c r="AI10" s="67"/>
      <c r="AJ10" s="67"/>
      <c r="AK10" s="2"/>
      <c r="AL10" s="67">
        <f>データ!V6</f>
        <v>3339</v>
      </c>
      <c r="AM10" s="67"/>
      <c r="AN10" s="67"/>
      <c r="AO10" s="67"/>
      <c r="AP10" s="67"/>
      <c r="AQ10" s="67"/>
      <c r="AR10" s="67"/>
      <c r="AS10" s="67"/>
      <c r="AT10" s="66">
        <f>データ!W6</f>
        <v>1.1599999999999999</v>
      </c>
      <c r="AU10" s="66"/>
      <c r="AV10" s="66"/>
      <c r="AW10" s="66"/>
      <c r="AX10" s="66"/>
      <c r="AY10" s="66"/>
      <c r="AZ10" s="66"/>
      <c r="BA10" s="66"/>
      <c r="BB10" s="66">
        <f>データ!X6</f>
        <v>2878.45</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120</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Qq2hnH0BiqX30z8EzkbyEzuXN1EMdlSwSV0//VJozc7EIrHXZJWoV85qdOQ7fcKo/pohpGDxbw0hcJQN7pywSA==" saltValue="H1hxkKqoxlVjhpCwv5Pl0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75213</v>
      </c>
      <c r="D6" s="33">
        <f t="shared" si="3"/>
        <v>46</v>
      </c>
      <c r="E6" s="33">
        <f t="shared" si="3"/>
        <v>17</v>
      </c>
      <c r="F6" s="33">
        <f t="shared" si="3"/>
        <v>1</v>
      </c>
      <c r="G6" s="33">
        <f t="shared" si="3"/>
        <v>0</v>
      </c>
      <c r="H6" s="33" t="str">
        <f t="shared" si="3"/>
        <v>福島県　三春町</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66.22</v>
      </c>
      <c r="P6" s="34">
        <f t="shared" si="3"/>
        <v>19.3</v>
      </c>
      <c r="Q6" s="34">
        <f t="shared" si="3"/>
        <v>96.02</v>
      </c>
      <c r="R6" s="34">
        <f t="shared" si="3"/>
        <v>4806</v>
      </c>
      <c r="S6" s="34">
        <f t="shared" si="3"/>
        <v>17397</v>
      </c>
      <c r="T6" s="34">
        <f t="shared" si="3"/>
        <v>72.760000000000005</v>
      </c>
      <c r="U6" s="34">
        <f t="shared" si="3"/>
        <v>239.1</v>
      </c>
      <c r="V6" s="34">
        <f t="shared" si="3"/>
        <v>3339</v>
      </c>
      <c r="W6" s="34">
        <f t="shared" si="3"/>
        <v>1.1599999999999999</v>
      </c>
      <c r="X6" s="34">
        <f t="shared" si="3"/>
        <v>2878.45</v>
      </c>
      <c r="Y6" s="35">
        <f>IF(Y7="",NA(),Y7)</f>
        <v>84.76</v>
      </c>
      <c r="Z6" s="35">
        <f t="shared" ref="Z6:AH6" si="4">IF(Z7="",NA(),Z7)</f>
        <v>87.85</v>
      </c>
      <c r="AA6" s="35">
        <f t="shared" si="4"/>
        <v>87.88</v>
      </c>
      <c r="AB6" s="35">
        <f t="shared" si="4"/>
        <v>86.38</v>
      </c>
      <c r="AC6" s="35">
        <f t="shared" si="4"/>
        <v>88.7</v>
      </c>
      <c r="AD6" s="35">
        <f t="shared" si="4"/>
        <v>79.8</v>
      </c>
      <c r="AE6" s="35">
        <f t="shared" si="4"/>
        <v>94.12</v>
      </c>
      <c r="AF6" s="35">
        <f t="shared" si="4"/>
        <v>109.12</v>
      </c>
      <c r="AG6" s="35">
        <f t="shared" si="4"/>
        <v>106.85</v>
      </c>
      <c r="AH6" s="35">
        <f t="shared" si="4"/>
        <v>108.11</v>
      </c>
      <c r="AI6" s="34" t="str">
        <f>IF(AI7="","",IF(AI7="-","【-】","【"&amp;SUBSTITUTE(TEXT(AI7,"#,##0.00"),"-","△")&amp;"】"))</f>
        <v>【108.80】</v>
      </c>
      <c r="AJ6" s="35">
        <f>IF(AJ7="",NA(),AJ7)</f>
        <v>388.36</v>
      </c>
      <c r="AK6" s="35">
        <f t="shared" ref="AK6:AS6" si="5">IF(AK7="",NA(),AK7)</f>
        <v>462.9</v>
      </c>
      <c r="AL6" s="35">
        <f t="shared" si="5"/>
        <v>488.53</v>
      </c>
      <c r="AM6" s="35">
        <f t="shared" si="5"/>
        <v>519.87</v>
      </c>
      <c r="AN6" s="35">
        <f t="shared" si="5"/>
        <v>535.85</v>
      </c>
      <c r="AO6" s="35">
        <f t="shared" si="5"/>
        <v>637.74</v>
      </c>
      <c r="AP6" s="35">
        <f t="shared" si="5"/>
        <v>393.94</v>
      </c>
      <c r="AQ6" s="35">
        <f t="shared" si="5"/>
        <v>116.49</v>
      </c>
      <c r="AR6" s="35">
        <f t="shared" si="5"/>
        <v>92.92</v>
      </c>
      <c r="AS6" s="35">
        <f t="shared" si="5"/>
        <v>86.54</v>
      </c>
      <c r="AT6" s="34" t="str">
        <f>IF(AT7="","",IF(AT7="-","【-】","【"&amp;SUBSTITUTE(TEXT(AT7,"#,##0.00"),"-","△")&amp;"】"))</f>
        <v>【4.27】</v>
      </c>
      <c r="AU6" s="35">
        <f>IF(AU7="",NA(),AU7)</f>
        <v>11370.95</v>
      </c>
      <c r="AV6" s="35">
        <f t="shared" ref="AV6:BD6" si="6">IF(AV7="",NA(),AV7)</f>
        <v>119.81</v>
      </c>
      <c r="AW6" s="35">
        <f t="shared" si="6"/>
        <v>95.81</v>
      </c>
      <c r="AX6" s="35">
        <f t="shared" si="6"/>
        <v>84.03</v>
      </c>
      <c r="AY6" s="35">
        <f t="shared" si="6"/>
        <v>92.29</v>
      </c>
      <c r="AZ6" s="35">
        <f t="shared" si="6"/>
        <v>298.42</v>
      </c>
      <c r="BA6" s="35">
        <f t="shared" si="6"/>
        <v>63.93</v>
      </c>
      <c r="BB6" s="35">
        <f t="shared" si="6"/>
        <v>44.37</v>
      </c>
      <c r="BC6" s="35">
        <f t="shared" si="6"/>
        <v>50.66</v>
      </c>
      <c r="BD6" s="35">
        <f t="shared" si="6"/>
        <v>62.25</v>
      </c>
      <c r="BE6" s="34" t="str">
        <f>IF(BE7="","",IF(BE7="-","【-】","【"&amp;SUBSTITUTE(TEXT(BE7,"#,##0.00"),"-","△")&amp;"】"))</f>
        <v>【66.41】</v>
      </c>
      <c r="BF6" s="35">
        <f>IF(BF7="",NA(),BF7)</f>
        <v>428.05</v>
      </c>
      <c r="BG6" s="35">
        <f t="shared" ref="BG6:BO6" si="7">IF(BG7="",NA(),BG7)</f>
        <v>393.07</v>
      </c>
      <c r="BH6" s="34">
        <f t="shared" si="7"/>
        <v>0</v>
      </c>
      <c r="BI6" s="34">
        <f t="shared" si="7"/>
        <v>0</v>
      </c>
      <c r="BJ6" s="34">
        <f t="shared" si="7"/>
        <v>0</v>
      </c>
      <c r="BK6" s="35">
        <f t="shared" si="7"/>
        <v>1506.51</v>
      </c>
      <c r="BL6" s="35">
        <f t="shared" si="7"/>
        <v>1315.67</v>
      </c>
      <c r="BM6" s="35">
        <f t="shared" si="7"/>
        <v>1118.56</v>
      </c>
      <c r="BN6" s="35">
        <f t="shared" si="7"/>
        <v>1111.31</v>
      </c>
      <c r="BO6" s="35">
        <f t="shared" si="7"/>
        <v>966.33</v>
      </c>
      <c r="BP6" s="34" t="str">
        <f>IF(BP7="","",IF(BP7="-","【-】","【"&amp;SUBSTITUTE(TEXT(BP7,"#,##0.00"),"-","△")&amp;"】"))</f>
        <v>【707.33】</v>
      </c>
      <c r="BQ6" s="35">
        <f>IF(BQ7="",NA(),BQ7)</f>
        <v>78.33</v>
      </c>
      <c r="BR6" s="35">
        <f t="shared" ref="BR6:BZ6" si="8">IF(BR7="",NA(),BR7)</f>
        <v>72.150000000000006</v>
      </c>
      <c r="BS6" s="35">
        <f t="shared" si="8"/>
        <v>124.1</v>
      </c>
      <c r="BT6" s="35">
        <f t="shared" si="8"/>
        <v>124.94</v>
      </c>
      <c r="BU6" s="35">
        <f t="shared" si="8"/>
        <v>141.26</v>
      </c>
      <c r="BV6" s="35">
        <f t="shared" si="8"/>
        <v>57.33</v>
      </c>
      <c r="BW6" s="35">
        <f t="shared" si="8"/>
        <v>60.78</v>
      </c>
      <c r="BX6" s="35">
        <f t="shared" si="8"/>
        <v>72.33</v>
      </c>
      <c r="BY6" s="35">
        <f t="shared" si="8"/>
        <v>75.540000000000006</v>
      </c>
      <c r="BZ6" s="35">
        <f t="shared" si="8"/>
        <v>81.739999999999995</v>
      </c>
      <c r="CA6" s="34" t="str">
        <f>IF(CA7="","",IF(CA7="-","【-】","【"&amp;SUBSTITUTE(TEXT(CA7,"#,##0.00"),"-","△")&amp;"】"))</f>
        <v>【101.26】</v>
      </c>
      <c r="CB6" s="35">
        <f>IF(CB7="",NA(),CB7)</f>
        <v>305.33</v>
      </c>
      <c r="CC6" s="35">
        <f t="shared" ref="CC6:CK6" si="9">IF(CC7="",NA(),CC7)</f>
        <v>334.48</v>
      </c>
      <c r="CD6" s="35">
        <f t="shared" si="9"/>
        <v>193.5</v>
      </c>
      <c r="CE6" s="35">
        <f t="shared" si="9"/>
        <v>193.2</v>
      </c>
      <c r="CF6" s="35">
        <f t="shared" si="9"/>
        <v>170.19</v>
      </c>
      <c r="CG6" s="35">
        <f t="shared" si="9"/>
        <v>284.52999999999997</v>
      </c>
      <c r="CH6" s="35">
        <f t="shared" si="9"/>
        <v>276.26</v>
      </c>
      <c r="CI6" s="35">
        <f t="shared" si="9"/>
        <v>215.28</v>
      </c>
      <c r="CJ6" s="35">
        <f t="shared" si="9"/>
        <v>207.96</v>
      </c>
      <c r="CK6" s="35">
        <f t="shared" si="9"/>
        <v>194.31</v>
      </c>
      <c r="CL6" s="34" t="str">
        <f>IF(CL7="","",IF(CL7="-","【-】","【"&amp;SUBSTITUTE(TEXT(CL7,"#,##0.00"),"-","△")&amp;"】"))</f>
        <v>【136.39】</v>
      </c>
      <c r="CM6" s="35">
        <f>IF(CM7="",NA(),CM7)</f>
        <v>21.38</v>
      </c>
      <c r="CN6" s="35">
        <f t="shared" ref="CN6:CV6" si="10">IF(CN7="",NA(),CN7)</f>
        <v>23.44</v>
      </c>
      <c r="CO6" s="35">
        <f t="shared" si="10"/>
        <v>31.88</v>
      </c>
      <c r="CP6" s="35">
        <f t="shared" si="10"/>
        <v>31.58</v>
      </c>
      <c r="CQ6" s="35">
        <f t="shared" si="10"/>
        <v>32</v>
      </c>
      <c r="CR6" s="35">
        <f t="shared" si="10"/>
        <v>39.92</v>
      </c>
      <c r="CS6" s="35">
        <f t="shared" si="10"/>
        <v>41.63</v>
      </c>
      <c r="CT6" s="35">
        <f t="shared" si="10"/>
        <v>54.67</v>
      </c>
      <c r="CU6" s="35">
        <f t="shared" si="10"/>
        <v>53.51</v>
      </c>
      <c r="CV6" s="35">
        <f t="shared" si="10"/>
        <v>53.5</v>
      </c>
      <c r="CW6" s="34" t="str">
        <f>IF(CW7="","",IF(CW7="-","【-】","【"&amp;SUBSTITUTE(TEXT(CW7,"#,##0.00"),"-","△")&amp;"】"))</f>
        <v>【60.13】</v>
      </c>
      <c r="CX6" s="35">
        <f>IF(CX7="",NA(),CX7)</f>
        <v>62.56</v>
      </c>
      <c r="CY6" s="35">
        <f t="shared" ref="CY6:DG6" si="11">IF(CY7="",NA(),CY7)</f>
        <v>63.36</v>
      </c>
      <c r="CZ6" s="35">
        <f t="shared" si="11"/>
        <v>64.34</v>
      </c>
      <c r="DA6" s="35">
        <f t="shared" si="11"/>
        <v>65.98</v>
      </c>
      <c r="DB6" s="35">
        <f t="shared" si="11"/>
        <v>66.459999999999994</v>
      </c>
      <c r="DC6" s="35">
        <f t="shared" si="11"/>
        <v>65.86</v>
      </c>
      <c r="DD6" s="35">
        <f t="shared" si="11"/>
        <v>66.33</v>
      </c>
      <c r="DE6" s="35">
        <f t="shared" si="11"/>
        <v>83.8</v>
      </c>
      <c r="DF6" s="35">
        <f t="shared" si="11"/>
        <v>83.91</v>
      </c>
      <c r="DG6" s="35">
        <f t="shared" si="11"/>
        <v>83.51</v>
      </c>
      <c r="DH6" s="34" t="str">
        <f>IF(DH7="","",IF(DH7="-","【-】","【"&amp;SUBSTITUTE(TEXT(DH7,"#,##0.00"),"-","△")&amp;"】"))</f>
        <v>【95.06】</v>
      </c>
      <c r="DI6" s="35">
        <f>IF(DI7="",NA(),DI7)</f>
        <v>10.84</v>
      </c>
      <c r="DJ6" s="35">
        <f t="shared" ref="DJ6:DR6" si="12">IF(DJ7="",NA(),DJ7)</f>
        <v>31.14</v>
      </c>
      <c r="DK6" s="35">
        <f t="shared" si="12"/>
        <v>33.5</v>
      </c>
      <c r="DL6" s="35">
        <f t="shared" si="12"/>
        <v>35.58</v>
      </c>
      <c r="DM6" s="35">
        <f t="shared" si="12"/>
        <v>38.01</v>
      </c>
      <c r="DN6" s="35">
        <f t="shared" si="12"/>
        <v>9.42</v>
      </c>
      <c r="DO6" s="35">
        <f t="shared" si="12"/>
        <v>28.43</v>
      </c>
      <c r="DP6" s="35">
        <f t="shared" si="12"/>
        <v>23.95</v>
      </c>
      <c r="DQ6" s="35">
        <f t="shared" si="12"/>
        <v>21.09</v>
      </c>
      <c r="DR6" s="35">
        <f t="shared" si="12"/>
        <v>21.16</v>
      </c>
      <c r="DS6" s="34" t="str">
        <f>IF(DS7="","",IF(DS7="-","【-】","【"&amp;SUBSTITUTE(TEXT(DS7,"#,##0.00"),"-","△")&amp;"】"))</f>
        <v>【38.13】</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【5.37】</v>
      </c>
      <c r="EE6" s="34">
        <f>IF(EE7="",NA(),EE7)</f>
        <v>0</v>
      </c>
      <c r="EF6" s="34">
        <f t="shared" ref="EF6:EN6" si="14">IF(EF7="",NA(),EF7)</f>
        <v>0</v>
      </c>
      <c r="EG6" s="34">
        <f t="shared" si="14"/>
        <v>0</v>
      </c>
      <c r="EH6" s="34">
        <f t="shared" si="14"/>
        <v>0</v>
      </c>
      <c r="EI6" s="34">
        <f t="shared" si="14"/>
        <v>0</v>
      </c>
      <c r="EJ6" s="35">
        <f t="shared" si="14"/>
        <v>0.19</v>
      </c>
      <c r="EK6" s="35">
        <f t="shared" si="14"/>
        <v>0.16</v>
      </c>
      <c r="EL6" s="35">
        <f t="shared" si="14"/>
        <v>0.11</v>
      </c>
      <c r="EM6" s="35">
        <f t="shared" si="14"/>
        <v>0.15</v>
      </c>
      <c r="EN6" s="35">
        <f t="shared" si="14"/>
        <v>0.16</v>
      </c>
      <c r="EO6" s="34" t="str">
        <f>IF(EO7="","",IF(EO7="-","【-】","【"&amp;SUBSTITUTE(TEXT(EO7,"#,##0.00"),"-","△")&amp;"】"))</f>
        <v>【0.23】</v>
      </c>
    </row>
    <row r="7" spans="1:148" s="36" customFormat="1" x14ac:dyDescent="0.15">
      <c r="A7" s="28"/>
      <c r="B7" s="37">
        <v>2017</v>
      </c>
      <c r="C7" s="37">
        <v>75213</v>
      </c>
      <c r="D7" s="37">
        <v>46</v>
      </c>
      <c r="E7" s="37">
        <v>17</v>
      </c>
      <c r="F7" s="37">
        <v>1</v>
      </c>
      <c r="G7" s="37">
        <v>0</v>
      </c>
      <c r="H7" s="37" t="s">
        <v>108</v>
      </c>
      <c r="I7" s="37" t="s">
        <v>109</v>
      </c>
      <c r="J7" s="37" t="s">
        <v>110</v>
      </c>
      <c r="K7" s="37" t="s">
        <v>111</v>
      </c>
      <c r="L7" s="37" t="s">
        <v>112</v>
      </c>
      <c r="M7" s="37" t="s">
        <v>113</v>
      </c>
      <c r="N7" s="38" t="s">
        <v>114</v>
      </c>
      <c r="O7" s="38">
        <v>66.22</v>
      </c>
      <c r="P7" s="38">
        <v>19.3</v>
      </c>
      <c r="Q7" s="38">
        <v>96.02</v>
      </c>
      <c r="R7" s="38">
        <v>4806</v>
      </c>
      <c r="S7" s="38">
        <v>17397</v>
      </c>
      <c r="T7" s="38">
        <v>72.760000000000005</v>
      </c>
      <c r="U7" s="38">
        <v>239.1</v>
      </c>
      <c r="V7" s="38">
        <v>3339</v>
      </c>
      <c r="W7" s="38">
        <v>1.1599999999999999</v>
      </c>
      <c r="X7" s="38">
        <v>2878.45</v>
      </c>
      <c r="Y7" s="38">
        <v>84.76</v>
      </c>
      <c r="Z7" s="38">
        <v>87.85</v>
      </c>
      <c r="AA7" s="38">
        <v>87.88</v>
      </c>
      <c r="AB7" s="38">
        <v>86.38</v>
      </c>
      <c r="AC7" s="38">
        <v>88.7</v>
      </c>
      <c r="AD7" s="38">
        <v>79.8</v>
      </c>
      <c r="AE7" s="38">
        <v>94.12</v>
      </c>
      <c r="AF7" s="38">
        <v>109.12</v>
      </c>
      <c r="AG7" s="38">
        <v>106.85</v>
      </c>
      <c r="AH7" s="38">
        <v>108.11</v>
      </c>
      <c r="AI7" s="38">
        <v>108.8</v>
      </c>
      <c r="AJ7" s="38">
        <v>388.36</v>
      </c>
      <c r="AK7" s="38">
        <v>462.9</v>
      </c>
      <c r="AL7" s="38">
        <v>488.53</v>
      </c>
      <c r="AM7" s="38">
        <v>519.87</v>
      </c>
      <c r="AN7" s="38">
        <v>535.85</v>
      </c>
      <c r="AO7" s="38">
        <v>637.74</v>
      </c>
      <c r="AP7" s="38">
        <v>393.94</v>
      </c>
      <c r="AQ7" s="38">
        <v>116.49</v>
      </c>
      <c r="AR7" s="38">
        <v>92.92</v>
      </c>
      <c r="AS7" s="38">
        <v>86.54</v>
      </c>
      <c r="AT7" s="38">
        <v>4.2699999999999996</v>
      </c>
      <c r="AU7" s="38">
        <v>11370.95</v>
      </c>
      <c r="AV7" s="38">
        <v>119.81</v>
      </c>
      <c r="AW7" s="38">
        <v>95.81</v>
      </c>
      <c r="AX7" s="38">
        <v>84.03</v>
      </c>
      <c r="AY7" s="38">
        <v>92.29</v>
      </c>
      <c r="AZ7" s="38">
        <v>298.42</v>
      </c>
      <c r="BA7" s="38">
        <v>63.93</v>
      </c>
      <c r="BB7" s="38">
        <v>44.37</v>
      </c>
      <c r="BC7" s="38">
        <v>50.66</v>
      </c>
      <c r="BD7" s="38">
        <v>62.25</v>
      </c>
      <c r="BE7" s="38">
        <v>66.41</v>
      </c>
      <c r="BF7" s="38">
        <v>428.05</v>
      </c>
      <c r="BG7" s="38">
        <v>393.07</v>
      </c>
      <c r="BH7" s="38">
        <v>0</v>
      </c>
      <c r="BI7" s="38">
        <v>0</v>
      </c>
      <c r="BJ7" s="38">
        <v>0</v>
      </c>
      <c r="BK7" s="38">
        <v>1506.51</v>
      </c>
      <c r="BL7" s="38">
        <v>1315.67</v>
      </c>
      <c r="BM7" s="38">
        <v>1118.56</v>
      </c>
      <c r="BN7" s="38">
        <v>1111.31</v>
      </c>
      <c r="BO7" s="38">
        <v>966.33</v>
      </c>
      <c r="BP7" s="38">
        <v>707.33</v>
      </c>
      <c r="BQ7" s="38">
        <v>78.33</v>
      </c>
      <c r="BR7" s="38">
        <v>72.150000000000006</v>
      </c>
      <c r="BS7" s="38">
        <v>124.1</v>
      </c>
      <c r="BT7" s="38">
        <v>124.94</v>
      </c>
      <c r="BU7" s="38">
        <v>141.26</v>
      </c>
      <c r="BV7" s="38">
        <v>57.33</v>
      </c>
      <c r="BW7" s="38">
        <v>60.78</v>
      </c>
      <c r="BX7" s="38">
        <v>72.33</v>
      </c>
      <c r="BY7" s="38">
        <v>75.540000000000006</v>
      </c>
      <c r="BZ7" s="38">
        <v>81.739999999999995</v>
      </c>
      <c r="CA7" s="38">
        <v>101.26</v>
      </c>
      <c r="CB7" s="38">
        <v>305.33</v>
      </c>
      <c r="CC7" s="38">
        <v>334.48</v>
      </c>
      <c r="CD7" s="38">
        <v>193.5</v>
      </c>
      <c r="CE7" s="38">
        <v>193.2</v>
      </c>
      <c r="CF7" s="38">
        <v>170.19</v>
      </c>
      <c r="CG7" s="38">
        <v>284.52999999999997</v>
      </c>
      <c r="CH7" s="38">
        <v>276.26</v>
      </c>
      <c r="CI7" s="38">
        <v>215.28</v>
      </c>
      <c r="CJ7" s="38">
        <v>207.96</v>
      </c>
      <c r="CK7" s="38">
        <v>194.31</v>
      </c>
      <c r="CL7" s="38">
        <v>136.38999999999999</v>
      </c>
      <c r="CM7" s="38">
        <v>21.38</v>
      </c>
      <c r="CN7" s="38">
        <v>23.44</v>
      </c>
      <c r="CO7" s="38">
        <v>31.88</v>
      </c>
      <c r="CP7" s="38">
        <v>31.58</v>
      </c>
      <c r="CQ7" s="38">
        <v>32</v>
      </c>
      <c r="CR7" s="38">
        <v>39.92</v>
      </c>
      <c r="CS7" s="38">
        <v>41.63</v>
      </c>
      <c r="CT7" s="38">
        <v>54.67</v>
      </c>
      <c r="CU7" s="38">
        <v>53.51</v>
      </c>
      <c r="CV7" s="38">
        <v>53.5</v>
      </c>
      <c r="CW7" s="38">
        <v>60.13</v>
      </c>
      <c r="CX7" s="38">
        <v>62.56</v>
      </c>
      <c r="CY7" s="38">
        <v>63.36</v>
      </c>
      <c r="CZ7" s="38">
        <v>64.34</v>
      </c>
      <c r="DA7" s="38">
        <v>65.98</v>
      </c>
      <c r="DB7" s="38">
        <v>66.459999999999994</v>
      </c>
      <c r="DC7" s="38">
        <v>65.86</v>
      </c>
      <c r="DD7" s="38">
        <v>66.33</v>
      </c>
      <c r="DE7" s="38">
        <v>83.8</v>
      </c>
      <c r="DF7" s="38">
        <v>83.91</v>
      </c>
      <c r="DG7" s="38">
        <v>83.51</v>
      </c>
      <c r="DH7" s="38">
        <v>95.06</v>
      </c>
      <c r="DI7" s="38">
        <v>10.84</v>
      </c>
      <c r="DJ7" s="38">
        <v>31.14</v>
      </c>
      <c r="DK7" s="38">
        <v>33.5</v>
      </c>
      <c r="DL7" s="38">
        <v>35.58</v>
      </c>
      <c r="DM7" s="38">
        <v>38.01</v>
      </c>
      <c r="DN7" s="38">
        <v>9.42</v>
      </c>
      <c r="DO7" s="38">
        <v>28.43</v>
      </c>
      <c r="DP7" s="38">
        <v>23.95</v>
      </c>
      <c r="DQ7" s="38">
        <v>21.09</v>
      </c>
      <c r="DR7" s="38">
        <v>21.16</v>
      </c>
      <c r="DS7" s="38">
        <v>38.130000000000003</v>
      </c>
      <c r="DT7" s="38">
        <v>0</v>
      </c>
      <c r="DU7" s="38">
        <v>0</v>
      </c>
      <c r="DV7" s="38">
        <v>0</v>
      </c>
      <c r="DW7" s="38">
        <v>0</v>
      </c>
      <c r="DX7" s="38">
        <v>0</v>
      </c>
      <c r="DY7" s="38">
        <v>0</v>
      </c>
      <c r="DZ7" s="38">
        <v>0</v>
      </c>
      <c r="EA7" s="38">
        <v>0</v>
      </c>
      <c r="EB7" s="38">
        <v>0</v>
      </c>
      <c r="EC7" s="38">
        <v>0</v>
      </c>
      <c r="ED7" s="38">
        <v>5.37</v>
      </c>
      <c r="EE7" s="38">
        <v>0</v>
      </c>
      <c r="EF7" s="38">
        <v>0</v>
      </c>
      <c r="EG7" s="38">
        <v>0</v>
      </c>
      <c r="EH7" s="38">
        <v>0</v>
      </c>
      <c r="EI7" s="38">
        <v>0</v>
      </c>
      <c r="EJ7" s="38">
        <v>0.19</v>
      </c>
      <c r="EK7" s="38">
        <v>0.16</v>
      </c>
      <c r="EL7" s="38">
        <v>0.11</v>
      </c>
      <c r="EM7" s="38">
        <v>0.15</v>
      </c>
      <c r="EN7" s="38">
        <v>0.16</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cp:lastPrinted>2019-01-25T02:43:31Z</cp:lastPrinted>
  <dcterms:created xsi:type="dcterms:W3CDTF">2018-12-03T08:47:51Z</dcterms:created>
  <dcterms:modified xsi:type="dcterms:W3CDTF">2019-02-15T08:35:37Z</dcterms:modified>
  <cp:category/>
</cp:coreProperties>
</file>