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財政係\Desktop\文書保管庫\5.財政状況公表関係（公会計・広報など）\財政状況資料集\29財政状況資料集\"/>
    </mc:Choice>
  </mc:AlternateContent>
  <xr:revisionPtr revIDLastSave="0" documentId="13_ncr:1_{04983573-BBA6-4534-A2A7-C0F2745844FF}" xr6:coauthVersionLast="43" xr6:coauthVersionMax="43" xr10:uidLastSave="{00000000-0000-0000-0000-000000000000}"/>
  <bookViews>
    <workbookView xWindow="-120" yWindow="-120" windowWidth="24240" windowHeight="13140"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BE36" i="10"/>
  <c r="AM36" i="10"/>
  <c r="CO35" i="10"/>
  <c r="AM35" i="10"/>
  <c r="C35" i="10"/>
  <c r="C36" i="10" s="1"/>
  <c r="AM34" i="10"/>
  <c r="C34" i="10"/>
  <c r="C37"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<sst xmlns="http://schemas.openxmlformats.org/spreadsheetml/2006/main" count="1083" uniqueCount="599">
  <si>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</si>
  <si>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</si>
  <si>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</si>
  <si>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</si>
  <si>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</si>
  <si>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</si>
  <si>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</si>
  <si>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</si>
  <si>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</si>
  <si>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</si>
  <si>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</si>
  <si>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</si>
  <si>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</si>
  <si>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</si>
  <si>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</si>
  <si>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</si>
  <si>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</si>
  <si>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</si>
  <si>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</si>
  <si>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</si>
  <si>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</si>
  <si>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</si>
  <si>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</si>
  <si>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</si>
  <si>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</si>
  <si>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</si>
  <si>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</si>
  <si>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</si>
  <si>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</si>
  <si>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</si>
  <si>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</si>
  <si>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</si>
  <si>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</si>
  <si>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</si>
  <si>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</si>
  <si>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</si>
  <si>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</si>
  <si>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</si>
  <si>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</si>
  <si>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</si>
  <si>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</si>
  <si>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</si>
  <si>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</si>
  <si>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</si>
  <si>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</si>
  <si>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</si>
  <si>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</si>
  <si>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</si>
  <si>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</si>
  <si>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</si>
  <si>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</si>
  <si>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</si>
  <si>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</si>
  <si>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</si>
  <si>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</si>
  <si>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</si>
  <si>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</si>
  <si>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</si>
  <si>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</si>
  <si>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</si>
  <si>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</si>
  <si>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</si>
  <si>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</si>
  <si>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</si>
  <si>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</si>
  <si>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</si>
  <si>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</si>
  <si>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</si>
  <si>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</si>
  <si>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</si>
  <si>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</si>
  <si>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</si>
  <si>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</si>
  <si>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</si>
  <si>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</si>
  <si>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</si>
  <si>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</si>
  <si>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</si>
  <si>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</si>
  <si>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</si>
  <si>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</si>
  <si>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</si>
  <si>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</si>
  <si>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</si>
  <si>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</si>
  <si>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</si>
  <si>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</si>
  <si>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</si>
  <si>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</si>
  <si>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</si>
  <si>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</si>
  <si>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</si>
  <si>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</si>
  <si>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</si>
  <si>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</si>
  <si>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</si>
  <si>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</si>
  <si>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</si>
  <si>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</si>
  <si>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</si>
  <si>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</si>
  <si>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</si>
  <si>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</si>
  <si>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</si>
  <si>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</si>
  <si>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</si>
  <si>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</si>
  <si>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</si>
  <si>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</si>
  <si>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</si>
  <si>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</si>
  <si>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</si>
  <si>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</si>
  <si>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</si>
  <si>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</si>
  <si>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</si>
  <si>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</si>
  <si>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</si>
  <si>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</si>
  <si>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</si>
  <si>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</si>
  <si>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</si>
  <si>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</si>
  <si>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</si>
  <si>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</si>
  <si>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</si>
  <si>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</si>
  <si>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</si>
  <si>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</si>
  <si>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</si>
  <si>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</si>
  <si>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</si>
  <si>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</si>
  <si>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</si>
  <si>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</si>
  <si>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</si>
  <si>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</si>
  <si>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</si>
  <si>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</si>
  <si>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</si>
  <si>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</si>
  <si>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</si>
  <si>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</si>
  <si>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</si>
  <si>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</si>
  <si>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</si>
  <si>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0"/>
  </si>
  <si>
    <t>うち日本人(％)</t>
    <phoneticPr fontId="5"/>
  </si>
  <si>
    <t>-3.4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</si>
  <si>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</si>
  <si>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</si>
  <si>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</si>
  <si>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</si>
  <si>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</si>
  <si>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</si>
  <si>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</si>
  <si>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</si>
  <si>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</si>
  <si>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</si>
  <si>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</si>
  <si>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</si>
  <si>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</si>
  <si>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</si>
  <si>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</si>
  <si>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</si>
  <si>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</si>
  <si>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</si>
  <si>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</si>
  <si>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</si>
  <si>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</si>
  <si>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</si>
  <si>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</si>
  <si>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</si>
  <si>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</si>
  <si>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</si>
  <si>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</si>
  <si>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</si>
  <si>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</si>
  <si>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</si>
  <si>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</si>
  <si>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</si>
  <si>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</si>
  <si>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</si>
  <si>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</si>
  <si>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</si>
  <si>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</si>
  <si>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</si>
  <si>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</si>
  <si>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</si>
  <si>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</si>
  <si>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</si>
  <si>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</si>
  <si>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</si>
  <si>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</si>
  <si>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</si>
  <si>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</si>
  <si>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</si>
  <si>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</si>
  <si>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</si>
  <si>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</si>
  <si>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</si>
  <si>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</si>
  <si>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</si>
  <si>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</si>
  <si>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</si>
  <si>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</si>
  <si>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</si>
  <si>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福島県鮫川村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</si>
  <si>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</si>
  <si>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</si>
  <si>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</si>
  <si>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</si>
  <si>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</si>
  <si>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</si>
  <si>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</si>
  <si>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</si>
  <si>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</si>
  <si>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</si>
  <si>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</si>
  <si>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</si>
  <si>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</si>
  <si>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</si>
  <si>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</si>
  <si>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</si>
  <si>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</si>
  <si>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</si>
  <si>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</si>
  <si>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</si>
  <si>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</si>
  <si>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</si>
  <si>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</si>
  <si>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</si>
  <si>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</si>
  <si>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</si>
  <si>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</si>
  <si>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</si>
  <si>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</si>
  <si>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</si>
  <si>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</si>
  <si>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</si>
  <si>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</si>
  <si>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</si>
  <si>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</si>
  <si>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</si>
  <si>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</si>
  <si>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</si>
  <si>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</si>
  <si>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</si>
  <si>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</si>
  <si>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</si>
  <si>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</si>
  <si>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</si>
  <si>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</si>
  <si>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</si>
  <si>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</si>
  <si>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</si>
  <si>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</si>
  <si>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</si>
  <si>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</si>
  <si>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</si>
  <si>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</si>
  <si>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</si>
  <si>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</si>
  <si>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</si>
  <si>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</si>
  <si>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</si>
  <si>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</si>
  <si>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</si>
  <si>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</si>
  <si>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</si>
  <si>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</si>
  <si>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</si>
  <si>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</si>
  <si>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</si>
  <si>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</si>
  <si>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</si>
  <si>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</si>
  <si>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</si>
  <si>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</si>
  <si>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</si>
  <si>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</si>
  <si>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</si>
  <si>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</si>
  <si>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</si>
  <si>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</si>
  <si>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</si>
  <si>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</si>
  <si>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</si>
  <si>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</si>
  <si>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</si>
  <si>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</si>
  <si>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</si>
  <si>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</si>
  <si>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</si>
  <si>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</si>
  <si>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</si>
  <si>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</si>
  <si>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</si>
  <si>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</si>
  <si>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</si>
  <si>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</si>
  <si>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</si>
  <si>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</si>
  <si>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</si>
  <si>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</si>
  <si>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</si>
  <si>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</si>
  <si>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</si>
  <si>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</si>
  <si>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</si>
  <si>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</si>
  <si>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</si>
  <si>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</si>
  <si>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</si>
  <si>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</si>
  <si>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</si>
  <si>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</si>
  <si>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</si>
  <si>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</si>
  <si>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</si>
  <si>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</si>
  <si>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</si>
  <si>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</si>
  <si>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</si>
  <si>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</si>
  <si>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</si>
  <si>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</si>
  <si>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</si>
  <si>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</si>
  <si>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</si>
  <si>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</si>
  <si>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</si>
  <si>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</si>
  <si>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</si>
  <si>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</si>
  <si>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</si>
  <si>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</si>
  <si>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</si>
  <si>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</si>
  <si>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</si>
  <si>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</si>
  <si>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</si>
  <si>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</si>
  <si>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</si>
  <si>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</si>
  <si>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</si>
  <si>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</si>
  <si>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</si>
  <si>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</si>
  <si>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</si>
  <si>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</si>
  <si>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</si>
  <si>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</si>
  <si>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</si>
  <si>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</si>
  <si>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</si>
  <si>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</si>
  <si>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福島県鮫川村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</si>
  <si>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</si>
  <si>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</si>
  <si>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</si>
  <si>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</si>
  <si>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</si>
  <si>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</si>
  <si>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</si>
  <si>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</si>
  <si>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</si>
  <si>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</si>
  <si>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</si>
  <si>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</si>
  <si>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</si>
  <si>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</si>
  <si>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</si>
  <si>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</si>
  <si>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</si>
  <si>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</si>
  <si>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</si>
  <si>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</si>
  <si>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</si>
  <si>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交流施設特別会計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</si>
  <si>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</si>
  <si>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</si>
  <si>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</si>
  <si>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</si>
  <si>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</si>
  <si>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</si>
  <si>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</si>
  <si>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</si>
  <si>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</si>
  <si>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</si>
  <si>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</si>
  <si>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</si>
  <si>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</si>
  <si>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</si>
  <si>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</si>
  <si>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</si>
  <si>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</si>
  <si>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</si>
  <si>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</si>
  <si>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</si>
  <si>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</si>
  <si>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</si>
  <si>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</si>
  <si>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</si>
  <si>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</si>
  <si>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</si>
  <si>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</si>
  <si>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</si>
  <si>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</si>
  <si>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</si>
  <si>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</si>
  <si>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</si>
  <si>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</si>
  <si>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</si>
  <si>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</si>
  <si>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</si>
  <si>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</si>
  <si>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</si>
  <si>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</si>
  <si>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</si>
  <si>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</si>
  <si>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</si>
  <si>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</si>
  <si>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</si>
  <si>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</si>
  <si>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</si>
  <si>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</si>
  <si>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</si>
  <si>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</si>
  <si>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</si>
  <si>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</si>
  <si>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</si>
  <si>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</si>
  <si>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</si>
  <si>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</si>
  <si>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</si>
  <si>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</si>
  <si>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</si>
  <si>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</si>
  <si>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</si>
  <si>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</si>
  <si>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</si>
  <si>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</si>
  <si>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</si>
  <si>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</si>
  <si>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</si>
  <si>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</si>
  <si>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</si>
  <si>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</si>
  <si>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</si>
  <si>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</si>
  <si>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</si>
  <si>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</si>
  <si>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</si>
  <si>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</si>
  <si>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</si>
  <si>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</si>
  <si>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</si>
  <si>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</si>
  <si>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</si>
  <si>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</si>
  <si>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</si>
  <si>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</si>
  <si>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</si>
  <si>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</si>
  <si>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</si>
  <si>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</si>
  <si>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</si>
  <si>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</si>
  <si>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</si>
  <si>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</si>
  <si>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</si>
  <si>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</si>
  <si>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</si>
  <si>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</si>
  <si>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</si>
  <si>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</si>
  <si>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</si>
  <si>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</si>
  <si>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</si>
  <si>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</si>
  <si>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</si>
  <si>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</si>
  <si>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</si>
  <si>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</si>
  <si>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</si>
  <si>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</si>
  <si>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</si>
  <si>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</si>
  <si>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</si>
  <si>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</si>
  <si>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</si>
  <si>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</si>
  <si>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</si>
  <si>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</si>
  <si>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</si>
  <si>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</si>
  <si>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</si>
  <si>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</si>
  <si>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</si>
  <si>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</si>
  <si>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</si>
  <si>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</si>
  <si>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</si>
  <si>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</si>
  <si>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</si>
  <si>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</si>
  <si>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</si>
  <si>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</si>
  <si>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</si>
  <si>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</si>
  <si>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</si>
  <si>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</si>
  <si>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</si>
  <si>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</si>
  <si>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</si>
  <si>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</si>
  <si>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</si>
  <si>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</si>
  <si>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</si>
  <si>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</si>
  <si>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</si>
  <si>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</si>
  <si>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</si>
  <si>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</si>
  <si>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</si>
  <si>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</si>
  <si>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</si>
  <si>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</si>
  <si>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</si>
  <si>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</si>
  <si>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</si>
  <si>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</si>
  <si>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</si>
  <si>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</si>
  <si>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</si>
  <si>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</si>
  <si>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</si>
  <si>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</si>
  <si>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</si>
  <si>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</si>
  <si>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</si>
  <si>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</si>
  <si>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</si>
  <si>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</si>
  <si>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</si>
  <si>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</si>
  <si>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</si>
  <si>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</si>
  <si>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</si>
  <si>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</si>
  <si>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</si>
  <si>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</si>
  <si>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</si>
  <si>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</si>
  <si>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</si>
  <si>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</si>
  <si>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</si>
  <si>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</si>
  <si>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</si>
  <si>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17.07</t>
  </si>
  <si>
    <t>▲ 4.61</t>
  </si>
  <si>
    <t>▲ 6.36</t>
  </si>
  <si>
    <t>一般会計</t>
  </si>
  <si>
    <t>国民健康保険特別会計（事業勘定）</t>
  </si>
  <si>
    <t>介護保険特別会計</t>
  </si>
  <si>
    <t>国民健康保険特別会計（直診勘定）</t>
  </si>
  <si>
    <t>集落排水事業特別会計</t>
  </si>
  <si>
    <t>簡易水道事業特別会計</t>
  </si>
  <si>
    <t>村営バス事業特別会計</t>
  </si>
  <si>
    <t>交流施設特別会計</t>
  </si>
  <si>
    <t>その他会計（赤字）</t>
  </si>
  <si>
    <t>その他会計（黒字）</t>
  </si>
  <si>
    <t>公有施設整備基金</t>
    <rPh sb="0" eb="2">
      <t>コウユウ</t>
    </rPh>
    <rPh sb="2" eb="4">
      <t>シセツ</t>
    </rPh>
    <rPh sb="4" eb="6">
      <t>セイビ</t>
    </rPh>
    <rPh sb="6" eb="8">
      <t>キキン</t>
    </rPh>
    <phoneticPr fontId="11"/>
  </si>
  <si>
    <t>教育施設整備基金</t>
    <rPh sb="0" eb="2">
      <t>キョウイク</t>
    </rPh>
    <rPh sb="2" eb="4">
      <t>シセツ</t>
    </rPh>
    <rPh sb="4" eb="6">
      <t>セイビ</t>
    </rPh>
    <rPh sb="6" eb="8">
      <t>キキン</t>
    </rPh>
    <phoneticPr fontId="11"/>
  </si>
  <si>
    <t>福祉基金</t>
    <rPh sb="0" eb="2">
      <t>フクシ</t>
    </rPh>
    <rPh sb="2" eb="4">
      <t>キキン</t>
    </rPh>
    <phoneticPr fontId="11"/>
  </si>
  <si>
    <t>舘山公園整備推進事業基金</t>
    <rPh sb="0" eb="2">
      <t>タテヤマ</t>
    </rPh>
    <rPh sb="2" eb="4">
      <t>コウエン</t>
    </rPh>
    <rPh sb="4" eb="6">
      <t>セイビ</t>
    </rPh>
    <rPh sb="6" eb="8">
      <t>スイシン</t>
    </rPh>
    <rPh sb="8" eb="10">
      <t>ジギョウ</t>
    </rPh>
    <rPh sb="10" eb="12">
      <t>キキン</t>
    </rPh>
    <phoneticPr fontId="11"/>
  </si>
  <si>
    <t>鮫川村ふるさとづくり基金</t>
    <rPh sb="0" eb="1">
      <t>サメ</t>
    </rPh>
    <rPh sb="1" eb="2">
      <t>カワ</t>
    </rPh>
    <rPh sb="2" eb="3">
      <t>ムラ</t>
    </rPh>
    <rPh sb="10" eb="12">
      <t>キキン</t>
    </rPh>
    <phoneticPr fontId="11"/>
  </si>
  <si>
    <t>白河地方土地開発公社</t>
    <rPh sb="0" eb="2">
      <t>シラカワ</t>
    </rPh>
    <rPh sb="2" eb="4">
      <t>チホウ</t>
    </rPh>
    <rPh sb="4" eb="6">
      <t>トチ</t>
    </rPh>
    <rPh sb="6" eb="8">
      <t>カイハツ</t>
    </rPh>
    <rPh sb="8" eb="10">
      <t>コウシャ</t>
    </rPh>
    <phoneticPr fontId="2"/>
  </si>
  <si>
    <t>白河地方広域市町村圏整備組合</t>
    <rPh sb="0" eb="2">
      <t>シラカワ</t>
    </rPh>
    <rPh sb="2" eb="4">
      <t>チホウ</t>
    </rPh>
    <rPh sb="4" eb="6">
      <t>コウイキ</t>
    </rPh>
    <rPh sb="6" eb="7">
      <t>シ</t>
    </rPh>
    <rPh sb="7" eb="9">
      <t>チョウソン</t>
    </rPh>
    <rPh sb="9" eb="10">
      <t>ケン</t>
    </rPh>
    <rPh sb="10" eb="12">
      <t>セイビ</t>
    </rPh>
    <rPh sb="12" eb="14">
      <t>クミアイ</t>
    </rPh>
    <phoneticPr fontId="2"/>
  </si>
  <si>
    <t>東白衛生組合</t>
    <rPh sb="0" eb="6">
      <t>トウハク</t>
    </rPh>
    <phoneticPr fontId="2"/>
  </si>
  <si>
    <t>福島県市町村総合事務組合（一般会計）</t>
    <rPh sb="0" eb="3">
      <t>フクシマケン</t>
    </rPh>
    <rPh sb="3" eb="4">
      <t>シ</t>
    </rPh>
    <rPh sb="4" eb="6">
      <t>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</si>
  <si>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4">
      <t>シ</t>
    </rPh>
    <rPh sb="4" eb="6">
      <t>チョウソン</t>
    </rPh>
    <rPh sb="6" eb="8">
      <t>ソウゴウ</t>
    </rPh>
    <rPh sb="8" eb="10">
      <t>ジム</t>
    </rPh>
    <rPh sb="10" eb="12">
      <t>クミアイ</t>
    </rPh>
    <rPh sb="13" eb="15">
      <t>ショウボウ</t>
    </rPh>
    <rPh sb="15" eb="18">
      <t>ホショウトウ</t>
    </rPh>
    <rPh sb="18" eb="20">
      <t>トクベツ</t>
    </rPh>
    <rPh sb="20" eb="22">
      <t>カイケイ</t>
    </rPh>
    <phoneticPr fontId="2"/>
  </si>
  <si>
    <t>福島県市町村総合事務組合（消防賞じゅつ金特別会計）</t>
    <rPh sb="0" eb="3">
      <t>フクシマケン</t>
    </rPh>
    <rPh sb="3" eb="4">
      <t>シ</t>
    </rPh>
    <rPh sb="4" eb="6">
      <t>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</si>
  <si>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4">
      <t>シ</t>
    </rPh>
    <rPh sb="4" eb="6">
      <t>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</si>
  <si>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4">
      <t>シ</t>
    </rPh>
    <rPh sb="4" eb="6">
      <t>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</si>
  <si>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福島県後期高齢者医療広域連合会（一般会計）</t>
    <rPh sb="0" eb="3">
      <t>フクシマケン</t>
    </rPh>
    <rPh sb="3" eb="5">
      <t>コウキ</t>
    </rPh>
    <rPh sb="5" eb="8">
      <t>コウレイシャ</t>
    </rPh>
    <rPh sb="8" eb="10">
      <t>イリョウ</t>
    </rPh>
    <rPh sb="10" eb="12">
      <t>コウイキ</t>
    </rPh>
    <rPh sb="12" eb="14">
      <t>レンゴウ</t>
    </rPh>
    <rPh sb="14" eb="15">
      <t>カイ</t>
    </rPh>
    <rPh sb="16" eb="18">
      <t>イッパン</t>
    </rPh>
    <rPh sb="18" eb="20">
      <t>カイケイ</t>
    </rPh>
    <phoneticPr fontId="2"/>
  </si>
  <si>
    <t>福島県後期高齢者医療広域連合会（後期高齢者医療特別会計）</t>
    <rPh sb="0" eb="3">
      <t>フクシマケン</t>
    </rPh>
    <rPh sb="3" eb="5">
      <t>コウキ</t>
    </rPh>
    <rPh sb="5" eb="8">
      <t>コウレイシャ</t>
    </rPh>
    <rPh sb="8" eb="10">
      <t>イリョウ</t>
    </rPh>
    <rPh sb="10" eb="12">
      <t>コウイキ</t>
    </rPh>
    <rPh sb="12" eb="14">
      <t>レンゴウ</t>
    </rPh>
    <rPh sb="14" eb="15">
      <t>カイ</t>
    </rPh>
    <rPh sb="16" eb="18">
      <t>コウキ</t>
    </rPh>
    <rPh sb="18" eb="21">
      <t>コウレイシャ</t>
    </rPh>
    <rPh sb="21" eb="23">
      <t>イリョウ</t>
    </rPh>
    <rPh sb="23" eb="25">
      <t>トクベツ</t>
    </rPh>
    <rPh sb="25" eb="27">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</si>
  <si>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</si>
  <si>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</si>
  <si>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</si>
  <si>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</si>
  <si>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</si>
  <si>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</si>
  <si>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</si>
  <si>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</si>
  <si>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</si>
  <si>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</si>
  <si>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平成29年度の実質公債比率は前年度と比較し0.8増の6.1％となった。
　今後、標準税収入額等が大きく増減する要素が今のところ無くほぼ横ばいで推移するものと見込まれる。</t>
    <rPh sb="1" eb="3">
      <t>ヘイセイ</t>
    </rPh>
    <rPh sb="5" eb="7">
      <t>ネンド</t>
    </rPh>
    <rPh sb="8" eb="10">
      <t>ジッシツ</t>
    </rPh>
    <rPh sb="10" eb="12">
      <t>コウサイ</t>
    </rPh>
    <rPh sb="12" eb="14">
      <t>ヒリツ</t>
    </rPh>
    <rPh sb="15" eb="18">
      <t>ゼンネンド</t>
    </rPh>
    <rPh sb="19" eb="21">
      <t>ヒカク</t>
    </rPh>
    <rPh sb="25" eb="26">
      <t>ゾウ</t>
    </rPh>
    <rPh sb="38" eb="40">
      <t>コンゴ</t>
    </rPh>
    <rPh sb="41" eb="43">
      <t>ヒョウジュン</t>
    </rPh>
    <rPh sb="43" eb="44">
      <t>ゼイ</t>
    </rPh>
    <rPh sb="44" eb="46">
      <t>シュウニュウ</t>
    </rPh>
    <rPh sb="46" eb="47">
      <t>ガク</t>
    </rPh>
    <rPh sb="47" eb="48">
      <t>トウ</t>
    </rPh>
    <rPh sb="49" eb="50">
      <t>オオ</t>
    </rPh>
    <rPh sb="52" eb="54">
      <t>ゾウゲン</t>
    </rPh>
    <rPh sb="56" eb="58">
      <t>ヨウソ</t>
    </rPh>
    <rPh sb="59" eb="60">
      <t>イマ</t>
    </rPh>
    <rPh sb="64" eb="65">
      <t>ナ</t>
    </rPh>
    <rPh sb="68" eb="69">
      <t>ヨコ</t>
    </rPh>
    <rPh sb="72" eb="74">
      <t>スイイ</t>
    </rPh>
    <rPh sb="79" eb="81">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</si>
</sst>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1600D07-237A-4A92-A3C9-A738CA5CEEF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9AB6-4658-BFD0-6FCA970ABE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169988</c:v>
                </c:pt>
                <c:pt idx="1">
                  <c:v>194075</c:v>
                </c:pt>
                <c:pt idx="2">
                  <c:v>176892</c:v>
                </c:pt>
                <c:pt idx="3">
                  <c:v>117481</c:v>
                </c:pt>
                <c:pt idx="4">
                  <c:v>160489</c:v>
                </c:pt>
              </c:numCache>
            </c:numRef>
          </c:val>
          <c:smooth val="0"/>
          <c:extLst>
            <c:ext xmlns:c16="http://schemas.microsoft.com/office/drawing/2014/chart" uri="{C3380CC4-5D6E-409C-BE32-E72D297353CC}">
              <c16:uniqueId val="{00000001-9AB6-4658-BFD0-6FCA970ABEE2}"/>
            </c:ext>
          </c:extLst>
        </c:ser>
        <c:dLbls>
          <c:showLegendKey val="0"/>
          <c:showVal val="0"/>
          <c:showCatName val="0"/>
          <c:showSerName val="0"/>
          <c:showPercent val="0"/>
          <c:showBubbleSize val="0"/>
        </c:dLbls>
        <c:marker val="1"/>
        <c:smooth val="0"/>
        <c:axId val="231923104"/>
        <c:axId val="231923488"/>
      </c:lineChart>
      <c:catAx>
        <c:axId val="231923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923488"/>
        <c:crosses val="autoZero"/>
        <c:auto val="1"/>
        <c:lblAlgn val="ctr"/>
        <c:lblOffset val="100"/>
        <c:tickLblSkip val="1"/>
        <c:tickMarkSkip val="1"/>
        <c:noMultiLvlLbl val="0"/>
      </c:catAx>
      <c:valAx>
        <c:axId val="2319234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92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c:v>
                </c:pt>
                <c:pt idx="1">
                  <c:v>3.69</c:v>
                </c:pt>
                <c:pt idx="2">
                  <c:v>4.91</c:v>
                </c:pt>
                <c:pt idx="3">
                  <c:v>6.16</c:v>
                </c:pt>
                <c:pt idx="4">
                  <c:v>7.28</c:v>
                </c:pt>
              </c:numCache>
            </c:numRef>
          </c:val>
          <c:extLst>
            <c:ext xmlns:c16="http://schemas.microsoft.com/office/drawing/2014/chart" uri="{C3380CC4-5D6E-409C-BE32-E72D297353CC}">
              <c16:uniqueId val="{00000000-C9A1-4FA3-895E-65F1CE356E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32.25</c:v>
                </c:pt>
                <c:pt idx="1">
                  <c:v>42.91</c:v>
                </c:pt>
                <c:pt idx="2">
                  <c:v>41.45</c:v>
                </c:pt>
                <c:pt idx="3">
                  <c:v>37.01</c:v>
                </c:pt>
                <c:pt idx="4">
                  <c:v>30.43</c:v>
                </c:pt>
              </c:numCache>
            </c:numRef>
          </c:val>
          <c:extLst>
            <c:ext xmlns:c16="http://schemas.microsoft.com/office/drawing/2014/chart" uri="{C3380CC4-5D6E-409C-BE32-E72D297353CC}">
              <c16:uniqueId val="{00000001-C9A1-4FA3-895E-65F1CE356EEE}"/>
            </c:ext>
          </c:extLst>
        </c:ser>
        <c:dLbls>
          <c:showLegendKey val="0"/>
          <c:showVal val="0"/>
          <c:showCatName val="0"/>
          <c:showSerName val="0"/>
          <c:showPercent val="0"/>
          <c:showBubbleSize val="0"/>
        </c:dLbls>
        <c:gapWidth val="250"/>
        <c:overlap val="100"/>
        <c:axId val="121222792"/>
        <c:axId val="121223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-17.07</c:v>
                </c:pt>
                <c:pt idx="1">
                  <c:v>11.13</c:v>
                </c:pt>
                <c:pt idx="2">
                  <c:v>1.02</c:v>
                </c:pt>
                <c:pt idx="3">
                  <c:v>-4.6100000000000003</c:v>
                </c:pt>
                <c:pt idx="4">
                  <c:v>-6.36</c:v>
                </c:pt>
              </c:numCache>
            </c:numRef>
          </c:val>
          <c:smooth val="0"/>
          <c:extLst>
            <c:ext xmlns:c16="http://schemas.microsoft.com/office/drawing/2014/chart" uri="{C3380CC4-5D6E-409C-BE32-E72D297353CC}">
              <c16:uniqueId val="{00000002-C9A1-4FA3-895E-65F1CE356EEE}"/>
            </c:ext>
          </c:extLst>
        </c:ser>
        <c:dLbls>
          <c:showLegendKey val="0"/>
          <c:showVal val="0"/>
          <c:showCatName val="0"/>
          <c:showSerName val="0"/>
          <c:showPercent val="0"/>
          <c:showBubbleSize val="0"/>
        </c:dLbls>
        <c:marker val="1"/>
        <c:smooth val="0"/>
        <c:axId val="121222792"/>
        <c:axId val="121223184"/>
      </c:lineChart>
      <c:catAx>
        <c:axId val="121222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223184"/>
        <c:crosses val="autoZero"/>
        <c:auto val="1"/>
        <c:lblAlgn val="ctr"/>
        <c:lblOffset val="100"/>
        <c:tickLblSkip val="1"/>
        <c:tickMarkSkip val="1"/>
        <c:noMultiLvlLbl val="0"/>
      </c:catAx>
      <c:valAx>
        <c:axId val="12122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22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FB98-4F25-9366-3A923DF8AE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98-4F25-9366-3A923DF8AE3C}"/>
            </c:ext>
          </c:extLst>
        </c:ser>
        <c:ser>
          <c:idx val="2"/>
          <c:order val="2"/>
          <c:tx>
            <c:strRef>
              <c:f>データシート!$A$29</c:f>
              <c:strCache>
                <c:ptCount val="1"/>
                <c:pt idx="0">
                  <c:v>交流施設特別会計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c:v>
                </c:pt>
                <c:pt idx="4">
                  <c:v>#N/A</c:v>
                </c:pt>
                <c:pt idx="5">
                  <c:v>0.03</c:v>
                </c:pt>
                <c:pt idx="6">
                  <c:v>#N/A</c:v>
                </c:pt>
                <c:pt idx="7">
                  <c:v>7.0000000000000007E-2</c:v>
                </c:pt>
                <c:pt idx="8">
                  <c:v>#N/A</c:v>
                </c:pt>
                <c:pt idx="9">
                  <c:v>0.05</c:v>
                </c:pt>
              </c:numCache>
            </c:numRef>
          </c:val>
          <c:extLst>
            <c:ext xmlns:c16="http://schemas.microsoft.com/office/drawing/2014/chart" uri="{C3380CC4-5D6E-409C-BE32-E72D297353CC}">
              <c16:uniqueId val="{00000002-FB98-4F25-9366-3A923DF8AE3C}"/>
            </c:ext>
          </c:extLst>
        </c:ser>
        <c:ser>
          <c:idx val="3"/>
          <c:order val="3"/>
          <c:tx>
            <c:strRef>
              <c:f>データシート!$A$30</c:f>
              <c:strCache>
                <c:ptCount val="1"/>
                <c:pt idx="0">
                  <c:v>村営バス事業特別会計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0.14000000000000001</c:v>
                </c:pt>
                <c:pt idx="4">
                  <c:v>#N/A</c:v>
                </c:pt>
                <c:pt idx="5">
                  <c:v>0.1</c:v>
                </c:pt>
                <c:pt idx="6">
                  <c:v>#N/A</c:v>
                </c:pt>
                <c:pt idx="7">
                  <c:v>0.09</c:v>
                </c:pt>
                <c:pt idx="8">
                  <c:v>#N/A</c:v>
                </c:pt>
                <c:pt idx="9">
                  <c:v>0.06</c:v>
                </c:pt>
              </c:numCache>
            </c:numRef>
          </c:val>
          <c:extLst>
            <c:ext xmlns:c16="http://schemas.microsoft.com/office/drawing/2014/chart" uri="{C3380CC4-5D6E-409C-BE32-E72D297353CC}">
              <c16:uniqueId val="{00000003-FB98-4F25-9366-3A923DF8AE3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0.04</c:v>
                </c:pt>
                <c:pt idx="4">
                  <c:v>#N/A</c:v>
                </c:pt>
                <c:pt idx="5">
                  <c:v>0.23</c:v>
                </c:pt>
                <c:pt idx="6">
                  <c:v>#N/A</c:v>
                </c:pt>
                <c:pt idx="7">
                  <c:v>0.25</c:v>
                </c:pt>
                <c:pt idx="8">
                  <c:v>#N/A</c:v>
                </c:pt>
                <c:pt idx="9">
                  <c:v>0.09</c:v>
                </c:pt>
              </c:numCache>
            </c:numRef>
          </c:val>
          <c:extLst>
            <c:ext xmlns:c16="http://schemas.microsoft.com/office/drawing/2014/chart" uri="{C3380CC4-5D6E-409C-BE32-E72D297353CC}">
              <c16:uniqueId val="{00000004-FB98-4F25-9366-3A923DF8AE3C}"/>
            </c:ext>
          </c:extLst>
        </c:ser>
        <c:ser>
          <c:idx val="5"/>
          <c:order val="5"/>
          <c:tx>
            <c:strRef>
              <c:f>データシート!$A$32</c:f>
              <c:strCache>
                <c:ptCount val="1"/>
                <c:pt idx="0">
                  <c:v>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0.02</c:v>
                </c:pt>
                <c:pt idx="4">
                  <c:v>#N/A</c:v>
                </c:pt>
                <c:pt idx="5">
                  <c:v>7.0000000000000007E-2</c:v>
                </c:pt>
                <c:pt idx="6">
                  <c:v>#N/A</c:v>
                </c:pt>
                <c:pt idx="7">
                  <c:v>0.14000000000000001</c:v>
                </c:pt>
                <c:pt idx="8">
                  <c:v>#N/A</c:v>
                </c:pt>
                <c:pt idx="9">
                  <c:v>0.12</c:v>
                </c:pt>
              </c:numCache>
            </c:numRef>
          </c:val>
          <c:extLst>
            <c:ext xmlns:c16="http://schemas.microsoft.com/office/drawing/2014/chart" uri="{C3380CC4-5D6E-409C-BE32-E72D297353CC}">
              <c16:uniqueId val="{00000005-FB98-4F25-9366-3A923DF8AE3C}"/>
            </c:ext>
          </c:extLst>
        </c:ser>
        <c:ser>
          <c:idx val="6"/>
          <c:order val="6"/>
          <c:tx>
            <c:strRef>
              <c:f>データシート!$A$33</c:f>
              <c:strCache>
                <c:ptCount val="1"/>
                <c:pt idx="0">
                  <c:v>国民健康保険特別会計（直診勘定）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0.46</c:v>
                </c:pt>
                <c:pt idx="2">
                  <c:v>#N/A</c:v>
                </c:pt>
                <c:pt idx="3">
                  <c:v>0.45</c:v>
                </c:pt>
                <c:pt idx="4">
                  <c:v>#N/A</c:v>
                </c:pt>
                <c:pt idx="5">
                  <c:v>0.6</c:v>
                </c:pt>
                <c:pt idx="6">
                  <c:v>#N/A</c:v>
                </c:pt>
                <c:pt idx="7">
                  <c:v>0.28000000000000003</c:v>
                </c:pt>
                <c:pt idx="8">
                  <c:v>#N/A</c:v>
                </c:pt>
                <c:pt idx="9">
                  <c:v>0.26</c:v>
                </c:pt>
              </c:numCache>
            </c:numRef>
          </c:val>
          <c:extLst>
            <c:ext xmlns:c16="http://schemas.microsoft.com/office/drawing/2014/chart" uri="{C3380CC4-5D6E-409C-BE32-E72D297353CC}">
              <c16:uniqueId val="{00000006-FB98-4F25-9366-3A923DF8AE3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0.73</c:v>
                </c:pt>
                <c:pt idx="2">
                  <c:v>#N/A</c:v>
                </c:pt>
                <c:pt idx="3">
                  <c:v>0.87</c:v>
                </c:pt>
                <c:pt idx="4">
                  <c:v>#N/A</c:v>
                </c:pt>
                <c:pt idx="5">
                  <c:v>0.55000000000000004</c:v>
                </c:pt>
                <c:pt idx="6">
                  <c:v>#N/A</c:v>
                </c:pt>
                <c:pt idx="7">
                  <c:v>0.42</c:v>
                </c:pt>
                <c:pt idx="8">
                  <c:v>#N/A</c:v>
                </c:pt>
                <c:pt idx="9">
                  <c:v>0.27</c:v>
                </c:pt>
              </c:numCache>
            </c:numRef>
          </c:val>
          <c:extLst>
            <c:ext xmlns:c16="http://schemas.microsoft.com/office/drawing/2014/chart" uri="{C3380CC4-5D6E-409C-BE32-E72D297353CC}">
              <c16:uniqueId val="{00000007-FB98-4F25-9366-3A923DF8AE3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2.09</c:v>
                </c:pt>
                <c:pt idx="2">
                  <c:v>#N/A</c:v>
                </c:pt>
                <c:pt idx="3">
                  <c:v>1.24</c:v>
                </c:pt>
                <c:pt idx="4">
                  <c:v>#N/A</c:v>
                </c:pt>
                <c:pt idx="5">
                  <c:v>1.19</c:v>
                </c:pt>
                <c:pt idx="6">
                  <c:v>#N/A</c:v>
                </c:pt>
                <c:pt idx="7">
                  <c:v>1.36</c:v>
                </c:pt>
                <c:pt idx="8">
                  <c:v>#N/A</c:v>
                </c:pt>
                <c:pt idx="9">
                  <c:v>2.0099999999999998</c:v>
                </c:pt>
              </c:numCache>
            </c:numRef>
          </c:val>
          <c:extLst>
            <c:ext xmlns:c16="http://schemas.microsoft.com/office/drawing/2014/chart" uri="{C3380CC4-5D6E-409C-BE32-E72D297353CC}">
              <c16:uniqueId val="{00000008-FB98-4F25-9366-3A923DF8AE3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3.24</c:v>
                </c:pt>
                <c:pt idx="2">
                  <c:v>#N/A</c:v>
                </c:pt>
                <c:pt idx="3">
                  <c:v>3.53</c:v>
                </c:pt>
                <c:pt idx="4">
                  <c:v>#N/A</c:v>
                </c:pt>
                <c:pt idx="5">
                  <c:v>4.75</c:v>
                </c:pt>
                <c:pt idx="6">
                  <c:v>#N/A</c:v>
                </c:pt>
                <c:pt idx="7">
                  <c:v>1.69</c:v>
                </c:pt>
                <c:pt idx="8">
                  <c:v>#N/A</c:v>
                </c:pt>
                <c:pt idx="9">
                  <c:v>7.15</c:v>
                </c:pt>
              </c:numCache>
            </c:numRef>
          </c:val>
          <c:extLst>
            <c:ext xmlns:c16="http://schemas.microsoft.com/office/drawing/2014/chart" uri="{C3380CC4-5D6E-409C-BE32-E72D297353CC}">
              <c16:uniqueId val="{00000009-FB98-4F25-9366-3A923DF8AE3C}"/>
            </c:ext>
          </c:extLst>
        </c:ser>
        <c:dLbls>
          <c:showLegendKey val="0"/>
          <c:showVal val="0"/>
          <c:showCatName val="0"/>
          <c:showSerName val="0"/>
          <c:showPercent val="0"/>
          <c:showBubbleSize val="0"/>
        </c:dLbls>
        <c:gapWidth val="150"/>
        <c:overlap val="100"/>
        <c:axId val="121223968"/>
        <c:axId val="121224360"/>
      </c:barChart>
      <c:catAx>
        <c:axId val="12122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224360"/>
        <c:crosses val="autoZero"/>
        <c:auto val="1"/>
        <c:lblAlgn val="ctr"/>
        <c:lblOffset val="100"/>
        <c:tickLblSkip val="1"/>
        <c:tickMarkSkip val="1"/>
        <c:noMultiLvlLbl val="0"/>
      </c:catAx>
      <c:valAx>
        <c:axId val="121224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23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302</c:v>
                </c:pt>
                <c:pt idx="5">
                  <c:v>347</c:v>
                </c:pt>
                <c:pt idx="8">
                  <c:v>345</c:v>
                </c:pt>
                <c:pt idx="11">
                  <c:v>348</c:v>
                </c:pt>
                <c:pt idx="14">
                  <c:v>343</c:v>
                </c:pt>
              </c:numCache>
            </c:numRef>
          </c:val>
          <c:extLst>
            <c:ext xmlns:c16="http://schemas.microsoft.com/office/drawing/2014/chart" uri="{C3380CC4-5D6E-409C-BE32-E72D297353CC}">
              <c16:uniqueId val="{00000000-5828-45B7-82D4-FD07F01FB0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28-45B7-82D4-FD07F01FB0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2</c:v>
                </c:pt>
                <c:pt idx="6">
                  <c:v>2</c:v>
                </c:pt>
                <c:pt idx="9">
                  <c:v>2</c:v>
                </c:pt>
                <c:pt idx="12">
                  <c:v>2</c:v>
                </c:pt>
              </c:numCache>
            </c:numRef>
          </c:val>
          <c:extLst>
            <c:ext xmlns:c16="http://schemas.microsoft.com/office/drawing/2014/chart" uri="{C3380CC4-5D6E-409C-BE32-E72D297353CC}">
              <c16:uniqueId val="{00000002-5828-45B7-82D4-FD07F01FB0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3</c:v>
                </c:pt>
                <c:pt idx="6">
                  <c:v>4</c:v>
                </c:pt>
                <c:pt idx="9">
                  <c:v>4</c:v>
                </c:pt>
                <c:pt idx="12">
                  <c:v>4</c:v>
                </c:pt>
              </c:numCache>
            </c:numRef>
          </c:val>
          <c:extLst>
            <c:ext xmlns:c16="http://schemas.microsoft.com/office/drawing/2014/chart" uri="{C3380CC4-5D6E-409C-BE32-E72D297353CC}">
              <c16:uniqueId val="{00000003-5828-45B7-82D4-FD07F01FB0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64</c:v>
                </c:pt>
                <c:pt idx="3">
                  <c:v>69</c:v>
                </c:pt>
                <c:pt idx="6">
                  <c:v>70</c:v>
                </c:pt>
                <c:pt idx="9">
                  <c:v>70</c:v>
                </c:pt>
                <c:pt idx="12">
                  <c:v>67</c:v>
                </c:pt>
              </c:numCache>
            </c:numRef>
          </c:val>
          <c:extLst>
            <c:ext xmlns:c16="http://schemas.microsoft.com/office/drawing/2014/chart" uri="{C3380CC4-5D6E-409C-BE32-E72D297353CC}">
              <c16:uniqueId val="{00000004-5828-45B7-82D4-FD07F01FB0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28-45B7-82D4-FD07F01FB0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28-45B7-82D4-FD07F01FB0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322</c:v>
                </c:pt>
                <c:pt idx="3">
                  <c:v>341</c:v>
                </c:pt>
                <c:pt idx="6">
                  <c:v>379</c:v>
                </c:pt>
                <c:pt idx="9">
                  <c:v>379</c:v>
                </c:pt>
                <c:pt idx="12">
                  <c:v>377</c:v>
                </c:pt>
              </c:numCache>
            </c:numRef>
          </c:val>
          <c:extLst>
            <c:ext xmlns:c16="http://schemas.microsoft.com/office/drawing/2014/chart" uri="{C3380CC4-5D6E-409C-BE32-E72D297353CC}">
              <c16:uniqueId val="{00000007-5828-45B7-82D4-FD07F01FB088}"/>
            </c:ext>
          </c:extLst>
        </c:ser>
        <c:dLbls>
          <c:showLegendKey val="0"/>
          <c:showVal val="0"/>
          <c:showCatName val="0"/>
          <c:showSerName val="0"/>
          <c:showPercent val="0"/>
          <c:showBubbleSize val="0"/>
        </c:dLbls>
        <c:gapWidth val="100"/>
        <c:overlap val="100"/>
        <c:axId val="121225144"/>
        <c:axId val="12122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94</c:v>
                </c:pt>
                <c:pt idx="2">
                  <c:v>#N/A</c:v>
                </c:pt>
                <c:pt idx="3">
                  <c:v>#N/A</c:v>
                </c:pt>
                <c:pt idx="4">
                  <c:v>68</c:v>
                </c:pt>
                <c:pt idx="5">
                  <c:v>#N/A</c:v>
                </c:pt>
                <c:pt idx="6">
                  <c:v>#N/A</c:v>
                </c:pt>
                <c:pt idx="7">
                  <c:v>110</c:v>
                </c:pt>
                <c:pt idx="8">
                  <c:v>#N/A</c:v>
                </c:pt>
                <c:pt idx="9">
                  <c:v>#N/A</c:v>
                </c:pt>
                <c:pt idx="10">
                  <c:v>107</c:v>
                </c:pt>
                <c:pt idx="11">
                  <c:v>#N/A</c:v>
                </c:pt>
                <c:pt idx="12">
                  <c:v>#N/A</c:v>
                </c:pt>
                <c:pt idx="13">
                  <c:v>107</c:v>
                </c:pt>
                <c:pt idx="14">
                  <c:v>#N/A</c:v>
                </c:pt>
              </c:numCache>
            </c:numRef>
          </c:val>
          <c:smooth val="0"/>
          <c:extLst>
            <c:ext xmlns:c16="http://schemas.microsoft.com/office/drawing/2014/chart" uri="{C3380CC4-5D6E-409C-BE32-E72D297353CC}">
              <c16:uniqueId val="{00000008-5828-45B7-82D4-FD07F01FB088}"/>
            </c:ext>
          </c:extLst>
        </c:ser>
        <c:dLbls>
          <c:showLegendKey val="0"/>
          <c:showVal val="0"/>
          <c:showCatName val="0"/>
          <c:showSerName val="0"/>
          <c:showPercent val="0"/>
          <c:showBubbleSize val="0"/>
        </c:dLbls>
        <c:marker val="1"/>
        <c:smooth val="0"/>
        <c:axId val="121225144"/>
        <c:axId val="121225536"/>
      </c:lineChart>
      <c:catAx>
        <c:axId val="121225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225536"/>
        <c:crosses val="autoZero"/>
        <c:auto val="1"/>
        <c:lblAlgn val="ctr"/>
        <c:lblOffset val="100"/>
        <c:tickLblSkip val="1"/>
        <c:tickMarkSkip val="1"/>
        <c:noMultiLvlLbl val="0"/>
      </c:catAx>
      <c:valAx>
        <c:axId val="12122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25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2951</c:v>
                </c:pt>
                <c:pt idx="5">
                  <c:v>2854</c:v>
                </c:pt>
                <c:pt idx="8">
                  <c:v>2739</c:v>
                </c:pt>
                <c:pt idx="11">
                  <c:v>2616</c:v>
                </c:pt>
                <c:pt idx="14">
                  <c:v>2526</c:v>
                </c:pt>
              </c:numCache>
            </c:numRef>
          </c:val>
          <c:extLst>
            <c:ext xmlns:c16="http://schemas.microsoft.com/office/drawing/2014/chart" uri="{C3380CC4-5D6E-409C-BE32-E72D297353CC}">
              <c16:uniqueId val="{00000000-7AD4-4CD2-AE7E-B31DF099F2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191</c:v>
                </c:pt>
                <c:pt idx="5">
                  <c:v>180</c:v>
                </c:pt>
                <c:pt idx="8">
                  <c:v>207</c:v>
                </c:pt>
                <c:pt idx="11">
                  <c:v>189</c:v>
                </c:pt>
                <c:pt idx="14">
                  <c:v>174</c:v>
                </c:pt>
              </c:numCache>
            </c:numRef>
          </c:val>
          <c:extLst>
            <c:ext xmlns:c16="http://schemas.microsoft.com/office/drawing/2014/chart" uri="{C3380CC4-5D6E-409C-BE32-E72D297353CC}">
              <c16:uniqueId val="{00000001-7AD4-4CD2-AE7E-B31DF099F2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1720</c:v>
                </c:pt>
                <c:pt idx="5">
                  <c:v>1705</c:v>
                </c:pt>
                <c:pt idx="8">
                  <c:v>1899</c:v>
                </c:pt>
                <c:pt idx="11">
                  <c:v>2024</c:v>
                </c:pt>
                <c:pt idx="14">
                  <c:v>2186</c:v>
                </c:pt>
              </c:numCache>
            </c:numRef>
          </c:val>
          <c:extLst>
            <c:ext xmlns:c16="http://schemas.microsoft.com/office/drawing/2014/chart" uri="{C3380CC4-5D6E-409C-BE32-E72D297353CC}">
              <c16:uniqueId val="{00000002-7AD4-4CD2-AE7E-B31DF099F2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D4-4CD2-AE7E-B31DF099F2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D4-4CD2-AE7E-B31DF099F2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D4-4CD2-AE7E-B31DF099F2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672</c:v>
                </c:pt>
                <c:pt idx="3">
                  <c:v>629</c:v>
                </c:pt>
                <c:pt idx="6">
                  <c:v>600</c:v>
                </c:pt>
                <c:pt idx="9">
                  <c:v>597</c:v>
                </c:pt>
                <c:pt idx="12">
                  <c:v>567</c:v>
                </c:pt>
              </c:numCache>
            </c:numRef>
          </c:val>
          <c:extLst>
            <c:ext xmlns:c16="http://schemas.microsoft.com/office/drawing/2014/chart" uri="{C3380CC4-5D6E-409C-BE32-E72D297353CC}">
              <c16:uniqueId val="{00000006-7AD4-4CD2-AE7E-B31DF099F2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c:v>
                </c:pt>
                <c:pt idx="3">
                  <c:v>20</c:v>
                </c:pt>
                <c:pt idx="6">
                  <c:v>19</c:v>
                </c:pt>
                <c:pt idx="9">
                  <c:v>16</c:v>
                </c:pt>
                <c:pt idx="12">
                  <c:v>14</c:v>
                </c:pt>
              </c:numCache>
            </c:numRef>
          </c:val>
          <c:extLst>
            <c:ext xmlns:c16="http://schemas.microsoft.com/office/drawing/2014/chart" uri="{C3380CC4-5D6E-409C-BE32-E72D297353CC}">
              <c16:uniqueId val="{00000007-7AD4-4CD2-AE7E-B31DF099F2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623</c:v>
                </c:pt>
                <c:pt idx="3">
                  <c:v>672</c:v>
                </c:pt>
                <c:pt idx="6">
                  <c:v>649</c:v>
                </c:pt>
                <c:pt idx="9">
                  <c:v>634</c:v>
                </c:pt>
                <c:pt idx="12">
                  <c:v>640</c:v>
                </c:pt>
              </c:numCache>
            </c:numRef>
          </c:val>
          <c:extLst>
            <c:ext xmlns:c16="http://schemas.microsoft.com/office/drawing/2014/chart" uri="{C3380CC4-5D6E-409C-BE32-E72D297353CC}">
              <c16:uniqueId val="{00000008-7AD4-4CD2-AE7E-B31DF099F2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c:v>
                </c:pt>
                <c:pt idx="3">
                  <c:v>15</c:v>
                </c:pt>
                <c:pt idx="6">
                  <c:v>13</c:v>
                </c:pt>
                <c:pt idx="9">
                  <c:v>11</c:v>
                </c:pt>
                <c:pt idx="12">
                  <c:v>9</c:v>
                </c:pt>
              </c:numCache>
            </c:numRef>
          </c:val>
          <c:extLst>
            <c:ext xmlns:c16="http://schemas.microsoft.com/office/drawing/2014/chart" uri="{C3380CC4-5D6E-409C-BE32-E72D297353CC}">
              <c16:uniqueId val="{00000009-7AD4-4CD2-AE7E-B31DF099F2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3417</c:v>
                </c:pt>
                <c:pt idx="3">
                  <c:v>3335</c:v>
                </c:pt>
                <c:pt idx="6">
                  <c:v>3272</c:v>
                </c:pt>
                <c:pt idx="9">
                  <c:v>3114</c:v>
                </c:pt>
                <c:pt idx="12">
                  <c:v>3054</c:v>
                </c:pt>
              </c:numCache>
            </c:numRef>
          </c:val>
          <c:extLst>
            <c:ext xmlns:c16="http://schemas.microsoft.com/office/drawing/2014/chart" uri="{C3380CC4-5D6E-409C-BE32-E72D297353CC}">
              <c16:uniqueId val="{0000000A-7AD4-4CD2-AE7E-B31DF099F281}"/>
            </c:ext>
          </c:extLst>
        </c:ser>
        <c:dLbls>
          <c:showLegendKey val="0"/>
          <c:showVal val="0"/>
          <c:showCatName val="0"/>
          <c:showSerName val="0"/>
          <c:showPercent val="0"/>
          <c:showBubbleSize val="0"/>
        </c:dLbls>
        <c:gapWidth val="100"/>
        <c:overlap val="100"/>
        <c:axId val="265510904"/>
        <c:axId val="26551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D4-4CD2-AE7E-B31DF099F281}"/>
            </c:ext>
          </c:extLst>
        </c:ser>
        <c:dLbls>
          <c:showLegendKey val="0"/>
          <c:showVal val="0"/>
          <c:showCatName val="0"/>
          <c:showSerName val="0"/>
          <c:showPercent val="0"/>
          <c:showBubbleSize val="0"/>
        </c:dLbls>
        <c:marker val="1"/>
        <c:smooth val="0"/>
        <c:axId val="265510904"/>
        <c:axId val="265511296"/>
      </c:lineChart>
      <c:catAx>
        <c:axId val="265510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5511296"/>
        <c:crosses val="autoZero"/>
        <c:auto val="1"/>
        <c:lblAlgn val="ctr"/>
        <c:lblOffset val="100"/>
        <c:tickLblSkip val="1"/>
        <c:tickMarkSkip val="1"/>
        <c:noMultiLvlLbl val="0"/>
      </c:catAx>
      <c:valAx>
        <c:axId val="26551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510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886</c:v>
                </c:pt>
                <c:pt idx="1">
                  <c:v>767</c:v>
                </c:pt>
                <c:pt idx="2">
                  <c:v>618</c:v>
                </c:pt>
              </c:numCache>
            </c:numRef>
          </c:val>
          <c:extLst>
            <c:ext xmlns:c16="http://schemas.microsoft.com/office/drawing/2014/chart" uri="{C3380CC4-5D6E-409C-BE32-E72D297353CC}">
              <c16:uniqueId val="{00000000-1515-4256-B71C-11FF301740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53</c:v>
                </c:pt>
                <c:pt idx="1">
                  <c:v>53</c:v>
                </c:pt>
                <c:pt idx="2">
                  <c:v>53</c:v>
                </c:pt>
              </c:numCache>
            </c:numRef>
          </c:val>
          <c:extLst>
            <c:ext xmlns:c16="http://schemas.microsoft.com/office/drawing/2014/chart" uri="{C3380CC4-5D6E-409C-BE32-E72D297353CC}">
              <c16:uniqueId val="{00000001-1515-4256-B71C-11FF301740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748</c:v>
                </c:pt>
                <c:pt idx="1">
                  <c:v>1108</c:v>
                </c:pt>
                <c:pt idx="2">
                  <c:v>1324</c:v>
                </c:pt>
              </c:numCache>
            </c:numRef>
          </c:val>
          <c:extLst>
            <c:ext xmlns:c16="http://schemas.microsoft.com/office/drawing/2014/chart" uri="{C3380CC4-5D6E-409C-BE32-E72D297353CC}">
              <c16:uniqueId val="{00000002-1515-4256-B71C-11FF3017401C}"/>
            </c:ext>
          </c:extLst>
        </c:ser>
        <c:dLbls>
          <c:showLegendKey val="0"/>
          <c:showVal val="0"/>
          <c:showCatName val="0"/>
          <c:showSerName val="0"/>
          <c:showPercent val="0"/>
          <c:showBubbleSize val="0"/>
        </c:dLbls>
        <c:gapWidth val="120"/>
        <c:overlap val="100"/>
        <c:axId val="265512864"/>
        <c:axId val="265513256"/>
      </c:barChart>
      <c:catAx>
        <c:axId val="26551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5513256"/>
        <c:crosses val="autoZero"/>
        <c:auto val="1"/>
        <c:lblAlgn val="ctr"/>
        <c:lblOffset val="100"/>
        <c:tickLblSkip val="1"/>
        <c:tickMarkSkip val="1"/>
        <c:noMultiLvlLbl val="0"/>
      </c:catAx>
      <c:valAx>
        <c:axId val="265513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551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{C4B52724-B55D-40FC-A73D-126AEA9DD036}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169-4E43-9413-00B032EAC0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{AAF1FD3F-F822-478A-B177-A00F7C74D6FD}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69-4E43-9413-00B032EAC0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{7C482393-3FF3-4C2B-9DF5-1DCA5E57CC90}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69-4E43-9413-00B032EAC0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{D77908FF-013B-4D8D-91D0-D1B736C6B4EE}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69-4E43-9413-00B032EAC0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{AC760046-5F88-44A4-B43D-154580BEE855}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69-4E43-9413-00B032EAC0B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{EAF55B8F-2D27-4DAC-B853-77103A558B2D}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169-4E43-9413-00B032EAC0B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{792CF72E-923A-4BA8-893A-4626FF5AE709}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169-4E43-9413-00B032EAC0B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{EE234C66-0CDE-43A6-BB55-6FC606680234}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169-4E43-9413-00B032EAC0B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{BD42EF53-36BC-49C3-AA6E-DB6337C75C15}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169-4E43-9413-00B032EAC0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169-4E43-9413-00B032EAC0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{D4201502-1C6B-4243-A096-2B1041208995}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169-4E43-9413-00B032EAC0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{5DA332C0-A77B-4EBE-87DD-180DA6DC7402}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69-4E43-9413-00B032EAC0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{B0EF888B-3DF3-4E84-8B09-F5CBEF8FD28A}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69-4E43-9413-00B032EAC0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{E5779619-13AE-4A1F-8291-4FCA1F0CC1A1}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69-4E43-9413-00B032EAC0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{B23EE837-7FDE-4B87-9089-28CC6E3DD373}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69-4E43-9413-00B032EAC0B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{22565EBF-95D2-4EB6-9DAD-6C49A4420977}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169-4E43-9413-00B032EAC0B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{CBEC1F6A-3AE3-42E2-AA4B-755E35766E90}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169-4E43-9413-00B032EAC0B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{58FD768F-1922-4056-BF48-C3C4644BB2D2}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169-4E43-9413-00B032EAC0B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{6CFAB3F3-C19A-44F1-A6B3-D37A750CD110}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169-4E43-9413-00B032EAC0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F169-4E43-9413-00B032EAC0B3}"/>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{07FA06BE-09AA-4340-91E7-855DACA5FD2B}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1B8-4111-A2B3-139BF66CC0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{4BB485F6-D698-4138-8E25-602F631C1894}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B8-4111-A2B3-139BF66CC0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{CE3AC5F8-6A95-4D6B-A2B8-B8A193C6BAF2}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B8-4111-A2B3-139BF66CC0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{E25DADAA-8F64-4956-8E5F-71A65AD94195}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B8-4111-A2B3-139BF66CC0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{441099A8-8466-43BD-A259-3C8D786B34BE}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B8-4111-A2B3-139BF66CC0A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{7BA8218C-57FA-4B54-9CD2-9B55CC867632}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1B8-4111-A2B3-139BF66CC0A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{330303BD-CDB5-4230-A349-36874B06F885}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1B8-4111-A2B3-139BF66CC0A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{BF9535FF-A469-4068-9122-DEC1E1D03214}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1B8-4111-A2B3-139BF66CC0A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{4C327DB0-8810-4C70-AA7A-A31057B3FEA9}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1B8-4111-A2B3-139BF66CC0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5.3</c:v>
                </c:pt>
                <c:pt idx="16">
                  <c:v>5</c:v>
                </c:pt>
                <c:pt idx="24">
                  <c:v>5.3</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B8-4111-A2B3-139BF66CC0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{FA32B22A-09CF-4334-9C6E-D40C5344D533}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1B8-4111-A2B3-139BF66CC0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{BB77AED8-FDCF-4B80-A140-B51E18DE6209}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B8-4111-A2B3-139BF66CC0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{FF73DF28-0850-4A2A-B3D4-9E5B388C7B0B}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B8-4111-A2B3-139BF66CC0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{46D7CF81-9D91-4357-9593-03716DF0D287}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B8-4111-A2B3-139BF66CC0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{A447A46D-5D87-4A29-AF23-87F0A2DB77AB}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B8-4111-A2B3-139BF66CC0A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{55B7FA04-DB1C-411F-9BA5-DDFD3440D4A4}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1B8-4111-A2B3-139BF66CC0A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{2FED8453-2733-4F57-8CBB-744E754C3FBA}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1B8-4111-A2B3-139BF66CC0A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{B07F6C72-22EE-4C3D-9784-FED2B493B5D9}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1B8-4111-A2B3-139BF66CC0A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{82868A82-0773-4A57-9A77-985D57C26556}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1B8-4111-A2B3-139BF66CC0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1B8-4111-A2B3-139BF66CC0AD}"/>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新たに償還開始した額が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前年度償還金の満了に伴う減少額より、</a:t>
          </a:r>
          <a:r>
            <a:rPr kumimoji="1" lang="ja-JP" altLang="en-US" sz="1100">
              <a:solidFill>
                <a:schemeClr val="dk1"/>
              </a:solidFill>
              <a:effectLst/>
              <a:latin typeface="+mn-lt"/>
              <a:ea typeface="+mn-ea"/>
              <a:cs typeface="+mn-cs"/>
            </a:rPr>
            <a:t>少なかった</a:t>
          </a:r>
          <a:r>
            <a:rPr kumimoji="1" lang="ja-JP" altLang="ja-JP" sz="1100">
              <a:solidFill>
                <a:schemeClr val="dk1"/>
              </a:solidFill>
              <a:effectLst/>
              <a:latin typeface="+mn-lt"/>
              <a:ea typeface="+mn-ea"/>
              <a:cs typeface="+mn-cs"/>
            </a:rPr>
            <a:t>ため元利償還金が若干の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公営企業債償還財源のための繰入金は前年度と同程度であった。</a:t>
          </a:r>
          <a:endParaRPr lang="ja-JP" altLang="ja-JP" sz="1400">
            <a:effectLst/>
          </a:endParaRPr>
        </a:p>
        <a:p>
          <a:r>
            <a:rPr lang="ja-JP" altLang="ja-JP" sz="1100">
              <a:solidFill>
                <a:schemeClr val="dk1"/>
              </a:solidFill>
              <a:effectLst/>
              <a:latin typeface="+mn-lt"/>
              <a:ea typeface="+mn-ea"/>
              <a:cs typeface="+mn-cs"/>
            </a:rPr>
            <a:t>算入公債費等は前年度と比較し</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となった。これは事業費補正算入は減と</a:t>
          </a:r>
          <a:r>
            <a:rPr lang="ja-JP" altLang="en-US" sz="1100">
              <a:solidFill>
                <a:schemeClr val="dk1"/>
              </a:solidFill>
              <a:effectLst/>
              <a:latin typeface="+mn-lt"/>
              <a:ea typeface="+mn-ea"/>
              <a:cs typeface="+mn-cs"/>
            </a:rPr>
            <a:t>なり、</a:t>
          </a:r>
          <a:r>
            <a:rPr lang="ja-JP" altLang="ja-JP" sz="1100">
              <a:solidFill>
                <a:schemeClr val="dk1"/>
              </a:solidFill>
              <a:effectLst/>
              <a:latin typeface="+mn-lt"/>
              <a:ea typeface="+mn-ea"/>
              <a:cs typeface="+mn-cs"/>
            </a:rPr>
            <a:t>特定財源の公営住宅使用料</a:t>
          </a:r>
          <a:r>
            <a:rPr lang="ja-JP" altLang="en-US" sz="1100">
              <a:solidFill>
                <a:schemeClr val="dk1"/>
              </a:solidFill>
              <a:effectLst/>
              <a:latin typeface="+mn-lt"/>
              <a:ea typeface="+mn-ea"/>
              <a:cs typeface="+mn-cs"/>
            </a:rPr>
            <a:t>が減少</a:t>
          </a:r>
          <a:r>
            <a:rPr lang="ja-JP" altLang="ja-JP" sz="1100">
              <a:solidFill>
                <a:schemeClr val="dk1"/>
              </a:solidFill>
              <a:effectLst/>
              <a:latin typeface="+mn-lt"/>
              <a:ea typeface="+mn-ea"/>
              <a:cs typeface="+mn-cs"/>
            </a:rPr>
            <a:t>したことにより公債費に充当できる額が</a:t>
          </a:r>
          <a:r>
            <a:rPr lang="ja-JP" altLang="en-US" sz="1100">
              <a:solidFill>
                <a:schemeClr val="dk1"/>
              </a:solidFill>
              <a:effectLst/>
              <a:latin typeface="+mn-lt"/>
              <a:ea typeface="+mn-ea"/>
              <a:cs typeface="+mn-cs"/>
            </a:rPr>
            <a:t>減少した</a:t>
          </a:r>
          <a:r>
            <a:rPr lang="ja-JP" altLang="ja-JP" sz="1100">
              <a:solidFill>
                <a:schemeClr val="dk1"/>
              </a:solidFill>
              <a:effectLst/>
              <a:latin typeface="+mn-lt"/>
              <a:ea typeface="+mn-ea"/>
              <a:cs typeface="+mn-cs"/>
            </a:rPr>
            <a:t>ことによる。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地方債の現在高は、台風被害による災害復旧事業債等により増したものの過疎債や</a:t>
          </a:r>
          <a:r>
            <a:rPr kumimoji="1" lang="ja-JP" altLang="en-US" sz="1100">
              <a:solidFill>
                <a:schemeClr val="dk1"/>
              </a:solidFill>
              <a:effectLst/>
              <a:latin typeface="+mn-lt"/>
              <a:ea typeface="+mn-ea"/>
              <a:cs typeface="+mn-cs"/>
            </a:rPr>
            <a:t>学校教育施設等整備</a:t>
          </a:r>
          <a:r>
            <a:rPr kumimoji="1" lang="ja-JP" altLang="ja-JP" sz="1100">
              <a:solidFill>
                <a:schemeClr val="dk1"/>
              </a:solidFill>
              <a:effectLst/>
              <a:latin typeface="+mn-lt"/>
              <a:ea typeface="+mn-ea"/>
              <a:cs typeface="+mn-cs"/>
            </a:rPr>
            <a:t>事業債、地方道路等整備事業</a:t>
          </a:r>
          <a:r>
            <a:rPr kumimoji="1" lang="ja-JP" altLang="en-US" sz="1100">
              <a:solidFill>
                <a:schemeClr val="dk1"/>
              </a:solidFill>
              <a:effectLst/>
              <a:latin typeface="+mn-lt"/>
              <a:ea typeface="+mn-ea"/>
              <a:cs typeface="+mn-cs"/>
            </a:rPr>
            <a:t>債</a:t>
          </a:r>
          <a:r>
            <a:rPr kumimoji="1" lang="ja-JP" altLang="ja-JP" sz="1100">
              <a:solidFill>
                <a:schemeClr val="dk1"/>
              </a:solidFill>
              <a:effectLst/>
              <a:latin typeface="+mn-lt"/>
              <a:ea typeface="+mn-ea"/>
              <a:cs typeface="+mn-cs"/>
            </a:rPr>
            <a:t>等の減少額が多かったため現在高は減少した。債務負担行為の定期償還による減少や、新たな起債がないことによる将来負担額の減少のため組合等負担等見込額が前年度を下回った。</a:t>
          </a:r>
          <a:endParaRPr lang="ja-JP" altLang="ja-JP" sz="1400">
            <a:effectLst/>
          </a:endParaRPr>
        </a:p>
        <a:p>
          <a:r>
            <a:rPr kumimoji="1" lang="ja-JP" altLang="ja-JP" sz="1100">
              <a:solidFill>
                <a:schemeClr val="dk1"/>
              </a:solidFill>
              <a:effectLst/>
              <a:latin typeface="+mn-lt"/>
              <a:ea typeface="+mn-ea"/>
              <a:cs typeface="+mn-cs"/>
            </a:rPr>
            <a:t>　一方、充当可能基金は増となった。充当可能特定歳入は、公営住宅使用料の元金償還金に対する平均充当率は減少している。公営住宅建設事業債、平成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年度借入が前年度償還終了したことにより現在高が減少したため充当見込額は減少した。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福島県鮫川村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取り崩した額に比べ積立額が少なかったため基金残高は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が、その他特定目的基金は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取り崩した額に比べ積立額が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多かった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ため基金残高</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百万円の増となったことにより、基金残高合計は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教育施設や公有施設の建替えや修繕</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、高齢者等に対する福祉支援事業の増加が想定されることから、経費の抑制に努め目的をもって基金を積立てる。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公有施設整備基金：公有施設の整備及び補修等に要する資金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教育施設整備基金：義務教育施設整備に要する資金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福祉基金：高齢者等の在宅福祉の向上及び健康の保持に資する事業、高齢者等に係るボランティア活動の活発化に資する事業、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高齢者等の保健福祉の増進に関する事業に要する資金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舘山公園整備推進事業基金：村民憩いの森「舘山公園」の整備に要する資金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鮫川村ふるさとづくり基金：自然環境の維持・保全及び整備に関する事業、特産品の育成及び地域産業の振興に関する事業、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高齢者の生活・子育て支援する地域づくりに関する事業、教育・歴史文化の保存に関する事業に要する資金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公有施設整備基金：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観光施設整備事業や村民保養施設整備事業等のため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百万円を積立てたため基金残高は前年度と比較し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基金の取り崩しはなかったが、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百万円を積立てたため基金残高は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2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福祉基金：基金の取り崩しはなかったが、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百万円を積立てたため基金残高は前年度と比較し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舘山公園整備推進事業基金：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公園管理事業のため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鮫川村ふるさとづくり基金：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特産品育成事業や小学校教育支援事業のため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百万円を取り崩したが、ふるさとづくりの寄附を積立てたため基金残高は</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今後、教育施設や公有施設の建替えや修繕等、多額の費用が必要なことが想定されるため経費の削減に努め基金を積立てる。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また、高齢化社会により高齢者福祉に関する事業への取り崩しが想定されるため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経費の削減に努め基金を積立てる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子育て支援事業（幼稚園・保育園運営費）や定住対策事業（分譲地整備事業）等のために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決算剰余金等により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取り崩した額に比べ積立額が少なかったため基金残高は減少した。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取り崩した額に比べ積立額が少なかったため基金残高は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年々</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今後も子育て支援事業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（幼稚園・保育園運営費）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のために取り崩すことが想定されるため、その他の事業の見直しを図り、剰余金等による積立額が取り崩し額と同程度となるようにすることで、大幅な基金残高の減少を抑える。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年度まで増減は無かった。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経済事情の変動等により財源が不足する場合や、教育施設等の建替え等により村債の償還額が多額となる年度において取り崩しが想定されるため経費の削減に努め基金を積立てる。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788456E-A716-4984-9EE1-733B7C4F1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FB69C5F-7477-4873-BD7C-D7C93D4A7F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37AB16E4-DCFD-4F0B-A444-E0B685419228}"/>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4A649357-009A-42E4-92C2-8E582ED9F18A}"/>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5DEABB8A-01A4-4E61-A274-A9AFE2F14AED}"/>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C56CF6A7-6C33-4432-91EB-88496EBCFB68}"/>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5E932CA0-51D3-4345-8A48-425A91E3E671}"/>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C3E40CC2-98E4-4D92-BC16-AD81BB9C346D}"/>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9BA8ED80-11B0-4F3C-9242-21F8C82708E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F32C4ECB-D1E9-4649-BD77-F7204FEFE56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D375F047-7F94-49AE-A179-B1748B28B52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054835D9-621B-40EE-83A2-EB967C331E0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AAD7F141-553C-46CE-9166-679A7E7A72C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E10AA60E-E84C-454B-B162-2468A7106BD6}"/>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49BC6AEC-282C-4035-B291-7DAE112FBA38}"/>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B270E064-8203-426E-A558-9A526E10B5D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19E271A9-28D4-4B64-95F1-7C9D11AB4006}"/>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3,518
3,505
131.34
3,708,187
3,488,987
147,835
2,030,756
3,054,410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9BD29A9E-F07B-40CA-8170-E88942647CB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0C7BAB1D-53A5-4F49-8929-D341781584F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D04C27F0-96EE-472E-8FDD-C1BDBACB38E5}"/>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16888163-DB38-40F4-B2D5-4B5547F5FDDA}"/>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7C89B0D1-9349-4931-8FB5-353EC2DC1BA8}"/>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939B9555-BA9D-4D4E-828C-47F5E0BE545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4ABF11C4-D7BA-43EA-9413-DCDD41F3396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063178C6-B7A7-4E3A-8171-C4E4A2F6DA23}"/>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D497F3EE-8CFF-4D35-BC10-C1232B1A26C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44F872D0-31A7-4783-9364-455C0501FD8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52265E84-63FD-4EC3-8038-2BE1E34268CC}"/>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4993F9D5-ADAA-4629-AFC9-265B981128B9}"/>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B5A8F519-9870-444D-A128-F43342F649BB}"/>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E6F7BF25-F4C0-48B4-B6AE-1519BF010AF8}"/>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81C2F664-B30A-427E-9310-126B6CBE2239}"/>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46012022-E876-42AB-B1CD-D6D888063185}"/>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C5BBFF29-91EB-4595-A8D0-C646AC0F73B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B7FBB367-64E6-4B82-AC52-3E27B357E18A}"/>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a:extLst>
            <a:ext uri="{FF2B5EF4-FFF2-40B4-BE49-F238E27FC236}">
              <a16:creationId xmlns:a16="http://schemas.microsoft.com/office/drawing/2014/main" id="{A530F6CD-5710-49AF-B672-589A3C7DD901}"/>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5DF924E2-3A66-4E43-B1A8-DCC8AF26670E}"/>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a:extLst>
            <a:ext uri="{FF2B5EF4-FFF2-40B4-BE49-F238E27FC236}">
              <a16:creationId xmlns:a16="http://schemas.microsoft.com/office/drawing/2014/main" id="{D29DE444-FBA1-4503-9061-F0F8D800DA7B}"/>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94800364-C666-4EB9-B998-9EA724C05E8D}"/>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A04A81C8-3E28-4A5B-B693-3C12F4774EE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55ED7773-6AD5-491D-BE32-DF603BB692FC}"/>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B06699A7-2C5D-4820-8A5E-0E90912F710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A9722227-022F-4077-914D-0C3E0C6C631A}"/>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661B309C-B1A5-4152-8474-B37540730F0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F45A59F8-5301-42F7-9F4D-50BDF83FC98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3313A532-9BB6-4318-9E95-3418704B3109}"/>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BEE1B7AE-3C8D-4E19-A071-92C63F536DE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39168BA7-DC83-47A4-A22B-5E08903A727E}"/>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8B1FCD22-5469-4928-ACE9-1271968F75B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BF235F82-98A1-4F83-8028-CCB5F03E3CA2}"/>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43DFDCA8-E4DE-4AA5-83A8-13BA01A12CE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a:extLst>
            <a:ext uri="{FF2B5EF4-FFF2-40B4-BE49-F238E27FC236}">
              <a16:creationId xmlns:a16="http://schemas.microsoft.com/office/drawing/2014/main" id="{7E786C45-4D48-410B-82FE-46F3EE8591B3}"/>
            </a:ext>
          </a:extLst>
        </xdr:cNvPr>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a:extLst>
            <a:ext uri="{FF2B5EF4-FFF2-40B4-BE49-F238E27FC236}">
              <a16:creationId xmlns:a16="http://schemas.microsoft.com/office/drawing/2014/main" id="{E0266F6D-173F-4F9F-836D-8E89D18EA41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a:extLst>
            <a:ext uri="{FF2B5EF4-FFF2-40B4-BE49-F238E27FC236}">
              <a16:creationId xmlns:a16="http://schemas.microsoft.com/office/drawing/2014/main" id="{917510F8-381F-4AC1-810C-C9E2713523D6}"/>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a:extLst>
            <a:ext uri="{FF2B5EF4-FFF2-40B4-BE49-F238E27FC236}">
              <a16:creationId xmlns:a16="http://schemas.microsoft.com/office/drawing/2014/main" id="{2EAE0A01-CCE2-4D2E-BB2B-96BF58631D97}"/>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a:extLst>
            <a:ext uri="{FF2B5EF4-FFF2-40B4-BE49-F238E27FC236}">
              <a16:creationId xmlns:a16="http://schemas.microsoft.com/office/drawing/2014/main" id="{C63DE478-D86B-4741-BEF5-7E381AA319E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a:extLst>
            <a:ext uri="{FF2B5EF4-FFF2-40B4-BE49-F238E27FC236}">
              <a16:creationId xmlns:a16="http://schemas.microsoft.com/office/drawing/2014/main" id="{7CD2E464-92A6-4284-BD92-6F9BD5360CB7}"/>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a:extLst>
            <a:ext uri="{FF2B5EF4-FFF2-40B4-BE49-F238E27FC236}">
              <a16:creationId xmlns:a16="http://schemas.microsoft.com/office/drawing/2014/main" id="{0840E97D-71D5-4949-BF1A-40D78913BA17}"/>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a:extLst>
            <a:ext uri="{FF2B5EF4-FFF2-40B4-BE49-F238E27FC236}">
              <a16:creationId xmlns:a16="http://schemas.microsoft.com/office/drawing/2014/main" id="{5CE468C4-A01B-4891-B1BC-C3A23B53F77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a:extLst>
            <a:ext uri="{FF2B5EF4-FFF2-40B4-BE49-F238E27FC236}">
              <a16:creationId xmlns:a16="http://schemas.microsoft.com/office/drawing/2014/main" id="{1AC1BB34-3E00-434F-A95B-6471B3854FBE}"/>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a:extLst>
            <a:ext uri="{FF2B5EF4-FFF2-40B4-BE49-F238E27FC236}">
              <a16:creationId xmlns:a16="http://schemas.microsoft.com/office/drawing/2014/main" id="{00A7305A-3508-4025-8CD0-8ADF634264C5}"/>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a:extLst>
            <a:ext uri="{FF2B5EF4-FFF2-40B4-BE49-F238E27FC236}">
              <a16:creationId xmlns:a16="http://schemas.microsoft.com/office/drawing/2014/main" id="{F8B197F0-EF91-45C9-8610-35A11283171E}"/>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a:extLst>
            <a:ext uri="{FF2B5EF4-FFF2-40B4-BE49-F238E27FC236}">
              <a16:creationId xmlns:a16="http://schemas.microsoft.com/office/drawing/2014/main" id="{83797A9E-35B2-41F5-AE43-DF82D8B7561A}"/>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a:extLst>
            <a:ext uri="{FF2B5EF4-FFF2-40B4-BE49-F238E27FC236}">
              <a16:creationId xmlns:a16="http://schemas.microsoft.com/office/drawing/2014/main" id="{A885999B-C4C6-4C01-8E68-44B889A03DAC}"/>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a:extLst>
            <a:ext uri="{FF2B5EF4-FFF2-40B4-BE49-F238E27FC236}">
              <a16:creationId xmlns:a16="http://schemas.microsoft.com/office/drawing/2014/main" id="{254E0FB3-4C70-43A0-A7F6-F36442B636E3}"/>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年上回り</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今後実施する事業によっては地方債の発行が多くなることが予想されるされるが、実施する事業を選別して地方債発行の抑制に努める。</a:t>
          </a:r>
        </a:p>
      </xdr:txBody>
    </xdr:sp>
    <xdr:clientData/>
  </xdr:twoCellAnchor>
  <xdr:oneCellAnchor>
    <xdr:from>
      <xdr:col>57</xdr:col>
      <xdr:colOff>111125</xdr:colOff>
      <xdr:row>23</xdr:row>
      <xdr:rowOff>47625</xdr:rowOff>
    </xdr:from>
    <xdr:ext cx="349839" cy="225703"/>
    <xdr:sp macro="" textlink="">
      <xdr:nvSpPr>
        <xdr:cNvPr id="67" name="テキスト ボックス 66">
          <a:extLst>
            <a:ext uri="{FF2B5EF4-FFF2-40B4-BE49-F238E27FC236}">
              <a16:creationId xmlns:a16="http://schemas.microsoft.com/office/drawing/2014/main" id="{BB1F1BCC-EB9C-42AA-8D83-36D7D8BD361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a:extLst>
            <a:ext uri="{FF2B5EF4-FFF2-40B4-BE49-F238E27FC236}">
              <a16:creationId xmlns:a16="http://schemas.microsoft.com/office/drawing/2014/main" id="{B92B3DED-2CD7-41C2-82D9-4F192AC99B9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9" name="直線コネクタ 68">
          <a:extLst>
            <a:ext uri="{FF2B5EF4-FFF2-40B4-BE49-F238E27FC236}">
              <a16:creationId xmlns:a16="http://schemas.microsoft.com/office/drawing/2014/main" id="{F87A8B63-A51C-4CEA-824D-671638519356}"/>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70" name="テキスト ボックス 69">
          <a:extLst>
            <a:ext uri="{FF2B5EF4-FFF2-40B4-BE49-F238E27FC236}">
              <a16:creationId xmlns:a16="http://schemas.microsoft.com/office/drawing/2014/main" id="{E50B2DA9-31E2-4711-B603-F93E245D19CC}"/>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1" name="直線コネクタ 70">
          <a:extLst>
            <a:ext uri="{FF2B5EF4-FFF2-40B4-BE49-F238E27FC236}">
              <a16:creationId xmlns:a16="http://schemas.microsoft.com/office/drawing/2014/main" id="{6028D5B2-EC79-4B3A-875B-1F44F01D65F2}"/>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72" name="テキスト ボックス 71">
          <a:extLst>
            <a:ext uri="{FF2B5EF4-FFF2-40B4-BE49-F238E27FC236}">
              <a16:creationId xmlns:a16="http://schemas.microsoft.com/office/drawing/2014/main" id="{89D0DDF7-2688-418D-81EB-737F1FFDFAFC}"/>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3" name="直線コネクタ 72">
          <a:extLst>
            <a:ext uri="{FF2B5EF4-FFF2-40B4-BE49-F238E27FC236}">
              <a16:creationId xmlns:a16="http://schemas.microsoft.com/office/drawing/2014/main" id="{FA403349-BD87-4352-95DB-5946A43227F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74" name="テキスト ボックス 73">
          <a:extLst>
            <a:ext uri="{FF2B5EF4-FFF2-40B4-BE49-F238E27FC236}">
              <a16:creationId xmlns:a16="http://schemas.microsoft.com/office/drawing/2014/main" id="{EB4B2F51-BDBD-4D43-8C0A-83CBB166B79D}"/>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5" name="直線コネクタ 74">
          <a:extLst>
            <a:ext uri="{FF2B5EF4-FFF2-40B4-BE49-F238E27FC236}">
              <a16:creationId xmlns:a16="http://schemas.microsoft.com/office/drawing/2014/main" id="{83FE73D4-3B24-47DF-B6D6-AF674DF89015}"/>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6" name="テキスト ボックス 75">
          <a:extLst>
            <a:ext uri="{FF2B5EF4-FFF2-40B4-BE49-F238E27FC236}">
              <a16:creationId xmlns:a16="http://schemas.microsoft.com/office/drawing/2014/main" id="{954CAAB2-6597-4601-81EA-277E38A7C88C}"/>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7" name="直線コネクタ 76">
          <a:extLst>
            <a:ext uri="{FF2B5EF4-FFF2-40B4-BE49-F238E27FC236}">
              <a16:creationId xmlns:a16="http://schemas.microsoft.com/office/drawing/2014/main" id="{DFD2D3B0-C8B7-4430-B824-463C8E2D293B}"/>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8" name="テキスト ボックス 77">
          <a:extLst>
            <a:ext uri="{FF2B5EF4-FFF2-40B4-BE49-F238E27FC236}">
              <a16:creationId xmlns:a16="http://schemas.microsoft.com/office/drawing/2014/main" id="{9567F24F-4AEC-4393-A565-5BC2D11CA3C6}"/>
            </a:ext>
          </a:extLst>
        </xdr:cNvPr>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9" name="直線コネクタ 78">
          <a:extLst>
            <a:ext uri="{FF2B5EF4-FFF2-40B4-BE49-F238E27FC236}">
              <a16:creationId xmlns:a16="http://schemas.microsoft.com/office/drawing/2014/main" id="{C839F752-9F58-4011-AF30-EFFC1E21B2C1}"/>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80" name="テキスト ボックス 79">
          <a:extLst>
            <a:ext uri="{FF2B5EF4-FFF2-40B4-BE49-F238E27FC236}">
              <a16:creationId xmlns:a16="http://schemas.microsoft.com/office/drawing/2014/main" id="{B2AF6A8B-996C-40BA-912D-E22658A3526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a:extLst>
            <a:ext uri="{FF2B5EF4-FFF2-40B4-BE49-F238E27FC236}">
              <a16:creationId xmlns:a16="http://schemas.microsoft.com/office/drawing/2014/main" id="{16580EE3-85B0-4893-9AAA-6BC2AEAAFBEE}"/>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2" name="テキスト ボックス 81">
          <a:extLst>
            <a:ext uri="{FF2B5EF4-FFF2-40B4-BE49-F238E27FC236}">
              <a16:creationId xmlns:a16="http://schemas.microsoft.com/office/drawing/2014/main" id="{93B4E546-9DE2-4DFF-B825-638BD7253AC6}"/>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3" name="債務償還可能年数グラフ枠">
          <a:extLst>
            <a:ext uri="{FF2B5EF4-FFF2-40B4-BE49-F238E27FC236}">
              <a16:creationId xmlns:a16="http://schemas.microsoft.com/office/drawing/2014/main" id="{A7A01129-3BFA-4E12-9435-3686A56EE92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84" name="直線コネクタ 83">
          <a:extLst>
            <a:ext uri="{FF2B5EF4-FFF2-40B4-BE49-F238E27FC236}">
              <a16:creationId xmlns:a16="http://schemas.microsoft.com/office/drawing/2014/main" id="{8643A1A4-10A7-43C8-AC50-3C62F9FEBF87}"/>
            </a:ext>
          </a:extLst>
        </xdr:cNvPr>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5" name="債務償還可能年数最小値テキスト">
          <a:extLst>
            <a:ext uri="{FF2B5EF4-FFF2-40B4-BE49-F238E27FC236}">
              <a16:creationId xmlns:a16="http://schemas.microsoft.com/office/drawing/2014/main" id="{2CF88C3B-DE1C-4E2F-B074-8A0358EAF216}"/>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6" name="直線コネクタ 85">
          <a:extLst>
            <a:ext uri="{FF2B5EF4-FFF2-40B4-BE49-F238E27FC236}">
              <a16:creationId xmlns:a16="http://schemas.microsoft.com/office/drawing/2014/main" id="{7F7A1DBA-5D17-449F-BB98-819F1AF45EB9}"/>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87" name="債務償還可能年数最大値テキスト">
          <a:extLst>
            <a:ext uri="{FF2B5EF4-FFF2-40B4-BE49-F238E27FC236}">
              <a16:creationId xmlns:a16="http://schemas.microsoft.com/office/drawing/2014/main" id="{FCC7C584-148F-4F71-8066-6E5B1A01E30C}"/>
            </a:ext>
          </a:extLst>
        </xdr:cNvPr>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88" name="直線コネクタ 87">
          <a:extLst>
            <a:ext uri="{FF2B5EF4-FFF2-40B4-BE49-F238E27FC236}">
              <a16:creationId xmlns:a16="http://schemas.microsoft.com/office/drawing/2014/main" id="{05B4E24C-4F4D-4A29-A693-B57E5DB652C9}"/>
            </a:ext>
          </a:extLst>
        </xdr:cNvPr>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89" name="債務償還可能年数平均値テキスト">
          <a:extLst>
            <a:ext uri="{FF2B5EF4-FFF2-40B4-BE49-F238E27FC236}">
              <a16:creationId xmlns:a16="http://schemas.microsoft.com/office/drawing/2014/main" id="{16102FBC-3556-4971-A1AD-4D40C057FA4A}"/>
            </a:ext>
          </a:extLst>
        </xdr:cNvPr>
        <xdr:cNvSpPr txBox="1"/>
      </xdr:nvSpPr>
      <xdr:spPr>
        <a:xfrm>
          <a:off x="14846300" y="5574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90" name="フローチャート: 判断 89">
          <a:extLst>
            <a:ext uri="{FF2B5EF4-FFF2-40B4-BE49-F238E27FC236}">
              <a16:creationId xmlns:a16="http://schemas.microsoft.com/office/drawing/2014/main" id="{885242BF-CD33-4B19-998B-64D726987FD3}"/>
            </a:ext>
          </a:extLst>
        </xdr:cNvPr>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AFB4E8D-1FB1-4FC8-80E7-0C18770E792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9E835E7F-D520-4AE2-A895-10CF307489CE}"/>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95122268-11E3-4192-9581-44592F544B68}"/>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E1CAC19B-7C3A-436D-B6D6-F9EE9625A8D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id="{25B63F58-7777-42EB-B9D2-2D58B08B490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63047</xdr:rowOff>
    </xdr:from>
    <xdr:to>
      <xdr:col>76</xdr:col>
      <xdr:colOff>73025</xdr:colOff>
      <xdr:row>32</xdr:row>
      <xdr:rowOff>164647</xdr:rowOff>
    </xdr:to>
    <xdr:sp macro="" textlink="">
      <xdr:nvSpPr>
        <xdr:cNvPr id="96" name="楕円 95">
          <a:extLst>
            <a:ext uri="{FF2B5EF4-FFF2-40B4-BE49-F238E27FC236}">
              <a16:creationId xmlns:a16="http://schemas.microsoft.com/office/drawing/2014/main" id="{14B4AB6A-66FC-4759-B338-8FBFD6EF3163}"/>
            </a:ext>
          </a:extLst>
        </xdr:cNvPr>
        <xdr:cNvSpPr/>
      </xdr:nvSpPr>
      <xdr:spPr>
        <a:xfrm>
          <a:off x="14744700" y="55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85924</xdr:rowOff>
    </xdr:from>
    <xdr:ext cx="340478" cy="259045"/>
    <xdr:sp macro="" textlink="">
      <xdr:nvSpPr>
        <xdr:cNvPr id="97" name="債務償還可能年数該当値テキスト">
          <a:extLst>
            <a:ext uri="{FF2B5EF4-FFF2-40B4-BE49-F238E27FC236}">
              <a16:creationId xmlns:a16="http://schemas.microsoft.com/office/drawing/2014/main" id="{95D0E9ED-F5C0-48E9-9097-0E59D01E1266}"/>
            </a:ext>
          </a:extLst>
        </xdr:cNvPr>
        <xdr:cNvSpPr txBox="1"/>
      </xdr:nvSpPr>
      <xdr:spPr>
        <a:xfrm>
          <a:off x="14846300" y="5400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8" name="正方形/長方形 97">
          <a:extLst>
            <a:ext uri="{FF2B5EF4-FFF2-40B4-BE49-F238E27FC236}">
              <a16:creationId xmlns:a16="http://schemas.microsoft.com/office/drawing/2014/main" id="{2F724BB0-5BED-4992-AB91-2F86DE68C8B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9" name="正方形/長方形 98">
          <a:extLst>
            <a:ext uri="{FF2B5EF4-FFF2-40B4-BE49-F238E27FC236}">
              <a16:creationId xmlns:a16="http://schemas.microsoft.com/office/drawing/2014/main" id="{7A403A83-DC58-40A9-A5F2-77C8353C451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0" name="正方形/長方形 99">
          <a:extLst>
            <a:ext uri="{FF2B5EF4-FFF2-40B4-BE49-F238E27FC236}">
              <a16:creationId xmlns:a16="http://schemas.microsoft.com/office/drawing/2014/main" id="{21E7FC8A-71D9-4EB9-8F4E-45E3C574CD2A}"/>
            </a:ext>
          </a:extLst>
        </xdr:cNvPr>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1" name="正方形/長方形 100">
          <a:extLst>
            <a:ext uri="{FF2B5EF4-FFF2-40B4-BE49-F238E27FC236}">
              <a16:creationId xmlns:a16="http://schemas.microsoft.com/office/drawing/2014/main" id="{DE350807-9B65-459A-B736-9C170CFC0484}"/>
            </a:ext>
          </a:extLst>
        </xdr:cNvPr>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2" name="テキスト ボックス 101">
          <a:extLst>
            <a:ext uri="{FF2B5EF4-FFF2-40B4-BE49-F238E27FC236}">
              <a16:creationId xmlns:a16="http://schemas.microsoft.com/office/drawing/2014/main" id="{FA819967-AE7E-4910-9054-36F00ADB705C}"/>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3" name="テキスト ボックス 102">
          <a:extLst>
            <a:ext uri="{FF2B5EF4-FFF2-40B4-BE49-F238E27FC236}">
              <a16:creationId xmlns:a16="http://schemas.microsoft.com/office/drawing/2014/main" id="{9A15FA99-A186-4C5C-90CA-FBAC8038D84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7A69D0-A1CC-42E7-934D-36E72B2275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B96414-8918-45F2-9B7D-3AA7023FD41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B84CD0-38B3-49B5-89D1-4E94C2F07E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344F10A-9EA2-406A-9C0D-3F429246674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30715E3-8DE0-431D-824C-D45F877051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237BE7-0D71-4069-B7C2-FD2C086098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809DFCF-6455-4E9B-A4E6-7F200823C4A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B1A7AD-2197-4746-B50D-7B23045535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ED6202-F0D6-431C-8ABD-ED00065ED6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FE1814-5FAE-4381-B295-30874B7A92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3,518
3,505
131.34
3,708,187
3,488,987
147,835
2,030,756
3,054,410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356A2D-AC34-4AC2-A603-1D4DD3F099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E4F149-0D41-4302-B27B-EBF8BD0608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C5794C-2D9F-4430-949B-65AD82A13FF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2E2B08-FCDF-4658-840B-F8AC631739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8B1279D-AE62-4164-A2ED-6032A71D22E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F39C1C2-7429-4868-A734-BB71AE9B65C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A1D36DC6-6EA0-4AC2-8B0A-7A5F77AB51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CE13EAFC-0B57-4B10-882D-2C2CE2CBBFB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21E12B95-87FC-4917-9E42-8E3B35FF485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9B0E0583-2401-4E82-AAB6-2F89C5FA8DD3}"/>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D274BD6C-B282-4A21-91D9-97531CADADA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6CBFF723-523F-4240-B5A6-92A528AC6F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CA7F5821-9349-4E1A-B14B-01A4884E1B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F698B2-2C67-43EC-8A19-9C84168663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B937DDA-B22C-4C77-871F-E77BFCA1DA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AA27774-3007-40C3-95FE-07DEE541060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226A42-137D-4E8C-BE36-6573FBB2DE4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02B707-B881-4862-ADAB-3C503F17CC5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A098A1-D9A6-4735-8CDC-FDDA4DA39D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730591-FA57-4394-A76A-E3DD49154F0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C99D4BC-960C-4C6F-9005-BC0264594B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066AD5-3D92-4FEA-9AC5-0E98D00D9F5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FC2B64-B6C8-4392-A42E-E397644C02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3,518
3,505
131.34
3,708,187
3,488,987
147,835
2,030,756
3,054,410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9D4DD1-502F-4A0F-B2F7-1ED47F11543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B7FDC9-35BD-4224-933D-71AD37DCA0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5FF80B-EC90-4DD2-BBA1-020C1A92B4A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FBF58EE-A03A-48CB-AC3A-3965DF8F4C5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17FDB40-A6AD-4F00-8472-9506F49267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DEC30A9-FEC8-48EA-808D-F574199CED2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F28F6690-CC7F-4811-BEFD-6A0CBD8316C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CE4F0762-A119-4AB3-A981-554F74BED97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E40FB08C-1F09-48C3-8434-CE2127A339B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7907B8EC-FC16-4465-8BA3-E9BE9D25D55E}"/>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027790A9-D6D8-499B-8381-7CE92F72495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4EC5B0B5-8393-461F-8D81-50A9506D48A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7F5851FD-AF59-437D-8083-6D6B4FB2CD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3,518
3,505
131.34
3,708,187
3,488,987
147,835
2,030,756
3,054,410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類似団体平均と同程度ではあるが、今後とも自主財源の確保に努め、財政基盤の強化を図る。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％高くなり、全国や福島県平均より下回っているものの、類似団体平均と比べると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％上回っている。今後も行財政改革の取組みを通じて事務事業の見直しを図り、経常的経費の削減に努める。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42817</xdr:rowOff>
    </xdr:from>
    <xdr:to>
      <xdr:col>23</xdr:col>
      <xdr:colOff>133350</xdr:colOff>
      <xdr:row>65</xdr:row>
      <xdr:rowOff>43724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015617"/>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128088</xdr:rowOff>
    </xdr:from>
    <xdr:to>
      <xdr:col>19</xdr:col>
      <xdr:colOff>133350</xdr:colOff>
      <xdr:row>64</xdr:row>
      <xdr:rowOff>42817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2943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128088</xdr:rowOff>
    </xdr:from>
    <xdr:to>
      <xdr:col>15</xdr:col>
      <xdr:colOff>82550</xdr:colOff>
      <xdr:row>64</xdr:row>
      <xdr:rowOff>91077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2943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29028</xdr:rowOff>
    </xdr:from>
    <xdr:to>
      <xdr:col>11</xdr:col>
      <xdr:colOff>31750</xdr:colOff>
      <xdr:row>64</xdr:row>
      <xdr:rowOff>91077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018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164374</xdr:rowOff>
    </xdr:from>
    <xdr:to>
      <xdr:col>23</xdr:col>
      <xdr:colOff>184150</xdr:colOff>
      <xdr:row>65</xdr:row>
      <xdr:rowOff>94524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136451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0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163467</xdr:rowOff>
    </xdr:from>
    <xdr:to>
      <xdr:col>19</xdr:col>
      <xdr:colOff>184150</xdr:colOff>
      <xdr:row>64</xdr:row>
      <xdr:rowOff>93617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78394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5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77288</xdr:rowOff>
    </xdr:from>
    <xdr:to>
      <xdr:col>15</xdr:col>
      <xdr:colOff>133350</xdr:colOff>
      <xdr:row>64</xdr:row>
      <xdr:rowOff>7438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17615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40277</xdr:rowOff>
    </xdr:from>
    <xdr:to>
      <xdr:col>11</xdr:col>
      <xdr:colOff>82550</xdr:colOff>
      <xdr:row>64</xdr:row>
      <xdr:rowOff>141877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126654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64605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[300,541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6,247</a:t>
          </a:r>
          <a:r>
            <a:rPr kumimoji="1" lang="ja-JP" altLang="en-US" sz="1300">
              <a:latin typeface="ＭＳ Ｐゴシック" panose="020B0600070205080204" pitchFamily="50" charset="-128"/>
              <a:ea typeface="ＭＳ Ｐゴシック" panose="020B0600070205080204" pitchFamily="50" charset="-128"/>
            </a:rPr>
            <a:t>円の増となったが、類似団体と比べると</a:t>
          </a:r>
          <a:r>
            <a:rPr kumimoji="1" lang="en-US" altLang="ja-JP" sz="1300">
              <a:latin typeface="ＭＳ Ｐゴシック" panose="020B0600070205080204" pitchFamily="50" charset="-128"/>
              <a:ea typeface="ＭＳ Ｐゴシック" panose="020B0600070205080204" pitchFamily="50" charset="-128"/>
            </a:rPr>
            <a:t>112,716</a:t>
          </a:r>
          <a:r>
            <a:rPr kumimoji="1" lang="ja-JP" altLang="en-US" sz="1300">
              <a:latin typeface="ＭＳ Ｐゴシック" panose="020B0600070205080204" pitchFamily="50" charset="-128"/>
              <a:ea typeface="ＭＳ Ｐゴシック" panose="020B0600070205080204" pitchFamily="50" charset="-128"/>
            </a:rPr>
            <a:t>円少ない。前年度と比較し職員数は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人減（再任用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人のため増減なし）となり、基本給の低い職員が増加したが、勤勉手当等の支給率改正に伴い人件費は増となった。物件費、維持補修費は減少している。今後も人件費、物件費等について経費削減に努める。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22471</xdr:rowOff>
    </xdr:from>
    <xdr:to>
      <xdr:col>23</xdr:col>
      <xdr:colOff>133350</xdr:colOff>
      <xdr:row>82</xdr:row>
      <xdr:rowOff>29651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81371"/>
          <a:ext cx="8382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22471</xdr:rowOff>
    </xdr:from>
    <xdr:to>
      <xdr:col>19</xdr:col>
      <xdr:colOff>133350</xdr:colOff>
      <xdr:row>82</xdr:row>
      <xdr:rowOff>38798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08137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35492</xdr:rowOff>
    </xdr:from>
    <xdr:to>
      <xdr:col>15</xdr:col>
      <xdr:colOff>82550</xdr:colOff>
      <xdr:row>82</xdr:row>
      <xdr:rowOff>38798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94392"/>
          <a:ext cx="8890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29239</xdr:rowOff>
    </xdr:from>
    <xdr:to>
      <xdr:col>11</xdr:col>
      <xdr:colOff>31750</xdr:colOff>
      <xdr:row>82</xdr:row>
      <xdr:rowOff>35492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88139"/>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150301</xdr:rowOff>
    </xdr:from>
    <xdr:to>
      <xdr:col>23</xdr:col>
      <xdr:colOff>184150</xdr:colOff>
      <xdr:row>82</xdr:row>
      <xdr:rowOff>80451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71578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5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143121</xdr:rowOff>
    </xdr:from>
    <xdr:to>
      <xdr:col>19</xdr:col>
      <xdr:colOff>184150</xdr:colOff>
      <xdr:row>82</xdr:row>
      <xdr:rowOff>73271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83448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9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159448</xdr:rowOff>
    </xdr:from>
    <xdr:to>
      <xdr:col>15</xdr:col>
      <xdr:colOff>133350</xdr:colOff>
      <xdr:row>82</xdr:row>
      <xdr:rowOff>89598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99775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1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156142</xdr:rowOff>
    </xdr:from>
    <xdr:to>
      <xdr:col>11</xdr:col>
      <xdr:colOff>82550</xdr:colOff>
      <xdr:row>82</xdr:row>
      <xdr:rowOff>86292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96469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1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149889</xdr:rowOff>
    </xdr:from>
    <xdr:to>
      <xdr:col>7</xdr:col>
      <xdr:colOff>31750</xdr:colOff>
      <xdr:row>82</xdr:row>
      <xdr:rowOff>80039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90216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0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本村のラスパイレス指数は前年度と同様の</a:t>
          </a:r>
          <a:r>
            <a:rPr kumimoji="1" lang="en-US" altLang="ja-JP" sz="1300">
              <a:latin typeface="ＭＳ Ｐゴシック" panose="020B0600070205080204" pitchFamily="50" charset="-128"/>
              <a:ea typeface="ＭＳ Ｐゴシック" panose="020B0600070205080204" pitchFamily="50" charset="-128"/>
            </a:rPr>
            <a:t>101.0</a:t>
          </a:r>
          <a:r>
            <a:rPr kumimoji="1" lang="ja-JP" altLang="en-US" sz="1300">
              <a:latin typeface="ＭＳ Ｐゴシック" panose="020B0600070205080204" pitchFamily="50" charset="-128"/>
              <a:ea typeface="ＭＳ Ｐゴシック" panose="020B0600070205080204" pitchFamily="50" charset="-128"/>
            </a:rPr>
            <a:t>％となり、類似団体と比べると</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％上回っている。これは職員構造に問題があり容易に改善できない状況であるが、今後も引き続き給与抑制を図るなど総人件費の抑制に努め給与の適正化を進める。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9525</xdr:rowOff>
    </xdr:from>
    <xdr:to>
      <xdr:col>81</xdr:col>
      <xdr:colOff>44450</xdr:colOff>
      <xdr:row>89</xdr:row>
      <xdr:rowOff>9525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26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102552</xdr:rowOff>
    </xdr:from>
    <xdr:to>
      <xdr:col>77</xdr:col>
      <xdr:colOff>44450</xdr:colOff>
      <xdr:row>89</xdr:row>
      <xdr:rowOff>9525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19015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102552</xdr:rowOff>
    </xdr:from>
    <xdr:to>
      <xdr:col>72</xdr:col>
      <xdr:colOff>203200</xdr:colOff>
      <xdr:row>88</xdr:row>
      <xdr:rowOff>102552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90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102552</xdr:rowOff>
    </xdr:from>
    <xdr:to>
      <xdr:col>68</xdr:col>
      <xdr:colOff>152400</xdr:colOff>
      <xdr:row>88</xdr:row>
      <xdr:rowOff>144780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9015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130175</xdr:rowOff>
    </xdr:from>
    <xdr:to>
      <xdr:col>81</xdr:col>
      <xdr:colOff>95250</xdr:colOff>
      <xdr:row>89</xdr:row>
      <xdr:rowOff>60325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26052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11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130175</xdr:rowOff>
    </xdr:from>
    <xdr:to>
      <xdr:col>77</xdr:col>
      <xdr:colOff>95250</xdr:colOff>
      <xdr:row>89</xdr:row>
      <xdr:rowOff>60325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45102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30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51752</xdr:rowOff>
    </xdr:from>
    <xdr:to>
      <xdr:col>73</xdr:col>
      <xdr:colOff>44450</xdr:colOff>
      <xdr:row>88</xdr:row>
      <xdr:rowOff>153352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138129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51752</xdr:rowOff>
    </xdr:from>
    <xdr:to>
      <xdr:col>68</xdr:col>
      <xdr:colOff>203200</xdr:colOff>
      <xdr:row>88</xdr:row>
      <xdr:rowOff>153352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138129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本村の人口千人当たりの職員数は</a:t>
          </a:r>
          <a:r>
            <a:rPr kumimoji="1" lang="en-US" altLang="ja-JP" sz="1300">
              <a:latin typeface="ＭＳ Ｐゴシック" panose="020B0600070205080204" pitchFamily="50" charset="-128"/>
              <a:ea typeface="ＭＳ Ｐゴシック" panose="020B0600070205080204" pitchFamily="50" charset="-128"/>
            </a:rPr>
            <a:t>18.19</a:t>
          </a:r>
          <a:r>
            <a:rPr kumimoji="1" lang="ja-JP" altLang="en-US" sz="1300">
              <a:latin typeface="ＭＳ Ｐゴシック" panose="020B0600070205080204" pitchFamily="50" charset="-128"/>
              <a:ea typeface="ＭＳ Ｐゴシック" panose="020B0600070205080204" pitchFamily="50" charset="-128"/>
            </a:rPr>
            <a:t>人となり、前年度と比較し</a:t>
          </a:r>
          <a:r>
            <a:rPr kumimoji="1" lang="en-US" altLang="ja-JP" sz="1300">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人の増となったが、類似団体から比べると</a:t>
          </a:r>
          <a:r>
            <a:rPr kumimoji="1" lang="en-US" altLang="ja-JP" sz="1300">
              <a:latin typeface="ＭＳ Ｐゴシック" panose="020B0600070205080204" pitchFamily="50" charset="-128"/>
              <a:ea typeface="ＭＳ Ｐゴシック" panose="020B0600070205080204" pitchFamily="50" charset="-128"/>
            </a:rPr>
            <a:t>3.46</a:t>
          </a:r>
          <a:r>
            <a:rPr kumimoji="1" lang="ja-JP" altLang="en-US" sz="1300">
              <a:latin typeface="ＭＳ Ｐゴシック" panose="020B0600070205080204" pitchFamily="50" charset="-128"/>
              <a:ea typeface="ＭＳ Ｐゴシック" panose="020B0600070205080204" pitchFamily="50" charset="-128"/>
            </a:rPr>
            <a:t>人少ない。今後、退職職員数の増加が予定されていることから、新規採用者数の平準化を進めることにより、大幅な抑制に努める。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36855</xdr:rowOff>
    </xdr:from>
    <xdr:to>
      <xdr:col>81</xdr:col>
      <xdr:colOff>44450</xdr:colOff>
      <xdr:row>61</xdr:row>
      <xdr:rowOff>51574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95305"/>
          <a:ext cx="8382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21895</xdr:rowOff>
    </xdr:from>
    <xdr:to>
      <xdr:col>77</xdr:col>
      <xdr:colOff>44450</xdr:colOff>
      <xdr:row>61</xdr:row>
      <xdr:rowOff>36855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80345"/>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21895</xdr:rowOff>
    </xdr:from>
    <xdr:to>
      <xdr:col>72</xdr:col>
      <xdr:colOff>203200</xdr:colOff>
      <xdr:row>61</xdr:row>
      <xdr:rowOff>31547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48034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12243</xdr:rowOff>
    </xdr:from>
    <xdr:to>
      <xdr:col>68</xdr:col>
      <xdr:colOff>152400</xdr:colOff>
      <xdr:row>61</xdr:row>
      <xdr:rowOff>31547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7069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774</xdr:rowOff>
    </xdr:from>
    <xdr:to>
      <xdr:col>81</xdr:col>
      <xdr:colOff>95250</xdr:colOff>
      <xdr:row>61</xdr:row>
      <xdr:rowOff>102374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5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17301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0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157505</xdr:rowOff>
    </xdr:from>
    <xdr:to>
      <xdr:col>77</xdr:col>
      <xdr:colOff>95250</xdr:colOff>
      <xdr:row>61</xdr:row>
      <xdr:rowOff>87655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97832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142545</xdr:rowOff>
    </xdr:from>
    <xdr:to>
      <xdr:col>73</xdr:col>
      <xdr:colOff>44450</xdr:colOff>
      <xdr:row>61</xdr:row>
      <xdr:rowOff>72695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82872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152197</xdr:rowOff>
    </xdr:from>
    <xdr:to>
      <xdr:col>68</xdr:col>
      <xdr:colOff>203200</xdr:colOff>
      <xdr:row>61</xdr:row>
      <xdr:rowOff>82347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92524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0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132893</xdr:rowOff>
    </xdr:from>
    <xdr:to>
      <xdr:col>64</xdr:col>
      <xdr:colOff>152400</xdr:colOff>
      <xdr:row>61</xdr:row>
      <xdr:rowOff>63043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73220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％の増となったが類似団体と比べ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回っている。今後実施する事業によっては、地方債の発行が多くなることが予想されるので、辺地対策事業債や過疎対策事業債などの交付税措置のある起債を主に活用しながら、実施する事業を選別して地方債の発行を抑制し、財政の健全化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44027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0913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151130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151130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92287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0913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農道整備事業に係る債務負担行為</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件のうち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件を平成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年度繰上償還したことによる将来負担額の減と、基金への剰余金積立や公有施設整備基金への積立による充当可能基金の増により将来負担比率が低率で推移している。今後も財政の健全化に努める。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3,518
3,505
131.34
3,708,187
3,488,987
147,835
2,030,756
3,054,410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％増となり、類似団体の平均と比較すると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％上回っている。人口一人当たりの決算額は</a:t>
          </a:r>
          <a:r>
            <a:rPr kumimoji="1" lang="en-US" altLang="ja-JP" sz="1300">
              <a:latin typeface="ＭＳ Ｐゴシック" panose="020B0600070205080204" pitchFamily="50" charset="-128"/>
              <a:ea typeface="ＭＳ Ｐゴシック" panose="020B0600070205080204" pitchFamily="50" charset="-128"/>
            </a:rPr>
            <a:t>164,860</a:t>
          </a:r>
          <a:r>
            <a:rPr kumimoji="1" lang="ja-JP" altLang="en-US" sz="1300">
              <a:latin typeface="ＭＳ Ｐゴシック" panose="020B0600070205080204" pitchFamily="50" charset="-128"/>
              <a:ea typeface="ＭＳ Ｐゴシック" panose="020B0600070205080204" pitchFamily="50" charset="-128"/>
            </a:rPr>
            <a:t>円で類似団体平均と比べ</a:t>
          </a:r>
          <a:r>
            <a:rPr kumimoji="1" lang="en-US" altLang="ja-JP" sz="1300">
              <a:latin typeface="ＭＳ Ｐゴシック" panose="020B0600070205080204" pitchFamily="50" charset="-128"/>
              <a:ea typeface="ＭＳ Ｐゴシック" panose="020B0600070205080204" pitchFamily="50" charset="-128"/>
            </a:rPr>
            <a:t>24,874</a:t>
          </a:r>
          <a:r>
            <a:rPr kumimoji="1" lang="ja-JP" altLang="en-US" sz="1300">
              <a:latin typeface="ＭＳ Ｐゴシック" panose="020B0600070205080204" pitchFamily="50" charset="-128"/>
              <a:ea typeface="ＭＳ Ｐゴシック" panose="020B0600070205080204" pitchFamily="50" charset="-128"/>
            </a:rPr>
            <a:t>円少なく、人口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人当たりの職員数も</a:t>
          </a:r>
          <a:r>
            <a:rPr kumimoji="1" lang="en-US" altLang="ja-JP" sz="1300">
              <a:latin typeface="ＭＳ Ｐゴシック" panose="020B0600070205080204" pitchFamily="50" charset="-128"/>
              <a:ea typeface="ＭＳ Ｐゴシック" panose="020B0600070205080204" pitchFamily="50" charset="-128"/>
            </a:rPr>
            <a:t>18.19</a:t>
          </a:r>
          <a:r>
            <a:rPr kumimoji="1" lang="ja-JP" altLang="en-US" sz="1300">
              <a:latin typeface="ＭＳ Ｐゴシック" panose="020B0600070205080204" pitchFamily="50" charset="-128"/>
              <a:ea typeface="ＭＳ Ｐゴシック" panose="020B0600070205080204" pitchFamily="50" charset="-128"/>
            </a:rPr>
            <a:t>人で類似団体と比べると</a:t>
          </a:r>
          <a:r>
            <a:rPr kumimoji="1" lang="en-US" altLang="ja-JP" sz="1300">
              <a:latin typeface="ＭＳ Ｐゴシック" panose="020B0600070205080204" pitchFamily="50" charset="-128"/>
              <a:ea typeface="ＭＳ Ｐゴシック" panose="020B0600070205080204" pitchFamily="50" charset="-128"/>
            </a:rPr>
            <a:t>3.46</a:t>
          </a:r>
          <a:r>
            <a:rPr kumimoji="1" lang="ja-JP" altLang="en-US" sz="1300">
              <a:latin typeface="ＭＳ Ｐゴシック" panose="020B0600070205080204" pitchFamily="50" charset="-128"/>
              <a:ea typeface="ＭＳ Ｐゴシック" panose="020B0600070205080204" pitchFamily="50" charset="-128"/>
            </a:rPr>
            <a:t>人少ない。今後も給与水準の適正化を図り、人件費の削減に努める。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92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820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142494</xdr:rowOff>
    </xdr:from>
    <xdr:to>
      <xdr:col>6</xdr:col>
      <xdr:colOff>171450</xdr:colOff>
      <xdr:row>38</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57421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％増となり、類似団体平均と比べ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％増となった。これは農村体験事業費や再生加速化交付金事業の増によるものである。今後も経費の削減に努める。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97609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8855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125367</xdr:rowOff>
    </xdr:from>
    <xdr:to>
      <xdr:col>78</xdr:col>
      <xdr:colOff>69850</xdr:colOff>
      <xdr:row>16</xdr:row>
      <xdr:rowOff>45357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9711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125367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905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40459</xdr:rowOff>
    </xdr:from>
    <xdr:to>
      <xdr:col>69</xdr:col>
      <xdr:colOff>92075</xdr:colOff>
      <xdr:row>15</xdr:row>
      <xdr:rowOff>118836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1220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46809</xdr:rowOff>
    </xdr:from>
    <xdr:to>
      <xdr:col>82</xdr:col>
      <xdr:colOff>158750</xdr:colOff>
      <xdr:row>16</xdr:row>
      <xdr:rowOff>148409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18886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6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74567</xdr:rowOff>
    </xdr:from>
    <xdr:to>
      <xdr:col>74</xdr:col>
      <xdr:colOff>31750</xdr:colOff>
      <xdr:row>16</xdr:row>
      <xdr:rowOff>4717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14894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161109</xdr:rowOff>
    </xdr:from>
    <xdr:to>
      <xdr:col>65</xdr:col>
      <xdr:colOff>53975</xdr:colOff>
      <xdr:row>15</xdr:row>
      <xdr:rowOff>91259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101436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％上回っているが、全国や福島県平均と比べると下回っている。要因は児童手当や乳幼児医療費の減によるものである。今後も適正な給付に努める。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62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152400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152400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％増となり、類似団体平均を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％下回った。今後も特別会計の運営の適正化を図ることにより、普通会計の負担額を減少するよう努める。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101854</xdr:rowOff>
    </xdr:from>
    <xdr:to>
      <xdr:col>82</xdr:col>
      <xdr:colOff>107950</xdr:colOff>
      <xdr:row>55</xdr:row>
      <xdr:rowOff>133858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316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163576</xdr:rowOff>
    </xdr:from>
    <xdr:to>
      <xdr:col>78</xdr:col>
      <xdr:colOff>69850</xdr:colOff>
      <xdr:row>55</xdr:row>
      <xdr:rowOff>101854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218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163576</xdr:rowOff>
    </xdr:from>
    <xdr:to>
      <xdr:col>73</xdr:col>
      <xdr:colOff>180975</xdr:colOff>
      <xdr:row>55</xdr:row>
      <xdr:rowOff>97282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218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97282</xdr:rowOff>
    </xdr:from>
    <xdr:to>
      <xdr:col>69</xdr:col>
      <xdr:colOff>92075</xdr:colOff>
      <xdr:row>55</xdr:row>
      <xdr:rowOff>147574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5270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83058</xdr:rowOff>
    </xdr:from>
    <xdr:to>
      <xdr:col>82</xdr:col>
      <xdr:colOff>158750</xdr:colOff>
      <xdr:row>56</xdr:row>
      <xdr:rowOff>13208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99585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5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51054</xdr:rowOff>
    </xdr:from>
    <xdr:to>
      <xdr:col>78</xdr:col>
      <xdr:colOff>120650</xdr:colOff>
      <xdr:row>55</xdr:row>
      <xdr:rowOff>152654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162831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112776</xdr:rowOff>
    </xdr:from>
    <xdr:to>
      <xdr:col>74</xdr:col>
      <xdr:colOff>31750</xdr:colOff>
      <xdr:row>55</xdr:row>
      <xdr:rowOff>42926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53103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46482</xdr:rowOff>
    </xdr:from>
    <xdr:to>
      <xdr:col>69</xdr:col>
      <xdr:colOff>142875</xdr:colOff>
      <xdr:row>55</xdr:row>
      <xdr:rowOff>148082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158259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96774</xdr:rowOff>
    </xdr:from>
    <xdr:to>
      <xdr:col>65</xdr:col>
      <xdr:colOff>53975</xdr:colOff>
      <xdr:row>56</xdr:row>
      <xdr:rowOff>26924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37101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％増となり、類似団体平均を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％上回っている。各種団体への補助金見直しは毎年行っているが、今後も補助金を交付するうえで適切に事業を行っているかなど補助対象経費の見直しを進め、補助金の削減に努める。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168148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3062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85852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58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121429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％増となった。決算額は</a:t>
          </a:r>
          <a:r>
            <a:rPr kumimoji="1" lang="en-US" altLang="ja-JP" sz="1300">
              <a:latin typeface="ＭＳ Ｐゴシック" panose="020B0600070205080204" pitchFamily="50" charset="-128"/>
              <a:ea typeface="ＭＳ Ｐゴシック" panose="020B0600070205080204" pitchFamily="50" charset="-128"/>
            </a:rPr>
            <a:t>377,353</a:t>
          </a:r>
          <a:r>
            <a:rPr kumimoji="1" lang="ja-JP" altLang="en-US" sz="1300">
              <a:latin typeface="ＭＳ Ｐゴシック" panose="020B0600070205080204" pitchFamily="50" charset="-128"/>
              <a:ea typeface="ＭＳ Ｐゴシック" panose="020B0600070205080204" pitchFamily="50" charset="-128"/>
            </a:rPr>
            <a:t>千円で前年度と比較し</a:t>
          </a:r>
          <a:r>
            <a:rPr kumimoji="1" lang="en-US" altLang="ja-JP" sz="1300">
              <a:latin typeface="ＭＳ Ｐゴシック" panose="020B0600070205080204" pitchFamily="50" charset="-128"/>
              <a:ea typeface="ＭＳ Ｐゴシック" panose="020B0600070205080204" pitchFamily="50" charset="-128"/>
            </a:rPr>
            <a:t>1,302</a:t>
          </a:r>
          <a:r>
            <a:rPr kumimoji="1" lang="ja-JP" altLang="en-US" sz="1300">
              <a:latin typeface="ＭＳ Ｐゴシック" panose="020B0600070205080204" pitchFamily="50" charset="-128"/>
              <a:ea typeface="ＭＳ Ｐゴシック" panose="020B0600070205080204" pitchFamily="50" charset="-128"/>
            </a:rPr>
            <a:t>千円の減となったが、人口一人当たり決算額は</a:t>
          </a:r>
          <a:r>
            <a:rPr kumimoji="1" lang="en-US" altLang="ja-JP" sz="1300">
              <a:latin typeface="ＭＳ Ｐゴシック" panose="020B0600070205080204" pitchFamily="50" charset="-128"/>
              <a:ea typeface="ＭＳ Ｐゴシック" panose="020B0600070205080204" pitchFamily="50" charset="-128"/>
            </a:rPr>
            <a:t>107,264</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3,238</a:t>
          </a:r>
          <a:r>
            <a:rPr kumimoji="1" lang="ja-JP" altLang="en-US" sz="1300">
              <a:latin typeface="ＭＳ Ｐゴシック" panose="020B0600070205080204" pitchFamily="50" charset="-128"/>
              <a:ea typeface="ＭＳ Ｐゴシック" panose="020B0600070205080204" pitchFamily="50" charset="-128"/>
            </a:rPr>
            <a:t>円の増となった。新たに償還が始まった地方債より、前年度で償還完了した地方債が多かったため決算額は減少した。今後も実施する事業を選別して地方債の発行を抑制し財政の健全化に努める。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76</xdr:row>
      <xdr:rowOff>157480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724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76</xdr:row>
      <xdr:rowOff>142239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610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130811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114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39370</xdr:rowOff>
    </xdr:from>
    <xdr:to>
      <xdr:col>11</xdr:col>
      <xdr:colOff>9525</xdr:colOff>
      <xdr:row>76</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69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20337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100347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％増となり、類似団体と比べ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％上回った。今後も経費の削減に努める。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37193</xdr:rowOff>
    </xdr:from>
    <xdr:to>
      <xdr:col>82</xdr:col>
      <xdr:colOff>107950</xdr:colOff>
      <xdr:row>78</xdr:row>
      <xdr:rowOff>15966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38843"/>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136798</xdr:rowOff>
    </xdr:from>
    <xdr:to>
      <xdr:col>78</xdr:col>
      <xdr:colOff>69850</xdr:colOff>
      <xdr:row>77</xdr:row>
      <xdr:rowOff>37193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6699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136798</xdr:rowOff>
    </xdr:from>
    <xdr:to>
      <xdr:col>73</xdr:col>
      <xdr:colOff>180975</xdr:colOff>
      <xdr:row>77</xdr:row>
      <xdr:rowOff>135164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66998"/>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112305</xdr:rowOff>
    </xdr:from>
    <xdr:to>
      <xdr:col>69</xdr:col>
      <xdr:colOff>92075</xdr:colOff>
      <xdr:row>77</xdr:row>
      <xdr:rowOff>135164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139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136616</xdr:rowOff>
    </xdr:from>
    <xdr:to>
      <xdr:col>82</xdr:col>
      <xdr:colOff>158750</xdr:colOff>
      <xdr:row>78</xdr:row>
      <xdr:rowOff>66766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108693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157843</xdr:rowOff>
    </xdr:from>
    <xdr:to>
      <xdr:col>78</xdr:col>
      <xdr:colOff>120650</xdr:colOff>
      <xdr:row>77</xdr:row>
      <xdr:rowOff>87993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72770</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85998</xdr:rowOff>
    </xdr:from>
    <xdr:to>
      <xdr:col>74</xdr:col>
      <xdr:colOff>31750</xdr:colOff>
      <xdr:row>77</xdr:row>
      <xdr:rowOff>16148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26324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84364</xdr:rowOff>
    </xdr:from>
    <xdr:to>
      <xdr:col>69</xdr:col>
      <xdr:colOff>142875</xdr:colOff>
      <xdr:row>78</xdr:row>
      <xdr:rowOff>14514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66507</xdr:rowOff>
    </xdr:from>
    <xdr:to>
      <xdr:col>29</xdr:col>
      <xdr:colOff>127000</xdr:colOff>
      <xdr:row>18</xdr:row>
      <xdr:rowOff>79973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00232"/>
          <a:ext cx="647700" cy="13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61756</xdr:rowOff>
    </xdr:from>
    <xdr:to>
      <xdr:col>26</xdr:col>
      <xdr:colOff>50800</xdr:colOff>
      <xdr:row>18</xdr:row>
      <xdr:rowOff>79973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95481"/>
          <a:ext cx="698500" cy="1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61756</xdr:rowOff>
    </xdr:from>
    <xdr:to>
      <xdr:col>22</xdr:col>
      <xdr:colOff>114300</xdr:colOff>
      <xdr:row>18</xdr:row>
      <xdr:rowOff>78283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95481"/>
          <a:ext cx="698500" cy="16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78283</xdr:rowOff>
    </xdr:from>
    <xdr:to>
      <xdr:col>18</xdr:col>
      <xdr:colOff>177800</xdr:colOff>
      <xdr:row>18</xdr:row>
      <xdr:rowOff>88344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12008"/>
          <a:ext cx="698500" cy="1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15707</xdr:rowOff>
    </xdr:from>
    <xdr:to>
      <xdr:col>29</xdr:col>
      <xdr:colOff>177800</xdr:colOff>
      <xdr:row>18</xdr:row>
      <xdr:rowOff>117307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49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159234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2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29173</xdr:rowOff>
    </xdr:from>
    <xdr:to>
      <xdr:col>26</xdr:col>
      <xdr:colOff>101600</xdr:colOff>
      <xdr:row>18</xdr:row>
      <xdr:rowOff>130773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6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115550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49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10956</xdr:rowOff>
    </xdr:from>
    <xdr:to>
      <xdr:col>22</xdr:col>
      <xdr:colOff>165100</xdr:colOff>
      <xdr:row>18</xdr:row>
      <xdr:rowOff>112556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4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97333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3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27483</xdr:rowOff>
    </xdr:from>
    <xdr:to>
      <xdr:col>19</xdr:col>
      <xdr:colOff>38100</xdr:colOff>
      <xdr:row>18</xdr:row>
      <xdr:rowOff>129084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6120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113861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4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37544</xdr:rowOff>
    </xdr:from>
    <xdr:to>
      <xdr:col>15</xdr:col>
      <xdr:colOff>101600</xdr:colOff>
      <xdr:row>18</xdr:row>
      <xdr:rowOff>139144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71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123921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272979</xdr:rowOff>
    </xdr:from>
    <xdr:to>
      <xdr:col>29</xdr:col>
      <xdr:colOff>127000</xdr:colOff>
      <xdr:row>35</xdr:row>
      <xdr:rowOff>279449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83329"/>
          <a:ext cx="647700" cy="6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279367</xdr:rowOff>
    </xdr:from>
    <xdr:to>
      <xdr:col>26</xdr:col>
      <xdr:colOff>50800</xdr:colOff>
      <xdr:row>35</xdr:row>
      <xdr:rowOff>279449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89717"/>
          <a:ext cx="698500" cy="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279367</xdr:rowOff>
    </xdr:from>
    <xdr:to>
      <xdr:col>22</xdr:col>
      <xdr:colOff>114300</xdr:colOff>
      <xdr:row>35</xdr:row>
      <xdr:rowOff>332740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89717"/>
          <a:ext cx="698500" cy="5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303640</xdr:rowOff>
    </xdr:from>
    <xdr:to>
      <xdr:col>18</xdr:col>
      <xdr:colOff>177800</xdr:colOff>
      <xdr:row>35</xdr:row>
      <xdr:rowOff>332740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13990"/>
          <a:ext cx="698500" cy="29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222179</xdr:rowOff>
    </xdr:from>
    <xdr:to>
      <xdr:col>29</xdr:col>
      <xdr:colOff>177800</xdr:colOff>
      <xdr:row>35</xdr:row>
      <xdr:rowOff>323779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3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194256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228649</xdr:rowOff>
    </xdr:from>
    <xdr:to>
      <xdr:col>26</xdr:col>
      <xdr:colOff>101600</xdr:colOff>
      <xdr:row>35</xdr:row>
      <xdr:rowOff>330249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315026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5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228567</xdr:rowOff>
    </xdr:from>
    <xdr:to>
      <xdr:col>22</xdr:col>
      <xdr:colOff>165100</xdr:colOff>
      <xdr:row>35</xdr:row>
      <xdr:rowOff>330167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38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314944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281940</xdr:rowOff>
    </xdr:from>
    <xdr:to>
      <xdr:col>19</xdr:col>
      <xdr:colOff>38100</xdr:colOff>
      <xdr:row>36</xdr:row>
      <xdr:rowOff>40640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9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25417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252840</xdr:rowOff>
    </xdr:from>
    <xdr:to>
      <xdr:col>15</xdr:col>
      <xdr:colOff>101600</xdr:colOff>
      <xdr:row>36</xdr:row>
      <xdr:rowOff>11540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6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339217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3,518
3,505
131.34
3,708,187
3,488,987
147,835
2,030,756
3,054,410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105730</xdr:rowOff>
    </xdr:from>
    <xdr:to>
      <xdr:col>24</xdr:col>
      <xdr:colOff>63500</xdr:colOff>
      <xdr:row>36</xdr:row>
      <xdr:rowOff>117997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77930"/>
          <a:ext cx="8382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104169</xdr:rowOff>
    </xdr:from>
    <xdr:to>
      <xdr:col>19</xdr:col>
      <xdr:colOff>177800</xdr:colOff>
      <xdr:row>36</xdr:row>
      <xdr:rowOff>117997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76369"/>
          <a:ext cx="889000" cy="1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104169</xdr:rowOff>
    </xdr:from>
    <xdr:to>
      <xdr:col>15</xdr:col>
      <xdr:colOff>50800</xdr:colOff>
      <xdr:row>36</xdr:row>
      <xdr:rowOff>112785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76369"/>
          <a:ext cx="889000" cy="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112785</xdr:rowOff>
    </xdr:from>
    <xdr:to>
      <xdr:col>10</xdr:col>
      <xdr:colOff>114300</xdr:colOff>
      <xdr:row>36</xdr:row>
      <xdr:rowOff>128082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84985"/>
          <a:ext cx="8890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54930</xdr:rowOff>
    </xdr:from>
    <xdr:to>
      <xdr:col>24</xdr:col>
      <xdr:colOff>114300</xdr:colOff>
      <xdr:row>36</xdr:row>
      <xdr:rowOff>156530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33357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5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67197</xdr:rowOff>
    </xdr:from>
    <xdr:to>
      <xdr:col>20</xdr:col>
      <xdr:colOff>38100</xdr:colOff>
      <xdr:row>36</xdr:row>
      <xdr:rowOff>168797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159924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3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53369</xdr:rowOff>
    </xdr:from>
    <xdr:to>
      <xdr:col>15</xdr:col>
      <xdr:colOff>101600</xdr:colOff>
      <xdr:row>36</xdr:row>
      <xdr:rowOff>154969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146096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1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61985</xdr:rowOff>
    </xdr:from>
    <xdr:to>
      <xdr:col>10</xdr:col>
      <xdr:colOff>165100</xdr:colOff>
      <xdr:row>36</xdr:row>
      <xdr:rowOff>163585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154712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2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77282</xdr:rowOff>
    </xdr:from>
    <xdr:to>
      <xdr:col>6</xdr:col>
      <xdr:colOff>38100</xdr:colOff>
      <xdr:row>37</xdr:row>
      <xdr:rowOff>7432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170009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4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25000</xdr:rowOff>
    </xdr:from>
    <xdr:to>
      <xdr:col>24</xdr:col>
      <xdr:colOff>63500</xdr:colOff>
      <xdr:row>58</xdr:row>
      <xdr:rowOff>31468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69100"/>
          <a:ext cx="838200" cy="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19695</xdr:rowOff>
    </xdr:from>
    <xdr:to>
      <xdr:col>19</xdr:col>
      <xdr:colOff>177800</xdr:colOff>
      <xdr:row>58</xdr:row>
      <xdr:rowOff>31468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63795"/>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17422</xdr:rowOff>
    </xdr:from>
    <xdr:to>
      <xdr:col>15</xdr:col>
      <xdr:colOff>50800</xdr:colOff>
      <xdr:row>58</xdr:row>
      <xdr:rowOff>19695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61522"/>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17422</xdr:rowOff>
    </xdr:from>
    <xdr:to>
      <xdr:col>10</xdr:col>
      <xdr:colOff>114300</xdr:colOff>
      <xdr:row>58</xdr:row>
      <xdr:rowOff>21494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1522"/>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145650</xdr:rowOff>
    </xdr:from>
    <xdr:to>
      <xdr:col>24</xdr:col>
      <xdr:colOff>114300</xdr:colOff>
      <xdr:row>58</xdr:row>
      <xdr:rowOff>75800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60577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3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152118</xdr:rowOff>
    </xdr:from>
    <xdr:to>
      <xdr:col>20</xdr:col>
      <xdr:colOff>38100</xdr:colOff>
      <xdr:row>58</xdr:row>
      <xdr:rowOff>82268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73395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140345</xdr:rowOff>
    </xdr:from>
    <xdr:to>
      <xdr:col>15</xdr:col>
      <xdr:colOff>101600</xdr:colOff>
      <xdr:row>58</xdr:row>
      <xdr:rowOff>70495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61622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138072</xdr:rowOff>
    </xdr:from>
    <xdr:to>
      <xdr:col>10</xdr:col>
      <xdr:colOff>165100</xdr:colOff>
      <xdr:row>58</xdr:row>
      <xdr:rowOff>68222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59349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142144</xdr:rowOff>
    </xdr:from>
    <xdr:to>
      <xdr:col>6</xdr:col>
      <xdr:colOff>38100</xdr:colOff>
      <xdr:row>58</xdr:row>
      <xdr:rowOff>72294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63421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0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165915</xdr:rowOff>
    </xdr:from>
    <xdr:to>
      <xdr:col>24</xdr:col>
      <xdr:colOff>63500</xdr:colOff>
      <xdr:row>77</xdr:row>
      <xdr:rowOff>167092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67565"/>
          <a:ext cx="8382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159359</xdr:rowOff>
    </xdr:from>
    <xdr:to>
      <xdr:col>19</xdr:col>
      <xdr:colOff>177800</xdr:colOff>
      <xdr:row>77</xdr:row>
      <xdr:rowOff>165915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61009"/>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159359</xdr:rowOff>
    </xdr:from>
    <xdr:to>
      <xdr:col>15</xdr:col>
      <xdr:colOff>50800</xdr:colOff>
      <xdr:row>77</xdr:row>
      <xdr:rowOff>165378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61009"/>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147295</xdr:rowOff>
    </xdr:from>
    <xdr:to>
      <xdr:col>10</xdr:col>
      <xdr:colOff>114300</xdr:colOff>
      <xdr:row>77</xdr:row>
      <xdr:rowOff>165378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48945"/>
          <a:ext cx="8890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116292</xdr:rowOff>
    </xdr:from>
    <xdr:to>
      <xdr:col>24</xdr:col>
      <xdr:colOff>114300</xdr:colOff>
      <xdr:row>78</xdr:row>
      <xdr:rowOff>46442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31219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3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115115</xdr:rowOff>
    </xdr:from>
    <xdr:to>
      <xdr:col>20</xdr:col>
      <xdr:colOff>38100</xdr:colOff>
      <xdr:row>78</xdr:row>
      <xdr:rowOff>45265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1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36392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0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108559</xdr:rowOff>
    </xdr:from>
    <xdr:to>
      <xdr:col>15</xdr:col>
      <xdr:colOff>101600</xdr:colOff>
      <xdr:row>78</xdr:row>
      <xdr:rowOff>38709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29836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0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114578</xdr:rowOff>
    </xdr:from>
    <xdr:to>
      <xdr:col>10</xdr:col>
      <xdr:colOff>165100</xdr:colOff>
      <xdr:row>78</xdr:row>
      <xdr:rowOff>44728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1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35855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96495</xdr:rowOff>
    </xdr:from>
    <xdr:to>
      <xdr:col>6</xdr:col>
      <xdr:colOff>38100</xdr:colOff>
      <xdr:row>78</xdr:row>
      <xdr:rowOff>26645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17772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54984</xdr:rowOff>
    </xdr:from>
    <xdr:to>
      <xdr:col>24</xdr:col>
      <xdr:colOff>63500</xdr:colOff>
      <xdr:row>96</xdr:row>
      <xdr:rowOff>57290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514184"/>
          <a:ext cx="8382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54984</xdr:rowOff>
    </xdr:from>
    <xdr:to>
      <xdr:col>19</xdr:col>
      <xdr:colOff>177800</xdr:colOff>
      <xdr:row>96</xdr:row>
      <xdr:rowOff>68538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14184"/>
          <a:ext cx="8890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50288</xdr:rowOff>
    </xdr:from>
    <xdr:to>
      <xdr:col>15</xdr:col>
      <xdr:colOff>50800</xdr:colOff>
      <xdr:row>96</xdr:row>
      <xdr:rowOff>68538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09488"/>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50288</xdr:rowOff>
    </xdr:from>
    <xdr:to>
      <xdr:col>10</xdr:col>
      <xdr:colOff>114300</xdr:colOff>
      <xdr:row>96</xdr:row>
      <xdr:rowOff>112097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09488"/>
          <a:ext cx="889000" cy="6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6490</xdr:rowOff>
    </xdr:from>
    <xdr:to>
      <xdr:col>24</xdr:col>
      <xdr:colOff>114300</xdr:colOff>
      <xdr:row>96</xdr:row>
      <xdr:rowOff>108090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156367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4184</xdr:rowOff>
    </xdr:from>
    <xdr:to>
      <xdr:col>20</xdr:col>
      <xdr:colOff>38100</xdr:colOff>
      <xdr:row>96</xdr:row>
      <xdr:rowOff>105784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96911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5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17738</xdr:rowOff>
    </xdr:from>
    <xdr:to>
      <xdr:col>15</xdr:col>
      <xdr:colOff>101600</xdr:colOff>
      <xdr:row>96</xdr:row>
      <xdr:rowOff>119338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110465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6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170938</xdr:rowOff>
    </xdr:from>
    <xdr:to>
      <xdr:col>10</xdr:col>
      <xdr:colOff>165100</xdr:colOff>
      <xdr:row>96</xdr:row>
      <xdr:rowOff>101088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117615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3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61297</xdr:rowOff>
    </xdr:from>
    <xdr:to>
      <xdr:col>6</xdr:col>
      <xdr:colOff>38100</xdr:colOff>
      <xdr:row>96</xdr:row>
      <xdr:rowOff>162897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7974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36388</xdr:rowOff>
    </xdr:from>
    <xdr:to>
      <xdr:col>55</xdr:col>
      <xdr:colOff>0</xdr:colOff>
      <xdr:row>38</xdr:row>
      <xdr:rowOff>40843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51488"/>
          <a:ext cx="838200" cy="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36388</xdr:rowOff>
    </xdr:from>
    <xdr:to>
      <xdr:col>50</xdr:col>
      <xdr:colOff>114300</xdr:colOff>
      <xdr:row>38</xdr:row>
      <xdr:rowOff>43641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51488"/>
          <a:ext cx="8890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38974</xdr:rowOff>
    </xdr:from>
    <xdr:to>
      <xdr:col>45</xdr:col>
      <xdr:colOff>177800</xdr:colOff>
      <xdr:row>38</xdr:row>
      <xdr:rowOff>43641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54074"/>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38974</xdr:rowOff>
    </xdr:from>
    <xdr:to>
      <xdr:col>41</xdr:col>
      <xdr:colOff>50800</xdr:colOff>
      <xdr:row>38</xdr:row>
      <xdr:rowOff>98141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54074"/>
          <a:ext cx="889000" cy="5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161493</xdr:rowOff>
    </xdr:from>
    <xdr:to>
      <xdr:col>55</xdr:col>
      <xdr:colOff>50800</xdr:colOff>
      <xdr:row>38</xdr:row>
      <xdr:rowOff>91643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139920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8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157037</xdr:rowOff>
    </xdr:from>
    <xdr:to>
      <xdr:col>50</xdr:col>
      <xdr:colOff>165100</xdr:colOff>
      <xdr:row>38</xdr:row>
      <xdr:rowOff>87187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78315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164291</xdr:rowOff>
    </xdr:from>
    <xdr:to>
      <xdr:col>46</xdr:col>
      <xdr:colOff>38100</xdr:colOff>
      <xdr:row>38</xdr:row>
      <xdr:rowOff>94441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85568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159624</xdr:rowOff>
    </xdr:from>
    <xdr:to>
      <xdr:col>41</xdr:col>
      <xdr:colOff>101600</xdr:colOff>
      <xdr:row>38</xdr:row>
      <xdr:rowOff>89774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80901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9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47341</xdr:rowOff>
    </xdr:from>
    <xdr:to>
      <xdr:col>36</xdr:col>
      <xdr:colOff>165100</xdr:colOff>
      <xdr:row>38</xdr:row>
      <xdr:rowOff>148941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6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140068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5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66325</xdr:rowOff>
    </xdr:from>
    <xdr:to>
      <xdr:col>55</xdr:col>
      <xdr:colOff>0</xdr:colOff>
      <xdr:row>58</xdr:row>
      <xdr:rowOff>85988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10425"/>
          <a:ext cx="838200" cy="1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58825</xdr:rowOff>
    </xdr:from>
    <xdr:to>
      <xdr:col>50</xdr:col>
      <xdr:colOff>114300</xdr:colOff>
      <xdr:row>58</xdr:row>
      <xdr:rowOff>85988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02925"/>
          <a:ext cx="889000" cy="2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50969</xdr:rowOff>
    </xdr:from>
    <xdr:to>
      <xdr:col>45</xdr:col>
      <xdr:colOff>177800</xdr:colOff>
      <xdr:row>58</xdr:row>
      <xdr:rowOff>58825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95069"/>
          <a:ext cx="889000" cy="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50969</xdr:rowOff>
    </xdr:from>
    <xdr:to>
      <xdr:col>41</xdr:col>
      <xdr:colOff>50800</xdr:colOff>
      <xdr:row>58</xdr:row>
      <xdr:rowOff>61981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95069"/>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15525</xdr:rowOff>
    </xdr:from>
    <xdr:to>
      <xdr:col>55</xdr:col>
      <xdr:colOff>50800</xdr:colOff>
      <xdr:row>58</xdr:row>
      <xdr:rowOff>117125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35188</xdr:rowOff>
    </xdr:from>
    <xdr:to>
      <xdr:col>50</xdr:col>
      <xdr:colOff>165100</xdr:colOff>
      <xdr:row>58</xdr:row>
      <xdr:rowOff>136788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127915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7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8025</xdr:rowOff>
    </xdr:from>
    <xdr:to>
      <xdr:col>46</xdr:col>
      <xdr:colOff>38100</xdr:colOff>
      <xdr:row>58</xdr:row>
      <xdr:rowOff>109625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100752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4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169</xdr:rowOff>
    </xdr:from>
    <xdr:to>
      <xdr:col>41</xdr:col>
      <xdr:colOff>101600</xdr:colOff>
      <xdr:row>58</xdr:row>
      <xdr:rowOff>101769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92896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3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11181</xdr:rowOff>
    </xdr:from>
    <xdr:to>
      <xdr:col>36</xdr:col>
      <xdr:colOff>165100</xdr:colOff>
      <xdr:row>58</xdr:row>
      <xdr:rowOff>112781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103908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4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66053</xdr:rowOff>
    </xdr:from>
    <xdr:to>
      <xdr:col>55</xdr:col>
      <xdr:colOff>0</xdr:colOff>
      <xdr:row>79</xdr:row>
      <xdr:rowOff>74843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10603"/>
          <a:ext cx="8382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141829</xdr:rowOff>
    </xdr:from>
    <xdr:to>
      <xdr:col>50</xdr:col>
      <xdr:colOff>114300</xdr:colOff>
      <xdr:row>79</xdr:row>
      <xdr:rowOff>74843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14929"/>
          <a:ext cx="889000" cy="10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73537</xdr:rowOff>
    </xdr:from>
    <xdr:to>
      <xdr:col>45</xdr:col>
      <xdr:colOff>177800</xdr:colOff>
      <xdr:row>78</xdr:row>
      <xdr:rowOff>141829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46637"/>
          <a:ext cx="889000" cy="6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15253</xdr:rowOff>
    </xdr:from>
    <xdr:to>
      <xdr:col>55</xdr:col>
      <xdr:colOff>50800</xdr:colOff>
      <xdr:row>79</xdr:row>
      <xdr:rowOff>116853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101630</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7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24043</xdr:rowOff>
    </xdr:from>
    <xdr:to>
      <xdr:col>50</xdr:col>
      <xdr:colOff>165100</xdr:colOff>
      <xdr:row>79</xdr:row>
      <xdr:rowOff>125643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116770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6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91029</xdr:rowOff>
    </xdr:from>
    <xdr:to>
      <xdr:col>46</xdr:col>
      <xdr:colOff>38100</xdr:colOff>
      <xdr:row>79</xdr:row>
      <xdr:rowOff>21179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12306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55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22737</xdr:rowOff>
    </xdr:from>
    <xdr:to>
      <xdr:col>41</xdr:col>
      <xdr:colOff>101600</xdr:colOff>
      <xdr:row>78</xdr:row>
      <xdr:rowOff>124337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9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115464</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348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121396</xdr:rowOff>
    </xdr:from>
    <xdr:to>
      <xdr:col>55</xdr:col>
      <xdr:colOff>0</xdr:colOff>
      <xdr:row>97</xdr:row>
      <xdr:rowOff>140652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52046"/>
          <a:ext cx="8382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140652</xdr:rowOff>
    </xdr:from>
    <xdr:to>
      <xdr:col>50</xdr:col>
      <xdr:colOff>114300</xdr:colOff>
      <xdr:row>97</xdr:row>
      <xdr:rowOff>142308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71302"/>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142308</xdr:rowOff>
    </xdr:from>
    <xdr:to>
      <xdr:col>45</xdr:col>
      <xdr:colOff>177800</xdr:colOff>
      <xdr:row>97</xdr:row>
      <xdr:rowOff>160575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72958"/>
          <a:ext cx="889000" cy="1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70596</xdr:rowOff>
    </xdr:from>
    <xdr:to>
      <xdr:col>55</xdr:col>
      <xdr:colOff>50800</xdr:colOff>
      <xdr:row>98</xdr:row>
      <xdr:rowOff>746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0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34928</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89852</xdr:rowOff>
    </xdr:from>
    <xdr:to>
      <xdr:col>50</xdr:col>
      <xdr:colOff>165100</xdr:colOff>
      <xdr:row>98</xdr:row>
      <xdr:rowOff>20002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11129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91508</xdr:rowOff>
    </xdr:from>
    <xdr:to>
      <xdr:col>46</xdr:col>
      <xdr:colOff>38100</xdr:colOff>
      <xdr:row>98</xdr:row>
      <xdr:rowOff>21658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2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12785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1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109775</xdr:rowOff>
    </xdr:from>
    <xdr:to>
      <xdr:col>41</xdr:col>
      <xdr:colOff>101600</xdr:colOff>
      <xdr:row>98</xdr:row>
      <xdr:rowOff>39925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31052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3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139959</xdr:rowOff>
    </xdr:from>
    <xdr:to>
      <xdr:col>85</xdr:col>
      <xdr:colOff>127000</xdr:colOff>
      <xdr:row>38</xdr:row>
      <xdr:rowOff>161078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655059"/>
          <a:ext cx="838200" cy="2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138801</xdr:rowOff>
    </xdr:from>
    <xdr:to>
      <xdr:col>81</xdr:col>
      <xdr:colOff>50800</xdr:colOff>
      <xdr:row>38</xdr:row>
      <xdr:rowOff>161078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653901"/>
          <a:ext cx="889000" cy="2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138801</xdr:rowOff>
    </xdr:from>
    <xdr:to>
      <xdr:col>76</xdr:col>
      <xdr:colOff>114300</xdr:colOff>
      <xdr:row>38</xdr:row>
      <xdr:rowOff>140405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653901"/>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117019</xdr:rowOff>
    </xdr:from>
    <xdr:to>
      <xdr:col>71</xdr:col>
      <xdr:colOff>177800</xdr:colOff>
      <xdr:row>38</xdr:row>
      <xdr:rowOff>140405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32119"/>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89159</xdr:rowOff>
    </xdr:from>
    <xdr:to>
      <xdr:col>85</xdr:col>
      <xdr:colOff>177800</xdr:colOff>
      <xdr:row>39</xdr:row>
      <xdr:rowOff>19309</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0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48536</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39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110278</xdr:rowOff>
    </xdr:from>
    <xdr:to>
      <xdr:col>81</xdr:col>
      <xdr:colOff>101600</xdr:colOff>
      <xdr:row>39</xdr:row>
      <xdr:rowOff>40428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31555</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71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88001</xdr:rowOff>
    </xdr:from>
    <xdr:to>
      <xdr:col>76</xdr:col>
      <xdr:colOff>165100</xdr:colOff>
      <xdr:row>39</xdr:row>
      <xdr:rowOff>18151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34678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3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89605</xdr:rowOff>
    </xdr:from>
    <xdr:to>
      <xdr:col>72</xdr:col>
      <xdr:colOff>38100</xdr:colOff>
      <xdr:row>39</xdr:row>
      <xdr:rowOff>19755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36282</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3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66219</xdr:rowOff>
    </xdr:from>
    <xdr:to>
      <xdr:col>67</xdr:col>
      <xdr:colOff>101600</xdr:colOff>
      <xdr:row>38</xdr:row>
      <xdr:rowOff>167819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12896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35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11562</xdr:rowOff>
    </xdr:from>
    <xdr:to>
      <xdr:col>85</xdr:col>
      <xdr:colOff>127000</xdr:colOff>
      <xdr:row>78</xdr:row>
      <xdr:rowOff>17732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84662"/>
          <a:ext cx="838200" cy="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17732</xdr:rowOff>
    </xdr:from>
    <xdr:to>
      <xdr:col>81</xdr:col>
      <xdr:colOff>50800</xdr:colOff>
      <xdr:row>78</xdr:row>
      <xdr:rowOff>24360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90832"/>
          <a:ext cx="889000" cy="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24360</xdr:rowOff>
    </xdr:from>
    <xdr:to>
      <xdr:col>76</xdr:col>
      <xdr:colOff>114300</xdr:colOff>
      <xdr:row>78</xdr:row>
      <xdr:rowOff>47744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97460"/>
          <a:ext cx="889000" cy="2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47744</xdr:rowOff>
    </xdr:from>
    <xdr:to>
      <xdr:col>71</xdr:col>
      <xdr:colOff>177800</xdr:colOff>
      <xdr:row>78</xdr:row>
      <xdr:rowOff>59668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20844"/>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132212</xdr:rowOff>
    </xdr:from>
    <xdr:to>
      <xdr:col>85</xdr:col>
      <xdr:colOff>177800</xdr:colOff>
      <xdr:row>78</xdr:row>
      <xdr:rowOff>62362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110639</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1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138382</xdr:rowOff>
    </xdr:from>
    <xdr:to>
      <xdr:col>81</xdr:col>
      <xdr:colOff>101600</xdr:colOff>
      <xdr:row>78</xdr:row>
      <xdr:rowOff>68532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4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59659</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43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145010</xdr:rowOff>
    </xdr:from>
    <xdr:to>
      <xdr:col>76</xdr:col>
      <xdr:colOff>165100</xdr:colOff>
      <xdr:row>78</xdr:row>
      <xdr:rowOff>75160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66287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43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168394</xdr:rowOff>
    </xdr:from>
    <xdr:to>
      <xdr:col>72</xdr:col>
      <xdr:colOff>38100</xdr:colOff>
      <xdr:row>78</xdr:row>
      <xdr:rowOff>98544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89671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8868</xdr:rowOff>
    </xdr:from>
    <xdr:to>
      <xdr:col>67</xdr:col>
      <xdr:colOff>101600</xdr:colOff>
      <xdr:row>78</xdr:row>
      <xdr:rowOff>110468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101595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26118</xdr:rowOff>
    </xdr:from>
    <xdr:to>
      <xdr:col>85</xdr:col>
      <xdr:colOff>127000</xdr:colOff>
      <xdr:row>98</xdr:row>
      <xdr:rowOff>45966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28218"/>
          <a:ext cx="838200" cy="1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26118</xdr:rowOff>
    </xdr:from>
    <xdr:to>
      <xdr:col>81</xdr:col>
      <xdr:colOff>50800</xdr:colOff>
      <xdr:row>98</xdr:row>
      <xdr:rowOff>43230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28218"/>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43230</xdr:rowOff>
    </xdr:from>
    <xdr:to>
      <xdr:col>76</xdr:col>
      <xdr:colOff>114300</xdr:colOff>
      <xdr:row>98</xdr:row>
      <xdr:rowOff>47295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45330"/>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1713</xdr:rowOff>
    </xdr:from>
    <xdr:to>
      <xdr:col>71</xdr:col>
      <xdr:colOff>177800</xdr:colOff>
      <xdr:row>98</xdr:row>
      <xdr:rowOff>47295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03813"/>
          <a:ext cx="889000" cy="4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166616</xdr:rowOff>
    </xdr:from>
    <xdr:to>
      <xdr:col>85</xdr:col>
      <xdr:colOff>177800</xdr:colOff>
      <xdr:row>98</xdr:row>
      <xdr:rowOff>96766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7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125993</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8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146768</xdr:rowOff>
    </xdr:from>
    <xdr:to>
      <xdr:col>81</xdr:col>
      <xdr:colOff>101600</xdr:colOff>
      <xdr:row>98</xdr:row>
      <xdr:rowOff>76918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93445</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55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163880</xdr:rowOff>
    </xdr:from>
    <xdr:to>
      <xdr:col>76</xdr:col>
      <xdr:colOff>165100</xdr:colOff>
      <xdr:row>98</xdr:row>
      <xdr:rowOff>94030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110557</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56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167945</xdr:rowOff>
    </xdr:from>
    <xdr:to>
      <xdr:col>72</xdr:col>
      <xdr:colOff>38100</xdr:colOff>
      <xdr:row>98</xdr:row>
      <xdr:rowOff>98095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114622</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3795" y="1657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122363</xdr:rowOff>
    </xdr:from>
    <xdr:to>
      <xdr:col>67</xdr:col>
      <xdr:colOff>101600</xdr:colOff>
      <xdr:row>98</xdr:row>
      <xdr:rowOff>52513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5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69040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52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17373</xdr:rowOff>
    </xdr:from>
    <xdr:to>
      <xdr:col>116</xdr:col>
      <xdr:colOff>63500</xdr:colOff>
      <xdr:row>59</xdr:row>
      <xdr:rowOff>18288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13292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18288</xdr:rowOff>
    </xdr:from>
    <xdr:to>
      <xdr:col>111</xdr:col>
      <xdr:colOff>177800</xdr:colOff>
      <xdr:row>59</xdr:row>
      <xdr:rowOff>19215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33838"/>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19215</xdr:rowOff>
    </xdr:from>
    <xdr:to>
      <xdr:col>107</xdr:col>
      <xdr:colOff>50800</xdr:colOff>
      <xdr:row>59</xdr:row>
      <xdr:rowOff>19762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34765"/>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162496</xdr:rowOff>
    </xdr:from>
    <xdr:to>
      <xdr:col>102</xdr:col>
      <xdr:colOff>114300</xdr:colOff>
      <xdr:row>59</xdr:row>
      <xdr:rowOff>19762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06596"/>
          <a:ext cx="889000" cy="2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138023</xdr:rowOff>
    </xdr:from>
    <xdr:to>
      <xdr:col>116</xdr:col>
      <xdr:colOff>114300</xdr:colOff>
      <xdr:row>59</xdr:row>
      <xdr:rowOff>68173</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52950</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9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138938</xdr:rowOff>
    </xdr:from>
    <xdr:to>
      <xdr:col>112</xdr:col>
      <xdr:colOff>38100</xdr:colOff>
      <xdr:row>59</xdr:row>
      <xdr:rowOff>69088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60215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7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139865</xdr:rowOff>
    </xdr:from>
    <xdr:to>
      <xdr:col>107</xdr:col>
      <xdr:colOff>101600</xdr:colOff>
      <xdr:row>59</xdr:row>
      <xdr:rowOff>70015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61142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140412</xdr:rowOff>
    </xdr:from>
    <xdr:to>
      <xdr:col>102</xdr:col>
      <xdr:colOff>165100</xdr:colOff>
      <xdr:row>59</xdr:row>
      <xdr:rowOff>70562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61689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7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111696</xdr:rowOff>
    </xdr:from>
    <xdr:to>
      <xdr:col>98</xdr:col>
      <xdr:colOff>38100</xdr:colOff>
      <xdr:row>59</xdr:row>
      <xdr:rowOff>41846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32973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4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98084</xdr:rowOff>
    </xdr:from>
    <xdr:to>
      <xdr:col>116</xdr:col>
      <xdr:colOff>63500</xdr:colOff>
      <xdr:row>77</xdr:row>
      <xdr:rowOff>98084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299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43969</xdr:rowOff>
    </xdr:from>
    <xdr:to>
      <xdr:col>111</xdr:col>
      <xdr:colOff>177800</xdr:colOff>
      <xdr:row>77</xdr:row>
      <xdr:rowOff>98084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245619"/>
          <a:ext cx="889000" cy="5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26775</xdr:rowOff>
    </xdr:from>
    <xdr:to>
      <xdr:col>107</xdr:col>
      <xdr:colOff>50800</xdr:colOff>
      <xdr:row>77</xdr:row>
      <xdr:rowOff>43969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3228425"/>
          <a:ext cx="8890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26775</xdr:rowOff>
    </xdr:from>
    <xdr:to>
      <xdr:col>102</xdr:col>
      <xdr:colOff>114300</xdr:colOff>
      <xdr:row>77</xdr:row>
      <xdr:rowOff>91278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228425"/>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47284</xdr:rowOff>
    </xdr:from>
    <xdr:to>
      <xdr:col>116</xdr:col>
      <xdr:colOff>114300</xdr:colOff>
      <xdr:row>77</xdr:row>
      <xdr:rowOff>148884</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2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25711</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2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47284</xdr:rowOff>
    </xdr:from>
    <xdr:to>
      <xdr:col>112</xdr:col>
      <xdr:colOff>38100</xdr:colOff>
      <xdr:row>77</xdr:row>
      <xdr:rowOff>148884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2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140011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164619</xdr:rowOff>
    </xdr:from>
    <xdr:to>
      <xdr:col>107</xdr:col>
      <xdr:colOff>101600</xdr:colOff>
      <xdr:row>77</xdr:row>
      <xdr:rowOff>94769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19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85896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8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147425</xdr:rowOff>
    </xdr:from>
    <xdr:to>
      <xdr:col>102</xdr:col>
      <xdr:colOff>165100</xdr:colOff>
      <xdr:row>77</xdr:row>
      <xdr:rowOff>77575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1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68702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27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40478</xdr:rowOff>
    </xdr:from>
    <xdr:to>
      <xdr:col>98</xdr:col>
      <xdr:colOff>38100</xdr:colOff>
      <xdr:row>77</xdr:row>
      <xdr:rowOff>142078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2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133205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33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人件費：前年度と比較し</a:t>
          </a:r>
          <a:r>
            <a:rPr kumimoji="1" lang="en-US" altLang="ja-JP" sz="1100">
              <a:solidFill>
                <a:schemeClr val="dk1"/>
              </a:solidFill>
              <a:effectLst/>
              <a:latin typeface="+mn-lt"/>
              <a:ea typeface="+mn-ea"/>
              <a:cs typeface="+mn-cs"/>
            </a:rPr>
            <a:t>5,366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類似団体に比べると</a:t>
          </a:r>
          <a:r>
            <a:rPr kumimoji="1" lang="en-US" altLang="ja-JP" sz="1100">
              <a:solidFill>
                <a:schemeClr val="dk1"/>
              </a:solidFill>
              <a:effectLst/>
              <a:latin typeface="+mn-lt"/>
              <a:ea typeface="+mn-ea"/>
              <a:cs typeface="+mn-cs"/>
            </a:rPr>
            <a:t>24,874</a:t>
          </a:r>
          <a:r>
            <a:rPr kumimoji="1" lang="ja-JP" altLang="ja-JP" sz="1100">
              <a:solidFill>
                <a:schemeClr val="dk1"/>
              </a:solidFill>
              <a:effectLst/>
              <a:latin typeface="+mn-lt"/>
              <a:ea typeface="+mn-ea"/>
              <a:cs typeface="+mn-cs"/>
            </a:rPr>
            <a:t>円下回っている。</a:t>
          </a:r>
          <a:r>
            <a:rPr kumimoji="1" lang="ja-JP" altLang="en-US" sz="1100">
              <a:solidFill>
                <a:schemeClr val="dk1"/>
              </a:solidFill>
              <a:effectLst/>
              <a:latin typeface="+mn-lt"/>
              <a:ea typeface="+mn-ea"/>
              <a:cs typeface="+mn-cs"/>
            </a:rPr>
            <a:t>職員数は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人減</a:t>
          </a:r>
          <a:r>
            <a:rPr kumimoji="1" lang="ja-JP" altLang="en-US" sz="1100">
              <a:solidFill>
                <a:schemeClr val="dk1"/>
              </a:solidFill>
              <a:effectLst/>
              <a:latin typeface="+mn-lt"/>
              <a:ea typeface="+mn-ea"/>
              <a:cs typeface="+mn-cs"/>
            </a:rPr>
            <a:t>（再任用</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人のため増減なし）</a:t>
          </a:r>
          <a:r>
            <a:rPr kumimoji="1" lang="ja-JP" altLang="ja-JP" sz="1100">
              <a:solidFill>
                <a:schemeClr val="dk1"/>
              </a:solidFill>
              <a:effectLst/>
              <a:latin typeface="+mn-lt"/>
              <a:ea typeface="+mn-ea"/>
              <a:cs typeface="+mn-cs"/>
            </a:rPr>
            <a:t>となった。また、基本給の低い職員が増加したことにより</a:t>
          </a:r>
          <a:r>
            <a:rPr kumimoji="1" lang="ja-JP" altLang="en-US" sz="1100">
              <a:solidFill>
                <a:schemeClr val="dk1"/>
              </a:solidFill>
              <a:effectLst/>
              <a:latin typeface="+mn-lt"/>
              <a:ea typeface="+mn-ea"/>
              <a:cs typeface="+mn-cs"/>
            </a:rPr>
            <a:t>基本給</a:t>
          </a:r>
          <a:r>
            <a:rPr kumimoji="1" lang="ja-JP" altLang="ja-JP" sz="1100">
              <a:solidFill>
                <a:schemeClr val="dk1"/>
              </a:solidFill>
              <a:effectLst/>
              <a:latin typeface="+mn-lt"/>
              <a:ea typeface="+mn-ea"/>
              <a:cs typeface="+mn-cs"/>
            </a:rPr>
            <a:t>が減となった</a:t>
          </a:r>
          <a:r>
            <a:rPr kumimoji="1" lang="ja-JP" altLang="en-US" sz="1100">
              <a:solidFill>
                <a:schemeClr val="dk1"/>
              </a:solidFill>
              <a:effectLst/>
              <a:latin typeface="+mn-lt"/>
              <a:ea typeface="+mn-ea"/>
              <a:cs typeface="+mn-cs"/>
            </a:rPr>
            <a:t>が、勤勉手当の支給率改正になったこと</a:t>
          </a:r>
          <a:r>
            <a:rPr kumimoji="1" lang="ja-JP" altLang="ja-JP" sz="1100">
              <a:solidFill>
                <a:schemeClr val="dk1"/>
              </a:solidFill>
              <a:effectLst/>
              <a:latin typeface="+mn-lt"/>
              <a:ea typeface="+mn-ea"/>
              <a:cs typeface="+mn-cs"/>
            </a:rPr>
            <a:t>により全体</a:t>
          </a:r>
          <a:r>
            <a:rPr kumimoji="1" lang="ja-JP" altLang="en-US" sz="1100">
              <a:solidFill>
                <a:schemeClr val="dk1"/>
              </a:solidFill>
              <a:effectLst/>
              <a:latin typeface="+mn-lt"/>
              <a:ea typeface="+mn-ea"/>
              <a:cs typeface="+mn-cs"/>
            </a:rPr>
            <a:t>では増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維持補修費：前年度と比較し</a:t>
          </a:r>
          <a:r>
            <a:rPr kumimoji="1" lang="en-US" altLang="ja-JP" sz="1100">
              <a:solidFill>
                <a:schemeClr val="dk1"/>
              </a:solidFill>
              <a:effectLst/>
              <a:latin typeface="+mn-lt"/>
              <a:ea typeface="+mn-ea"/>
              <a:cs typeface="+mn-cs"/>
            </a:rPr>
            <a:t>206</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減となり類似団体に比べると</a:t>
          </a:r>
          <a:r>
            <a:rPr kumimoji="1" lang="en-US" altLang="ja-JP" sz="1100">
              <a:solidFill>
                <a:schemeClr val="dk1"/>
              </a:solidFill>
              <a:effectLst/>
              <a:latin typeface="+mn-lt"/>
              <a:ea typeface="+mn-ea"/>
              <a:cs typeface="+mn-cs"/>
            </a:rPr>
            <a:t>23,955</a:t>
          </a:r>
          <a:r>
            <a:rPr kumimoji="1" lang="ja-JP" altLang="ja-JP" sz="1100">
              <a:solidFill>
                <a:schemeClr val="dk1"/>
              </a:solidFill>
              <a:effectLst/>
              <a:latin typeface="+mn-lt"/>
              <a:ea typeface="+mn-ea"/>
              <a:cs typeface="+mn-cs"/>
            </a:rPr>
            <a:t>円下回っている。道路維持補修に用いる原材料購入費や</a:t>
          </a:r>
          <a:r>
            <a:rPr kumimoji="1" lang="ja-JP" altLang="en-US" sz="1100">
              <a:solidFill>
                <a:schemeClr val="dk1"/>
              </a:solidFill>
              <a:effectLst/>
              <a:latin typeface="+mn-lt"/>
              <a:ea typeface="+mn-ea"/>
              <a:cs typeface="+mn-cs"/>
            </a:rPr>
            <a:t>学校給食センターや交流</a:t>
          </a:r>
          <a:r>
            <a:rPr kumimoji="1" lang="ja-JP" altLang="ja-JP" sz="1100">
              <a:solidFill>
                <a:schemeClr val="dk1"/>
              </a:solidFill>
              <a:effectLst/>
              <a:latin typeface="+mn-lt"/>
              <a:ea typeface="+mn-ea"/>
              <a:cs typeface="+mn-cs"/>
            </a:rPr>
            <a:t>施設の修繕料の減による。</a:t>
          </a:r>
          <a:endParaRPr lang="ja-JP" altLang="ja-JP" sz="1400">
            <a:effectLst/>
          </a:endParaRPr>
        </a:p>
        <a:p>
          <a:r>
            <a:rPr kumimoji="1" lang="ja-JP" altLang="ja-JP" sz="1100">
              <a:solidFill>
                <a:schemeClr val="dk1"/>
              </a:solidFill>
              <a:effectLst/>
              <a:latin typeface="+mn-lt"/>
              <a:ea typeface="+mn-ea"/>
              <a:cs typeface="+mn-cs"/>
            </a:rPr>
            <a:t>扶助費：前年度と比較し</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減と</a:t>
          </a:r>
          <a:r>
            <a:rPr kumimoji="1" lang="ja-JP" altLang="ja-JP" sz="1100">
              <a:solidFill>
                <a:schemeClr val="dk1"/>
              </a:solidFill>
              <a:effectLst/>
              <a:latin typeface="+mn-lt"/>
              <a:ea typeface="+mn-ea"/>
              <a:cs typeface="+mn-cs"/>
            </a:rPr>
            <a:t>なり類似団体と比べると</a:t>
          </a:r>
          <a:r>
            <a:rPr kumimoji="1" lang="en-US" altLang="ja-JP" sz="1100">
              <a:solidFill>
                <a:schemeClr val="dk1"/>
              </a:solidFill>
              <a:effectLst/>
              <a:latin typeface="+mn-lt"/>
              <a:ea typeface="+mn-ea"/>
              <a:cs typeface="+mn-cs"/>
            </a:rPr>
            <a:t>4,570</a:t>
          </a:r>
          <a:r>
            <a:rPr kumimoji="1" lang="ja-JP" altLang="ja-JP" sz="1100">
              <a:solidFill>
                <a:schemeClr val="dk1"/>
              </a:solidFill>
              <a:effectLst/>
              <a:latin typeface="+mn-lt"/>
              <a:ea typeface="+mn-ea"/>
              <a:cs typeface="+mn-cs"/>
            </a:rPr>
            <a:t>円下回っている。児童手当</a:t>
          </a:r>
          <a:r>
            <a:rPr kumimoji="1" lang="ja-JP" altLang="en-US" sz="1100">
              <a:solidFill>
                <a:schemeClr val="dk1"/>
              </a:solidFill>
              <a:effectLst/>
              <a:latin typeface="+mn-lt"/>
              <a:ea typeface="+mn-ea"/>
              <a:cs typeface="+mn-cs"/>
            </a:rPr>
            <a:t>や乳幼児医療費等</a:t>
          </a:r>
          <a:r>
            <a:rPr kumimoji="1" lang="ja-JP" altLang="ja-JP" sz="1100">
              <a:solidFill>
                <a:schemeClr val="dk1"/>
              </a:solidFill>
              <a:effectLst/>
              <a:latin typeface="+mn-lt"/>
              <a:ea typeface="+mn-ea"/>
              <a:cs typeface="+mn-cs"/>
            </a:rPr>
            <a:t>の減による。　補助費等：前年度と比べると</a:t>
          </a:r>
          <a:r>
            <a:rPr kumimoji="1" lang="en-US" altLang="ja-JP" sz="1100">
              <a:solidFill>
                <a:schemeClr val="dk1"/>
              </a:solidFill>
              <a:effectLst/>
              <a:latin typeface="+mn-lt"/>
              <a:ea typeface="+mn-ea"/>
              <a:cs typeface="+mn-cs"/>
            </a:rPr>
            <a:t>2,729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となったが類似団体と比較すると</a:t>
          </a:r>
          <a:r>
            <a:rPr kumimoji="1" lang="en-US" altLang="ja-JP" sz="1100">
              <a:solidFill>
                <a:schemeClr val="dk1"/>
              </a:solidFill>
              <a:effectLst/>
              <a:latin typeface="+mn-lt"/>
              <a:ea typeface="+mn-ea"/>
              <a:cs typeface="+mn-cs"/>
            </a:rPr>
            <a:t>55,476</a:t>
          </a:r>
          <a:r>
            <a:rPr kumimoji="1" lang="ja-JP" altLang="ja-JP" sz="1100">
              <a:solidFill>
                <a:schemeClr val="dk1"/>
              </a:solidFill>
              <a:effectLst/>
              <a:latin typeface="+mn-lt"/>
              <a:ea typeface="+mn-ea"/>
              <a:cs typeface="+mn-cs"/>
            </a:rPr>
            <a:t>円下回っている。</a:t>
          </a:r>
          <a:endParaRPr lang="ja-JP" altLang="ja-JP" sz="1400">
            <a:effectLst/>
          </a:endParaRPr>
        </a:p>
        <a:p>
          <a:r>
            <a:rPr kumimoji="1" lang="ja-JP" altLang="ja-JP" sz="1100">
              <a:solidFill>
                <a:sysClr val="windowText" lastClr="000000"/>
              </a:solidFill>
              <a:effectLst/>
              <a:latin typeface="+mn-lt"/>
              <a:ea typeface="+mn-ea"/>
              <a:cs typeface="+mn-cs"/>
            </a:rPr>
            <a:t>普通建設事業費</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43,008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類似団体と比べると</a:t>
          </a:r>
          <a:r>
            <a:rPr kumimoji="1" lang="en-US" altLang="ja-JP" sz="1100">
              <a:solidFill>
                <a:schemeClr val="dk1"/>
              </a:solidFill>
              <a:effectLst/>
              <a:latin typeface="+mn-lt"/>
              <a:ea typeface="+mn-ea"/>
              <a:cs typeface="+mn-cs"/>
            </a:rPr>
            <a:t>130,684</a:t>
          </a:r>
          <a:r>
            <a:rPr kumimoji="1" lang="ja-JP" altLang="ja-JP" sz="1100">
              <a:solidFill>
                <a:schemeClr val="dk1"/>
              </a:solidFill>
              <a:effectLst/>
              <a:latin typeface="+mn-lt"/>
              <a:ea typeface="+mn-ea"/>
              <a:cs typeface="+mn-cs"/>
            </a:rPr>
            <a:t>円下回っている。補助事業において</a:t>
          </a:r>
          <a:r>
            <a:rPr kumimoji="1" lang="ja-JP" altLang="en-US" sz="1100">
              <a:solidFill>
                <a:schemeClr val="dk1"/>
              </a:solidFill>
              <a:effectLst/>
              <a:latin typeface="+mn-lt"/>
              <a:ea typeface="+mn-ea"/>
              <a:cs typeface="+mn-cs"/>
            </a:rPr>
            <a:t>道路改良事業や住宅整備事業</a:t>
          </a:r>
          <a:r>
            <a:rPr kumimoji="1" lang="ja-JP" altLang="ja-JP" sz="1100">
              <a:solidFill>
                <a:schemeClr val="dk1"/>
              </a:solidFill>
              <a:effectLst/>
              <a:latin typeface="+mn-lt"/>
              <a:ea typeface="+mn-ea"/>
              <a:cs typeface="+mn-cs"/>
            </a:rPr>
            <a:t>があったことや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単独事業では</a:t>
          </a:r>
          <a:r>
            <a:rPr kumimoji="1" lang="ja-JP" altLang="en-US" sz="1100">
              <a:solidFill>
                <a:schemeClr val="dk1"/>
              </a:solidFill>
              <a:effectLst/>
              <a:latin typeface="+mn-lt"/>
              <a:ea typeface="+mn-ea"/>
              <a:cs typeface="+mn-cs"/>
            </a:rPr>
            <a:t>高齢者福祉センター自動消火設備設置</a:t>
          </a:r>
          <a:r>
            <a:rPr kumimoji="1" lang="ja-JP" altLang="ja-JP" sz="1100">
              <a:solidFill>
                <a:schemeClr val="dk1"/>
              </a:solidFill>
              <a:effectLst/>
              <a:latin typeface="+mn-lt"/>
              <a:ea typeface="+mn-ea"/>
              <a:cs typeface="+mn-cs"/>
            </a:rPr>
            <a:t>事業が</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ったため全体で</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a:t>
          </a:r>
          <a:endParaRPr lang="ja-JP" altLang="ja-JP" sz="1400">
            <a:effectLst/>
          </a:endParaRPr>
        </a:p>
        <a:p>
          <a:r>
            <a:rPr kumimoji="1" lang="ja-JP" altLang="ja-JP" sz="1100">
              <a:solidFill>
                <a:schemeClr val="dk1"/>
              </a:solidFill>
              <a:effectLst/>
              <a:latin typeface="+mn-lt"/>
              <a:ea typeface="+mn-ea"/>
              <a:cs typeface="+mn-cs"/>
            </a:rPr>
            <a:t>災害復旧事業費：前年度と比較し</a:t>
          </a:r>
          <a:r>
            <a:rPr kumimoji="1" lang="en-US" altLang="ja-JP" sz="1100">
              <a:solidFill>
                <a:schemeClr val="dk1"/>
              </a:solidFill>
              <a:effectLst/>
              <a:latin typeface="+mn-lt"/>
              <a:ea typeface="+mn-ea"/>
              <a:cs typeface="+mn-cs"/>
            </a:rPr>
            <a:t>5,543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類似団体と比べると</a:t>
          </a:r>
          <a:r>
            <a:rPr kumimoji="1" lang="en-US" altLang="ja-JP" sz="1100">
              <a:solidFill>
                <a:schemeClr val="dk1"/>
              </a:solidFill>
              <a:effectLst/>
              <a:latin typeface="+mn-lt"/>
              <a:ea typeface="+mn-ea"/>
              <a:cs typeface="+mn-cs"/>
            </a:rPr>
            <a:t>2,985</a:t>
          </a:r>
          <a:r>
            <a:rPr kumimoji="1" lang="ja-JP" altLang="ja-JP" sz="1100">
              <a:solidFill>
                <a:schemeClr val="dk1"/>
              </a:solidFill>
              <a:effectLst/>
              <a:latin typeface="+mn-lt"/>
              <a:ea typeface="+mn-ea"/>
              <a:cs typeface="+mn-cs"/>
            </a:rPr>
            <a:t>円下回っている。</a:t>
          </a:r>
          <a:r>
            <a:rPr kumimoji="1" lang="ja-JP" altLang="en-US" sz="1100">
              <a:solidFill>
                <a:schemeClr val="dk1"/>
              </a:solidFill>
              <a:effectLst/>
              <a:latin typeface="+mn-lt"/>
              <a:ea typeface="+mn-ea"/>
              <a:cs typeface="+mn-cs"/>
            </a:rPr>
            <a:t>現年度災害のほかに過</a:t>
          </a:r>
          <a:r>
            <a:rPr kumimoji="1" lang="ja-JP" altLang="ja-JP" sz="1100">
              <a:solidFill>
                <a:schemeClr val="dk1"/>
              </a:solidFill>
              <a:effectLst/>
              <a:latin typeface="+mn-lt"/>
              <a:ea typeface="+mn-ea"/>
              <a:cs typeface="+mn-cs"/>
            </a:rPr>
            <a:t>年度災害</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実施したことにより</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公債費：前年度と比較し</a:t>
          </a:r>
          <a:r>
            <a:rPr kumimoji="1" lang="en-US" altLang="ja-JP" sz="1100">
              <a:solidFill>
                <a:schemeClr val="dk1"/>
              </a:solidFill>
              <a:effectLst/>
              <a:latin typeface="+mn-lt"/>
              <a:ea typeface="+mn-ea"/>
              <a:cs typeface="+mn-cs"/>
            </a:rPr>
            <a:t>3,239</a:t>
          </a:r>
          <a:r>
            <a:rPr kumimoji="1" lang="ja-JP" altLang="ja-JP" sz="1100">
              <a:solidFill>
                <a:schemeClr val="dk1"/>
              </a:solidFill>
              <a:effectLst/>
              <a:latin typeface="+mn-lt"/>
              <a:ea typeface="+mn-ea"/>
              <a:cs typeface="+mn-cs"/>
            </a:rPr>
            <a:t>円増となったが類似団体と比較すると</a:t>
          </a:r>
          <a:r>
            <a:rPr kumimoji="1" lang="en-US" altLang="ja-JP" sz="1100">
              <a:solidFill>
                <a:schemeClr val="dk1"/>
              </a:solidFill>
              <a:effectLst/>
              <a:latin typeface="+mn-lt"/>
              <a:ea typeface="+mn-ea"/>
              <a:cs typeface="+mn-cs"/>
            </a:rPr>
            <a:t>41,193</a:t>
          </a:r>
          <a:r>
            <a:rPr kumimoji="1" lang="ja-JP" altLang="ja-JP" sz="1100">
              <a:solidFill>
                <a:schemeClr val="dk1"/>
              </a:solidFill>
              <a:effectLst/>
              <a:latin typeface="+mn-lt"/>
              <a:ea typeface="+mn-ea"/>
              <a:cs typeface="+mn-cs"/>
            </a:rPr>
            <a:t>円下回っている。新たに償還が始まった</a:t>
          </a:r>
          <a:r>
            <a:rPr kumimoji="1" lang="ja-JP" altLang="en-US" sz="1100">
              <a:solidFill>
                <a:schemeClr val="dk1"/>
              </a:solidFill>
              <a:effectLst/>
              <a:latin typeface="+mn-lt"/>
              <a:ea typeface="+mn-ea"/>
              <a:cs typeface="+mn-cs"/>
            </a:rPr>
            <a:t>へいせい</a:t>
          </a:r>
          <a:r>
            <a:rPr kumimoji="1" lang="ja-JP" altLang="ja-JP" sz="1100">
              <a:solidFill>
                <a:schemeClr val="dk1"/>
              </a:solidFill>
              <a:effectLst/>
              <a:latin typeface="+mn-lt"/>
              <a:ea typeface="+mn-ea"/>
              <a:cs typeface="+mn-cs"/>
            </a:rPr>
            <a:t>地方債より、前年度で償還完了した地方債が多かったため決算額は減少した。積立金：前年度と比べると</a:t>
          </a:r>
          <a:r>
            <a:rPr kumimoji="1" lang="en-US" altLang="ja-JP" sz="1100">
              <a:solidFill>
                <a:schemeClr val="dk1"/>
              </a:solidFill>
              <a:effectLst/>
              <a:latin typeface="+mn-lt"/>
              <a:ea typeface="+mn-ea"/>
              <a:cs typeface="+mn-cs"/>
            </a:rPr>
            <a:t>21,706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となり類似団体と比較すると</a:t>
          </a:r>
          <a:r>
            <a:rPr kumimoji="1" lang="en-US" altLang="ja-JP" sz="1100">
              <a:solidFill>
                <a:schemeClr val="dk1"/>
              </a:solidFill>
              <a:effectLst/>
              <a:latin typeface="+mn-lt"/>
              <a:ea typeface="+mn-ea"/>
              <a:cs typeface="+mn-cs"/>
            </a:rPr>
            <a:t>21,231</a:t>
          </a:r>
          <a:r>
            <a:rPr kumimoji="1" lang="ja-JP" altLang="ja-JP" sz="1100">
              <a:solidFill>
                <a:schemeClr val="dk1"/>
              </a:solidFill>
              <a:effectLst/>
              <a:latin typeface="+mn-lt"/>
              <a:ea typeface="+mn-ea"/>
              <a:cs typeface="+mn-cs"/>
            </a:rPr>
            <a:t>円上回った。</a:t>
          </a:r>
          <a:r>
            <a:rPr kumimoji="1" lang="ja-JP" altLang="en-US" sz="1100">
              <a:solidFill>
                <a:schemeClr val="dk1"/>
              </a:solidFill>
              <a:effectLst/>
              <a:latin typeface="+mn-lt"/>
              <a:ea typeface="+mn-ea"/>
              <a:cs typeface="+mn-cs"/>
            </a:rPr>
            <a:t>特定目的</a:t>
          </a:r>
          <a:r>
            <a:rPr kumimoji="1" lang="ja-JP" altLang="ja-JP" sz="1100">
              <a:solidFill>
                <a:schemeClr val="dk1"/>
              </a:solidFill>
              <a:effectLst/>
              <a:latin typeface="+mn-lt"/>
              <a:ea typeface="+mn-ea"/>
              <a:cs typeface="+mn-cs"/>
            </a:rPr>
            <a:t>基金への積立が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したことによる。</a:t>
          </a:r>
          <a:endParaRPr lang="ja-JP" altLang="ja-JP" sz="1400">
            <a:effectLst/>
          </a:endParaRPr>
        </a:p>
        <a:p>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繰出金の住民一人当たりのコストは</a:t>
          </a:r>
          <a:r>
            <a:rPr kumimoji="1" lang="ja-JP" altLang="ja-JP" sz="1100">
              <a:solidFill>
                <a:schemeClr val="dk1"/>
              </a:solidFill>
              <a:effectLst/>
              <a:latin typeface="+mn-lt"/>
              <a:ea typeface="+mn-ea"/>
              <a:cs typeface="+mn-cs"/>
            </a:rPr>
            <a:t>前年度と</a:t>
          </a:r>
          <a:r>
            <a:rPr kumimoji="1" lang="ja-JP" altLang="en-US" sz="1100">
              <a:solidFill>
                <a:schemeClr val="dk1"/>
              </a:solidFill>
              <a:effectLst/>
              <a:latin typeface="+mn-lt"/>
              <a:ea typeface="+mn-ea"/>
              <a:cs typeface="+mn-cs"/>
            </a:rPr>
            <a:t>同額</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34,091</a:t>
          </a:r>
          <a:r>
            <a:rPr kumimoji="1" lang="ja-JP" altLang="ja-JP" sz="1100">
              <a:solidFill>
                <a:schemeClr val="dk1"/>
              </a:solidFill>
              <a:effectLst/>
              <a:latin typeface="+mn-lt"/>
              <a:ea typeface="+mn-ea"/>
              <a:cs typeface="+mn-cs"/>
            </a:rPr>
            <a:t>円下回った。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3,518
3,505
131.34
3,708,187
3,488,987
147,835
2,030,756
3,054,410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135509</xdr:rowOff>
    </xdr:from>
    <xdr:to>
      <xdr:col>24</xdr:col>
      <xdr:colOff>63500</xdr:colOff>
      <xdr:row>37</xdr:row>
      <xdr:rowOff>141205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79159"/>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132575</xdr:rowOff>
    </xdr:from>
    <xdr:to>
      <xdr:col>19</xdr:col>
      <xdr:colOff>177800</xdr:colOff>
      <xdr:row>37</xdr:row>
      <xdr:rowOff>141205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76225"/>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129261</xdr:rowOff>
    </xdr:from>
    <xdr:to>
      <xdr:col>15</xdr:col>
      <xdr:colOff>50800</xdr:colOff>
      <xdr:row>37</xdr:row>
      <xdr:rowOff>132575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72911"/>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129261</xdr:rowOff>
    </xdr:from>
    <xdr:to>
      <xdr:col>10</xdr:col>
      <xdr:colOff>114300</xdr:colOff>
      <xdr:row>37</xdr:row>
      <xdr:rowOff>133071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7291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84709</xdr:rowOff>
    </xdr:from>
    <xdr:to>
      <xdr:col>24</xdr:col>
      <xdr:colOff>114300</xdr:colOff>
      <xdr:row>38</xdr:row>
      <xdr:rowOff>14860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8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63136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90405</xdr:rowOff>
    </xdr:from>
    <xdr:to>
      <xdr:col>20</xdr:col>
      <xdr:colOff>38100</xdr:colOff>
      <xdr:row>38</xdr:row>
      <xdr:rowOff>20555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11682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81775</xdr:rowOff>
    </xdr:from>
    <xdr:to>
      <xdr:col>15</xdr:col>
      <xdr:colOff>101600</xdr:colOff>
      <xdr:row>38</xdr:row>
      <xdr:rowOff>11925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3053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78461</xdr:rowOff>
    </xdr:from>
    <xdr:to>
      <xdr:col>10</xdr:col>
      <xdr:colOff>165100</xdr:colOff>
      <xdr:row>38</xdr:row>
      <xdr:rowOff>8610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21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171187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82271</xdr:rowOff>
    </xdr:from>
    <xdr:to>
      <xdr:col>6</xdr:col>
      <xdr:colOff>38100</xdr:colOff>
      <xdr:row>38</xdr:row>
      <xdr:rowOff>12421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3548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48815</xdr:rowOff>
    </xdr:from>
    <xdr:to>
      <xdr:col>24</xdr:col>
      <xdr:colOff>63500</xdr:colOff>
      <xdr:row>58</xdr:row>
      <xdr:rowOff>51753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92915"/>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23217</xdr:rowOff>
    </xdr:from>
    <xdr:to>
      <xdr:col>19</xdr:col>
      <xdr:colOff>177800</xdr:colOff>
      <xdr:row>58</xdr:row>
      <xdr:rowOff>48815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67317"/>
          <a:ext cx="889000" cy="2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23217</xdr:rowOff>
    </xdr:from>
    <xdr:to>
      <xdr:col>15</xdr:col>
      <xdr:colOff>50800</xdr:colOff>
      <xdr:row>58</xdr:row>
      <xdr:rowOff>37057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67317"/>
          <a:ext cx="8890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938</xdr:rowOff>
    </xdr:from>
    <xdr:to>
      <xdr:col>10</xdr:col>
      <xdr:colOff>114300</xdr:colOff>
      <xdr:row>58</xdr:row>
      <xdr:rowOff>37057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45038"/>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953</xdr:rowOff>
    </xdr:from>
    <xdr:to>
      <xdr:col>24</xdr:col>
      <xdr:colOff>114300</xdr:colOff>
      <xdr:row>58</xdr:row>
      <xdr:rowOff>102553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169465</xdr:rowOff>
    </xdr:from>
    <xdr:to>
      <xdr:col>20</xdr:col>
      <xdr:colOff>38100</xdr:colOff>
      <xdr:row>58</xdr:row>
      <xdr:rowOff>99615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90742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143867</xdr:rowOff>
    </xdr:from>
    <xdr:to>
      <xdr:col>15</xdr:col>
      <xdr:colOff>101600</xdr:colOff>
      <xdr:row>58</xdr:row>
      <xdr:rowOff>74017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65144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0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157707</xdr:rowOff>
    </xdr:from>
    <xdr:to>
      <xdr:col>10</xdr:col>
      <xdr:colOff>165100</xdr:colOff>
      <xdr:row>58</xdr:row>
      <xdr:rowOff>87857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78984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2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121588</xdr:rowOff>
    </xdr:from>
    <xdr:to>
      <xdr:col>6</xdr:col>
      <xdr:colOff>38100</xdr:colOff>
      <xdr:row>58</xdr:row>
      <xdr:rowOff>51738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9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68265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6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3781</xdr:rowOff>
    </xdr:from>
    <xdr:to>
      <xdr:col>24</xdr:col>
      <xdr:colOff>63500</xdr:colOff>
      <xdr:row>76</xdr:row>
      <xdr:rowOff>4035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033981"/>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165728</xdr:rowOff>
    </xdr:from>
    <xdr:to>
      <xdr:col>19</xdr:col>
      <xdr:colOff>177800</xdr:colOff>
      <xdr:row>76</xdr:row>
      <xdr:rowOff>4035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2908300" y="13024478"/>
          <a:ext cx="889000" cy="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165728</xdr:rowOff>
    </xdr:from>
    <xdr:to>
      <xdr:col>15</xdr:col>
      <xdr:colOff>50800</xdr:colOff>
      <xdr:row>76</xdr:row>
      <xdr:rowOff>19498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024478"/>
          <a:ext cx="889000" cy="2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19498</xdr:rowOff>
    </xdr:from>
    <xdr:to>
      <xdr:col>10</xdr:col>
      <xdr:colOff>114300</xdr:colOff>
      <xdr:row>76</xdr:row>
      <xdr:rowOff>56657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049698"/>
          <a:ext cx="889000" cy="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124431</xdr:rowOff>
    </xdr:from>
    <xdr:to>
      <xdr:col>24</xdr:col>
      <xdr:colOff>114300</xdr:colOff>
      <xdr:row>76</xdr:row>
      <xdr:rowOff>54581</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9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102858</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6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124685</xdr:rowOff>
    </xdr:from>
    <xdr:to>
      <xdr:col>20</xdr:col>
      <xdr:colOff>38100</xdr:colOff>
      <xdr:row>76</xdr:row>
      <xdr:rowOff>54835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9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45962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07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114929</xdr:rowOff>
    </xdr:from>
    <xdr:to>
      <xdr:col>15</xdr:col>
      <xdr:colOff>101600</xdr:colOff>
      <xdr:row>76</xdr:row>
      <xdr:rowOff>45079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9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61606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74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140147</xdr:rowOff>
    </xdr:from>
    <xdr:to>
      <xdr:col>10</xdr:col>
      <xdr:colOff>165100</xdr:colOff>
      <xdr:row>76</xdr:row>
      <xdr:rowOff>70296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9988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61425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09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5857</xdr:rowOff>
    </xdr:from>
    <xdr:to>
      <xdr:col>6</xdr:col>
      <xdr:colOff>38100</xdr:colOff>
      <xdr:row>76</xdr:row>
      <xdr:rowOff>107457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98584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2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91286</xdr:rowOff>
    </xdr:from>
    <xdr:to>
      <xdr:col>24</xdr:col>
      <xdr:colOff>63500</xdr:colOff>
      <xdr:row>97</xdr:row>
      <xdr:rowOff>131600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21936"/>
          <a:ext cx="838200" cy="4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45555</xdr:rowOff>
    </xdr:from>
    <xdr:to>
      <xdr:col>19</xdr:col>
      <xdr:colOff>177800</xdr:colOff>
      <xdr:row>97</xdr:row>
      <xdr:rowOff>91286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676205"/>
          <a:ext cx="889000" cy="4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45555</xdr:rowOff>
    </xdr:from>
    <xdr:to>
      <xdr:col>15</xdr:col>
      <xdr:colOff>50800</xdr:colOff>
      <xdr:row>97</xdr:row>
      <xdr:rowOff>130575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76205"/>
          <a:ext cx="889000" cy="8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130575</xdr:rowOff>
    </xdr:from>
    <xdr:to>
      <xdr:col>10</xdr:col>
      <xdr:colOff>114300</xdr:colOff>
      <xdr:row>97</xdr:row>
      <xdr:rowOff>148292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6122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80800</xdr:rowOff>
    </xdr:from>
    <xdr:to>
      <xdr:col>24</xdr:col>
      <xdr:colOff>114300</xdr:colOff>
      <xdr:row>98</xdr:row>
      <xdr:rowOff>10950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1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59227</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40486</xdr:rowOff>
    </xdr:from>
    <xdr:to>
      <xdr:col>20</xdr:col>
      <xdr:colOff>38100</xdr:colOff>
      <xdr:row>97</xdr:row>
      <xdr:rowOff>142086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7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133213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6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166205</xdr:rowOff>
    </xdr:from>
    <xdr:to>
      <xdr:col>15</xdr:col>
      <xdr:colOff>101600</xdr:colOff>
      <xdr:row>97</xdr:row>
      <xdr:rowOff>96355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87482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79775</xdr:rowOff>
    </xdr:from>
    <xdr:to>
      <xdr:col>10</xdr:col>
      <xdr:colOff>165100</xdr:colOff>
      <xdr:row>98</xdr:row>
      <xdr:rowOff>9925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1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0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97492</xdr:rowOff>
    </xdr:from>
    <xdr:to>
      <xdr:col>6</xdr:col>
      <xdr:colOff>38100</xdr:colOff>
      <xdr:row>98</xdr:row>
      <xdr:rowOff>27642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18769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43155</xdr:rowOff>
    </xdr:from>
    <xdr:to>
      <xdr:col>55</xdr:col>
      <xdr:colOff>0</xdr:colOff>
      <xdr:row>39</xdr:row>
      <xdr:rowOff>43193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2970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161303</xdr:rowOff>
    </xdr:from>
    <xdr:to>
      <xdr:col>50</xdr:col>
      <xdr:colOff>114300</xdr:colOff>
      <xdr:row>39</xdr:row>
      <xdr:rowOff>43193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76403"/>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2159</xdr:rowOff>
    </xdr:from>
    <xdr:to>
      <xdr:col>45</xdr:col>
      <xdr:colOff>177800</xdr:colOff>
      <xdr:row>38</xdr:row>
      <xdr:rowOff>161303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517259"/>
          <a:ext cx="889000" cy="15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95885</xdr:rowOff>
    </xdr:from>
    <xdr:to>
      <xdr:col>41</xdr:col>
      <xdr:colOff>50800</xdr:colOff>
      <xdr:row>38</xdr:row>
      <xdr:rowOff>2159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43953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163805</xdr:rowOff>
    </xdr:from>
    <xdr:to>
      <xdr:col>55</xdr:col>
      <xdr:colOff>50800</xdr:colOff>
      <xdr:row>39</xdr:row>
      <xdr:rowOff>93955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163843</xdr:rowOff>
    </xdr:from>
    <xdr:to>
      <xdr:col>50</xdr:col>
      <xdr:colOff>165100</xdr:colOff>
      <xdr:row>39</xdr:row>
      <xdr:rowOff>93993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85120</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110503</xdr:rowOff>
    </xdr:from>
    <xdr:to>
      <xdr:col>46</xdr:col>
      <xdr:colOff>38100</xdr:colOff>
      <xdr:row>39</xdr:row>
      <xdr:rowOff>40653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57180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0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122809</xdr:rowOff>
    </xdr:from>
    <xdr:to>
      <xdr:col>41</xdr:col>
      <xdr:colOff>101600</xdr:colOff>
      <xdr:row>38</xdr:row>
      <xdr:rowOff>52960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466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69486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24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45085</xdr:rowOff>
    </xdr:from>
    <xdr:to>
      <xdr:col>36</xdr:col>
      <xdr:colOff>165100</xdr:colOff>
      <xdr:row>37</xdr:row>
      <xdr:rowOff>146685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163212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16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88398</xdr:rowOff>
    </xdr:from>
    <xdr:to>
      <xdr:col>55</xdr:col>
      <xdr:colOff>0</xdr:colOff>
      <xdr:row>58</xdr:row>
      <xdr:rowOff>94322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32498"/>
          <a:ext cx="8382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91814</xdr:rowOff>
    </xdr:from>
    <xdr:to>
      <xdr:col>50</xdr:col>
      <xdr:colOff>114300</xdr:colOff>
      <xdr:row>58</xdr:row>
      <xdr:rowOff>94322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35914"/>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66119</xdr:rowOff>
    </xdr:from>
    <xdr:to>
      <xdr:col>45</xdr:col>
      <xdr:colOff>177800</xdr:colOff>
      <xdr:row>58</xdr:row>
      <xdr:rowOff>91814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10219"/>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66119</xdr:rowOff>
    </xdr:from>
    <xdr:to>
      <xdr:col>41</xdr:col>
      <xdr:colOff>50800</xdr:colOff>
      <xdr:row>58</xdr:row>
      <xdr:rowOff>97861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10219"/>
          <a:ext cx="889000" cy="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37598</xdr:rowOff>
    </xdr:from>
    <xdr:to>
      <xdr:col>55</xdr:col>
      <xdr:colOff>50800</xdr:colOff>
      <xdr:row>58</xdr:row>
      <xdr:rowOff>139198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43522</xdr:rowOff>
    </xdr:from>
    <xdr:to>
      <xdr:col>50</xdr:col>
      <xdr:colOff>165100</xdr:colOff>
      <xdr:row>58</xdr:row>
      <xdr:rowOff>145122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136249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41014</xdr:rowOff>
    </xdr:from>
    <xdr:to>
      <xdr:col>46</xdr:col>
      <xdr:colOff>38100</xdr:colOff>
      <xdr:row>58</xdr:row>
      <xdr:rowOff>142614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133741</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7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15319</xdr:rowOff>
    </xdr:from>
    <xdr:to>
      <xdr:col>41</xdr:col>
      <xdr:colOff>101600</xdr:colOff>
      <xdr:row>58</xdr:row>
      <xdr:rowOff>116919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108046</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5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47061</xdr:rowOff>
    </xdr:from>
    <xdr:to>
      <xdr:col>36</xdr:col>
      <xdr:colOff>165100</xdr:colOff>
      <xdr:row>58</xdr:row>
      <xdr:rowOff>148661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139788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167714</xdr:rowOff>
    </xdr:from>
    <xdr:to>
      <xdr:col>55</xdr:col>
      <xdr:colOff>0</xdr:colOff>
      <xdr:row>78</xdr:row>
      <xdr:rowOff>169543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54081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167714</xdr:rowOff>
    </xdr:from>
    <xdr:to>
      <xdr:col>50</xdr:col>
      <xdr:colOff>114300</xdr:colOff>
      <xdr:row>79</xdr:row>
      <xdr:rowOff>5725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540814"/>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147537</xdr:rowOff>
    </xdr:from>
    <xdr:to>
      <xdr:col>45</xdr:col>
      <xdr:colOff>177800</xdr:colOff>
      <xdr:row>79</xdr:row>
      <xdr:rowOff>5725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520637"/>
          <a:ext cx="889000" cy="2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147537</xdr:rowOff>
    </xdr:from>
    <xdr:to>
      <xdr:col>41</xdr:col>
      <xdr:colOff>50800</xdr:colOff>
      <xdr:row>79</xdr:row>
      <xdr:rowOff>1064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20637"/>
          <a:ext cx="889000" cy="2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118743</xdr:rowOff>
    </xdr:from>
    <xdr:to>
      <xdr:col>55</xdr:col>
      <xdr:colOff>50800</xdr:colOff>
      <xdr:row>79</xdr:row>
      <xdr:rowOff>48893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116914</xdr:rowOff>
    </xdr:from>
    <xdr:to>
      <xdr:col>50</xdr:col>
      <xdr:colOff>165100</xdr:colOff>
      <xdr:row>79</xdr:row>
      <xdr:rowOff>47064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38191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8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126375</xdr:rowOff>
    </xdr:from>
    <xdr:to>
      <xdr:col>46</xdr:col>
      <xdr:colOff>38100</xdr:colOff>
      <xdr:row>79</xdr:row>
      <xdr:rowOff>56525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9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47652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96737</xdr:rowOff>
    </xdr:from>
    <xdr:to>
      <xdr:col>41</xdr:col>
      <xdr:colOff>101600</xdr:colOff>
      <xdr:row>79</xdr:row>
      <xdr:rowOff>26887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18014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121714</xdr:rowOff>
    </xdr:from>
    <xdr:to>
      <xdr:col>36</xdr:col>
      <xdr:colOff>165100</xdr:colOff>
      <xdr:row>79</xdr:row>
      <xdr:rowOff>51864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42991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8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46687</xdr:rowOff>
    </xdr:from>
    <xdr:to>
      <xdr:col>55</xdr:col>
      <xdr:colOff>0</xdr:colOff>
      <xdr:row>98</xdr:row>
      <xdr:rowOff>98076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48787"/>
          <a:ext cx="8382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60172</xdr:rowOff>
    </xdr:from>
    <xdr:to>
      <xdr:col>50</xdr:col>
      <xdr:colOff>114300</xdr:colOff>
      <xdr:row>98</xdr:row>
      <xdr:rowOff>98076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62272"/>
          <a:ext cx="889000" cy="3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60172</xdr:rowOff>
    </xdr:from>
    <xdr:to>
      <xdr:col>45</xdr:col>
      <xdr:colOff>177800</xdr:colOff>
      <xdr:row>98</xdr:row>
      <xdr:rowOff>84395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62272"/>
          <a:ext cx="889000" cy="2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84395</xdr:rowOff>
    </xdr:from>
    <xdr:to>
      <xdr:col>41</xdr:col>
      <xdr:colOff>50800</xdr:colOff>
      <xdr:row>98</xdr:row>
      <xdr:rowOff>99405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86495"/>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167337</xdr:rowOff>
    </xdr:from>
    <xdr:to>
      <xdr:col>55</xdr:col>
      <xdr:colOff>50800</xdr:colOff>
      <xdr:row>98</xdr:row>
      <xdr:rowOff>97487</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9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47276</xdr:rowOff>
    </xdr:from>
    <xdr:to>
      <xdr:col>50</xdr:col>
      <xdr:colOff>165100</xdr:colOff>
      <xdr:row>98</xdr:row>
      <xdr:rowOff>148876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4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140003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4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9372</xdr:rowOff>
    </xdr:from>
    <xdr:to>
      <xdr:col>46</xdr:col>
      <xdr:colOff>38100</xdr:colOff>
      <xdr:row>98</xdr:row>
      <xdr:rowOff>110972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102099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33595</xdr:rowOff>
    </xdr:from>
    <xdr:to>
      <xdr:col>41</xdr:col>
      <xdr:colOff>101600</xdr:colOff>
      <xdr:row>98</xdr:row>
      <xdr:rowOff>135195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3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126322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2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48605</xdr:rowOff>
    </xdr:from>
    <xdr:to>
      <xdr:col>36</xdr:col>
      <xdr:colOff>165100</xdr:colOff>
      <xdr:row>98</xdr:row>
      <xdr:rowOff>150205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5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141332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4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124308</xdr:rowOff>
    </xdr:from>
    <xdr:to>
      <xdr:col>85</xdr:col>
      <xdr:colOff>127000</xdr:colOff>
      <xdr:row>37</xdr:row>
      <xdr:rowOff>135829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467958"/>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124308</xdr:rowOff>
    </xdr:from>
    <xdr:to>
      <xdr:col>81</xdr:col>
      <xdr:colOff>50800</xdr:colOff>
      <xdr:row>37</xdr:row>
      <xdr:rowOff>162202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467958"/>
          <a:ext cx="889000" cy="3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87945</xdr:rowOff>
    </xdr:from>
    <xdr:to>
      <xdr:col>76</xdr:col>
      <xdr:colOff>114300</xdr:colOff>
      <xdr:row>37</xdr:row>
      <xdr:rowOff>162202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431595"/>
          <a:ext cx="889000" cy="7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29957</xdr:rowOff>
    </xdr:from>
    <xdr:to>
      <xdr:col>71</xdr:col>
      <xdr:colOff>177800</xdr:colOff>
      <xdr:row>37</xdr:row>
      <xdr:rowOff>87945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373607"/>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85029</xdr:rowOff>
    </xdr:from>
    <xdr:to>
      <xdr:col>85</xdr:col>
      <xdr:colOff>177800</xdr:colOff>
      <xdr:row>38</xdr:row>
      <xdr:rowOff>15179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2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63456</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0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73508</xdr:rowOff>
    </xdr:from>
    <xdr:to>
      <xdr:col>81</xdr:col>
      <xdr:colOff>101600</xdr:colOff>
      <xdr:row>38</xdr:row>
      <xdr:rowOff>3657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171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166235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111402</xdr:rowOff>
    </xdr:from>
    <xdr:to>
      <xdr:col>76</xdr:col>
      <xdr:colOff>165100</xdr:colOff>
      <xdr:row>38</xdr:row>
      <xdr:rowOff>41552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32679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4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37145</xdr:rowOff>
    </xdr:from>
    <xdr:to>
      <xdr:col>72</xdr:col>
      <xdr:colOff>38100</xdr:colOff>
      <xdr:row>37</xdr:row>
      <xdr:rowOff>138745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3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129872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7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150607</xdr:rowOff>
    </xdr:from>
    <xdr:to>
      <xdr:col>67</xdr:col>
      <xdr:colOff>101600</xdr:colOff>
      <xdr:row>37</xdr:row>
      <xdr:rowOff>80757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71884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132745</xdr:rowOff>
    </xdr:from>
    <xdr:to>
      <xdr:col>85</xdr:col>
      <xdr:colOff>127000</xdr:colOff>
      <xdr:row>58</xdr:row>
      <xdr:rowOff>4277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905395"/>
          <a:ext cx="838200" cy="4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132745</xdr:rowOff>
    </xdr:from>
    <xdr:to>
      <xdr:col>81</xdr:col>
      <xdr:colOff>50800</xdr:colOff>
      <xdr:row>58</xdr:row>
      <xdr:rowOff>52239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905395"/>
          <a:ext cx="889000" cy="9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8790</xdr:rowOff>
    </xdr:from>
    <xdr:to>
      <xdr:col>76</xdr:col>
      <xdr:colOff>114300</xdr:colOff>
      <xdr:row>58</xdr:row>
      <xdr:rowOff>52239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952890"/>
          <a:ext cx="889000" cy="4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8790</xdr:rowOff>
    </xdr:from>
    <xdr:to>
      <xdr:col>71</xdr:col>
      <xdr:colOff>177800</xdr:colOff>
      <xdr:row>58</xdr:row>
      <xdr:rowOff>20691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952890"/>
          <a:ext cx="889000" cy="1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124927</xdr:rowOff>
    </xdr:from>
    <xdr:to>
      <xdr:col>85</xdr:col>
      <xdr:colOff>177800</xdr:colOff>
      <xdr:row>58</xdr:row>
      <xdr:rowOff>55077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8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67369</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4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81945</xdr:rowOff>
    </xdr:from>
    <xdr:to>
      <xdr:col>81</xdr:col>
      <xdr:colOff>101600</xdr:colOff>
      <xdr:row>58</xdr:row>
      <xdr:rowOff>12095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8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28622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62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1439</xdr:rowOff>
    </xdr:from>
    <xdr:to>
      <xdr:col>76</xdr:col>
      <xdr:colOff>165100</xdr:colOff>
      <xdr:row>58</xdr:row>
      <xdr:rowOff>103039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94166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3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129440</xdr:rowOff>
    </xdr:from>
    <xdr:to>
      <xdr:col>72</xdr:col>
      <xdr:colOff>38100</xdr:colOff>
      <xdr:row>58</xdr:row>
      <xdr:rowOff>59590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50717</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99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141341</xdr:rowOff>
    </xdr:from>
    <xdr:to>
      <xdr:col>67</xdr:col>
      <xdr:colOff>101600</xdr:colOff>
      <xdr:row>58</xdr:row>
      <xdr:rowOff>71491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62618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1000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139959</xdr:rowOff>
    </xdr:from>
    <xdr:to>
      <xdr:col>85</xdr:col>
      <xdr:colOff>127000</xdr:colOff>
      <xdr:row>78</xdr:row>
      <xdr:rowOff>161079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13059"/>
          <a:ext cx="838200" cy="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138801</xdr:rowOff>
    </xdr:from>
    <xdr:to>
      <xdr:col>81</xdr:col>
      <xdr:colOff>50800</xdr:colOff>
      <xdr:row>78</xdr:row>
      <xdr:rowOff>161079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11901"/>
          <a:ext cx="889000" cy="2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138801</xdr:rowOff>
    </xdr:from>
    <xdr:to>
      <xdr:col>76</xdr:col>
      <xdr:colOff>114300</xdr:colOff>
      <xdr:row>78</xdr:row>
      <xdr:rowOff>140405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11901"/>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117019</xdr:rowOff>
    </xdr:from>
    <xdr:to>
      <xdr:col>71</xdr:col>
      <xdr:colOff>177800</xdr:colOff>
      <xdr:row>78</xdr:row>
      <xdr:rowOff>140405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490119"/>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89159</xdr:rowOff>
    </xdr:from>
    <xdr:to>
      <xdr:col>85</xdr:col>
      <xdr:colOff>177800</xdr:colOff>
      <xdr:row>79</xdr:row>
      <xdr:rowOff>19309</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48536</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5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110279</xdr:rowOff>
    </xdr:from>
    <xdr:to>
      <xdr:col>81</xdr:col>
      <xdr:colOff>101600</xdr:colOff>
      <xdr:row>79</xdr:row>
      <xdr:rowOff>40429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8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31556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57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88001</xdr:rowOff>
    </xdr:from>
    <xdr:to>
      <xdr:col>76</xdr:col>
      <xdr:colOff>165100</xdr:colOff>
      <xdr:row>79</xdr:row>
      <xdr:rowOff>18151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34678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2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89605</xdr:rowOff>
    </xdr:from>
    <xdr:to>
      <xdr:col>72</xdr:col>
      <xdr:colOff>38100</xdr:colOff>
      <xdr:row>79</xdr:row>
      <xdr:rowOff>19755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36282</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2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66219</xdr:rowOff>
    </xdr:from>
    <xdr:to>
      <xdr:col>67</xdr:col>
      <xdr:colOff>101600</xdr:colOff>
      <xdr:row>78</xdr:row>
      <xdr:rowOff>167819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12896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2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11562</xdr:rowOff>
    </xdr:from>
    <xdr:to>
      <xdr:col>85</xdr:col>
      <xdr:colOff>127000</xdr:colOff>
      <xdr:row>98</xdr:row>
      <xdr:rowOff>17732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813662"/>
          <a:ext cx="838200" cy="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17732</xdr:rowOff>
    </xdr:from>
    <xdr:to>
      <xdr:col>81</xdr:col>
      <xdr:colOff>50800</xdr:colOff>
      <xdr:row>98</xdr:row>
      <xdr:rowOff>24360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819832"/>
          <a:ext cx="889000" cy="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24360</xdr:rowOff>
    </xdr:from>
    <xdr:to>
      <xdr:col>76</xdr:col>
      <xdr:colOff>114300</xdr:colOff>
      <xdr:row>98</xdr:row>
      <xdr:rowOff>47744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826460"/>
          <a:ext cx="889000" cy="2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47744</xdr:rowOff>
    </xdr:from>
    <xdr:to>
      <xdr:col>71</xdr:col>
      <xdr:colOff>177800</xdr:colOff>
      <xdr:row>98</xdr:row>
      <xdr:rowOff>59668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849844"/>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132212</xdr:rowOff>
    </xdr:from>
    <xdr:to>
      <xdr:col>85</xdr:col>
      <xdr:colOff>177800</xdr:colOff>
      <xdr:row>98</xdr:row>
      <xdr:rowOff>62362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110639</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4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138382</xdr:rowOff>
    </xdr:from>
    <xdr:to>
      <xdr:col>81</xdr:col>
      <xdr:colOff>101600</xdr:colOff>
      <xdr:row>98</xdr:row>
      <xdr:rowOff>68532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6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59659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8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145010</xdr:rowOff>
    </xdr:from>
    <xdr:to>
      <xdr:col>76</xdr:col>
      <xdr:colOff>165100</xdr:colOff>
      <xdr:row>98</xdr:row>
      <xdr:rowOff>75160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66287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86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168394</xdr:rowOff>
    </xdr:from>
    <xdr:to>
      <xdr:col>72</xdr:col>
      <xdr:colOff>38100</xdr:colOff>
      <xdr:row>98</xdr:row>
      <xdr:rowOff>98544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89671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8868</xdr:rowOff>
    </xdr:from>
    <xdr:to>
      <xdr:col>67</xdr:col>
      <xdr:colOff>101600</xdr:colOff>
      <xdr:row>98</xdr:row>
      <xdr:rowOff>110468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8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101595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90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議会費：前年度と比べて</a:t>
          </a:r>
          <a:r>
            <a:rPr kumimoji="1" lang="en-US" altLang="ja-JP" sz="1100">
              <a:solidFill>
                <a:schemeClr val="dk1"/>
              </a:solidFill>
              <a:effectLst/>
              <a:latin typeface="+mn-lt"/>
              <a:ea typeface="+mn-ea"/>
              <a:cs typeface="+mn-cs"/>
            </a:rPr>
            <a:t>299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となった。議会活動費の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によるもの。　総務費：前年度と比べて</a:t>
          </a:r>
          <a:r>
            <a:rPr kumimoji="1" lang="en-US" altLang="ja-JP" sz="1100">
              <a:solidFill>
                <a:schemeClr val="dk1"/>
              </a:solidFill>
              <a:effectLst/>
              <a:latin typeface="+mn-lt"/>
              <a:ea typeface="+mn-ea"/>
              <a:cs typeface="+mn-cs"/>
            </a:rPr>
            <a:t>6,427</a:t>
          </a:r>
          <a:r>
            <a:rPr kumimoji="1" lang="ja-JP" altLang="ja-JP" sz="1100">
              <a:solidFill>
                <a:schemeClr val="dk1"/>
              </a:solidFill>
              <a:effectLst/>
              <a:latin typeface="+mn-lt"/>
              <a:ea typeface="+mn-ea"/>
              <a:cs typeface="+mn-cs"/>
            </a:rPr>
            <a:t>円の減となり類似団体と比較すると</a:t>
          </a:r>
          <a:r>
            <a:rPr kumimoji="1" lang="en-US" altLang="ja-JP" sz="1100">
              <a:solidFill>
                <a:schemeClr val="dk1"/>
              </a:solidFill>
              <a:effectLst/>
              <a:latin typeface="+mn-lt"/>
              <a:ea typeface="+mn-ea"/>
              <a:cs typeface="+mn-cs"/>
            </a:rPr>
            <a:t>91,425</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賦課徴収事務費や積立金の減</a:t>
          </a:r>
          <a:r>
            <a:rPr kumimoji="1" lang="ja-JP" altLang="ja-JP" sz="1100">
              <a:solidFill>
                <a:schemeClr val="dk1"/>
              </a:solidFill>
              <a:effectLst/>
              <a:latin typeface="+mn-lt"/>
              <a:ea typeface="+mn-ea"/>
              <a:cs typeface="+mn-cs"/>
            </a:rPr>
            <a:t>などによるもの。</a:t>
          </a:r>
          <a:endParaRPr lang="ja-JP" altLang="ja-JP" sz="1400">
            <a:effectLst/>
          </a:endParaRPr>
        </a:p>
        <a:p>
          <a:r>
            <a:rPr kumimoji="1" lang="ja-JP" altLang="ja-JP" sz="1100">
              <a:solidFill>
                <a:schemeClr val="dk1"/>
              </a:solidFill>
              <a:effectLst/>
              <a:latin typeface="+mn-lt"/>
              <a:ea typeface="+mn-ea"/>
              <a:cs typeface="+mn-cs"/>
            </a:rPr>
            <a:t>民生費：前年度と比べて</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となり類似団体と比較し</a:t>
          </a:r>
          <a:r>
            <a:rPr kumimoji="1" lang="en-US" altLang="ja-JP" sz="1100">
              <a:solidFill>
                <a:schemeClr val="dk1"/>
              </a:solidFill>
              <a:effectLst/>
              <a:latin typeface="+mn-lt"/>
              <a:ea typeface="+mn-ea"/>
              <a:cs typeface="+mn-cs"/>
            </a:rPr>
            <a:t>9,894</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社会</a:t>
          </a:r>
          <a:r>
            <a:rPr kumimoji="1" lang="ja-JP" altLang="ja-JP" sz="1100">
              <a:solidFill>
                <a:schemeClr val="dk1"/>
              </a:solidFill>
              <a:effectLst/>
              <a:latin typeface="+mn-lt"/>
              <a:ea typeface="+mn-ea"/>
              <a:cs typeface="+mn-cs"/>
            </a:rPr>
            <a:t>福祉費や</a:t>
          </a:r>
          <a:r>
            <a:rPr kumimoji="1" lang="ja-JP" altLang="en-US" sz="1100">
              <a:solidFill>
                <a:schemeClr val="dk1"/>
              </a:solidFill>
              <a:effectLst/>
              <a:latin typeface="+mn-lt"/>
              <a:ea typeface="+mn-ea"/>
              <a:cs typeface="+mn-cs"/>
            </a:rPr>
            <a:t>児童福祉</a:t>
          </a:r>
          <a:r>
            <a:rPr kumimoji="1" lang="ja-JP" altLang="ja-JP" sz="1100">
              <a:solidFill>
                <a:schemeClr val="dk1"/>
              </a:solidFill>
              <a:effectLst/>
              <a:latin typeface="+mn-lt"/>
              <a:ea typeface="+mn-ea"/>
              <a:cs typeface="+mn-cs"/>
            </a:rPr>
            <a:t>費の減によるもの。　衛生費：前年度と比べて</a:t>
          </a:r>
          <a:r>
            <a:rPr kumimoji="1" lang="en-US" altLang="ja-JP" sz="1100">
              <a:solidFill>
                <a:schemeClr val="dk1"/>
              </a:solidFill>
              <a:effectLst/>
              <a:latin typeface="+mn-lt"/>
              <a:ea typeface="+mn-ea"/>
              <a:cs typeface="+mn-cs"/>
            </a:rPr>
            <a:t>10,581</a:t>
          </a:r>
          <a:r>
            <a:rPr kumimoji="1" lang="ja-JP" altLang="ja-JP" sz="1100">
              <a:solidFill>
                <a:schemeClr val="dk1"/>
              </a:solidFill>
              <a:effectLst/>
              <a:latin typeface="+mn-lt"/>
              <a:ea typeface="+mn-ea"/>
              <a:cs typeface="+mn-cs"/>
            </a:rPr>
            <a:t>円減となり類似団体と比較すると</a:t>
          </a:r>
          <a:r>
            <a:rPr kumimoji="1" lang="en-US" altLang="ja-JP" sz="1100">
              <a:solidFill>
                <a:schemeClr val="dk1"/>
              </a:solidFill>
              <a:effectLst/>
              <a:latin typeface="+mn-lt"/>
              <a:ea typeface="+mn-ea"/>
              <a:cs typeface="+mn-cs"/>
            </a:rPr>
            <a:t>44,249</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東白衛生組合への負担金</a:t>
          </a:r>
          <a:r>
            <a:rPr kumimoji="1" lang="ja-JP" altLang="ja-JP" sz="1100">
              <a:solidFill>
                <a:schemeClr val="dk1"/>
              </a:solidFill>
              <a:effectLst/>
              <a:latin typeface="+mn-lt"/>
              <a:ea typeface="+mn-ea"/>
              <a:cs typeface="+mn-cs"/>
            </a:rPr>
            <a:t>の減によるもの。</a:t>
          </a:r>
          <a:endParaRPr lang="ja-JP" altLang="ja-JP" sz="1400">
            <a:effectLst/>
          </a:endParaRPr>
        </a:p>
        <a:p>
          <a:r>
            <a:rPr kumimoji="1" lang="ja-JP" altLang="ja-JP" sz="1100">
              <a:solidFill>
                <a:schemeClr val="dk1"/>
              </a:solidFill>
              <a:effectLst/>
              <a:latin typeface="+mn-lt"/>
              <a:ea typeface="+mn-ea"/>
              <a:cs typeface="+mn-cs"/>
            </a:rPr>
            <a:t>労働費：前年度と比べて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り類似団体と比較し</a:t>
          </a:r>
          <a:r>
            <a:rPr kumimoji="1" lang="en-US" altLang="ja-JP" sz="1100">
              <a:solidFill>
                <a:schemeClr val="dk1"/>
              </a:solidFill>
              <a:effectLst/>
              <a:latin typeface="+mn-lt"/>
              <a:ea typeface="+mn-ea"/>
              <a:cs typeface="+mn-cs"/>
            </a:rPr>
            <a:t>497</a:t>
          </a:r>
          <a:r>
            <a:rPr kumimoji="1" lang="ja-JP" altLang="en-US" sz="1100">
              <a:solidFill>
                <a:schemeClr val="dk1"/>
              </a:solidFill>
              <a:effectLst/>
              <a:latin typeface="+mn-lt"/>
              <a:ea typeface="+mn-ea"/>
              <a:cs typeface="+mn-cs"/>
            </a:rPr>
            <a:t>円下回った。</a:t>
          </a:r>
          <a:r>
            <a:rPr kumimoji="1" lang="ja-JP" altLang="ja-JP" sz="1100">
              <a:solidFill>
                <a:schemeClr val="dk1"/>
              </a:solidFill>
              <a:effectLst/>
              <a:latin typeface="+mn-lt"/>
              <a:ea typeface="+mn-ea"/>
              <a:cs typeface="+mn-cs"/>
            </a:rPr>
            <a:t>　農林水産業費：前年度と比べて</a:t>
          </a:r>
          <a:r>
            <a:rPr kumimoji="1" lang="en-US" altLang="ja-JP" sz="1100">
              <a:solidFill>
                <a:schemeClr val="dk1"/>
              </a:solidFill>
              <a:effectLst/>
              <a:latin typeface="+mn-lt"/>
              <a:ea typeface="+mn-ea"/>
              <a:cs typeface="+mn-cs"/>
            </a:rPr>
            <a:t>12,958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59,258</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農業振興対策</a:t>
          </a:r>
          <a:r>
            <a:rPr kumimoji="1" lang="ja-JP" altLang="ja-JP" sz="1100">
              <a:solidFill>
                <a:schemeClr val="dk1"/>
              </a:solidFill>
              <a:effectLst/>
              <a:latin typeface="+mn-lt"/>
              <a:ea typeface="+mn-ea"/>
              <a:cs typeface="+mn-cs"/>
            </a:rPr>
            <a:t>事業の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によるもの。　商工費：前年度と比べて</a:t>
          </a:r>
          <a:r>
            <a:rPr kumimoji="1" lang="en-US" altLang="ja-JP" sz="1100">
              <a:solidFill>
                <a:schemeClr val="dk1"/>
              </a:solidFill>
              <a:effectLst/>
              <a:latin typeface="+mn-lt"/>
              <a:ea typeface="+mn-ea"/>
              <a:cs typeface="+mn-cs"/>
            </a:rPr>
            <a:t>961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となったが類似団体と比べ</a:t>
          </a:r>
          <a:r>
            <a:rPr kumimoji="1" lang="en-US" altLang="ja-JP" sz="1100">
              <a:solidFill>
                <a:schemeClr val="dk1"/>
              </a:solidFill>
              <a:effectLst/>
              <a:latin typeface="+mn-lt"/>
              <a:ea typeface="+mn-ea"/>
              <a:cs typeface="+mn-cs"/>
            </a:rPr>
            <a:t>22,523</a:t>
          </a:r>
          <a:r>
            <a:rPr kumimoji="1" lang="ja-JP" altLang="ja-JP" sz="1100">
              <a:solidFill>
                <a:schemeClr val="dk1"/>
              </a:solidFill>
              <a:effectLst/>
              <a:latin typeface="+mn-lt"/>
              <a:ea typeface="+mn-ea"/>
              <a:cs typeface="+mn-cs"/>
            </a:rPr>
            <a:t>円下回った。観光</a:t>
          </a:r>
          <a:r>
            <a:rPr kumimoji="1" lang="ja-JP" altLang="en-US" sz="1100">
              <a:solidFill>
                <a:schemeClr val="dk1"/>
              </a:solidFill>
              <a:effectLst/>
              <a:latin typeface="+mn-lt"/>
              <a:ea typeface="+mn-ea"/>
              <a:cs typeface="+mn-cs"/>
            </a:rPr>
            <a:t>振興事業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によるもの。</a:t>
          </a:r>
          <a:endParaRPr lang="ja-JP" altLang="ja-JP" sz="1400">
            <a:effectLst/>
          </a:endParaRPr>
        </a:p>
        <a:p>
          <a:r>
            <a:rPr kumimoji="1" lang="ja-JP" altLang="ja-JP" sz="1100">
              <a:solidFill>
                <a:schemeClr val="dk1"/>
              </a:solidFill>
              <a:effectLst/>
              <a:latin typeface="+mn-lt"/>
              <a:ea typeface="+mn-ea"/>
              <a:cs typeface="+mn-cs"/>
            </a:rPr>
            <a:t>土木費：前年度と比べて</a:t>
          </a:r>
          <a:r>
            <a:rPr kumimoji="1" lang="en-US" altLang="ja-JP" sz="1100">
              <a:solidFill>
                <a:schemeClr val="dk1"/>
              </a:solidFill>
              <a:effectLst/>
              <a:latin typeface="+mn-lt"/>
              <a:ea typeface="+mn-ea"/>
              <a:cs typeface="+mn-cs"/>
            </a:rPr>
            <a:t>56,200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49,781</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道路改良事業や住宅整備事業の増</a:t>
          </a:r>
          <a:r>
            <a:rPr kumimoji="1" lang="ja-JP" altLang="ja-JP" sz="1100">
              <a:solidFill>
                <a:schemeClr val="dk1"/>
              </a:solidFill>
              <a:effectLst/>
              <a:latin typeface="+mn-lt"/>
              <a:ea typeface="+mn-ea"/>
              <a:cs typeface="+mn-cs"/>
            </a:rPr>
            <a:t>によるもの。　消防費：前年度と比べて</a:t>
          </a:r>
          <a:r>
            <a:rPr kumimoji="1" lang="en-US" altLang="ja-JP" sz="1100">
              <a:solidFill>
                <a:schemeClr val="dk1"/>
              </a:solidFill>
              <a:effectLst/>
              <a:latin typeface="+mn-lt"/>
              <a:ea typeface="+mn-ea"/>
              <a:cs typeface="+mn-cs"/>
            </a:rPr>
            <a:t>1,512</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16,419</a:t>
          </a:r>
          <a:r>
            <a:rPr kumimoji="1" lang="ja-JP" altLang="ja-JP" sz="1100">
              <a:solidFill>
                <a:schemeClr val="dk1"/>
              </a:solidFill>
              <a:effectLst/>
              <a:latin typeface="+mn-lt"/>
              <a:ea typeface="+mn-ea"/>
              <a:cs typeface="+mn-cs"/>
            </a:rPr>
            <a:t>円下回った。消防</a:t>
          </a:r>
          <a:r>
            <a:rPr kumimoji="1" lang="ja-JP" altLang="en-US" sz="1100">
              <a:solidFill>
                <a:schemeClr val="dk1"/>
              </a:solidFill>
              <a:effectLst/>
              <a:latin typeface="+mn-lt"/>
              <a:ea typeface="+mn-ea"/>
              <a:cs typeface="+mn-cs"/>
            </a:rPr>
            <a:t>車両整備事業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によるもの。</a:t>
          </a:r>
          <a:endParaRPr lang="ja-JP" altLang="ja-JP" sz="1400">
            <a:effectLst/>
          </a:endParaRPr>
        </a:p>
        <a:p>
          <a:r>
            <a:rPr kumimoji="1" lang="ja-JP" altLang="ja-JP" sz="1100">
              <a:solidFill>
                <a:schemeClr val="dk1"/>
              </a:solidFill>
              <a:effectLst/>
              <a:latin typeface="+mn-lt"/>
              <a:ea typeface="+mn-ea"/>
              <a:cs typeface="+mn-cs"/>
            </a:rPr>
            <a:t>教育費：前年度と比べて</a:t>
          </a:r>
          <a:r>
            <a:rPr kumimoji="1" lang="en-US" altLang="ja-JP" sz="1100">
              <a:solidFill>
                <a:schemeClr val="dk1"/>
              </a:solidFill>
              <a:effectLst/>
              <a:latin typeface="+mn-lt"/>
              <a:ea typeface="+mn-ea"/>
              <a:cs typeface="+mn-cs"/>
            </a:rPr>
            <a:t>22,563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となり類似団体と比較すると</a:t>
          </a:r>
          <a:r>
            <a:rPr kumimoji="1" lang="en-US" altLang="ja-JP" sz="1100">
              <a:solidFill>
                <a:schemeClr val="dk1"/>
              </a:solidFill>
              <a:effectLst/>
              <a:latin typeface="+mn-lt"/>
              <a:ea typeface="+mn-ea"/>
              <a:cs typeface="+mn-cs"/>
            </a:rPr>
            <a:t>18,890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r>
            <a:rPr kumimoji="1" lang="ja-JP" altLang="en-US" sz="1100">
              <a:solidFill>
                <a:schemeClr val="dk1"/>
              </a:solidFill>
              <a:effectLst/>
              <a:latin typeface="+mn-lt"/>
              <a:ea typeface="+mn-ea"/>
              <a:cs typeface="+mn-cs"/>
            </a:rPr>
            <a:t>前年度学校</a:t>
          </a:r>
          <a:r>
            <a:rPr kumimoji="1" lang="ja-JP" altLang="ja-JP" sz="1100">
              <a:solidFill>
                <a:schemeClr val="dk1"/>
              </a:solidFill>
              <a:effectLst/>
              <a:latin typeface="+mn-lt"/>
              <a:ea typeface="+mn-ea"/>
              <a:cs typeface="+mn-cs"/>
            </a:rPr>
            <a:t>施設整備事業や社会教育施設整備事業</a:t>
          </a:r>
          <a:r>
            <a:rPr kumimoji="1" lang="ja-JP" altLang="en-US" sz="1100">
              <a:solidFill>
                <a:schemeClr val="dk1"/>
              </a:solidFill>
              <a:effectLst/>
              <a:latin typeface="+mn-lt"/>
              <a:ea typeface="+mn-ea"/>
              <a:cs typeface="+mn-cs"/>
            </a:rPr>
            <a:t>が完了したこと</a:t>
          </a:r>
          <a:r>
            <a:rPr kumimoji="1" lang="ja-JP" altLang="ja-JP" sz="1100">
              <a:solidFill>
                <a:schemeClr val="dk1"/>
              </a:solidFill>
              <a:effectLst/>
              <a:latin typeface="+mn-lt"/>
              <a:ea typeface="+mn-ea"/>
              <a:cs typeface="+mn-cs"/>
            </a:rPr>
            <a:t>によるもの。</a:t>
          </a:r>
          <a:endParaRPr lang="ja-JP" altLang="ja-JP" sz="1400">
            <a:effectLst/>
          </a:endParaRPr>
        </a:p>
        <a:p>
          <a:r>
            <a:rPr kumimoji="1" lang="ja-JP" altLang="ja-JP" sz="1100">
              <a:solidFill>
                <a:schemeClr val="dk1"/>
              </a:solidFill>
              <a:effectLst/>
              <a:latin typeface="+mn-lt"/>
              <a:ea typeface="+mn-ea"/>
              <a:cs typeface="+mn-cs"/>
            </a:rPr>
            <a:t>公債費：前年度と比べて</a:t>
          </a:r>
          <a:r>
            <a:rPr kumimoji="1" lang="en-US" altLang="ja-JP" sz="1100">
              <a:solidFill>
                <a:schemeClr val="dk1"/>
              </a:solidFill>
              <a:effectLst/>
              <a:latin typeface="+mn-lt"/>
              <a:ea typeface="+mn-ea"/>
              <a:cs typeface="+mn-cs"/>
            </a:rPr>
            <a:t>3,239</a:t>
          </a:r>
          <a:r>
            <a:rPr kumimoji="1" lang="ja-JP" altLang="ja-JP" sz="1100">
              <a:solidFill>
                <a:schemeClr val="dk1"/>
              </a:solidFill>
              <a:effectLst/>
              <a:latin typeface="+mn-lt"/>
              <a:ea typeface="+mn-ea"/>
              <a:cs typeface="+mn-cs"/>
            </a:rPr>
            <a:t>円の増となったが類似団体と比較すると</a:t>
          </a:r>
          <a:r>
            <a:rPr kumimoji="1" lang="en-US" altLang="ja-JP" sz="1100">
              <a:solidFill>
                <a:schemeClr val="dk1"/>
              </a:solidFill>
              <a:effectLst/>
              <a:latin typeface="+mn-lt"/>
              <a:ea typeface="+mn-ea"/>
              <a:cs typeface="+mn-cs"/>
            </a:rPr>
            <a:t>41,208</a:t>
          </a:r>
          <a:r>
            <a:rPr kumimoji="1" lang="ja-JP" altLang="ja-JP" sz="1100">
              <a:solidFill>
                <a:schemeClr val="dk1"/>
              </a:solidFill>
              <a:effectLst/>
              <a:latin typeface="+mn-lt"/>
              <a:ea typeface="+mn-ea"/>
              <a:cs typeface="+mn-cs"/>
            </a:rPr>
            <a:t>円下回った。新たに元金の償還が始まったことによるもの。</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標準財政規模比における財政調整基金残高の割合が前年度より減少したのは、前年度に比べて事業の財源充当として取り崩した額が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し、積立が取り崩した額を下回ったことによるもの。</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全会計とも黒字で推移している。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3708187</v>
      </c>
      <c r="BO4" s="441"/>
      <c r="BP4" s="441"/>
      <c r="BQ4" s="441"/>
      <c r="BR4" s="441"/>
      <c r="BS4" s="441"/>
      <c r="BT4" s="441"/>
      <c r="BU4" s="442"/>
      <c r="BV4" s="440">
        <v>3642024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7.3</v>
      </c>
      <c r="CU4" s="622"/>
      <c r="CV4" s="622"/>
      <c r="CW4" s="622"/>
      <c r="CX4" s="622"/>
      <c r="CY4" s="622"/>
      <c r="CZ4" s="622"/>
      <c r="DA4" s="623"/>
      <c r="DB4" s="621">
        <v>6.2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3488987</v>
      </c>
      <c r="BO5" s="446"/>
      <c r="BP5" s="446"/>
      <c r="BQ5" s="446"/>
      <c r="BR5" s="446"/>
      <c r="BS5" s="446"/>
      <c r="BT5" s="446"/>
      <c r="BU5" s="447"/>
      <c r="BV5" s="445">
        <v>3477833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86.4</v>
      </c>
      <c r="CU5" s="416"/>
      <c r="CV5" s="416"/>
      <c r="CW5" s="416"/>
      <c r="CX5" s="416"/>
      <c r="CY5" s="416"/>
      <c r="CZ5" s="416"/>
      <c r="DA5" s="417"/>
      <c r="DB5" s="415">
        <v>81.400000000000006</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219200</v>
      </c>
      <c r="BO6" s="446"/>
      <c r="BP6" s="446"/>
      <c r="BQ6" s="446"/>
      <c r="BR6" s="446"/>
      <c r="BS6" s="446"/>
      <c r="BT6" s="446"/>
      <c r="BU6" s="447"/>
      <c r="BV6" s="445">
        <v>164191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89.9</v>
      </c>
      <c r="CU6" s="596"/>
      <c r="CV6" s="596"/>
      <c r="CW6" s="596"/>
      <c r="CX6" s="596"/>
      <c r="CY6" s="596"/>
      <c r="CZ6" s="596"/>
      <c r="DA6" s="597"/>
      <c r="DB6" s="595">
        <v>84.6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71365</v>
      </c>
      <c r="BO7" s="446"/>
      <c r="BP7" s="446"/>
      <c r="BQ7" s="446"/>
      <c r="BR7" s="446"/>
      <c r="BS7" s="446"/>
      <c r="BT7" s="446"/>
      <c r="BU7" s="447"/>
      <c r="BV7" s="445">
        <v>36570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2030756</v>
      </c>
      <c r="CU7" s="446"/>
      <c r="CV7" s="446"/>
      <c r="CW7" s="446"/>
      <c r="CX7" s="446"/>
      <c r="CY7" s="446"/>
      <c r="CZ7" s="446"/>
      <c r="DA7" s="447"/>
      <c r="DB7" s="445">
        <v>2073122</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87</v>
      </c>
      <c r="AV8" s="503"/>
      <c r="AW8" s="503"/>
      <c r="AX8" s="503"/>
      <c r="AY8" s="425" t="s">
        <v>103</v>
      </c>
      <c r="AZ8" s="426"/>
      <c r="BA8" s="426"/>
      <c r="BB8" s="426"/>
      <c r="BC8" s="426"/>
      <c r="BD8" s="426"/>
      <c r="BE8" s="426"/>
      <c r="BF8" s="426"/>
      <c r="BG8" s="426"/>
      <c r="BH8" s="426"/>
      <c r="BI8" s="426"/>
      <c r="BJ8" s="426"/>
      <c r="BK8" s="426"/>
      <c r="BL8" s="426"/>
      <c r="BM8" s="427"/>
      <c r="BN8" s="445">
        <v>147835</v>
      </c>
      <c r="BO8" s="446"/>
      <c r="BP8" s="446"/>
      <c r="BQ8" s="446"/>
      <c r="BR8" s="446"/>
      <c r="BS8" s="446"/>
      <c r="BT8" s="446"/>
      <c r="BU8" s="447"/>
      <c r="BV8" s="445">
        <v>127621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0.16</v>
      </c>
      <c r="CU8" s="559"/>
      <c r="CV8" s="559"/>
      <c r="CW8" s="559"/>
      <c r="CX8" s="559"/>
      <c r="CY8" s="559"/>
      <c r="CZ8" s="559"/>
      <c r="DA8" s="560"/>
      <c r="DB8" s="558">
        <v>0.16</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3577</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20214</v>
      </c>
      <c r="BO9" s="446"/>
      <c r="BP9" s="446"/>
      <c r="BQ9" s="446"/>
      <c r="BR9" s="446"/>
      <c r="BS9" s="446"/>
      <c r="BT9" s="446"/>
      <c r="BU9" s="447"/>
      <c r="BV9" s="445">
        <v>22716</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13.7</v>
      </c>
      <c r="CU9" s="416"/>
      <c r="CV9" s="416"/>
      <c r="CW9" s="416"/>
      <c r="CX9" s="416"/>
      <c r="CY9" s="416"/>
      <c r="CZ9" s="416"/>
      <c r="DA9" s="417"/>
      <c r="DB9" s="415">
        <v>13.4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3989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112905</v>
      </c>
      <c r="BO10" s="446"/>
      <c r="BP10" s="446"/>
      <c r="BQ10" s="446"/>
      <c r="BR10" s="446"/>
      <c r="BS10" s="446"/>
      <c r="BT10" s="446"/>
      <c r="BU10" s="447"/>
      <c r="BV10" s="445">
        <v>63641</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3518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87</v>
      </c>
      <c r="AV12" s="503"/>
      <c r="AW12" s="503"/>
      <c r="AX12" s="503"/>
      <c r="AY12" s="425" t="s">
        <v>128</v>
      </c>
      <c r="AZ12" s="426"/>
      <c r="BA12" s="426"/>
      <c r="BB12" s="426"/>
      <c r="BC12" s="426"/>
      <c r="BD12" s="426"/>
      <c r="BE12" s="426"/>
      <c r="BF12" s="426"/>
      <c r="BG12" s="426"/>
      <c r="BH12" s="426"/>
      <c r="BI12" s="426"/>
      <c r="BJ12" s="426"/>
      <c r="BK12" s="426"/>
      <c r="BL12" s="426"/>
      <c r="BM12" s="427"/>
      <c r="BN12" s="445">
        <v>262200</v>
      </c>
      <c r="BO12" s="446"/>
      <c r="BP12" s="446"/>
      <c r="BQ12" s="446"/>
      <c r="BR12" s="446"/>
      <c r="BS12" s="446"/>
      <c r="BT12" s="446"/>
      <c r="BU12" s="447"/>
      <c r="BV12" s="445">
        <v>182000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3505</v>
      </c>
      <c r="S13" s="549"/>
      <c r="T13" s="549"/>
      <c r="U13" s="549"/>
      <c r="V13" s="550"/>
      <c r="W13" s="536" t="s">
        <v>132</v>
      </c>
      <c r="X13" s="458"/>
      <c r="Y13" s="458"/>
      <c r="Z13" s="458"/>
      <c r="AA13" s="458"/>
      <c r="AB13" s="459"/>
      <c r="AC13" s="421">
        <v>404</v>
      </c>
      <c r="AD13" s="422"/>
      <c r="AE13" s="422"/>
      <c r="AF13" s="422"/>
      <c r="AG13" s="423"/>
      <c r="AH13" s="421">
        <v>385</v>
      </c>
      <c r="AI13" s="422"/>
      <c r="AJ13" s="422"/>
      <c r="AK13" s="422"/>
      <c r="AL13" s="424"/>
      <c r="AM13" s="514" t="s">
        <v>133</v>
      </c>
      <c r="AN13" s="419"/>
      <c r="AO13" s="419"/>
      <c r="AP13" s="419"/>
      <c r="AQ13" s="419"/>
      <c r="AR13" s="419"/>
      <c r="AS13" s="419"/>
      <c r="AT13" s="420"/>
      <c r="AU13" s="502" t="s">
        <v>113</v>
      </c>
      <c r="AV13" s="503"/>
      <c r="AW13" s="503"/>
      <c r="AX13" s="503"/>
      <c r="AY13" s="425" t="s">
        <v>134</v>
      </c>
      <c r="AZ13" s="426"/>
      <c r="BA13" s="426"/>
      <c r="BB13" s="426"/>
      <c r="BC13" s="426"/>
      <c r="BD13" s="426"/>
      <c r="BE13" s="426"/>
      <c r="BF13" s="426"/>
      <c r="BG13" s="426"/>
      <c r="BH13" s="426"/>
      <c r="BI13" s="426"/>
      <c r="BJ13" s="426"/>
      <c r="BK13" s="426"/>
      <c r="BL13" s="426"/>
      <c r="BM13" s="427"/>
      <c r="BN13" s="445">
        <v>-129081</v>
      </c>
      <c r="BO13" s="446"/>
      <c r="BP13" s="446"/>
      <c r="BQ13" s="446"/>
      <c r="BR13" s="446"/>
      <c r="BS13" s="446"/>
      <c r="BT13" s="446"/>
      <c r="BU13" s="447"/>
      <c r="BV13" s="445">
        <v>-95643</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6.1</v>
      </c>
      <c r="CU13" s="416"/>
      <c r="CV13" s="416"/>
      <c r="CW13" s="416"/>
      <c r="CX13" s="416"/>
      <c r="CY13" s="416"/>
      <c r="CZ13" s="416"/>
      <c r="DA13" s="417"/>
      <c r="DB13" s="415">
        <v>5.3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3640</v>
      </c>
      <c r="S14" s="549"/>
      <c r="T14" s="549"/>
      <c r="U14" s="549"/>
      <c r="V14" s="550"/>
      <c r="W14" s="551"/>
      <c r="X14" s="461"/>
      <c r="Y14" s="461"/>
      <c r="Z14" s="461"/>
      <c r="AA14" s="461"/>
      <c r="AB14" s="462"/>
      <c r="AC14" s="541">
        <v>21.5</v>
      </c>
      <c r="AD14" s="542"/>
      <c r="AE14" s="542"/>
      <c r="AF14" s="542"/>
      <c r="AG14" s="543"/>
      <c r="AH14" s="541">
        <v>20.8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138</v>
      </c>
      <c r="CU14" s="553"/>
      <c r="CV14" s="553"/>
      <c r="CW14" s="553"/>
      <c r="CX14" s="553"/>
      <c r="CY14" s="553"/>
      <c r="CZ14" s="553"/>
      <c r="DA14" s="554"/>
      <c r="DB14" s="552" t="s">
        <v>139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3629</v>
      </c>
      <c r="S15" s="549"/>
      <c r="T15" s="549"/>
      <c r="U15" s="549"/>
      <c r="V15" s="550"/>
      <c r="W15" s="536" t="s">
        <v>141</v>
      </c>
      <c r="X15" s="458"/>
      <c r="Y15" s="458"/>
      <c r="Z15" s="458"/>
      <c r="AA15" s="458"/>
      <c r="AB15" s="459"/>
      <c r="AC15" s="421">
        <v>750</v>
      </c>
      <c r="AD15" s="422"/>
      <c r="AE15" s="422"/>
      <c r="AF15" s="422"/>
      <c r="AG15" s="423"/>
      <c r="AH15" s="421">
        <v>755</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316807</v>
      </c>
      <c r="BO15" s="441"/>
      <c r="BP15" s="441"/>
      <c r="BQ15" s="441"/>
      <c r="BR15" s="441"/>
      <c r="BS15" s="441"/>
      <c r="BT15" s="441"/>
      <c r="BU15" s="442"/>
      <c r="BV15" s="440">
        <v>310838</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39.799999999999997</v>
      </c>
      <c r="AD16" s="542"/>
      <c r="AE16" s="542"/>
      <c r="AF16" s="542"/>
      <c r="AG16" s="543"/>
      <c r="AH16" s="541">
        <v>40.799999999999997</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1879554</v>
      </c>
      <c r="BO16" s="446"/>
      <c r="BP16" s="446"/>
      <c r="BQ16" s="446"/>
      <c r="BR16" s="446"/>
      <c r="BS16" s="446"/>
      <c r="BT16" s="446"/>
      <c r="BU16" s="447"/>
      <c r="BV16" s="445">
        <v>1924835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729</v>
      </c>
      <c r="AD17" s="422"/>
      <c r="AE17" s="422"/>
      <c r="AF17" s="422"/>
      <c r="AG17" s="423"/>
      <c r="AH17" s="421">
        <v>712</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390375</v>
      </c>
      <c r="BO17" s="446"/>
      <c r="BP17" s="446"/>
      <c r="BQ17" s="446"/>
      <c r="BR17" s="446"/>
      <c r="BS17" s="446"/>
      <c r="BT17" s="446"/>
      <c r="BU17" s="447"/>
      <c r="BV17" s="445">
        <v>381251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131.34</v>
      </c>
      <c r="M18" s="510"/>
      <c r="N18" s="510"/>
      <c r="O18" s="510"/>
      <c r="P18" s="510"/>
      <c r="Q18" s="510"/>
      <c r="R18" s="511"/>
      <c r="S18" s="511"/>
      <c r="T18" s="511"/>
      <c r="U18" s="511"/>
      <c r="V18" s="512"/>
      <c r="W18" s="526"/>
      <c r="X18" s="527"/>
      <c r="Y18" s="527"/>
      <c r="Z18" s="527"/>
      <c r="AA18" s="527"/>
      <c r="AB18" s="537"/>
      <c r="AC18" s="409">
        <v>38.700000000000003</v>
      </c>
      <c r="AD18" s="410"/>
      <c r="AE18" s="410"/>
      <c r="AF18" s="410"/>
      <c r="AG18" s="513"/>
      <c r="AH18" s="409">
        <v>38.4</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1764894</v>
      </c>
      <c r="BO18" s="446"/>
      <c r="BP18" s="446"/>
      <c r="BQ18" s="446"/>
      <c r="BR18" s="446"/>
      <c r="BS18" s="446"/>
      <c r="BT18" s="446"/>
      <c r="BU18" s="447"/>
      <c r="BV18" s="445">
        <v>1698603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27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2656487</v>
      </c>
      <c r="BO19" s="446"/>
      <c r="BP19" s="446"/>
      <c r="BQ19" s="446"/>
      <c r="BR19" s="446"/>
      <c r="BS19" s="446"/>
      <c r="BT19" s="446"/>
      <c r="BU19" s="447"/>
      <c r="BV19" s="445">
        <v>2719913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1064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3054410</v>
      </c>
      <c r="BO23" s="446"/>
      <c r="BP23" s="446"/>
      <c r="BQ23" s="446"/>
      <c r="BR23" s="446"/>
      <c r="BS23" s="446"/>
      <c r="BT23" s="446"/>
      <c r="BU23" s="447"/>
      <c r="BV23" s="445">
        <v>3113831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5280</v>
      </c>
      <c r="R24" s="422"/>
      <c r="S24" s="422"/>
      <c r="T24" s="422"/>
      <c r="U24" s="422"/>
      <c r="V24" s="423"/>
      <c r="W24" s="487"/>
      <c r="X24" s="478"/>
      <c r="Y24" s="479"/>
      <c r="Z24" s="418" t="s">
        <v>165</v>
      </c>
      <c r="AA24" s="419"/>
      <c r="AB24" s="419"/>
      <c r="AC24" s="419"/>
      <c r="AD24" s="419"/>
      <c r="AE24" s="419"/>
      <c r="AF24" s="419"/>
      <c r="AG24" s="420"/>
      <c r="AH24" s="421">
        <v>61</v>
      </c>
      <c r="AI24" s="422"/>
      <c r="AJ24" s="422"/>
      <c r="AK24" s="422"/>
      <c r="AL24" s="423"/>
      <c r="AM24" s="421">
        <v>189100</v>
      </c>
      <c r="AN24" s="422"/>
      <c r="AO24" s="422"/>
      <c r="AP24" s="422"/>
      <c r="AQ24" s="422"/>
      <c r="AR24" s="423"/>
      <c r="AS24" s="421">
        <v>3100</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2905105</v>
      </c>
      <c r="BO24" s="446"/>
      <c r="BP24" s="446"/>
      <c r="BQ24" s="446"/>
      <c r="BR24" s="446"/>
      <c r="BS24" s="446"/>
      <c r="BT24" s="446"/>
      <c r="BU24" s="447"/>
      <c r="BV24" s="445">
        <v>2942018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4810</v>
      </c>
      <c r="R25" s="422"/>
      <c r="S25" s="422"/>
      <c r="T25" s="422"/>
      <c r="U25" s="422"/>
      <c r="V25" s="423"/>
      <c r="W25" s="487"/>
      <c r="X25" s="478"/>
      <c r="Y25" s="479"/>
      <c r="Z25" s="418" t="s">
        <v>168</v>
      </c>
      <c r="AA25" s="419"/>
      <c r="AB25" s="419"/>
      <c r="AC25" s="419"/>
      <c r="AD25" s="419"/>
      <c r="AE25" s="419"/>
      <c r="AF25" s="419"/>
      <c r="AG25" s="420"/>
      <c r="AH25" s="421" t="s">
        <v>138</v>
      </c>
      <c r="AI25" s="422"/>
      <c r="AJ25" s="422"/>
      <c r="AK25" s="422"/>
      <c r="AL25" s="423"/>
      <c r="AM25" s="421" t="s">
        <v>138</v>
      </c>
      <c r="AN25" s="422"/>
      <c r="AO25" s="422"/>
      <c r="AP25" s="422"/>
      <c r="AQ25" s="422"/>
      <c r="AR25" s="423"/>
      <c r="AS25" s="421" t="s">
        <v>138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10095</v>
      </c>
      <c r="BO25" s="441"/>
      <c r="BP25" s="441"/>
      <c r="BQ25" s="441"/>
      <c r="BR25" s="441"/>
      <c r="BS25" s="441"/>
      <c r="BT25" s="441"/>
      <c r="BU25" s="442"/>
      <c r="BV25" s="440">
        <v>12482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4550</v>
      </c>
      <c r="R26" s="422"/>
      <c r="S26" s="422"/>
      <c r="T26" s="422"/>
      <c r="U26" s="422"/>
      <c r="V26" s="423"/>
      <c r="W26" s="487"/>
      <c r="X26" s="478"/>
      <c r="Y26" s="479"/>
      <c r="Z26" s="418" t="s">
        <v>171</v>
      </c>
      <c r="AA26" s="500"/>
      <c r="AB26" s="500"/>
      <c r="AC26" s="500"/>
      <c r="AD26" s="500"/>
      <c r="AE26" s="500"/>
      <c r="AF26" s="500"/>
      <c r="AG26" s="501"/>
      <c r="AH26" s="421" t="s">
        <v>138</v>
      </c>
      <c r="AI26" s="422"/>
      <c r="AJ26" s="422"/>
      <c r="AK26" s="422"/>
      <c r="AL26" s="423"/>
      <c r="AM26" s="421" t="s">
        <v>130</v>
      </c>
      <c r="AN26" s="422"/>
      <c r="AO26" s="422"/>
      <c r="AP26" s="422"/>
      <c r="AQ26" s="422"/>
      <c r="AR26" s="423"/>
      <c r="AS26" s="421" t="s">
        <v>138</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138</v>
      </c>
      <c r="BO26" s="446"/>
      <c r="BP26" s="446"/>
      <c r="BQ26" s="446"/>
      <c r="BR26" s="446"/>
      <c r="BS26" s="446"/>
      <c r="BT26" s="446"/>
      <c r="BU26" s="447"/>
      <c r="BV26" s="445" t="s">
        <v>138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2340</v>
      </c>
      <c r="R27" s="422"/>
      <c r="S27" s="422"/>
      <c r="T27" s="422"/>
      <c r="U27" s="422"/>
      <c r="V27" s="423"/>
      <c r="W27" s="487"/>
      <c r="X27" s="478"/>
      <c r="Y27" s="479"/>
      <c r="Z27" s="418" t="s">
        <v>174</v>
      </c>
      <c r="AA27" s="419"/>
      <c r="AB27" s="419"/>
      <c r="AC27" s="419"/>
      <c r="AD27" s="419"/>
      <c r="AE27" s="419"/>
      <c r="AF27" s="419"/>
      <c r="AG27" s="420"/>
      <c r="AH27" s="421">
        <v>3</v>
      </c>
      <c r="AI27" s="422"/>
      <c r="AJ27" s="422"/>
      <c r="AK27" s="422"/>
      <c r="AL27" s="423"/>
      <c r="AM27" s="421">
        <v>8304</v>
      </c>
      <c r="AN27" s="422"/>
      <c r="AO27" s="422"/>
      <c r="AP27" s="422"/>
      <c r="AQ27" s="422"/>
      <c r="AR27" s="423"/>
      <c r="AS27" s="421">
        <v>2768</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17945</v>
      </c>
      <c r="BO27" s="449"/>
      <c r="BP27" s="449"/>
      <c r="BQ27" s="449"/>
      <c r="BR27" s="449"/>
      <c r="BS27" s="449"/>
      <c r="BT27" s="449"/>
      <c r="BU27" s="450"/>
      <c r="BV27" s="448">
        <v>17943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1760</v>
      </c>
      <c r="R28" s="422"/>
      <c r="S28" s="422"/>
      <c r="T28" s="422"/>
      <c r="U28" s="422"/>
      <c r="V28" s="423"/>
      <c r="W28" s="487"/>
      <c r="X28" s="478"/>
      <c r="Y28" s="479"/>
      <c r="Z28" s="418" t="s">
        <v>177</v>
      </c>
      <c r="AA28" s="419"/>
      <c r="AB28" s="419"/>
      <c r="AC28" s="419"/>
      <c r="AD28" s="419"/>
      <c r="AE28" s="419"/>
      <c r="AF28" s="419"/>
      <c r="AG28" s="420"/>
      <c r="AH28" s="421" t="s">
        <v>138</v>
      </c>
      <c r="AI28" s="422"/>
      <c r="AJ28" s="422"/>
      <c r="AK28" s="422"/>
      <c r="AL28" s="423"/>
      <c r="AM28" s="421" t="s">
        <v>138</v>
      </c>
      <c r="AN28" s="422"/>
      <c r="AO28" s="422"/>
      <c r="AP28" s="422"/>
      <c r="AQ28" s="422"/>
      <c r="AR28" s="423"/>
      <c r="AS28" s="421" t="s">
        <v>138</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617982</v>
      </c>
      <c r="BO28" s="441"/>
      <c r="BP28" s="441"/>
      <c r="BQ28" s="441"/>
      <c r="BR28" s="441"/>
      <c r="BS28" s="441"/>
      <c r="BT28" s="441"/>
      <c r="BU28" s="442"/>
      <c r="BV28" s="440">
        <v>767277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8</v>
      </c>
      <c r="M29" s="422"/>
      <c r="N29" s="422"/>
      <c r="O29" s="422"/>
      <c r="P29" s="423"/>
      <c r="Q29" s="421">
        <v>1610</v>
      </c>
      <c r="R29" s="422"/>
      <c r="S29" s="422"/>
      <c r="T29" s="422"/>
      <c r="U29" s="422"/>
      <c r="V29" s="423"/>
      <c r="W29" s="488"/>
      <c r="X29" s="489"/>
      <c r="Y29" s="490"/>
      <c r="Z29" s="418" t="s">
        <v>180</v>
      </c>
      <c r="AA29" s="419"/>
      <c r="AB29" s="419"/>
      <c r="AC29" s="419"/>
      <c r="AD29" s="419"/>
      <c r="AE29" s="419"/>
      <c r="AF29" s="419"/>
      <c r="AG29" s="420"/>
      <c r="AH29" s="421">
        <v>64</v>
      </c>
      <c r="AI29" s="422"/>
      <c r="AJ29" s="422"/>
      <c r="AK29" s="422"/>
      <c r="AL29" s="423"/>
      <c r="AM29" s="421">
        <v>197404</v>
      </c>
      <c r="AN29" s="422"/>
      <c r="AO29" s="422"/>
      <c r="AP29" s="422"/>
      <c r="AQ29" s="422"/>
      <c r="AR29" s="423"/>
      <c r="AS29" s="421">
        <v>3084</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52585</v>
      </c>
      <c r="BO29" s="446"/>
      <c r="BP29" s="446"/>
      <c r="BQ29" s="446"/>
      <c r="BR29" s="446"/>
      <c r="BS29" s="446"/>
      <c r="BT29" s="446"/>
      <c r="BU29" s="447"/>
      <c r="BV29" s="445">
        <v>52570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1323665</v>
      </c>
      <c r="BO30" s="449"/>
      <c r="BP30" s="449"/>
      <c r="BQ30" s="449"/>
      <c r="BR30" s="449"/>
      <c r="BS30" s="449"/>
      <c r="BT30" s="449"/>
      <c r="BU30" s="450"/>
      <c r="BV30" s="448">
        <v>1107857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191</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白河地方広域市町村圏整備組合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白河地方土地開発公社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村営バス事業特別会計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国民健康保険特別会計（直診勘定）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IF('各会計、関係団体の財政状況及び健全化判断比率'!B33="","",'各会計、関係団体の財政状況及び健全化判断比率'!B33)</f>
        <v>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東白衛生組合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交流施設特別会計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福島県市町村総合事務組合（一般会計）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学校給食センター特別会計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福島県市町村総合事務組合（消防補償等特別会計）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福島県市町村総合事務組合（消防賞じゅつ金特別会計）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福島県市町村総合事務組合（非常勤職員公務災害補償特別会計）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福島県市町村総合事務組合（自治会館管理特別会計）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福島県後期高齢者医療広域連合会（一般会計）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福島県後期高齢者医療広域連合会（後期高齢者医療特別会計）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OHLDQdZJKOBXrmWE+hjYTqau+FFrze0kM5Lef/0vQx4iaAvx4oQxwLuufnJ+s6nQ2Y/U5zF0FVBQvkZopTSrA==" saltValue="mySgOO+QAG5rjWjySVu+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4" t="s">
        <v>563</v>
      </c>
      <c r="D34" s="1224"/>
      <c r="E34" s="1225"/>
      <c r="F34" s="32">
        <v>3.24</v>
      </c>
      <c r="G34" s="33">
        <v>3.53</v>
      </c>
      <c r="H34" s="33">
        <v>4.75</v>
      </c>
      <c r="I34" s="33">
        <v>1.69</v>
      </c>
      <c r="J34" s="34">
        <v>7.15</v>
      </c>
      <c r="K34" s="22"/>
      <c r="L34" s="22"/>
      <c r="M34" s="22"/>
      <c r="N34" s="22"/>
      <c r="O34" s="22"/>
      <c r="P34" s="22"/>
    </row>
    <row r="35" spans="1:16" ht="39" customHeight="1" x14ac:dyDescent="0.15">
      <c r="A35" s="22"/>
      <c r="B35" s="35"/>
      <c r="C35" s="1218" t="s">
        <v>564</v>
      </c>
      <c r="D35" s="1219"/>
      <c r="E35" s="1220"/>
      <c r="F35" s="36">
        <v>2.09</v>
      </c>
      <c r="G35" s="37">
        <v>1.24</v>
      </c>
      <c r="H35" s="37">
        <v>1.19</v>
      </c>
      <c r="I35" s="37">
        <v>1.36</v>
      </c>
      <c r="J35" s="38">
        <v>2.0099999999999998</v>
      </c>
      <c r="K35" s="22"/>
      <c r="L35" s="22"/>
      <c r="M35" s="22"/>
      <c r="N35" s="22"/>
      <c r="O35" s="22"/>
      <c r="P35" s="22"/>
    </row>
    <row r="36" spans="1:16" ht="39" customHeight="1" x14ac:dyDescent="0.15">
      <c r="A36" s="22"/>
      <c r="B36" s="35"/>
      <c r="C36" s="1218" t="s">
        <v>565</v>
      </c>
      <c r="D36" s="1219"/>
      <c r="E36" s="1220"/>
      <c r="F36" s="36">
        <v>0.73</v>
      </c>
      <c r="G36" s="37">
        <v>0.87</v>
      </c>
      <c r="H36" s="37">
        <v>0.55000000000000004</v>
      </c>
      <c r="I36" s="37">
        <v>0.42</v>
      </c>
      <c r="J36" s="38">
        <v>0.27</v>
      </c>
      <c r="K36" s="22"/>
      <c r="L36" s="22"/>
      <c r="M36" s="22"/>
      <c r="N36" s="22"/>
      <c r="O36" s="22"/>
      <c r="P36" s="22"/>
    </row>
    <row r="37" spans="1:16" ht="39" customHeight="1" x14ac:dyDescent="0.15">
      <c r="A37" s="22"/>
      <c r="B37" s="35"/>
      <c r="C37" s="1218" t="s">
        <v>566</v>
      </c>
      <c r="D37" s="1219"/>
      <c r="E37" s="1220"/>
      <c r="F37" s="36">
        <v>0.46</v>
      </c>
      <c r="G37" s="37">
        <v>0.45</v>
      </c>
      <c r="H37" s="37">
        <v>0.6</v>
      </c>
      <c r="I37" s="37">
        <v>0.28000000000000003</v>
      </c>
      <c r="J37" s="38">
        <v>0.26</v>
      </c>
      <c r="K37" s="22"/>
      <c r="L37" s="22"/>
      <c r="M37" s="22"/>
      <c r="N37" s="22"/>
      <c r="O37" s="22"/>
      <c r="P37" s="22"/>
    </row>
    <row r="38" spans="1:16" ht="39" customHeight="1" x14ac:dyDescent="0.15">
      <c r="A38" s="22"/>
      <c r="B38" s="35"/>
      <c r="C38" s="1218" t="s">
        <v>567</v>
      </c>
      <c r="D38" s="1219"/>
      <c r="E38" s="1220"/>
      <c r="F38" s="36">
        <v>0.01</v>
      </c>
      <c r="G38" s="37">
        <v>0.02</v>
      </c>
      <c r="H38" s="37">
        <v>7.0000000000000007E-2</v>
      </c>
      <c r="I38" s="37">
        <v>0.14000000000000001</v>
      </c>
      <c r="J38" s="38">
        <v>0.12</v>
      </c>
      <c r="K38" s="22"/>
      <c r="L38" s="22"/>
      <c r="M38" s="22"/>
      <c r="N38" s="22"/>
      <c r="O38" s="22"/>
      <c r="P38" s="22"/>
    </row>
    <row r="39" spans="1:16" ht="39" customHeight="1" x14ac:dyDescent="0.15">
      <c r="A39" s="22"/>
      <c r="B39" s="35"/>
      <c r="C39" s="1218" t="s">
        <v>568</v>
      </c>
      <c r="D39" s="1219"/>
      <c r="E39" s="1220"/>
      <c r="F39" s="36">
        <v>0.14000000000000001</v>
      </c>
      <c r="G39" s="37">
        <v>0.04</v>
      </c>
      <c r="H39" s="37">
        <v>0.23</v>
      </c>
      <c r="I39" s="37">
        <v>0.25</v>
      </c>
      <c r="J39" s="38">
        <v>0.09</v>
      </c>
      <c r="K39" s="22"/>
      <c r="L39" s="22"/>
      <c r="M39" s="22"/>
      <c r="N39" s="22"/>
      <c r="O39" s="22"/>
      <c r="P39" s="22"/>
    </row>
    <row r="40" spans="1:16" ht="39" customHeight="1" x14ac:dyDescent="0.15">
      <c r="A40" s="22"/>
      <c r="B40" s="35"/>
      <c r="C40" s="1218" t="s">
        <v>569</v>
      </c>
      <c r="D40" s="1219"/>
      <c r="E40" s="1220"/>
      <c r="F40" s="36">
        <v>0.06</v>
      </c>
      <c r="G40" s="37">
        <v>0.14000000000000001</v>
      </c>
      <c r="H40" s="37">
        <v>0.1</v>
      </c>
      <c r="I40" s="37">
        <v>0.09</v>
      </c>
      <c r="J40" s="38">
        <v>0.06</v>
      </c>
      <c r="K40" s="22"/>
      <c r="L40" s="22"/>
      <c r="M40" s="22"/>
      <c r="N40" s="22"/>
      <c r="O40" s="22"/>
      <c r="P40" s="22"/>
    </row>
    <row r="41" spans="1:16" ht="39" customHeight="1" x14ac:dyDescent="0.15">
      <c r="A41" s="22"/>
      <c r="B41" s="35"/>
      <c r="C41" s="1218" t="s">
        <v>570</v>
      </c>
      <c r="D41" s="1219"/>
      <c r="E41" s="1220"/>
      <c r="F41" s="36">
        <v>0.09</v>
      </c>
      <c r="G41" s="37">
        <v>0</v>
      </c>
      <c r="H41" s="37">
        <v>0.03</v>
      </c>
      <c r="I41" s="37">
        <v>7.0000000000000007E-2</v>
      </c>
      <c r="J41" s="38">
        <v>0.05</v>
      </c>
      <c r="K41" s="22"/>
      <c r="L41" s="22"/>
      <c r="M41" s="22"/>
      <c r="N41" s="22"/>
      <c r="O41" s="22"/>
      <c r="P41" s="22"/>
    </row>
    <row r="42" spans="1:16" ht="39" customHeight="1" x14ac:dyDescent="0.15">
      <c r="A42" s="22"/>
      <c r="B42" s="39"/>
      <c r="C42" s="1218" t="s">
        <v>571</v>
      </c>
      <c r="D42" s="1219"/>
      <c r="E42" s="1220"/>
      <c r="F42" s="36" t="s">
        <v>512</v>
      </c>
      <c r="G42" s="37" t="s">
        <v>512</v>
      </c>
      <c r="H42" s="37" t="s">
        <v>512</v>
      </c>
      <c r="I42" s="37" t="s">
        <v>512</v>
      </c>
      <c r="J42" s="38" t="s">
        <v>512</v>
      </c>
      <c r="K42" s="22"/>
      <c r="L42" s="22"/>
      <c r="M42" s="22"/>
      <c r="N42" s="22"/>
      <c r="O42" s="22"/>
      <c r="P42" s="22"/>
    </row>
    <row r="43" spans="1:16" ht="39" customHeight="1" thickBot="1" x14ac:dyDescent="0.2">
      <c r="A43" s="22"/>
      <c r="B43" s="40"/>
      <c r="C43" s="1221" t="s">
        <v>572</v>
      </c>
      <c r="D43" s="1222"/>
      <c r="E43" s="1223"/>
      <c r="F43" s="41">
        <v>0.1</v>
      </c>
      <c r="G43" s="42">
        <v>0.01</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Q3w6Afp2kI0djJ9NBcCRqtj8dQ+WFO3clcO6nUKm+34d4voD7LJlW1FFeDE8T7U99ZaLS/tWSedEO7pjojtjA==" saltValue="GlN1VnAp/8HmVt6QBn4e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K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322</v>
      </c>
      <c r="L45" s="60">
        <v>341</v>
      </c>
      <c r="M45" s="60">
        <v>379</v>
      </c>
      <c r="N45" s="60">
        <v>379</v>
      </c>
      <c r="O45" s="61">
        <v>377</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15">
      <c r="A48" s="48"/>
      <c r="B48" s="1236"/>
      <c r="C48" s="1237"/>
      <c r="D48" s="62"/>
      <c r="E48" s="1228" t="s">
        <v>14</v>
      </c>
      <c r="F48" s="1228"/>
      <c r="G48" s="1228"/>
      <c r="H48" s="1228"/>
      <c r="I48" s="1228"/>
      <c r="J48" s="1229"/>
      <c r="K48" s="63">
        <v>64</v>
      </c>
      <c r="L48" s="64">
        <v>69</v>
      </c>
      <c r="M48" s="64">
        <v>70</v>
      </c>
      <c r="N48" s="64">
        <v>70</v>
      </c>
      <c r="O48" s="65">
        <v>67</v>
      </c>
      <c r="P48" s="48"/>
      <c r="Q48" s="48"/>
      <c r="R48" s="48"/>
      <c r="S48" s="48"/>
      <c r="T48" s="48"/>
      <c r="U48" s="48"/>
    </row>
    <row r="49" spans="1:21" ht="30.75" customHeight="1" x14ac:dyDescent="0.15">
      <c r="A49" s="48"/>
      <c r="B49" s="1236"/>
      <c r="C49" s="1237"/>
      <c r="D49" s="62"/>
      <c r="E49" s="1228" t="s">
        <v>15</v>
      </c>
      <c r="F49" s="1228"/>
      <c r="G49" s="1228"/>
      <c r="H49" s="1228"/>
      <c r="I49" s="1228"/>
      <c r="J49" s="1229"/>
      <c r="K49" s="63">
        <v>7</v>
      </c>
      <c r="L49" s="64">
        <v>3</v>
      </c>
      <c r="M49" s="64">
        <v>4</v>
      </c>
      <c r="N49" s="64">
        <v>4</v>
      </c>
      <c r="O49" s="65">
        <v>4</v>
      </c>
      <c r="P49" s="48"/>
      <c r="Q49" s="48"/>
      <c r="R49" s="48"/>
      <c r="S49" s="48"/>
      <c r="T49" s="48"/>
      <c r="U49" s="48"/>
    </row>
    <row r="50" spans="1:21" ht="30.75" customHeight="1" x14ac:dyDescent="0.15">
      <c r="A50" s="48"/>
      <c r="B50" s="1236"/>
      <c r="C50" s="1237"/>
      <c r="D50" s="62"/>
      <c r="E50" s="1228" t="s">
        <v>16</v>
      </c>
      <c r="F50" s="1228"/>
      <c r="G50" s="1228"/>
      <c r="H50" s="1228"/>
      <c r="I50" s="1228"/>
      <c r="J50" s="1229"/>
      <c r="K50" s="63">
        <v>3</v>
      </c>
      <c r="L50" s="64">
        <v>2</v>
      </c>
      <c r="M50" s="64">
        <v>2</v>
      </c>
      <c r="N50" s="64">
        <v>2</v>
      </c>
      <c r="O50" s="65">
        <v>2</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302</v>
      </c>
      <c r="L52" s="64">
        <v>347</v>
      </c>
      <c r="M52" s="64">
        <v>345</v>
      </c>
      <c r="N52" s="64">
        <v>348</v>
      </c>
      <c r="O52" s="65">
        <v>343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94</v>
      </c>
      <c r="L53" s="69">
        <v>68</v>
      </c>
      <c r="M53" s="69">
        <v>110</v>
      </c>
      <c r="N53" s="69">
        <v>107</v>
      </c>
      <c r="O53" s="70">
        <v>107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k9tOIUk+Og6sJzrucQSkYlWJ3DX6Seto/jBJywIHqrGsBhB+CcIQ23kn8lGcxHT7sEhbPChFOJuejXJifqiaQ==" saltValue="LbryDqcIa3NsqW/j6XID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K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555</v>
      </c>
      <c r="J40" s="79" t="s">
        <v>556</v>
      </c>
      <c r="K40" s="79" t="s">
        <v>557</v>
      </c>
      <c r="L40" s="79" t="s">
        <v>558</v>
      </c>
      <c r="M40" s="80" t="s">
        <v>559</v>
      </c>
    </row>
    <row r="41" spans="2:13" ht="27.75" customHeight="1" x14ac:dyDescent="0.15">
      <c r="B41" s="1254" t="s">
        <v>23</v>
      </c>
      <c r="C41" s="1255"/>
      <c r="D41" s="81"/>
      <c r="E41" s="1256" t="s">
        <v>24</v>
      </c>
      <c r="F41" s="1256"/>
      <c r="G41" s="1256"/>
      <c r="H41" s="1257"/>
      <c r="I41" s="82">
        <v>3417</v>
      </c>
      <c r="J41" s="83">
        <v>3335</v>
      </c>
      <c r="K41" s="83">
        <v>3272</v>
      </c>
      <c r="L41" s="83">
        <v>3114</v>
      </c>
      <c r="M41" s="84">
        <v>3054</v>
      </c>
    </row>
    <row r="42" spans="2:13" ht="27.75" customHeight="1" x14ac:dyDescent="0.15">
      <c r="B42" s="1244"/>
      <c r="C42" s="1245"/>
      <c r="D42" s="85"/>
      <c r="E42" s="1248" t="s">
        <v>25</v>
      </c>
      <c r="F42" s="1248"/>
      <c r="G42" s="1248"/>
      <c r="H42" s="1249"/>
      <c r="I42" s="86">
        <v>17</v>
      </c>
      <c r="J42" s="87">
        <v>15</v>
      </c>
      <c r="K42" s="87">
        <v>13</v>
      </c>
      <c r="L42" s="87">
        <v>11</v>
      </c>
      <c r="M42" s="88">
        <v>9</v>
      </c>
    </row>
    <row r="43" spans="2:13" ht="27.75" customHeight="1" x14ac:dyDescent="0.15">
      <c r="B43" s="1244"/>
      <c r="C43" s="1245"/>
      <c r="D43" s="85"/>
      <c r="E43" s="1248" t="s">
        <v>26</v>
      </c>
      <c r="F43" s="1248"/>
      <c r="G43" s="1248"/>
      <c r="H43" s="1249"/>
      <c r="I43" s="86">
        <v>623</v>
      </c>
      <c r="J43" s="87">
        <v>672</v>
      </c>
      <c r="K43" s="87">
        <v>649</v>
      </c>
      <c r="L43" s="87">
        <v>634</v>
      </c>
      <c r="M43" s="88">
        <v>640</v>
      </c>
    </row>
    <row r="44" spans="2:13" ht="27.75" customHeight="1" x14ac:dyDescent="0.15">
      <c r="B44" s="1244"/>
      <c r="C44" s="1245"/>
      <c r="D44" s="85"/>
      <c r="E44" s="1248" t="s">
        <v>27</v>
      </c>
      <c r="F44" s="1248"/>
      <c r="G44" s="1248"/>
      <c r="H44" s="1249"/>
      <c r="I44" s="86">
        <v>20</v>
      </c>
      <c r="J44" s="87">
        <v>20</v>
      </c>
      <c r="K44" s="87">
        <v>19</v>
      </c>
      <c r="L44" s="87">
        <v>16</v>
      </c>
      <c r="M44" s="88">
        <v>14</v>
      </c>
    </row>
    <row r="45" spans="2:13" ht="27.75" customHeight="1" x14ac:dyDescent="0.15">
      <c r="B45" s="1244"/>
      <c r="C45" s="1245"/>
      <c r="D45" s="85"/>
      <c r="E45" s="1248" t="s">
        <v>28</v>
      </c>
      <c r="F45" s="1248"/>
      <c r="G45" s="1248"/>
      <c r="H45" s="1249"/>
      <c r="I45" s="86">
        <v>672</v>
      </c>
      <c r="J45" s="87">
        <v>629</v>
      </c>
      <c r="K45" s="87">
        <v>600</v>
      </c>
      <c r="L45" s="87">
        <v>597</v>
      </c>
      <c r="M45" s="88">
        <v>567</v>
      </c>
    </row>
    <row r="46" spans="2:13" ht="27.75" customHeight="1" x14ac:dyDescent="0.15">
      <c r="B46" s="1244"/>
      <c r="C46" s="1245"/>
      <c r="D46" s="89"/>
      <c r="E46" s="1248" t="s">
        <v>29</v>
      </c>
      <c r="F46" s="1248"/>
      <c r="G46" s="1248"/>
      <c r="H46" s="1249"/>
      <c r="I46" s="86" t="s">
        <v>512</v>
      </c>
      <c r="J46" s="87" t="s">
        <v>512</v>
      </c>
      <c r="K46" s="87" t="s">
        <v>512</v>
      </c>
      <c r="L46" s="87" t="s">
        <v>512</v>
      </c>
      <c r="M46" s="88" t="s">
        <v>512</v>
      </c>
    </row>
    <row r="47" spans="2:13" ht="27.75" customHeight="1" x14ac:dyDescent="0.15">
      <c r="B47" s="1244"/>
      <c r="C47" s="1245"/>
      <c r="D47" s="90"/>
      <c r="E47" s="1258" t="s">
        <v>30</v>
      </c>
      <c r="F47" s="1259"/>
      <c r="G47" s="1259"/>
      <c r="H47" s="1260"/>
      <c r="I47" s="86" t="s">
        <v>512</v>
      </c>
      <c r="J47" s="87" t="s">
        <v>512</v>
      </c>
      <c r="K47" s="87" t="s">
        <v>512</v>
      </c>
      <c r="L47" s="87" t="s">
        <v>512</v>
      </c>
      <c r="M47" s="88" t="s">
        <v>512</v>
      </c>
    </row>
    <row r="48" spans="2:13" ht="27.75" customHeight="1" x14ac:dyDescent="0.15">
      <c r="B48" s="1244"/>
      <c r="C48" s="1245"/>
      <c r="D48" s="85"/>
      <c r="E48" s="1248" t="s">
        <v>31</v>
      </c>
      <c r="F48" s="1248"/>
      <c r="G48" s="1248"/>
      <c r="H48" s="1249"/>
      <c r="I48" s="86" t="s">
        <v>512</v>
      </c>
      <c r="J48" s="87" t="s">
        <v>512</v>
      </c>
      <c r="K48" s="87" t="s">
        <v>512</v>
      </c>
      <c r="L48" s="87" t="s">
        <v>512</v>
      </c>
      <c r="M48" s="88" t="s">
        <v>512</v>
      </c>
    </row>
    <row r="49" spans="2:13" ht="27.75" customHeight="1" x14ac:dyDescent="0.15">
      <c r="B49" s="1246"/>
      <c r="C49" s="1247"/>
      <c r="D49" s="85"/>
      <c r="E49" s="1248" t="s">
        <v>32</v>
      </c>
      <c r="F49" s="1248"/>
      <c r="G49" s="1248"/>
      <c r="H49" s="1249"/>
      <c r="I49" s="86" t="s">
        <v>512</v>
      </c>
      <c r="J49" s="87" t="s">
        <v>512</v>
      </c>
      <c r="K49" s="87" t="s">
        <v>512</v>
      </c>
      <c r="L49" s="87" t="s">
        <v>512</v>
      </c>
      <c r="M49" s="88" t="s">
        <v>512</v>
      </c>
    </row>
    <row r="50" spans="2:13" ht="27.75" customHeight="1" x14ac:dyDescent="0.15">
      <c r="B50" s="1242" t="s">
        <v>33</v>
      </c>
      <c r="C50" s="1243"/>
      <c r="D50" s="91"/>
      <c r="E50" s="1248" t="s">
        <v>34</v>
      </c>
      <c r="F50" s="1248"/>
      <c r="G50" s="1248"/>
      <c r="H50" s="1249"/>
      <c r="I50" s="86">
        <v>1720</v>
      </c>
      <c r="J50" s="87">
        <v>1705</v>
      </c>
      <c r="K50" s="87">
        <v>1899</v>
      </c>
      <c r="L50" s="87">
        <v>2024</v>
      </c>
      <c r="M50" s="88">
        <v>2186</v>
      </c>
    </row>
    <row r="51" spans="2:13" ht="27.75" customHeight="1" x14ac:dyDescent="0.15">
      <c r="B51" s="1244"/>
      <c r="C51" s="1245"/>
      <c r="D51" s="85"/>
      <c r="E51" s="1248" t="s">
        <v>35</v>
      </c>
      <c r="F51" s="1248"/>
      <c r="G51" s="1248"/>
      <c r="H51" s="1249"/>
      <c r="I51" s="86">
        <v>191</v>
      </c>
      <c r="J51" s="87">
        <v>180</v>
      </c>
      <c r="K51" s="87">
        <v>207</v>
      </c>
      <c r="L51" s="87">
        <v>189</v>
      </c>
      <c r="M51" s="88">
        <v>174</v>
      </c>
    </row>
    <row r="52" spans="2:13" ht="27.75" customHeight="1" x14ac:dyDescent="0.15">
      <c r="B52" s="1246"/>
      <c r="C52" s="1247"/>
      <c r="D52" s="85"/>
      <c r="E52" s="1248" t="s">
        <v>36</v>
      </c>
      <c r="F52" s="1248"/>
      <c r="G52" s="1248"/>
      <c r="H52" s="1249"/>
      <c r="I52" s="86">
        <v>2951</v>
      </c>
      <c r="J52" s="87">
        <v>2854</v>
      </c>
      <c r="K52" s="87">
        <v>2739</v>
      </c>
      <c r="L52" s="87">
        <v>2616</v>
      </c>
      <c r="M52" s="88">
        <v>2526</v>
      </c>
    </row>
    <row r="53" spans="2:13" ht="27.75" customHeight="1" thickBot="1" x14ac:dyDescent="0.2">
      <c r="B53" s="1250" t="s">
        <v>37</v>
      </c>
      <c r="C53" s="1251"/>
      <c r="D53" s="92"/>
      <c r="E53" s="1252" t="s">
        <v>38</v>
      </c>
      <c r="F53" s="1252"/>
      <c r="G53" s="1252"/>
      <c r="H53" s="1253"/>
      <c r="I53" s="93">
        <v>-113</v>
      </c>
      <c r="J53" s="94">
        <v>-67</v>
      </c>
      <c r="K53" s="94">
        <v>-292</v>
      </c>
      <c r="L53" s="94">
        <v>-456</v>
      </c>
      <c r="M53" s="95">
        <v>-601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YOCw0guFyLmIRV6Aeuzgb7YmeqfW1qz3VBsk9kq2X7YUo2J5+T+XSLlIri4ZUvpqvqf6b+d72VTFTaZXYQCOA==" saltValue="tc1uqZ0SCFSzEAOLXYtN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H55"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69" t="s">
        <v>41</v>
      </c>
      <c r="D55" s="1269"/>
      <c r="E55" s="1270"/>
      <c r="F55" s="107">
        <v>886</v>
      </c>
      <c r="G55" s="107">
        <v>767</v>
      </c>
      <c r="H55" s="108">
        <v>618</v>
      </c>
    </row>
    <row r="56" spans="2:8" ht="52.5" customHeight="1" x14ac:dyDescent="0.15">
      <c r="B56" s="109"/>
      <c r="C56" s="1271" t="s">
        <v>42</v>
      </c>
      <c r="D56" s="1271"/>
      <c r="E56" s="1272"/>
      <c r="F56" s="110">
        <v>53</v>
      </c>
      <c r="G56" s="110">
        <v>53</v>
      </c>
      <c r="H56" s="111">
        <v>53</v>
      </c>
    </row>
    <row r="57" spans="2:8" ht="53.25" customHeight="1" x14ac:dyDescent="0.15">
      <c r="B57" s="109"/>
      <c r="C57" s="1273" t="s">
        <v>43</v>
      </c>
      <c r="D57" s="1273"/>
      <c r="E57" s="1274"/>
      <c r="F57" s="112">
        <v>748</v>
      </c>
      <c r="G57" s="112">
        <v>1108</v>
      </c>
      <c r="H57" s="113">
        <v>1324</v>
      </c>
    </row>
    <row r="58" spans="2:8" ht="45.75" customHeight="1" x14ac:dyDescent="0.15">
      <c r="B58" s="114"/>
      <c r="C58" s="1261" t="s">
        <v>573</v>
      </c>
      <c r="D58" s="1262"/>
      <c r="E58" s="1263"/>
      <c r="F58" s="115">
        <v>495</v>
      </c>
      <c r="G58" s="115">
        <v>704</v>
      </c>
      <c r="H58" s="116">
        <v>816</v>
      </c>
    </row>
    <row r="59" spans="2:8" ht="45.75" customHeight="1" x14ac:dyDescent="0.15">
      <c r="B59" s="114"/>
      <c r="C59" s="1261" t="s">
        <v>574</v>
      </c>
      <c r="D59" s="1262"/>
      <c r="E59" s="1263"/>
      <c r="F59" s="115">
        <v>80</v>
      </c>
      <c r="G59" s="115">
        <v>201</v>
      </c>
      <c r="H59" s="116">
        <v>274</v>
      </c>
    </row>
    <row r="60" spans="2:8" ht="45.75" customHeight="1" x14ac:dyDescent="0.15">
      <c r="B60" s="114"/>
      <c r="C60" s="1261" t="s">
        <v>575</v>
      </c>
      <c r="D60" s="1262"/>
      <c r="E60" s="1263"/>
      <c r="F60" s="115">
        <v>96</v>
      </c>
      <c r="G60" s="115">
        <v>126</v>
      </c>
      <c r="H60" s="116">
        <v>156</v>
      </c>
    </row>
    <row r="61" spans="2:8" ht="45.75" customHeight="1" x14ac:dyDescent="0.15">
      <c r="B61" s="114"/>
      <c r="C61" s="1261" t="s">
        <v>576</v>
      </c>
      <c r="D61" s="1262"/>
      <c r="E61" s="1263"/>
      <c r="F61" s="115">
        <v>36</v>
      </c>
      <c r="G61" s="115">
        <v>35</v>
      </c>
      <c r="H61" s="116">
        <v>34</v>
      </c>
    </row>
    <row r="62" spans="2:8" ht="45.75" customHeight="1" thickBot="1" x14ac:dyDescent="0.2">
      <c r="B62" s="117"/>
      <c r="C62" s="1264" t="s">
        <v>577</v>
      </c>
      <c r="D62" s="1265"/>
      <c r="E62" s="1266"/>
      <c r="F62" s="118">
        <v>30</v>
      </c>
      <c r="G62" s="118">
        <v>31</v>
      </c>
      <c r="H62" s="119">
        <v>32</v>
      </c>
    </row>
    <row r="63" spans="2:8" ht="52.5" customHeight="1" thickBot="1" x14ac:dyDescent="0.2">
      <c r="B63" s="120"/>
      <c r="C63" s="1267" t="s">
        <v>44</v>
      </c>
      <c r="D63" s="1267"/>
      <c r="E63" s="1268"/>
      <c r="F63" s="121">
        <v>1686</v>
      </c>
      <c r="G63" s="121">
        <v>1928</v>
      </c>
      <c r="H63" s="122">
        <v>1994</v>
      </c>
    </row>
    <row r="64" spans="2:8" ht="15" customHeight="1" x14ac:dyDescent="0.15"/>
    <row r="65" ht="0" hidden="1" customHeight="1" x14ac:dyDescent="0.15"/>
    <row r="66" ht="0" hidden="1" customHeight="1" x14ac:dyDescent="0.15"/>
  </sheetData>
  <sheetProtection algorithmName="SHA-512" hashValue="cZFNNPoRZi3c8Uqg7SkTmtlD8kEJJ7o7ujzcDpQ90fk3XdliStsZMO8WxsnM1DBzar8wgV3SZeKYQcL7EzZTwA==" saltValue="N0a9EbTy5CUr5Nidj6FQ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05DBD-BE1A-4AE0-A30A-63001E06F8F4}">
  <sheetPr>
    <pageSetUpPr fitToPage="1"/>
  </sheetPr>
  <dimension ref="A1:WZM191"/>
  <sheetViews>
    <sheetView showGridLines="0" tabSelected="1" topLeftCell="AJ19" zoomScaleNormal="100" zoomScaleSheetLayoutView="55" workbookViewId="0">
      <selection activeCell="AN43" sqref="AN43:DC47"/>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596</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593</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9"/>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x14ac:dyDescent="0.15">
      <c r="B44" s="36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x14ac:dyDescent="0.15">
      <c r="B45" s="36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x14ac:dyDescent="0.15">
      <c r="B46" s="36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x14ac:dyDescent="0.15">
      <c r="B47" s="36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592</v>
      </c>
    </row>
    <row r="50" spans="1:109" ht="13.5" x14ac:dyDescent="0.15">
      <c r="B50" s="366"/>
      <c r="G50" s="1280"/>
      <c r="H50" s="1280"/>
      <c r="I50" s="1280"/>
      <c r="J50" s="1280"/>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555</v>
      </c>
      <c r="BQ50" s="1277"/>
      <c r="BR50" s="1277"/>
      <c r="BS50" s="1277"/>
      <c r="BT50" s="1277"/>
      <c r="BU50" s="1277"/>
      <c r="BV50" s="1277"/>
      <c r="BW50" s="1277"/>
      <c r="BX50" s="1277" t="s">
        <v>556</v>
      </c>
      <c r="BY50" s="1277"/>
      <c r="BZ50" s="1277"/>
      <c r="CA50" s="1277"/>
      <c r="CB50" s="1277"/>
      <c r="CC50" s="1277"/>
      <c r="CD50" s="1277"/>
      <c r="CE50" s="1277"/>
      <c r="CF50" s="1277" t="s">
        <v>557</v>
      </c>
      <c r="CG50" s="1277"/>
      <c r="CH50" s="1277"/>
      <c r="CI50" s="1277"/>
      <c r="CJ50" s="1277"/>
      <c r="CK50" s="1277"/>
      <c r="CL50" s="1277"/>
      <c r="CM50" s="1277"/>
      <c r="CN50" s="1277" t="s">
        <v>558</v>
      </c>
      <c r="CO50" s="1277"/>
      <c r="CP50" s="1277"/>
      <c r="CQ50" s="1277"/>
      <c r="CR50" s="1277"/>
      <c r="CS50" s="1277"/>
      <c r="CT50" s="1277"/>
      <c r="CU50" s="1277"/>
      <c r="CV50" s="1277" t="s">
        <v>559</v>
      </c>
      <c r="CW50" s="1277"/>
      <c r="CX50" s="1277"/>
      <c r="CY50" s="1277"/>
      <c r="CZ50" s="1277"/>
      <c r="DA50" s="1277"/>
      <c r="DB50" s="1277"/>
      <c r="DC50" s="1277"/>
    </row>
    <row r="51" spans="1:109" ht="13.5" customHeight="1" x14ac:dyDescent="0.15">
      <c r="B51" s="366"/>
      <c r="G51" s="1286"/>
      <c r="H51" s="1286"/>
      <c r="I51" s="1287"/>
      <c r="J51" s="1287"/>
      <c r="K51" s="1279"/>
      <c r="L51" s="1279"/>
      <c r="M51" s="1279"/>
      <c r="N51" s="1279"/>
      <c r="AM51" s="373"/>
      <c r="AN51" s="1278" t="s">
        <v>591</v>
      </c>
      <c r="AO51" s="1278"/>
      <c r="AP51" s="1278"/>
      <c r="AQ51" s="1278"/>
      <c r="AR51" s="1278"/>
      <c r="AS51" s="1278"/>
      <c r="AT51" s="1278"/>
      <c r="AU51" s="1278"/>
      <c r="AV51" s="1278"/>
      <c r="AW51" s="1278"/>
      <c r="AX51" s="1278"/>
      <c r="AY51" s="1278"/>
      <c r="AZ51" s="1278"/>
      <c r="BA51" s="1278"/>
      <c r="BB51" s="1278" t="s">
        <v>589</v>
      </c>
      <c r="BC51" s="1278"/>
      <c r="BD51" s="1278"/>
      <c r="BE51" s="1278"/>
      <c r="BF51" s="1278"/>
      <c r="BG51" s="1278"/>
      <c r="BH51" s="1278"/>
      <c r="BI51" s="1278"/>
      <c r="BJ51" s="1278"/>
      <c r="BK51" s="1278"/>
      <c r="BL51" s="1278"/>
      <c r="BM51" s="1278"/>
      <c r="BN51" s="1278"/>
      <c r="BO51" s="1278"/>
      <c r="BP51" s="1288"/>
      <c r="BQ51" s="1275"/>
      <c r="BR51" s="1275"/>
      <c r="BS51" s="1275"/>
      <c r="BT51" s="1275"/>
      <c r="BU51" s="1275"/>
      <c r="BV51" s="1275"/>
      <c r="BW51" s="1275"/>
      <c r="BX51" s="1288"/>
      <c r="BY51" s="1275"/>
      <c r="BZ51" s="1275"/>
      <c r="CA51" s="1275"/>
      <c r="CB51" s="1275"/>
      <c r="CC51" s="1275"/>
      <c r="CD51" s="1275"/>
      <c r="CE51" s="1275"/>
      <c r="CF51" s="1288"/>
      <c r="CG51" s="1275"/>
      <c r="CH51" s="1275"/>
      <c r="CI51" s="1275"/>
      <c r="CJ51" s="1275"/>
      <c r="CK51" s="1275"/>
      <c r="CL51" s="1275"/>
      <c r="CM51" s="1275"/>
      <c r="CN51" s="1288"/>
      <c r="CO51" s="1275"/>
      <c r="CP51" s="1275"/>
      <c r="CQ51" s="1275"/>
      <c r="CR51" s="1275"/>
      <c r="CS51" s="1275"/>
      <c r="CT51" s="1275"/>
      <c r="CU51" s="1275"/>
      <c r="CV51" s="1288"/>
      <c r="CW51" s="1275"/>
      <c r="CX51" s="1275"/>
      <c r="CY51" s="1275"/>
      <c r="CZ51" s="1275"/>
      <c r="DA51" s="1275"/>
      <c r="DB51" s="1275"/>
      <c r="DC51" s="1275"/>
    </row>
    <row r="52" spans="1:109" ht="13.5" x14ac:dyDescent="0.15">
      <c r="B52" s="366"/>
      <c r="G52" s="1286"/>
      <c r="H52" s="1286"/>
      <c r="I52" s="1287"/>
      <c r="J52" s="1287"/>
      <c r="K52" s="1279"/>
      <c r="L52" s="1279"/>
      <c r="M52" s="1279"/>
      <c r="N52" s="1279"/>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0"/>
      <c r="J53" s="1280"/>
      <c r="K53" s="1279"/>
      <c r="L53" s="1279"/>
      <c r="M53" s="1279"/>
      <c r="N53" s="1279"/>
      <c r="AM53" s="373"/>
      <c r="AN53" s="1278"/>
      <c r="AO53" s="1278"/>
      <c r="AP53" s="1278"/>
      <c r="AQ53" s="1278"/>
      <c r="AR53" s="1278"/>
      <c r="AS53" s="1278"/>
      <c r="AT53" s="1278"/>
      <c r="AU53" s="1278"/>
      <c r="AV53" s="1278"/>
      <c r="AW53" s="1278"/>
      <c r="AX53" s="1278"/>
      <c r="AY53" s="1278"/>
      <c r="AZ53" s="1278"/>
      <c r="BA53" s="1278"/>
      <c r="BB53" s="1278" t="s">
        <v>595</v>
      </c>
      <c r="BC53" s="1278"/>
      <c r="BD53" s="1278"/>
      <c r="BE53" s="1278"/>
      <c r="BF53" s="1278"/>
      <c r="BG53" s="1278"/>
      <c r="BH53" s="1278"/>
      <c r="BI53" s="1278"/>
      <c r="BJ53" s="1278"/>
      <c r="BK53" s="1278"/>
      <c r="BL53" s="1278"/>
      <c r="BM53" s="1278"/>
      <c r="BN53" s="1278"/>
      <c r="BO53" s="1278"/>
      <c r="BP53" s="1288"/>
      <c r="BQ53" s="1275"/>
      <c r="BR53" s="1275"/>
      <c r="BS53" s="1275"/>
      <c r="BT53" s="1275"/>
      <c r="BU53" s="1275"/>
      <c r="BV53" s="1275"/>
      <c r="BW53" s="1275"/>
      <c r="BX53" s="1288"/>
      <c r="BY53" s="1275"/>
      <c r="BZ53" s="1275"/>
      <c r="CA53" s="1275"/>
      <c r="CB53" s="1275"/>
      <c r="CC53" s="1275"/>
      <c r="CD53" s="1275"/>
      <c r="CE53" s="1275"/>
      <c r="CF53" s="1288"/>
      <c r="CG53" s="1275"/>
      <c r="CH53" s="1275"/>
      <c r="CI53" s="1275"/>
      <c r="CJ53" s="1275"/>
      <c r="CK53" s="1275"/>
      <c r="CL53" s="1275"/>
      <c r="CM53" s="1275"/>
      <c r="CN53" s="1288"/>
      <c r="CO53" s="1275"/>
      <c r="CP53" s="1275"/>
      <c r="CQ53" s="1275"/>
      <c r="CR53" s="1275"/>
      <c r="CS53" s="1275"/>
      <c r="CT53" s="1275"/>
      <c r="CU53" s="1275"/>
      <c r="CV53" s="1288"/>
      <c r="CW53" s="1275"/>
      <c r="CX53" s="1275"/>
      <c r="CY53" s="1275"/>
      <c r="CZ53" s="1275"/>
      <c r="DA53" s="1275"/>
      <c r="DB53" s="1275"/>
      <c r="DC53" s="1275"/>
    </row>
    <row r="54" spans="1:109" ht="13.5" x14ac:dyDescent="0.15">
      <c r="A54" s="381"/>
      <c r="B54" s="366"/>
      <c r="G54" s="1286"/>
      <c r="H54" s="1286"/>
      <c r="I54" s="1280"/>
      <c r="J54" s="1280"/>
      <c r="K54" s="1279"/>
      <c r="L54" s="1279"/>
      <c r="M54" s="1279"/>
      <c r="N54" s="1279"/>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0"/>
      <c r="H55" s="1280"/>
      <c r="I55" s="1280"/>
      <c r="J55" s="1280"/>
      <c r="K55" s="1279"/>
      <c r="L55" s="1279"/>
      <c r="M55" s="1279"/>
      <c r="N55" s="1279"/>
      <c r="AN55" s="1277" t="s">
        <v>590</v>
      </c>
      <c r="AO55" s="1277"/>
      <c r="AP55" s="1277"/>
      <c r="AQ55" s="1277"/>
      <c r="AR55" s="1277"/>
      <c r="AS55" s="1277"/>
      <c r="AT55" s="1277"/>
      <c r="AU55" s="1277"/>
      <c r="AV55" s="1277"/>
      <c r="AW55" s="1277"/>
      <c r="AX55" s="1277"/>
      <c r="AY55" s="1277"/>
      <c r="AZ55" s="1277"/>
      <c r="BA55" s="1277"/>
      <c r="BB55" s="1278" t="s">
        <v>589</v>
      </c>
      <c r="BC55" s="1278"/>
      <c r="BD55" s="1278"/>
      <c r="BE55" s="1278"/>
      <c r="BF55" s="1278"/>
      <c r="BG55" s="1278"/>
      <c r="BH55" s="1278"/>
      <c r="BI55" s="1278"/>
      <c r="BJ55" s="1278"/>
      <c r="BK55" s="1278"/>
      <c r="BL55" s="1278"/>
      <c r="BM55" s="1278"/>
      <c r="BN55" s="1278"/>
      <c r="BO55" s="1278"/>
      <c r="BP55" s="1288"/>
      <c r="BQ55" s="1275"/>
      <c r="BR55" s="1275"/>
      <c r="BS55" s="1275"/>
      <c r="BT55" s="1275"/>
      <c r="BU55" s="1275"/>
      <c r="BV55" s="1275"/>
      <c r="BW55" s="1275"/>
      <c r="BX55" s="1288"/>
      <c r="BY55" s="1275"/>
      <c r="BZ55" s="1275"/>
      <c r="CA55" s="1275"/>
      <c r="CB55" s="1275"/>
      <c r="CC55" s="1275"/>
      <c r="CD55" s="1275"/>
      <c r="CE55" s="1275"/>
      <c r="CF55" s="1288"/>
      <c r="CG55" s="1275"/>
      <c r="CH55" s="1275"/>
      <c r="CI55" s="1275"/>
      <c r="CJ55" s="1275"/>
      <c r="CK55" s="1275"/>
      <c r="CL55" s="1275"/>
      <c r="CM55" s="1275"/>
      <c r="CN55" s="1288"/>
      <c r="CO55" s="1275"/>
      <c r="CP55" s="1275"/>
      <c r="CQ55" s="1275"/>
      <c r="CR55" s="1275"/>
      <c r="CS55" s="1275"/>
      <c r="CT55" s="1275"/>
      <c r="CU55" s="1275"/>
      <c r="CV55" s="1288"/>
      <c r="CW55" s="1275"/>
      <c r="CX55" s="1275"/>
      <c r="CY55" s="1275"/>
      <c r="CZ55" s="1275"/>
      <c r="DA55" s="1275"/>
      <c r="DB55" s="1275"/>
      <c r="DC55" s="1275"/>
    </row>
    <row r="56" spans="1:109" ht="13.5" x14ac:dyDescent="0.15">
      <c r="A56" s="381"/>
      <c r="B56" s="366"/>
      <c r="G56" s="1280"/>
      <c r="H56" s="1280"/>
      <c r="I56" s="1280"/>
      <c r="J56" s="1280"/>
      <c r="K56" s="1279"/>
      <c r="L56" s="1279"/>
      <c r="M56" s="1279"/>
      <c r="N56" s="1279"/>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0"/>
      <c r="H57" s="1280"/>
      <c r="I57" s="1281"/>
      <c r="J57" s="1281"/>
      <c r="K57" s="1279"/>
      <c r="L57" s="1279"/>
      <c r="M57" s="1279"/>
      <c r="N57" s="1279"/>
      <c r="AM57" s="365"/>
      <c r="AN57" s="1277"/>
      <c r="AO57" s="1277"/>
      <c r="AP57" s="1277"/>
      <c r="AQ57" s="1277"/>
      <c r="AR57" s="1277"/>
      <c r="AS57" s="1277"/>
      <c r="AT57" s="1277"/>
      <c r="AU57" s="1277"/>
      <c r="AV57" s="1277"/>
      <c r="AW57" s="1277"/>
      <c r="AX57" s="1277"/>
      <c r="AY57" s="1277"/>
      <c r="AZ57" s="1277"/>
      <c r="BA57" s="1277"/>
      <c r="BB57" s="1278" t="s">
        <v>595</v>
      </c>
      <c r="BC57" s="1278"/>
      <c r="BD57" s="1278"/>
      <c r="BE57" s="1278"/>
      <c r="BF57" s="1278"/>
      <c r="BG57" s="1278"/>
      <c r="BH57" s="1278"/>
      <c r="BI57" s="1278"/>
      <c r="BJ57" s="1278"/>
      <c r="BK57" s="1278"/>
      <c r="BL57" s="1278"/>
      <c r="BM57" s="1278"/>
      <c r="BN57" s="1278"/>
      <c r="BO57" s="1278"/>
      <c r="BP57" s="1288"/>
      <c r="BQ57" s="1275"/>
      <c r="BR57" s="1275"/>
      <c r="BS57" s="1275"/>
      <c r="BT57" s="1275"/>
      <c r="BU57" s="1275"/>
      <c r="BV57" s="1275"/>
      <c r="BW57" s="1275"/>
      <c r="BX57" s="1288"/>
      <c r="BY57" s="1275"/>
      <c r="BZ57" s="1275"/>
      <c r="CA57" s="1275"/>
      <c r="CB57" s="1275"/>
      <c r="CC57" s="1275"/>
      <c r="CD57" s="1275"/>
      <c r="CE57" s="1275"/>
      <c r="CF57" s="1288"/>
      <c r="CG57" s="1275"/>
      <c r="CH57" s="1275"/>
      <c r="CI57" s="1275"/>
      <c r="CJ57" s="1275"/>
      <c r="CK57" s="1275"/>
      <c r="CL57" s="1275"/>
      <c r="CM57" s="1275"/>
      <c r="CN57" s="1288"/>
      <c r="CO57" s="1275"/>
      <c r="CP57" s="1275"/>
      <c r="CQ57" s="1275"/>
      <c r="CR57" s="1275"/>
      <c r="CS57" s="1275"/>
      <c r="CT57" s="1275"/>
      <c r="CU57" s="1275"/>
      <c r="CV57" s="1288"/>
      <c r="CW57" s="1275"/>
      <c r="CX57" s="1275"/>
      <c r="CY57" s="1275"/>
      <c r="CZ57" s="1275"/>
      <c r="DA57" s="1275"/>
      <c r="DB57" s="1275"/>
      <c r="DC57" s="1275"/>
      <c r="DD57" s="392"/>
      <c r="DE57" s="387"/>
    </row>
    <row r="58" spans="1:109" s="381" customFormat="1" ht="13.5" x14ac:dyDescent="0.15">
      <c r="A58" s="365"/>
      <c r="B58" s="387"/>
      <c r="G58" s="1280"/>
      <c r="H58" s="1280"/>
      <c r="I58" s="1281"/>
      <c r="J58" s="1281"/>
      <c r="K58" s="1279"/>
      <c r="L58" s="1279"/>
      <c r="M58" s="1279"/>
      <c r="N58" s="1279"/>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594</v>
      </c>
    </row>
    <row r="64" spans="1:109" ht="13.5" x14ac:dyDescent="0.15">
      <c r="B64" s="366"/>
      <c r="G64" s="382"/>
      <c r="I64" s="384"/>
      <c r="J64" s="384"/>
      <c r="K64" s="384"/>
      <c r="L64" s="384"/>
      <c r="M64" s="384"/>
      <c r="N64" s="383"/>
      <c r="AM64" s="382"/>
      <c r="AN64" s="382" t="s">
        <v>593</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9" t="s">
        <v>598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x14ac:dyDescent="0.15">
      <c r="B66" s="36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x14ac:dyDescent="0.15">
      <c r="B67" s="36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x14ac:dyDescent="0.15">
      <c r="B68" s="36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x14ac:dyDescent="0.15">
      <c r="B69" s="36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592</v>
      </c>
    </row>
    <row r="72" spans="2:107" ht="13.5" x14ac:dyDescent="0.15">
      <c r="B72" s="366"/>
      <c r="G72" s="1280"/>
      <c r="H72" s="1280"/>
      <c r="I72" s="1280"/>
      <c r="J72" s="1280"/>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555</v>
      </c>
      <c r="BQ72" s="1277"/>
      <c r="BR72" s="1277"/>
      <c r="BS72" s="1277"/>
      <c r="BT72" s="1277"/>
      <c r="BU72" s="1277"/>
      <c r="BV72" s="1277"/>
      <c r="BW72" s="1277"/>
      <c r="BX72" s="1277" t="s">
        <v>556</v>
      </c>
      <c r="BY72" s="1277"/>
      <c r="BZ72" s="1277"/>
      <c r="CA72" s="1277"/>
      <c r="CB72" s="1277"/>
      <c r="CC72" s="1277"/>
      <c r="CD72" s="1277"/>
      <c r="CE72" s="1277"/>
      <c r="CF72" s="1277" t="s">
        <v>557</v>
      </c>
      <c r="CG72" s="1277"/>
      <c r="CH72" s="1277"/>
      <c r="CI72" s="1277"/>
      <c r="CJ72" s="1277"/>
      <c r="CK72" s="1277"/>
      <c r="CL72" s="1277"/>
      <c r="CM72" s="1277"/>
      <c r="CN72" s="1277" t="s">
        <v>558</v>
      </c>
      <c r="CO72" s="1277"/>
      <c r="CP72" s="1277"/>
      <c r="CQ72" s="1277"/>
      <c r="CR72" s="1277"/>
      <c r="CS72" s="1277"/>
      <c r="CT72" s="1277"/>
      <c r="CU72" s="1277"/>
      <c r="CV72" s="1277" t="s">
        <v>559</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591</v>
      </c>
      <c r="AO73" s="1278"/>
      <c r="AP73" s="1278"/>
      <c r="AQ73" s="1278"/>
      <c r="AR73" s="1278"/>
      <c r="AS73" s="1278"/>
      <c r="AT73" s="1278"/>
      <c r="AU73" s="1278"/>
      <c r="AV73" s="1278"/>
      <c r="AW73" s="1278"/>
      <c r="AX73" s="1278"/>
      <c r="AY73" s="1278"/>
      <c r="AZ73" s="1278"/>
      <c r="BA73" s="1278"/>
      <c r="BB73" s="1278" t="s">
        <v>589</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0"/>
      <c r="J75" s="1280"/>
      <c r="K75" s="1279"/>
      <c r="L75" s="1279"/>
      <c r="M75" s="1279"/>
      <c r="N75" s="1279"/>
      <c r="AM75" s="373"/>
      <c r="AN75" s="1278"/>
      <c r="AO75" s="1278"/>
      <c r="AP75" s="1278"/>
      <c r="AQ75" s="1278"/>
      <c r="AR75" s="1278"/>
      <c r="AS75" s="1278"/>
      <c r="AT75" s="1278"/>
      <c r="AU75" s="1278"/>
      <c r="AV75" s="1278"/>
      <c r="AW75" s="1278"/>
      <c r="AX75" s="1278"/>
      <c r="AY75" s="1278"/>
      <c r="AZ75" s="1278"/>
      <c r="BA75" s="1278"/>
      <c r="BB75" s="1278" t="s">
        <v>588</v>
      </c>
      <c r="BC75" s="1278"/>
      <c r="BD75" s="1278"/>
      <c r="BE75" s="1278"/>
      <c r="BF75" s="1278"/>
      <c r="BG75" s="1278"/>
      <c r="BH75" s="1278"/>
      <c r="BI75" s="1278"/>
      <c r="BJ75" s="1278"/>
      <c r="BK75" s="1278"/>
      <c r="BL75" s="1278"/>
      <c r="BM75" s="1278"/>
      <c r="BN75" s="1278"/>
      <c r="BO75" s="1278"/>
      <c r="BP75" s="1275">
        <v>6.7</v>
      </c>
      <c r="BQ75" s="1275"/>
      <c r="BR75" s="1275"/>
      <c r="BS75" s="1275"/>
      <c r="BT75" s="1275"/>
      <c r="BU75" s="1275"/>
      <c r="BV75" s="1275"/>
      <c r="BW75" s="1275"/>
      <c r="BX75" s="1275">
        <v>5.3</v>
      </c>
      <c r="BY75" s="1275"/>
      <c r="BZ75" s="1275"/>
      <c r="CA75" s="1275"/>
      <c r="CB75" s="1275"/>
      <c r="CC75" s="1275"/>
      <c r="CD75" s="1275"/>
      <c r="CE75" s="1275"/>
      <c r="CF75" s="1275">
        <v>5</v>
      </c>
      <c r="CG75" s="1275"/>
      <c r="CH75" s="1275"/>
      <c r="CI75" s="1275"/>
      <c r="CJ75" s="1275"/>
      <c r="CK75" s="1275"/>
      <c r="CL75" s="1275"/>
      <c r="CM75" s="1275"/>
      <c r="CN75" s="1275">
        <v>5.3</v>
      </c>
      <c r="CO75" s="1275"/>
      <c r="CP75" s="1275"/>
      <c r="CQ75" s="1275"/>
      <c r="CR75" s="1275"/>
      <c r="CS75" s="1275"/>
      <c r="CT75" s="1275"/>
      <c r="CU75" s="1275"/>
      <c r="CV75" s="1275">
        <v>6.1</v>
      </c>
      <c r="CW75" s="1275"/>
      <c r="CX75" s="1275"/>
      <c r="CY75" s="1275"/>
      <c r="CZ75" s="1275"/>
      <c r="DA75" s="1275"/>
      <c r="DB75" s="1275"/>
      <c r="DC75" s="1275"/>
    </row>
    <row r="76" spans="2:107" ht="13.5" x14ac:dyDescent="0.15">
      <c r="B76" s="366"/>
      <c r="G76" s="1286"/>
      <c r="H76" s="1286"/>
      <c r="I76" s="1280"/>
      <c r="J76" s="1280"/>
      <c r="K76" s="1279"/>
      <c r="L76" s="1279"/>
      <c r="M76" s="1279"/>
      <c r="N76" s="1279"/>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0"/>
      <c r="H77" s="1280"/>
      <c r="I77" s="1280"/>
      <c r="J77" s="1280"/>
      <c r="K77" s="1276"/>
      <c r="L77" s="1276"/>
      <c r="M77" s="1276"/>
      <c r="N77" s="1276"/>
      <c r="AN77" s="1277" t="s">
        <v>590</v>
      </c>
      <c r="AO77" s="1277"/>
      <c r="AP77" s="1277"/>
      <c r="AQ77" s="1277"/>
      <c r="AR77" s="1277"/>
      <c r="AS77" s="1277"/>
      <c r="AT77" s="1277"/>
      <c r="AU77" s="1277"/>
      <c r="AV77" s="1277"/>
      <c r="AW77" s="1277"/>
      <c r="AX77" s="1277"/>
      <c r="AY77" s="1277"/>
      <c r="AZ77" s="1277"/>
      <c r="BA77" s="1277"/>
      <c r="BB77" s="1278" t="s">
        <v>589</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366"/>
      <c r="G78" s="1280"/>
      <c r="H78" s="1280"/>
      <c r="I78" s="1280"/>
      <c r="J78" s="1280"/>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0"/>
      <c r="H79" s="1280"/>
      <c r="I79" s="1281"/>
      <c r="J79" s="1281"/>
      <c r="K79" s="1282"/>
      <c r="L79" s="1282"/>
      <c r="M79" s="1282"/>
      <c r="N79" s="1282"/>
      <c r="AN79" s="1277"/>
      <c r="AO79" s="1277"/>
      <c r="AP79" s="1277"/>
      <c r="AQ79" s="1277"/>
      <c r="AR79" s="1277"/>
      <c r="AS79" s="1277"/>
      <c r="AT79" s="1277"/>
      <c r="AU79" s="1277"/>
      <c r="AV79" s="1277"/>
      <c r="AW79" s="1277"/>
      <c r="AX79" s="1277"/>
      <c r="AY79" s="1277"/>
      <c r="AZ79" s="1277"/>
      <c r="BA79" s="1277"/>
      <c r="BB79" s="1278" t="s">
        <v>588</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ht="13.5" x14ac:dyDescent="0.15">
      <c r="B80" s="366"/>
      <c r="G80" s="1280"/>
      <c r="H80" s="1280"/>
      <c r="I80" s="1281"/>
      <c r="J80" s="1281"/>
      <c r="K80" s="1282"/>
      <c r="L80" s="1282"/>
      <c r="M80" s="1282"/>
      <c r="N80" s="1282"/>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A3b7jSBvgj0JGGB9OGjq8JE6WcLumQe11MNBna/bKy5VLw9AsRCAoU45QruHv8aZaUhzrU8bEV4n9d8coPzVA==" saltValue="W3EVbc6SnB2h1rLRoGNyh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756F8-E09E-4348-8A00-B5766F99719F}">
  <sheetPr>
    <pageSetUpPr fitToPage="1"/>
  </sheetPr>
  <dimension ref="A1:DR135"/>
  <sheetViews>
    <sheetView showGridLines="0" topLeftCell="A97"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fKquYYIdF5/TmJ7zlp6e5wD6X6NvF62wAotx6032rJONFN+o4BUOHMocwre6hTNf2fg0LEf9OwK3dIT15Xhyw==" saltValue="x1MB/icbHuSxIDQo9oceb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B5828-F69B-41B6-BA43-E399E801A1E3}">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ud2T41P3BixLrLxqRucZksGMbWoyEMcWNlSxMKU9klQ6alYQ3dPbEvBFQonga/NCJ2Jz4yMoHgfbWlbKxOgjQ==" saltValue="n/3jKaAkkYCbBWjdoOAE+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552</v>
      </c>
      <c r="G2" s="136"/>
      <c r="H2" s="137"/>
    </row>
    <row r="3" spans="1:8" x14ac:dyDescent="0.15">
      <c r="A3" s="133" t="s">
        <v>545</v>
      </c>
      <c r="B3" s="138"/>
      <c r="C3" s="139"/>
      <c r="D3" s="140">
        <v>169988</v>
      </c>
      <c r="E3" s="141"/>
      <c r="F3" s="142">
        <v>316331</v>
      </c>
      <c r="G3" s="143"/>
      <c r="H3" s="144"/>
    </row>
    <row r="4" spans="1:8" x14ac:dyDescent="0.15">
      <c r="A4" s="145"/>
      <c r="B4" s="146"/>
      <c r="C4" s="147"/>
      <c r="D4" s="148">
        <v>98548</v>
      </c>
      <c r="E4" s="149"/>
      <c r="F4" s="150">
        <v>106387</v>
      </c>
      <c r="G4" s="151"/>
      <c r="H4" s="152"/>
    </row>
    <row r="5" spans="1:8" x14ac:dyDescent="0.15">
      <c r="A5" s="133" t="s">
        <v>547</v>
      </c>
      <c r="B5" s="138"/>
      <c r="C5" s="139"/>
      <c r="D5" s="140">
        <v>194075</v>
      </c>
      <c r="E5" s="141"/>
      <c r="F5" s="142">
        <v>333013</v>
      </c>
      <c r="G5" s="143"/>
      <c r="H5" s="144"/>
    </row>
    <row r="6" spans="1:8" x14ac:dyDescent="0.15">
      <c r="A6" s="145"/>
      <c r="B6" s="146"/>
      <c r="C6" s="147"/>
      <c r="D6" s="148">
        <v>99578</v>
      </c>
      <c r="E6" s="149"/>
      <c r="F6" s="150">
        <v>126732</v>
      </c>
      <c r="G6" s="151"/>
      <c r="H6" s="152"/>
    </row>
    <row r="7" spans="1:8" x14ac:dyDescent="0.15">
      <c r="A7" s="133" t="s">
        <v>548</v>
      </c>
      <c r="B7" s="138"/>
      <c r="C7" s="139"/>
      <c r="D7" s="140">
        <v>176892</v>
      </c>
      <c r="E7" s="141"/>
      <c r="F7" s="142">
        <v>280458</v>
      </c>
      <c r="G7" s="143"/>
      <c r="H7" s="144"/>
    </row>
    <row r="8" spans="1:8" x14ac:dyDescent="0.15">
      <c r="A8" s="145"/>
      <c r="B8" s="146"/>
      <c r="C8" s="147"/>
      <c r="D8" s="148">
        <v>31134</v>
      </c>
      <c r="E8" s="149"/>
      <c r="F8" s="150">
        <v>127286</v>
      </c>
      <c r="G8" s="151"/>
      <c r="H8" s="152"/>
    </row>
    <row r="9" spans="1:8" x14ac:dyDescent="0.15">
      <c r="A9" s="133" t="s">
        <v>549</v>
      </c>
      <c r="B9" s="138"/>
      <c r="C9" s="139"/>
      <c r="D9" s="140">
        <v>117481</v>
      </c>
      <c r="E9" s="141"/>
      <c r="F9" s="142">
        <v>291945</v>
      </c>
      <c r="G9" s="143"/>
      <c r="H9" s="144"/>
    </row>
    <row r="10" spans="1:8" x14ac:dyDescent="0.15">
      <c r="A10" s="145"/>
      <c r="B10" s="146"/>
      <c r="C10" s="147"/>
      <c r="D10" s="148">
        <v>31510</v>
      </c>
      <c r="E10" s="149"/>
      <c r="F10" s="150">
        <v>127651</v>
      </c>
      <c r="G10" s="151"/>
      <c r="H10" s="152"/>
    </row>
    <row r="11" spans="1:8" x14ac:dyDescent="0.15">
      <c r="A11" s="133" t="s">
        <v>550</v>
      </c>
      <c r="B11" s="138"/>
      <c r="C11" s="139"/>
      <c r="D11" s="140">
        <v>160489</v>
      </c>
      <c r="E11" s="141"/>
      <c r="F11" s="142">
        <v>291173</v>
      </c>
      <c r="G11" s="143"/>
      <c r="H11" s="144"/>
    </row>
    <row r="12" spans="1:8" x14ac:dyDescent="0.15">
      <c r="A12" s="145"/>
      <c r="B12" s="146"/>
      <c r="C12" s="153"/>
      <c r="D12" s="148">
        <v>67618</v>
      </c>
      <c r="E12" s="149"/>
      <c r="F12" s="150">
        <v>119071</v>
      </c>
      <c r="G12" s="151"/>
      <c r="H12" s="152"/>
    </row>
    <row r="13" spans="1:8" x14ac:dyDescent="0.15">
      <c r="A13" s="133"/>
      <c r="B13" s="138"/>
      <c r="C13" s="154"/>
      <c r="D13" s="155">
        <v>163785</v>
      </c>
      <c r="E13" s="156"/>
      <c r="F13" s="157">
        <v>302584</v>
      </c>
      <c r="G13" s="158"/>
      <c r="H13" s="144"/>
    </row>
    <row r="14" spans="1:8" x14ac:dyDescent="0.15">
      <c r="A14" s="145"/>
      <c r="B14" s="146"/>
      <c r="C14" s="147"/>
      <c r="D14" s="148">
        <v>65678</v>
      </c>
      <c r="E14" s="149"/>
      <c r="F14" s="150">
        <v>121425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3.5</v>
      </c>
      <c r="C19" s="159">
        <f>ROUND(VALUE(SUBSTITUTE(実質収支比率等に係る経年分析!G$48,"▲","-")),2)</f>
        <v>3.69</v>
      </c>
      <c r="D19" s="159">
        <f>ROUND(VALUE(SUBSTITUTE(実質収支比率等に係る経年分析!H$48,"▲","-")),2)</f>
        <v>4.91</v>
      </c>
      <c r="E19" s="159">
        <f>ROUND(VALUE(SUBSTITUTE(実質収支比率等に係る経年分析!I$48,"▲","-")),2)</f>
        <v>6.16</v>
      </c>
      <c r="F19" s="159">
        <f>ROUND(VALUE(SUBSTITUTE(実質収支比率等に係る経年分析!J$48,"▲","-")),2)</f>
        <v>7.28</v>
      </c>
    </row>
    <row r="20" spans="1:11" x14ac:dyDescent="0.15">
      <c r="A20" s="159" t="s">
        <v>48</v>
      </c>
      <c r="B20" s="159">
        <f>ROUND(VALUE(SUBSTITUTE(実質収支比率等に係る経年分析!F$47,"▲","-")),2)</f>
        <v>32.25</v>
      </c>
      <c r="C20" s="159">
        <f>ROUND(VALUE(SUBSTITUTE(実質収支比率等に係る経年分析!G$47,"▲","-")),2)</f>
        <v>42.91</v>
      </c>
      <c r="D20" s="159">
        <f>ROUND(VALUE(SUBSTITUTE(実質収支比率等に係る経年分析!H$47,"▲","-")),2)</f>
        <v>41.45</v>
      </c>
      <c r="E20" s="159">
        <f>ROUND(VALUE(SUBSTITUTE(実質収支比率等に係る経年分析!I$47,"▲","-")),2)</f>
        <v>37.01</v>
      </c>
      <c r="F20" s="159">
        <f>ROUND(VALUE(SUBSTITUTE(実質収支比率等に係る経年分析!J$47,"▲","-")),2)</f>
        <v>30.43</v>
      </c>
    </row>
    <row r="21" spans="1:11" x14ac:dyDescent="0.15">
      <c r="A21" s="159" t="s">
        <v>49</v>
      </c>
      <c r="B21" s="159">
        <f>IF(ISNUMBER(VALUE(SUBSTITUTE(実質収支比率等に係る経年分析!F$49,"▲","-"))),ROUND(VALUE(SUBSTITUTE(実質収支比率等に係る経年分析!F$49,"▲","-")),2),NA())</f>
        <v>-17.07</v>
      </c>
      <c r="C21" s="159">
        <f>IF(ISNUMBER(VALUE(SUBSTITUTE(実質収支比率等に係る経年分析!G$49,"▲","-"))),ROUND(VALUE(SUBSTITUTE(実質収支比率等に係る経年分析!G$49,"▲","-")),2),NA())</f>
        <v>11.13</v>
      </c>
      <c r="D21" s="159">
        <f>IF(ISNUMBER(VALUE(SUBSTITUTE(実質収支比率等に係る経年分析!H$49,"▲","-"))),ROUND(VALUE(SUBSTITUTE(実質収支比率等に係る経年分析!H$49,"▲","-")),2),NA())</f>
        <v>1.02</v>
      </c>
      <c r="E21" s="159">
        <f>IF(ISNUMBER(VALUE(SUBSTITUTE(実質収支比率等に係る経年分析!I$49,"▲","-"))),ROUND(VALUE(SUBSTITUTE(実質収支比率等に係る経年分析!I$49,"▲","-")),2),NA())</f>
        <v>-4.6100000000000003</v>
      </c>
      <c r="F21" s="159">
        <f>IF(ISNUMBER(VALUE(SUBSTITUTE(実質収支比率等に係る経年分析!J$49,"▲","-"))),ROUND(VALUE(SUBSTITUTE(実質収支比率等に係る経年分析!J$49,"▲","-")),2),NA())</f>
        <v>-6.36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交流施設特別会計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村営バス事業特別会計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0.14000000000000001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x14ac:dyDescent="0.15">
      <c r="A33" s="160" t="str">
        <f>IF(連結実質赤字比率に係る赤字・黒字の構成分析!C$37="",NA(),連結実質赤字比率に係る赤字・黒字の構成分析!C$37)</f>
        <v>国民健康保険特別会計（直診勘定）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0.28000000000000003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0.26</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0.55000000000000004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0.27</v>
      </c>
    </row>
    <row r="35" spans="1:16" x14ac:dyDescent="0.15">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2.0099999999999998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3.24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3.53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7.15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302</v>
      </c>
      <c r="E42" s="161"/>
      <c r="F42" s="161"/>
      <c r="G42" s="161">
        <f>'実質公債費比率（分子）の構造'!L$52</f>
        <v>347</v>
      </c>
      <c r="H42" s="161"/>
      <c r="I42" s="161"/>
      <c r="J42" s="161">
        <f>'実質公債費比率（分子）の構造'!M$52</f>
        <v>345</v>
      </c>
      <c r="K42" s="161"/>
      <c r="L42" s="161"/>
      <c r="M42" s="161">
        <f>'実質公債費比率（分子）の構造'!N$52</f>
        <v>348</v>
      </c>
      <c r="N42" s="161"/>
      <c r="O42" s="161"/>
      <c r="P42" s="161">
        <f>'実質公債費比率（分子）の構造'!O$52</f>
        <v>343</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v>
      </c>
      <c r="C44" s="161"/>
      <c r="D44" s="161"/>
      <c r="E44" s="161">
        <f>'実質公債費比率（分子）の構造'!L$50</f>
        <v>2</v>
      </c>
      <c r="F44" s="161"/>
      <c r="G44" s="161"/>
      <c r="H44" s="161">
        <f>'実質公債費比率（分子）の構造'!M$50</f>
        <v>2</v>
      </c>
      <c r="I44" s="161"/>
      <c r="J44" s="161"/>
      <c r="K44" s="161">
        <f>'実質公債費比率（分子）の構造'!N$50</f>
        <v>2</v>
      </c>
      <c r="L44" s="161"/>
      <c r="M44" s="161"/>
      <c r="N44" s="161">
        <f>'実質公債費比率（分子）の構造'!O$50</f>
        <v>2</v>
      </c>
      <c r="O44" s="161"/>
      <c r="P44" s="161"/>
    </row>
    <row r="45" spans="1:16" x14ac:dyDescent="0.15">
      <c r="A45" s="161" t="s">
        <v>59</v>
      </c>
      <c r="B45" s="161">
        <f>'実質公債費比率（分子）の構造'!K$49</f>
        <v>7</v>
      </c>
      <c r="C45" s="161"/>
      <c r="D45" s="161"/>
      <c r="E45" s="161">
        <f>'実質公債費比率（分子）の構造'!L$49</f>
        <v>3</v>
      </c>
      <c r="F45" s="161"/>
      <c r="G45" s="161"/>
      <c r="H45" s="161">
        <f>'実質公債費比率（分子）の構造'!M$49</f>
        <v>4</v>
      </c>
      <c r="I45" s="161"/>
      <c r="J45" s="161"/>
      <c r="K45" s="161">
        <f>'実質公債費比率（分子）の構造'!N$49</f>
        <v>4</v>
      </c>
      <c r="L45" s="161"/>
      <c r="M45" s="161"/>
      <c r="N45" s="161">
        <f>'実質公債費比率（分子）の構造'!O$49</f>
        <v>4</v>
      </c>
      <c r="O45" s="161"/>
      <c r="P45" s="161"/>
    </row>
    <row r="46" spans="1:16" x14ac:dyDescent="0.15">
      <c r="A46" s="161" t="s">
        <v>60</v>
      </c>
      <c r="B46" s="161">
        <f>'実質公債費比率（分子）の構造'!K$48</f>
        <v>64</v>
      </c>
      <c r="C46" s="161"/>
      <c r="D46" s="161"/>
      <c r="E46" s="161">
        <f>'実質公債費比率（分子）の構造'!L$48</f>
        <v>69</v>
      </c>
      <c r="F46" s="161"/>
      <c r="G46" s="161"/>
      <c r="H46" s="161">
        <f>'実質公債費比率（分子）の構造'!M$48</f>
        <v>70</v>
      </c>
      <c r="I46" s="161"/>
      <c r="J46" s="161"/>
      <c r="K46" s="161">
        <f>'実質公債費比率（分子）の構造'!N$48</f>
        <v>70</v>
      </c>
      <c r="L46" s="161"/>
      <c r="M46" s="161"/>
      <c r="N46" s="161">
        <f>'実質公債費比率（分子）の構造'!O$48</f>
        <v>67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322</v>
      </c>
      <c r="C49" s="161"/>
      <c r="D49" s="161"/>
      <c r="E49" s="161">
        <f>'実質公債費比率（分子）の構造'!L$45</f>
        <v>341</v>
      </c>
      <c r="F49" s="161"/>
      <c r="G49" s="161"/>
      <c r="H49" s="161">
        <f>'実質公債費比率（分子）の構造'!M$45</f>
        <v>379</v>
      </c>
      <c r="I49" s="161"/>
      <c r="J49" s="161"/>
      <c r="K49" s="161">
        <f>'実質公債費比率（分子）の構造'!N$45</f>
        <v>379</v>
      </c>
      <c r="L49" s="161"/>
      <c r="M49" s="161"/>
      <c r="N49" s="161">
        <f>'実質公債費比率（分子）の構造'!O$45</f>
        <v>377</v>
      </c>
      <c r="O49" s="161"/>
      <c r="P49" s="161"/>
    </row>
    <row r="50" spans="1:16" x14ac:dyDescent="0.15">
      <c r="A50" s="161" t="s">
        <v>64</v>
      </c>
      <c r="B50" s="161" t="e">
        <f>NA()</f>
        <v>#N/A</v>
      </c>
      <c r="C50" s="161">
        <f>IF(ISNUMBER('実質公債費比率（分子）の構造'!K$53),'実質公債費比率（分子）の構造'!K$53,NA())</f>
        <v>94</v>
      </c>
      <c r="D50" s="161" t="e">
        <f>NA()</f>
        <v>#N/A</v>
      </c>
      <c r="E50" s="161" t="e">
        <f>NA()</f>
        <v>#N/A</v>
      </c>
      <c r="F50" s="161">
        <f>IF(ISNUMBER('実質公債費比率（分子）の構造'!L$53),'実質公債費比率（分子）の構造'!L$53,NA())</f>
        <v>68</v>
      </c>
      <c r="G50" s="161" t="e">
        <f>NA()</f>
        <v>#N/A</v>
      </c>
      <c r="H50" s="161" t="e">
        <f>NA()</f>
        <v>#N/A</v>
      </c>
      <c r="I50" s="161">
        <f>IF(ISNUMBER('実質公債費比率（分子）の構造'!M$53),'実質公債費比率（分子）の構造'!M$53,NA())</f>
        <v>110</v>
      </c>
      <c r="J50" s="161" t="e">
        <f>NA()</f>
        <v>#N/A</v>
      </c>
      <c r="K50" s="161" t="e">
        <f>NA()</f>
        <v>#N/A</v>
      </c>
      <c r="L50" s="161">
        <f>IF(ISNUMBER('実質公債費比率（分子）の構造'!N$53),'実質公債費比率（分子）の構造'!N$53,NA())</f>
        <v>107</v>
      </c>
      <c r="M50" s="161" t="e">
        <f>NA()</f>
        <v>#N/A</v>
      </c>
      <c r="N50" s="161" t="e">
        <f>NA()</f>
        <v>#N/A</v>
      </c>
      <c r="O50" s="161">
        <f>IF(ISNUMBER('実質公債費比率（分子）の構造'!O$53),'実質公債費比率（分子）の構造'!O$53,NA())</f>
        <v>107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2951</v>
      </c>
      <c r="E56" s="160"/>
      <c r="F56" s="160"/>
      <c r="G56" s="160">
        <f>'将来負担比率（分子）の構造'!J$52</f>
        <v>2854</v>
      </c>
      <c r="H56" s="160"/>
      <c r="I56" s="160"/>
      <c r="J56" s="160">
        <f>'将来負担比率（分子）の構造'!K$52</f>
        <v>2739</v>
      </c>
      <c r="K56" s="160"/>
      <c r="L56" s="160"/>
      <c r="M56" s="160">
        <f>'将来負担比率（分子）の構造'!L$52</f>
        <v>2616</v>
      </c>
      <c r="N56" s="160"/>
      <c r="O56" s="160"/>
      <c r="P56" s="160">
        <f>'将来負担比率（分子）の構造'!M$52</f>
        <v>2526</v>
      </c>
    </row>
    <row r="57" spans="1:16" x14ac:dyDescent="0.15">
      <c r="A57" s="160" t="s">
        <v>35</v>
      </c>
      <c r="B57" s="160"/>
      <c r="C57" s="160"/>
      <c r="D57" s="160">
        <f>'将来負担比率（分子）の構造'!I$51</f>
        <v>191</v>
      </c>
      <c r="E57" s="160"/>
      <c r="F57" s="160"/>
      <c r="G57" s="160">
        <f>'将来負担比率（分子）の構造'!J$51</f>
        <v>180</v>
      </c>
      <c r="H57" s="160"/>
      <c r="I57" s="160"/>
      <c r="J57" s="160">
        <f>'将来負担比率（分子）の構造'!K$51</f>
        <v>207</v>
      </c>
      <c r="K57" s="160"/>
      <c r="L57" s="160"/>
      <c r="M57" s="160">
        <f>'将来負担比率（分子）の構造'!L$51</f>
        <v>189</v>
      </c>
      <c r="N57" s="160"/>
      <c r="O57" s="160"/>
      <c r="P57" s="160">
        <f>'将来負担比率（分子）の構造'!M$51</f>
        <v>174</v>
      </c>
    </row>
    <row r="58" spans="1:16" x14ac:dyDescent="0.15">
      <c r="A58" s="160" t="s">
        <v>34</v>
      </c>
      <c r="B58" s="160"/>
      <c r="C58" s="160"/>
      <c r="D58" s="160">
        <f>'将来負担比率（分子）の構造'!I$50</f>
        <v>1720</v>
      </c>
      <c r="E58" s="160"/>
      <c r="F58" s="160"/>
      <c r="G58" s="160">
        <f>'将来負担比率（分子）の構造'!J$50</f>
        <v>1705</v>
      </c>
      <c r="H58" s="160"/>
      <c r="I58" s="160"/>
      <c r="J58" s="160">
        <f>'将来負担比率（分子）の構造'!K$50</f>
        <v>1899</v>
      </c>
      <c r="K58" s="160"/>
      <c r="L58" s="160"/>
      <c r="M58" s="160">
        <f>'将来負担比率（分子）の構造'!L$50</f>
        <v>2024</v>
      </c>
      <c r="N58" s="160"/>
      <c r="O58" s="160"/>
      <c r="P58" s="160">
        <f>'将来負担比率（分子）の構造'!M$50</f>
        <v>2186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672</v>
      </c>
      <c r="C62" s="160"/>
      <c r="D62" s="160"/>
      <c r="E62" s="160">
        <f>'将来負担比率（分子）の構造'!J$45</f>
        <v>629</v>
      </c>
      <c r="F62" s="160"/>
      <c r="G62" s="160"/>
      <c r="H62" s="160">
        <f>'将来負担比率（分子）の構造'!K$45</f>
        <v>600</v>
      </c>
      <c r="I62" s="160"/>
      <c r="J62" s="160"/>
      <c r="K62" s="160">
        <f>'将来負担比率（分子）の構造'!L$45</f>
        <v>597</v>
      </c>
      <c r="L62" s="160"/>
      <c r="M62" s="160"/>
      <c r="N62" s="160">
        <f>'将来負担比率（分子）の構造'!M$45</f>
        <v>567</v>
      </c>
      <c r="O62" s="160"/>
      <c r="P62" s="160"/>
    </row>
    <row r="63" spans="1:16" x14ac:dyDescent="0.15">
      <c r="A63" s="160" t="s">
        <v>27</v>
      </c>
      <c r="B63" s="160">
        <f>'将来負担比率（分子）の構造'!I$44</f>
        <v>20</v>
      </c>
      <c r="C63" s="160"/>
      <c r="D63" s="160"/>
      <c r="E63" s="160">
        <f>'将来負担比率（分子）の構造'!J$44</f>
        <v>20</v>
      </c>
      <c r="F63" s="160"/>
      <c r="G63" s="160"/>
      <c r="H63" s="160">
        <f>'将来負担比率（分子）の構造'!K$44</f>
        <v>19</v>
      </c>
      <c r="I63" s="160"/>
      <c r="J63" s="160"/>
      <c r="K63" s="160">
        <f>'将来負担比率（分子）の構造'!L$44</f>
        <v>16</v>
      </c>
      <c r="L63" s="160"/>
      <c r="M63" s="160"/>
      <c r="N63" s="160">
        <f>'将来負担比率（分子）の構造'!M$44</f>
        <v>14</v>
      </c>
      <c r="O63" s="160"/>
      <c r="P63" s="160"/>
    </row>
    <row r="64" spans="1:16" x14ac:dyDescent="0.15">
      <c r="A64" s="160" t="s">
        <v>26</v>
      </c>
      <c r="B64" s="160">
        <f>'将来負担比率（分子）の構造'!I$43</f>
        <v>623</v>
      </c>
      <c r="C64" s="160"/>
      <c r="D64" s="160"/>
      <c r="E64" s="160">
        <f>'将来負担比率（分子）の構造'!J$43</f>
        <v>672</v>
      </c>
      <c r="F64" s="160"/>
      <c r="G64" s="160"/>
      <c r="H64" s="160">
        <f>'将来負担比率（分子）の構造'!K$43</f>
        <v>649</v>
      </c>
      <c r="I64" s="160"/>
      <c r="J64" s="160"/>
      <c r="K64" s="160">
        <f>'将来負担比率（分子）の構造'!L$43</f>
        <v>634</v>
      </c>
      <c r="L64" s="160"/>
      <c r="M64" s="160"/>
      <c r="N64" s="160">
        <f>'将来負担比率（分子）の構造'!M$43</f>
        <v>640</v>
      </c>
      <c r="O64" s="160"/>
      <c r="P64" s="160"/>
    </row>
    <row r="65" spans="1:16" x14ac:dyDescent="0.15">
      <c r="A65" s="160" t="s">
        <v>25</v>
      </c>
      <c r="B65" s="160">
        <f>'将来負担比率（分子）の構造'!I$42</f>
        <v>17</v>
      </c>
      <c r="C65" s="160"/>
      <c r="D65" s="160"/>
      <c r="E65" s="160">
        <f>'将来負担比率（分子）の構造'!J$42</f>
        <v>15</v>
      </c>
      <c r="F65" s="160"/>
      <c r="G65" s="160"/>
      <c r="H65" s="160">
        <f>'将来負担比率（分子）の構造'!K$42</f>
        <v>13</v>
      </c>
      <c r="I65" s="160"/>
      <c r="J65" s="160"/>
      <c r="K65" s="160">
        <f>'将来負担比率（分子）の構造'!L$42</f>
        <v>11</v>
      </c>
      <c r="L65" s="160"/>
      <c r="M65" s="160"/>
      <c r="N65" s="160">
        <f>'将来負担比率（分子）の構造'!M$42</f>
        <v>9</v>
      </c>
      <c r="O65" s="160"/>
      <c r="P65" s="160"/>
    </row>
    <row r="66" spans="1:16" x14ac:dyDescent="0.15">
      <c r="A66" s="160" t="s">
        <v>24</v>
      </c>
      <c r="B66" s="160">
        <f>'将来負担比率（分子）の構造'!I$41</f>
        <v>3417</v>
      </c>
      <c r="C66" s="160"/>
      <c r="D66" s="160"/>
      <c r="E66" s="160">
        <f>'将来負担比率（分子）の構造'!J$41</f>
        <v>3335</v>
      </c>
      <c r="F66" s="160"/>
      <c r="G66" s="160"/>
      <c r="H66" s="160">
        <f>'将来負担比率（分子）の構造'!K$41</f>
        <v>3272</v>
      </c>
      <c r="I66" s="160"/>
      <c r="J66" s="160"/>
      <c r="K66" s="160">
        <f>'将来負担比率（分子）の構造'!L$41</f>
        <v>3114</v>
      </c>
      <c r="L66" s="160"/>
      <c r="M66" s="160"/>
      <c r="N66" s="160">
        <f>'将来負担比率（分子）の構造'!M$41</f>
        <v>3054</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886</v>
      </c>
      <c r="C72" s="164">
        <f>基金残高に係る経年分析!G55</f>
        <v>767</v>
      </c>
      <c r="D72" s="164">
        <f>基金残高に係る経年分析!H55</f>
        <v>618</v>
      </c>
    </row>
    <row r="73" spans="1:16" x14ac:dyDescent="0.15">
      <c r="A73" s="163" t="s">
        <v>71</v>
      </c>
      <c r="B73" s="164">
        <f>基金残高に係る経年分析!F56</f>
        <v>53</v>
      </c>
      <c r="C73" s="164">
        <f>基金残高に係る経年分析!G56</f>
        <v>53</v>
      </c>
      <c r="D73" s="164">
        <f>基金残高に係る経年分析!H56</f>
        <v>53</v>
      </c>
    </row>
    <row r="74" spans="1:16" x14ac:dyDescent="0.15">
      <c r="A74" s="163" t="s">
        <v>72</v>
      </c>
      <c r="B74" s="164">
        <f>基金残高に係る経年分析!F57</f>
        <v>748</v>
      </c>
      <c r="C74" s="164">
        <f>基金残高に係る経年分析!G57</f>
        <v>1108</v>
      </c>
      <c r="D74" s="164">
        <f>基金残高に係る経年分析!H57</f>
        <v>1324</v>
      </c>
    </row>
  </sheetData>
  <sheetProtection algorithmName="SHA-512" hashValue="ITLEI232jPG0UJ7qq8RMrQXwZxLwuyvUAOo9cgt1x+/g6EF+o/k1TVDMdSjlL4APqtEelJII10CIjprL0wUD6w==" saltValue="iqK1R2LZccq9JI3+HXoJ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BK19"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289063</v>
      </c>
      <c r="S5" s="707"/>
      <c r="T5" s="707"/>
      <c r="U5" s="707"/>
      <c r="V5" s="707"/>
      <c r="W5" s="707"/>
      <c r="X5" s="707"/>
      <c r="Y5" s="753"/>
      <c r="Z5" s="771">
        <v>7.8</v>
      </c>
      <c r="AA5" s="771"/>
      <c r="AB5" s="771"/>
      <c r="AC5" s="771"/>
      <c r="AD5" s="772">
        <v>289027</v>
      </c>
      <c r="AE5" s="772"/>
      <c r="AF5" s="772"/>
      <c r="AG5" s="772"/>
      <c r="AH5" s="772"/>
      <c r="AI5" s="772"/>
      <c r="AJ5" s="772"/>
      <c r="AK5" s="772"/>
      <c r="AL5" s="754">
        <v>14.7</v>
      </c>
      <c r="AM5" s="723"/>
      <c r="AN5" s="723"/>
      <c r="AO5" s="755"/>
      <c r="AP5" s="740" t="s">
        <v>220</v>
      </c>
      <c r="AQ5" s="741"/>
      <c r="AR5" s="741"/>
      <c r="AS5" s="741"/>
      <c r="AT5" s="741"/>
      <c r="AU5" s="741"/>
      <c r="AV5" s="741"/>
      <c r="AW5" s="741"/>
      <c r="AX5" s="741"/>
      <c r="AY5" s="741"/>
      <c r="AZ5" s="741"/>
      <c r="BA5" s="741"/>
      <c r="BB5" s="741"/>
      <c r="BC5" s="741"/>
      <c r="BD5" s="741"/>
      <c r="BE5" s="741"/>
      <c r="BF5" s="742"/>
      <c r="BG5" s="641">
        <v>289049</v>
      </c>
      <c r="BH5" s="644"/>
      <c r="BI5" s="644"/>
      <c r="BJ5" s="644"/>
      <c r="BK5" s="644"/>
      <c r="BL5" s="644"/>
      <c r="BM5" s="644"/>
      <c r="BN5" s="645"/>
      <c r="BO5" s="703">
        <v>100</v>
      </c>
      <c r="BP5" s="703"/>
      <c r="BQ5" s="703"/>
      <c r="BR5" s="703"/>
      <c r="BS5" s="704" t="s">
        <v>221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213</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41803</v>
      </c>
      <c r="S6" s="644"/>
      <c r="T6" s="644"/>
      <c r="U6" s="644"/>
      <c r="V6" s="644"/>
      <c r="W6" s="644"/>
      <c r="X6" s="644"/>
      <c r="Y6" s="645"/>
      <c r="Z6" s="703">
        <v>1.1000000000000001</v>
      </c>
      <c r="AA6" s="703"/>
      <c r="AB6" s="703"/>
      <c r="AC6" s="703"/>
      <c r="AD6" s="704">
        <v>41803</v>
      </c>
      <c r="AE6" s="704"/>
      <c r="AF6" s="704"/>
      <c r="AG6" s="704"/>
      <c r="AH6" s="704"/>
      <c r="AI6" s="704"/>
      <c r="AJ6" s="704"/>
      <c r="AK6" s="704"/>
      <c r="AL6" s="646">
        <v>2.1</v>
      </c>
      <c r="AM6" s="647"/>
      <c r="AN6" s="647"/>
      <c r="AO6" s="705"/>
      <c r="AP6" s="638" t="s">
        <v>226</v>
      </c>
      <c r="AQ6" s="639"/>
      <c r="AR6" s="639"/>
      <c r="AS6" s="639"/>
      <c r="AT6" s="639"/>
      <c r="AU6" s="639"/>
      <c r="AV6" s="639"/>
      <c r="AW6" s="639"/>
      <c r="AX6" s="639"/>
      <c r="AY6" s="639"/>
      <c r="AZ6" s="639"/>
      <c r="BA6" s="639"/>
      <c r="BB6" s="639"/>
      <c r="BC6" s="639"/>
      <c r="BD6" s="639"/>
      <c r="BE6" s="639"/>
      <c r="BF6" s="640"/>
      <c r="BG6" s="641">
        <v>289049</v>
      </c>
      <c r="BH6" s="644"/>
      <c r="BI6" s="644"/>
      <c r="BJ6" s="644"/>
      <c r="BK6" s="644"/>
      <c r="BL6" s="644"/>
      <c r="BM6" s="644"/>
      <c r="BN6" s="645"/>
      <c r="BO6" s="703">
        <v>100</v>
      </c>
      <c r="BP6" s="703"/>
      <c r="BQ6" s="703"/>
      <c r="BR6" s="703"/>
      <c r="BS6" s="704" t="s">
        <v>221</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46507</v>
      </c>
      <c r="CS6" s="644"/>
      <c r="CT6" s="644"/>
      <c r="CU6" s="644"/>
      <c r="CV6" s="644"/>
      <c r="CW6" s="644"/>
      <c r="CX6" s="644"/>
      <c r="CY6" s="645"/>
      <c r="CZ6" s="754">
        <v>1.3</v>
      </c>
      <c r="DA6" s="723"/>
      <c r="DB6" s="723"/>
      <c r="DC6" s="757"/>
      <c r="DD6" s="649" t="s">
        <v>122</v>
      </c>
      <c r="DE6" s="644"/>
      <c r="DF6" s="644"/>
      <c r="DG6" s="644"/>
      <c r="DH6" s="644"/>
      <c r="DI6" s="644"/>
      <c r="DJ6" s="644"/>
      <c r="DK6" s="644"/>
      <c r="DL6" s="644"/>
      <c r="DM6" s="644"/>
      <c r="DN6" s="644"/>
      <c r="DO6" s="644"/>
      <c r="DP6" s="645"/>
      <c r="DQ6" s="649">
        <v>46507</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448</v>
      </c>
      <c r="S7" s="644"/>
      <c r="T7" s="644"/>
      <c r="U7" s="644"/>
      <c r="V7" s="644"/>
      <c r="W7" s="644"/>
      <c r="X7" s="644"/>
      <c r="Y7" s="645"/>
      <c r="Z7" s="703">
        <v>0</v>
      </c>
      <c r="AA7" s="703"/>
      <c r="AB7" s="703"/>
      <c r="AC7" s="703"/>
      <c r="AD7" s="704">
        <v>448</v>
      </c>
      <c r="AE7" s="704"/>
      <c r="AF7" s="704"/>
      <c r="AG7" s="704"/>
      <c r="AH7" s="704"/>
      <c r="AI7" s="704"/>
      <c r="AJ7" s="704"/>
      <c r="AK7" s="704"/>
      <c r="AL7" s="646">
        <v>0</v>
      </c>
      <c r="AM7" s="647"/>
      <c r="AN7" s="647"/>
      <c r="AO7" s="705"/>
      <c r="AP7" s="638" t="s">
        <v>229</v>
      </c>
      <c r="AQ7" s="639"/>
      <c r="AR7" s="639"/>
      <c r="AS7" s="639"/>
      <c r="AT7" s="639"/>
      <c r="AU7" s="639"/>
      <c r="AV7" s="639"/>
      <c r="AW7" s="639"/>
      <c r="AX7" s="639"/>
      <c r="AY7" s="639"/>
      <c r="AZ7" s="639"/>
      <c r="BA7" s="639"/>
      <c r="BB7" s="639"/>
      <c r="BC7" s="639"/>
      <c r="BD7" s="639"/>
      <c r="BE7" s="639"/>
      <c r="BF7" s="640"/>
      <c r="BG7" s="641">
        <v>130370</v>
      </c>
      <c r="BH7" s="644"/>
      <c r="BI7" s="644"/>
      <c r="BJ7" s="644"/>
      <c r="BK7" s="644"/>
      <c r="BL7" s="644"/>
      <c r="BM7" s="644"/>
      <c r="BN7" s="645"/>
      <c r="BO7" s="703">
        <v>45.1</v>
      </c>
      <c r="BP7" s="703"/>
      <c r="BQ7" s="703"/>
      <c r="BR7" s="703"/>
      <c r="BS7" s="704" t="s">
        <v>122</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676721</v>
      </c>
      <c r="CS7" s="644"/>
      <c r="CT7" s="644"/>
      <c r="CU7" s="644"/>
      <c r="CV7" s="644"/>
      <c r="CW7" s="644"/>
      <c r="CX7" s="644"/>
      <c r="CY7" s="645"/>
      <c r="CZ7" s="703">
        <v>19.399999999999999</v>
      </c>
      <c r="DA7" s="703"/>
      <c r="DB7" s="703"/>
      <c r="DC7" s="703"/>
      <c r="DD7" s="649">
        <v>49309</v>
      </c>
      <c r="DE7" s="644"/>
      <c r="DF7" s="644"/>
      <c r="DG7" s="644"/>
      <c r="DH7" s="644"/>
      <c r="DI7" s="644"/>
      <c r="DJ7" s="644"/>
      <c r="DK7" s="644"/>
      <c r="DL7" s="644"/>
      <c r="DM7" s="644"/>
      <c r="DN7" s="644"/>
      <c r="DO7" s="644"/>
      <c r="DP7" s="645"/>
      <c r="DQ7" s="649">
        <v>591717</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956</v>
      </c>
      <c r="S8" s="644"/>
      <c r="T8" s="644"/>
      <c r="U8" s="644"/>
      <c r="V8" s="644"/>
      <c r="W8" s="644"/>
      <c r="X8" s="644"/>
      <c r="Y8" s="645"/>
      <c r="Z8" s="703">
        <v>0</v>
      </c>
      <c r="AA8" s="703"/>
      <c r="AB8" s="703"/>
      <c r="AC8" s="703"/>
      <c r="AD8" s="704">
        <v>956</v>
      </c>
      <c r="AE8" s="704"/>
      <c r="AF8" s="704"/>
      <c r="AG8" s="704"/>
      <c r="AH8" s="704"/>
      <c r="AI8" s="704"/>
      <c r="AJ8" s="704"/>
      <c r="AK8" s="704"/>
      <c r="AL8" s="646">
        <v>0</v>
      </c>
      <c r="AM8" s="647"/>
      <c r="AN8" s="647"/>
      <c r="AO8" s="705"/>
      <c r="AP8" s="638" t="s">
        <v>232</v>
      </c>
      <c r="AQ8" s="639"/>
      <c r="AR8" s="639"/>
      <c r="AS8" s="639"/>
      <c r="AT8" s="639"/>
      <c r="AU8" s="639"/>
      <c r="AV8" s="639"/>
      <c r="AW8" s="639"/>
      <c r="AX8" s="639"/>
      <c r="AY8" s="639"/>
      <c r="AZ8" s="639"/>
      <c r="BA8" s="639"/>
      <c r="BB8" s="639"/>
      <c r="BC8" s="639"/>
      <c r="BD8" s="639"/>
      <c r="BE8" s="639"/>
      <c r="BF8" s="640"/>
      <c r="BG8" s="641">
        <v>5632</v>
      </c>
      <c r="BH8" s="644"/>
      <c r="BI8" s="644"/>
      <c r="BJ8" s="644"/>
      <c r="BK8" s="644"/>
      <c r="BL8" s="644"/>
      <c r="BM8" s="644"/>
      <c r="BN8" s="645"/>
      <c r="BO8" s="703">
        <v>1.9</v>
      </c>
      <c r="BP8" s="703"/>
      <c r="BQ8" s="703"/>
      <c r="BR8" s="703"/>
      <c r="BS8" s="649" t="s">
        <v>122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736869</v>
      </c>
      <c r="CS8" s="644"/>
      <c r="CT8" s="644"/>
      <c r="CU8" s="644"/>
      <c r="CV8" s="644"/>
      <c r="CW8" s="644"/>
      <c r="CX8" s="644"/>
      <c r="CY8" s="645"/>
      <c r="CZ8" s="703">
        <v>21.1</v>
      </c>
      <c r="DA8" s="703"/>
      <c r="DB8" s="703"/>
      <c r="DC8" s="703"/>
      <c r="DD8" s="649">
        <v>110966</v>
      </c>
      <c r="DE8" s="644"/>
      <c r="DF8" s="644"/>
      <c r="DG8" s="644"/>
      <c r="DH8" s="644"/>
      <c r="DI8" s="644"/>
      <c r="DJ8" s="644"/>
      <c r="DK8" s="644"/>
      <c r="DL8" s="644"/>
      <c r="DM8" s="644"/>
      <c r="DN8" s="644"/>
      <c r="DO8" s="644"/>
      <c r="DP8" s="645"/>
      <c r="DQ8" s="649">
        <v>462200</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903</v>
      </c>
      <c r="S9" s="644"/>
      <c r="T9" s="644"/>
      <c r="U9" s="644"/>
      <c r="V9" s="644"/>
      <c r="W9" s="644"/>
      <c r="X9" s="644"/>
      <c r="Y9" s="645"/>
      <c r="Z9" s="703">
        <v>0</v>
      </c>
      <c r="AA9" s="703"/>
      <c r="AB9" s="703"/>
      <c r="AC9" s="703"/>
      <c r="AD9" s="704">
        <v>903</v>
      </c>
      <c r="AE9" s="704"/>
      <c r="AF9" s="704"/>
      <c r="AG9" s="704"/>
      <c r="AH9" s="704"/>
      <c r="AI9" s="704"/>
      <c r="AJ9" s="704"/>
      <c r="AK9" s="704"/>
      <c r="AL9" s="646">
        <v>0</v>
      </c>
      <c r="AM9" s="647"/>
      <c r="AN9" s="647"/>
      <c r="AO9" s="705"/>
      <c r="AP9" s="638" t="s">
        <v>235</v>
      </c>
      <c r="AQ9" s="639"/>
      <c r="AR9" s="639"/>
      <c r="AS9" s="639"/>
      <c r="AT9" s="639"/>
      <c r="AU9" s="639"/>
      <c r="AV9" s="639"/>
      <c r="AW9" s="639"/>
      <c r="AX9" s="639"/>
      <c r="AY9" s="639"/>
      <c r="AZ9" s="639"/>
      <c r="BA9" s="639"/>
      <c r="BB9" s="639"/>
      <c r="BC9" s="639"/>
      <c r="BD9" s="639"/>
      <c r="BE9" s="639"/>
      <c r="BF9" s="640"/>
      <c r="BG9" s="641">
        <v>109981</v>
      </c>
      <c r="BH9" s="644"/>
      <c r="BI9" s="644"/>
      <c r="BJ9" s="644"/>
      <c r="BK9" s="644"/>
      <c r="BL9" s="644"/>
      <c r="BM9" s="644"/>
      <c r="BN9" s="645"/>
      <c r="BO9" s="703">
        <v>38</v>
      </c>
      <c r="BP9" s="703"/>
      <c r="BQ9" s="703"/>
      <c r="BR9" s="703"/>
      <c r="BS9" s="649" t="s">
        <v>122</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236150</v>
      </c>
      <c r="CS9" s="644"/>
      <c r="CT9" s="644"/>
      <c r="CU9" s="644"/>
      <c r="CV9" s="644"/>
      <c r="CW9" s="644"/>
      <c r="CX9" s="644"/>
      <c r="CY9" s="645"/>
      <c r="CZ9" s="703">
        <v>6.8</v>
      </c>
      <c r="DA9" s="703"/>
      <c r="DB9" s="703"/>
      <c r="DC9" s="703"/>
      <c r="DD9" s="649">
        <v>4101</v>
      </c>
      <c r="DE9" s="644"/>
      <c r="DF9" s="644"/>
      <c r="DG9" s="644"/>
      <c r="DH9" s="644"/>
      <c r="DI9" s="644"/>
      <c r="DJ9" s="644"/>
      <c r="DK9" s="644"/>
      <c r="DL9" s="644"/>
      <c r="DM9" s="644"/>
      <c r="DN9" s="644"/>
      <c r="DO9" s="644"/>
      <c r="DP9" s="645"/>
      <c r="DQ9" s="649">
        <v>228287</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4804</v>
      </c>
      <c r="BH10" s="644"/>
      <c r="BI10" s="644"/>
      <c r="BJ10" s="644"/>
      <c r="BK10" s="644"/>
      <c r="BL10" s="644"/>
      <c r="BM10" s="644"/>
      <c r="BN10" s="645"/>
      <c r="BO10" s="703">
        <v>1.7</v>
      </c>
      <c r="BP10" s="703"/>
      <c r="BQ10" s="703"/>
      <c r="BR10" s="703"/>
      <c r="BS10" s="649" t="s">
        <v>122</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120</v>
      </c>
      <c r="CS10" s="644"/>
      <c r="CT10" s="644"/>
      <c r="CU10" s="644"/>
      <c r="CV10" s="644"/>
      <c r="CW10" s="644"/>
      <c r="CX10" s="644"/>
      <c r="CY10" s="645"/>
      <c r="CZ10" s="703">
        <v>0</v>
      </c>
      <c r="DA10" s="703"/>
      <c r="DB10" s="703"/>
      <c r="DC10" s="703"/>
      <c r="DD10" s="649" t="s">
        <v>221</v>
      </c>
      <c r="DE10" s="644"/>
      <c r="DF10" s="644"/>
      <c r="DG10" s="644"/>
      <c r="DH10" s="644"/>
      <c r="DI10" s="644"/>
      <c r="DJ10" s="644"/>
      <c r="DK10" s="644"/>
      <c r="DL10" s="644"/>
      <c r="DM10" s="644"/>
      <c r="DN10" s="644"/>
      <c r="DO10" s="644"/>
      <c r="DP10" s="645"/>
      <c r="DQ10" s="649">
        <v>120</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138</v>
      </c>
      <c r="AA11" s="703"/>
      <c r="AB11" s="703"/>
      <c r="AC11" s="703"/>
      <c r="AD11" s="704" t="s">
        <v>122</v>
      </c>
      <c r="AE11" s="704"/>
      <c r="AF11" s="704"/>
      <c r="AG11" s="704"/>
      <c r="AH11" s="704"/>
      <c r="AI11" s="704"/>
      <c r="AJ11" s="704"/>
      <c r="AK11" s="704"/>
      <c r="AL11" s="646" t="s">
        <v>122</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9953</v>
      </c>
      <c r="BH11" s="644"/>
      <c r="BI11" s="644"/>
      <c r="BJ11" s="644"/>
      <c r="BK11" s="644"/>
      <c r="BL11" s="644"/>
      <c r="BM11" s="644"/>
      <c r="BN11" s="645"/>
      <c r="BO11" s="703">
        <v>3.4</v>
      </c>
      <c r="BP11" s="703"/>
      <c r="BQ11" s="703"/>
      <c r="BR11" s="703"/>
      <c r="BS11" s="649" t="s">
        <v>122</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394756</v>
      </c>
      <c r="CS11" s="644"/>
      <c r="CT11" s="644"/>
      <c r="CU11" s="644"/>
      <c r="CV11" s="644"/>
      <c r="CW11" s="644"/>
      <c r="CX11" s="644"/>
      <c r="CY11" s="645"/>
      <c r="CZ11" s="703">
        <v>11.3</v>
      </c>
      <c r="DA11" s="703"/>
      <c r="DB11" s="703"/>
      <c r="DC11" s="703"/>
      <c r="DD11" s="649">
        <v>65094</v>
      </c>
      <c r="DE11" s="644"/>
      <c r="DF11" s="644"/>
      <c r="DG11" s="644"/>
      <c r="DH11" s="644"/>
      <c r="DI11" s="644"/>
      <c r="DJ11" s="644"/>
      <c r="DK11" s="644"/>
      <c r="DL11" s="644"/>
      <c r="DM11" s="644"/>
      <c r="DN11" s="644"/>
      <c r="DO11" s="644"/>
      <c r="DP11" s="645"/>
      <c r="DQ11" s="649">
        <v>182878</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57035</v>
      </c>
      <c r="S12" s="644"/>
      <c r="T12" s="644"/>
      <c r="U12" s="644"/>
      <c r="V12" s="644"/>
      <c r="W12" s="644"/>
      <c r="X12" s="644"/>
      <c r="Y12" s="645"/>
      <c r="Z12" s="703">
        <v>1.5</v>
      </c>
      <c r="AA12" s="703"/>
      <c r="AB12" s="703"/>
      <c r="AC12" s="703"/>
      <c r="AD12" s="704">
        <v>57035</v>
      </c>
      <c r="AE12" s="704"/>
      <c r="AF12" s="704"/>
      <c r="AG12" s="704"/>
      <c r="AH12" s="704"/>
      <c r="AI12" s="704"/>
      <c r="AJ12" s="704"/>
      <c r="AK12" s="704"/>
      <c r="AL12" s="646">
        <v>2.9</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139906</v>
      </c>
      <c r="BH12" s="644"/>
      <c r="BI12" s="644"/>
      <c r="BJ12" s="644"/>
      <c r="BK12" s="644"/>
      <c r="BL12" s="644"/>
      <c r="BM12" s="644"/>
      <c r="BN12" s="645"/>
      <c r="BO12" s="703">
        <v>48.4</v>
      </c>
      <c r="BP12" s="703"/>
      <c r="BQ12" s="703"/>
      <c r="BR12" s="703"/>
      <c r="BS12" s="649" t="s">
        <v>122</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85608</v>
      </c>
      <c r="CS12" s="644"/>
      <c r="CT12" s="644"/>
      <c r="CU12" s="644"/>
      <c r="CV12" s="644"/>
      <c r="CW12" s="644"/>
      <c r="CX12" s="644"/>
      <c r="CY12" s="645"/>
      <c r="CZ12" s="703">
        <v>2.5</v>
      </c>
      <c r="DA12" s="703"/>
      <c r="DB12" s="703"/>
      <c r="DC12" s="703"/>
      <c r="DD12" s="649">
        <v>4348</v>
      </c>
      <c r="DE12" s="644"/>
      <c r="DF12" s="644"/>
      <c r="DG12" s="644"/>
      <c r="DH12" s="644"/>
      <c r="DI12" s="644"/>
      <c r="DJ12" s="644"/>
      <c r="DK12" s="644"/>
      <c r="DL12" s="644"/>
      <c r="DM12" s="644"/>
      <c r="DN12" s="644"/>
      <c r="DO12" s="644"/>
      <c r="DP12" s="645"/>
      <c r="DQ12" s="649">
        <v>56862</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122</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134666</v>
      </c>
      <c r="BH13" s="644"/>
      <c r="BI13" s="644"/>
      <c r="BJ13" s="644"/>
      <c r="BK13" s="644"/>
      <c r="BL13" s="644"/>
      <c r="BM13" s="644"/>
      <c r="BN13" s="645"/>
      <c r="BO13" s="703">
        <v>46.6</v>
      </c>
      <c r="BP13" s="703"/>
      <c r="BQ13" s="703"/>
      <c r="BR13" s="703"/>
      <c r="BS13" s="649" t="s">
        <v>122</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357854</v>
      </c>
      <c r="CS13" s="644"/>
      <c r="CT13" s="644"/>
      <c r="CU13" s="644"/>
      <c r="CV13" s="644"/>
      <c r="CW13" s="644"/>
      <c r="CX13" s="644"/>
      <c r="CY13" s="645"/>
      <c r="CZ13" s="703">
        <v>10.3</v>
      </c>
      <c r="DA13" s="703"/>
      <c r="DB13" s="703"/>
      <c r="DC13" s="703"/>
      <c r="DD13" s="649">
        <v>300076</v>
      </c>
      <c r="DE13" s="644"/>
      <c r="DF13" s="644"/>
      <c r="DG13" s="644"/>
      <c r="DH13" s="644"/>
      <c r="DI13" s="644"/>
      <c r="DJ13" s="644"/>
      <c r="DK13" s="644"/>
      <c r="DL13" s="644"/>
      <c r="DM13" s="644"/>
      <c r="DN13" s="644"/>
      <c r="DO13" s="644"/>
      <c r="DP13" s="645"/>
      <c r="DQ13" s="649">
        <v>115331</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138</v>
      </c>
      <c r="S14" s="644"/>
      <c r="T14" s="644"/>
      <c r="U14" s="644"/>
      <c r="V14" s="644"/>
      <c r="W14" s="644"/>
      <c r="X14" s="644"/>
      <c r="Y14" s="645"/>
      <c r="Z14" s="703" t="s">
        <v>122</v>
      </c>
      <c r="AA14" s="703"/>
      <c r="AB14" s="703"/>
      <c r="AC14" s="703"/>
      <c r="AD14" s="704" t="s">
        <v>138</v>
      </c>
      <c r="AE14" s="704"/>
      <c r="AF14" s="704"/>
      <c r="AG14" s="704"/>
      <c r="AH14" s="704"/>
      <c r="AI14" s="704"/>
      <c r="AJ14" s="704"/>
      <c r="AK14" s="704"/>
      <c r="AL14" s="646" t="s">
        <v>122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13836</v>
      </c>
      <c r="BH14" s="644"/>
      <c r="BI14" s="644"/>
      <c r="BJ14" s="644"/>
      <c r="BK14" s="644"/>
      <c r="BL14" s="644"/>
      <c r="BM14" s="644"/>
      <c r="BN14" s="645"/>
      <c r="BO14" s="703">
        <v>4.8</v>
      </c>
      <c r="BP14" s="703"/>
      <c r="BQ14" s="703"/>
      <c r="BR14" s="703"/>
      <c r="BS14" s="649" t="s">
        <v>122</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116123</v>
      </c>
      <c r="CS14" s="644"/>
      <c r="CT14" s="644"/>
      <c r="CU14" s="644"/>
      <c r="CV14" s="644"/>
      <c r="CW14" s="644"/>
      <c r="CX14" s="644"/>
      <c r="CY14" s="645"/>
      <c r="CZ14" s="703">
        <v>3.3</v>
      </c>
      <c r="DA14" s="703"/>
      <c r="DB14" s="703"/>
      <c r="DC14" s="703"/>
      <c r="DD14" s="649">
        <v>14184</v>
      </c>
      <c r="DE14" s="644"/>
      <c r="DF14" s="644"/>
      <c r="DG14" s="644"/>
      <c r="DH14" s="644"/>
      <c r="DI14" s="644"/>
      <c r="DJ14" s="644"/>
      <c r="DK14" s="644"/>
      <c r="DL14" s="644"/>
      <c r="DM14" s="644"/>
      <c r="DN14" s="644"/>
      <c r="DO14" s="644"/>
      <c r="DP14" s="645"/>
      <c r="DQ14" s="649">
        <v>104083</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9983</v>
      </c>
      <c r="S15" s="644"/>
      <c r="T15" s="644"/>
      <c r="U15" s="644"/>
      <c r="V15" s="644"/>
      <c r="W15" s="644"/>
      <c r="X15" s="644"/>
      <c r="Y15" s="645"/>
      <c r="Z15" s="703">
        <v>0.3</v>
      </c>
      <c r="AA15" s="703"/>
      <c r="AB15" s="703"/>
      <c r="AC15" s="703"/>
      <c r="AD15" s="704">
        <v>9983</v>
      </c>
      <c r="AE15" s="704"/>
      <c r="AF15" s="704"/>
      <c r="AG15" s="704"/>
      <c r="AH15" s="704"/>
      <c r="AI15" s="704"/>
      <c r="AJ15" s="704"/>
      <c r="AK15" s="704"/>
      <c r="AL15" s="646">
        <v>0.5</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4937</v>
      </c>
      <c r="BH15" s="644"/>
      <c r="BI15" s="644"/>
      <c r="BJ15" s="644"/>
      <c r="BK15" s="644"/>
      <c r="BL15" s="644"/>
      <c r="BM15" s="644"/>
      <c r="BN15" s="645"/>
      <c r="BO15" s="703">
        <v>1.7</v>
      </c>
      <c r="BP15" s="703"/>
      <c r="BQ15" s="703"/>
      <c r="BR15" s="703"/>
      <c r="BS15" s="649" t="s">
        <v>122</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390806</v>
      </c>
      <c r="CS15" s="644"/>
      <c r="CT15" s="644"/>
      <c r="CU15" s="644"/>
      <c r="CV15" s="644"/>
      <c r="CW15" s="644"/>
      <c r="CX15" s="644"/>
      <c r="CY15" s="645"/>
      <c r="CZ15" s="703">
        <v>11.2</v>
      </c>
      <c r="DA15" s="703"/>
      <c r="DB15" s="703"/>
      <c r="DC15" s="703"/>
      <c r="DD15" s="649">
        <v>16524</v>
      </c>
      <c r="DE15" s="644"/>
      <c r="DF15" s="644"/>
      <c r="DG15" s="644"/>
      <c r="DH15" s="644"/>
      <c r="DI15" s="644"/>
      <c r="DJ15" s="644"/>
      <c r="DK15" s="644"/>
      <c r="DL15" s="644"/>
      <c r="DM15" s="644"/>
      <c r="DN15" s="644"/>
      <c r="DO15" s="644"/>
      <c r="DP15" s="645"/>
      <c r="DQ15" s="649">
        <v>274910</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221</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138</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70120</v>
      </c>
      <c r="CS16" s="644"/>
      <c r="CT16" s="644"/>
      <c r="CU16" s="644"/>
      <c r="CV16" s="644"/>
      <c r="CW16" s="644"/>
      <c r="CX16" s="644"/>
      <c r="CY16" s="645"/>
      <c r="CZ16" s="703">
        <v>2</v>
      </c>
      <c r="DA16" s="703"/>
      <c r="DB16" s="703"/>
      <c r="DC16" s="703"/>
      <c r="DD16" s="649" t="s">
        <v>138</v>
      </c>
      <c r="DE16" s="644"/>
      <c r="DF16" s="644"/>
      <c r="DG16" s="644"/>
      <c r="DH16" s="644"/>
      <c r="DI16" s="644"/>
      <c r="DJ16" s="644"/>
      <c r="DK16" s="644"/>
      <c r="DL16" s="644"/>
      <c r="DM16" s="644"/>
      <c r="DN16" s="644"/>
      <c r="DO16" s="644"/>
      <c r="DP16" s="645"/>
      <c r="DQ16" s="649">
        <v>11311</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1145</v>
      </c>
      <c r="S17" s="644"/>
      <c r="T17" s="644"/>
      <c r="U17" s="644"/>
      <c r="V17" s="644"/>
      <c r="W17" s="644"/>
      <c r="X17" s="644"/>
      <c r="Y17" s="645"/>
      <c r="Z17" s="703">
        <v>0</v>
      </c>
      <c r="AA17" s="703"/>
      <c r="AB17" s="703"/>
      <c r="AC17" s="703"/>
      <c r="AD17" s="704">
        <v>1145</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138</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377353</v>
      </c>
      <c r="CS17" s="644"/>
      <c r="CT17" s="644"/>
      <c r="CU17" s="644"/>
      <c r="CV17" s="644"/>
      <c r="CW17" s="644"/>
      <c r="CX17" s="644"/>
      <c r="CY17" s="645"/>
      <c r="CZ17" s="703">
        <v>10.8</v>
      </c>
      <c r="DA17" s="703"/>
      <c r="DB17" s="703"/>
      <c r="DC17" s="703"/>
      <c r="DD17" s="649" t="s">
        <v>138</v>
      </c>
      <c r="DE17" s="644"/>
      <c r="DF17" s="644"/>
      <c r="DG17" s="644"/>
      <c r="DH17" s="644"/>
      <c r="DI17" s="644"/>
      <c r="DJ17" s="644"/>
      <c r="DK17" s="644"/>
      <c r="DL17" s="644"/>
      <c r="DM17" s="644"/>
      <c r="DN17" s="644"/>
      <c r="DO17" s="644"/>
      <c r="DP17" s="645"/>
      <c r="DQ17" s="649">
        <v>363081</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1743033</v>
      </c>
      <c r="S18" s="644"/>
      <c r="T18" s="644"/>
      <c r="U18" s="644"/>
      <c r="V18" s="644"/>
      <c r="W18" s="644"/>
      <c r="X18" s="644"/>
      <c r="Y18" s="645"/>
      <c r="Z18" s="703">
        <v>47</v>
      </c>
      <c r="AA18" s="703"/>
      <c r="AB18" s="703"/>
      <c r="AC18" s="703"/>
      <c r="AD18" s="704">
        <v>1561264</v>
      </c>
      <c r="AE18" s="704"/>
      <c r="AF18" s="704"/>
      <c r="AG18" s="704"/>
      <c r="AH18" s="704"/>
      <c r="AI18" s="704"/>
      <c r="AJ18" s="704"/>
      <c r="AK18" s="704"/>
      <c r="AL18" s="646">
        <v>79.5</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138</v>
      </c>
      <c r="BH18" s="644"/>
      <c r="BI18" s="644"/>
      <c r="BJ18" s="644"/>
      <c r="BK18" s="644"/>
      <c r="BL18" s="644"/>
      <c r="BM18" s="644"/>
      <c r="BN18" s="645"/>
      <c r="BO18" s="703" t="s">
        <v>138</v>
      </c>
      <c r="BP18" s="703"/>
      <c r="BQ18" s="703"/>
      <c r="BR18" s="703"/>
      <c r="BS18" s="649" t="s">
        <v>138</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138</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1561264</v>
      </c>
      <c r="S19" s="644"/>
      <c r="T19" s="644"/>
      <c r="U19" s="644"/>
      <c r="V19" s="644"/>
      <c r="W19" s="644"/>
      <c r="X19" s="644"/>
      <c r="Y19" s="645"/>
      <c r="Z19" s="703">
        <v>42.1</v>
      </c>
      <c r="AA19" s="703"/>
      <c r="AB19" s="703"/>
      <c r="AC19" s="703"/>
      <c r="AD19" s="704">
        <v>1561264</v>
      </c>
      <c r="AE19" s="704"/>
      <c r="AF19" s="704"/>
      <c r="AG19" s="704"/>
      <c r="AH19" s="704"/>
      <c r="AI19" s="704"/>
      <c r="AJ19" s="704"/>
      <c r="AK19" s="704"/>
      <c r="AL19" s="646">
        <v>79.5</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14</v>
      </c>
      <c r="BH19" s="644"/>
      <c r="BI19" s="644"/>
      <c r="BJ19" s="644"/>
      <c r="BK19" s="644"/>
      <c r="BL19" s="644"/>
      <c r="BM19" s="644"/>
      <c r="BN19" s="645"/>
      <c r="BO19" s="703">
        <v>0</v>
      </c>
      <c r="BP19" s="703"/>
      <c r="BQ19" s="703"/>
      <c r="BR19" s="703"/>
      <c r="BS19" s="649" t="s">
        <v>122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221</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138879</v>
      </c>
      <c r="S20" s="644"/>
      <c r="T20" s="644"/>
      <c r="U20" s="644"/>
      <c r="V20" s="644"/>
      <c r="W20" s="644"/>
      <c r="X20" s="644"/>
      <c r="Y20" s="645"/>
      <c r="Z20" s="703">
        <v>3.7</v>
      </c>
      <c r="AA20" s="703"/>
      <c r="AB20" s="703"/>
      <c r="AC20" s="703"/>
      <c r="AD20" s="704" t="s">
        <v>122</v>
      </c>
      <c r="AE20" s="704"/>
      <c r="AF20" s="704"/>
      <c r="AG20" s="704"/>
      <c r="AH20" s="704"/>
      <c r="AI20" s="704"/>
      <c r="AJ20" s="704"/>
      <c r="AK20" s="704"/>
      <c r="AL20" s="646" t="s">
        <v>122</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14</v>
      </c>
      <c r="BH20" s="644"/>
      <c r="BI20" s="644"/>
      <c r="BJ20" s="644"/>
      <c r="BK20" s="644"/>
      <c r="BL20" s="644"/>
      <c r="BM20" s="644"/>
      <c r="BN20" s="645"/>
      <c r="BO20" s="703">
        <v>0</v>
      </c>
      <c r="BP20" s="703"/>
      <c r="BQ20" s="703"/>
      <c r="BR20" s="703"/>
      <c r="BS20" s="649" t="s">
        <v>221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3488987</v>
      </c>
      <c r="CS20" s="644"/>
      <c r="CT20" s="644"/>
      <c r="CU20" s="644"/>
      <c r="CV20" s="644"/>
      <c r="CW20" s="644"/>
      <c r="CX20" s="644"/>
      <c r="CY20" s="645"/>
      <c r="CZ20" s="703">
        <v>100</v>
      </c>
      <c r="DA20" s="703"/>
      <c r="DB20" s="703"/>
      <c r="DC20" s="703"/>
      <c r="DD20" s="649">
        <v>564602</v>
      </c>
      <c r="DE20" s="644"/>
      <c r="DF20" s="644"/>
      <c r="DG20" s="644"/>
      <c r="DH20" s="644"/>
      <c r="DI20" s="644"/>
      <c r="DJ20" s="644"/>
      <c r="DK20" s="644"/>
      <c r="DL20" s="644"/>
      <c r="DM20" s="644"/>
      <c r="DN20" s="644"/>
      <c r="DO20" s="644"/>
      <c r="DP20" s="645"/>
      <c r="DQ20" s="649">
        <v>2437287</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42890</v>
      </c>
      <c r="S21" s="644"/>
      <c r="T21" s="644"/>
      <c r="U21" s="644"/>
      <c r="V21" s="644"/>
      <c r="W21" s="644"/>
      <c r="X21" s="644"/>
      <c r="Y21" s="645"/>
      <c r="Z21" s="703">
        <v>1.2</v>
      </c>
      <c r="AA21" s="703"/>
      <c r="AB21" s="703"/>
      <c r="AC21" s="703"/>
      <c r="AD21" s="704" t="s">
        <v>122</v>
      </c>
      <c r="AE21" s="704"/>
      <c r="AF21" s="704"/>
      <c r="AG21" s="704"/>
      <c r="AH21" s="704"/>
      <c r="AI21" s="704"/>
      <c r="AJ21" s="704"/>
      <c r="AK21" s="704"/>
      <c r="AL21" s="646" t="s">
        <v>138</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14</v>
      </c>
      <c r="BH21" s="644"/>
      <c r="BI21" s="644"/>
      <c r="BJ21" s="644"/>
      <c r="BK21" s="644"/>
      <c r="BL21" s="644"/>
      <c r="BM21" s="644"/>
      <c r="BN21" s="645"/>
      <c r="BO21" s="703">
        <v>0</v>
      </c>
      <c r="BP21" s="703"/>
      <c r="BQ21" s="703"/>
      <c r="BR21" s="703"/>
      <c r="BS21" s="649" t="s">
        <v>138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2144369</v>
      </c>
      <c r="S22" s="644"/>
      <c r="T22" s="644"/>
      <c r="U22" s="644"/>
      <c r="V22" s="644"/>
      <c r="W22" s="644"/>
      <c r="X22" s="644"/>
      <c r="Y22" s="645"/>
      <c r="Z22" s="703">
        <v>57.8</v>
      </c>
      <c r="AA22" s="703"/>
      <c r="AB22" s="703"/>
      <c r="AC22" s="703"/>
      <c r="AD22" s="704">
        <v>1962564</v>
      </c>
      <c r="AE22" s="704"/>
      <c r="AF22" s="704"/>
      <c r="AG22" s="704"/>
      <c r="AH22" s="704"/>
      <c r="AI22" s="704"/>
      <c r="AJ22" s="704"/>
      <c r="AK22" s="704"/>
      <c r="AL22" s="646">
        <v>100</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598</v>
      </c>
      <c r="S23" s="644"/>
      <c r="T23" s="644"/>
      <c r="U23" s="644"/>
      <c r="V23" s="644"/>
      <c r="W23" s="644"/>
      <c r="X23" s="644"/>
      <c r="Y23" s="645"/>
      <c r="Z23" s="703">
        <v>0</v>
      </c>
      <c r="AA23" s="703"/>
      <c r="AB23" s="703"/>
      <c r="AC23" s="703"/>
      <c r="AD23" s="704">
        <v>598</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138</v>
      </c>
      <c r="BP23" s="703"/>
      <c r="BQ23" s="703"/>
      <c r="BR23" s="703"/>
      <c r="BS23" s="649" t="s">
        <v>122</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65540</v>
      </c>
      <c r="S24" s="644"/>
      <c r="T24" s="644"/>
      <c r="U24" s="644"/>
      <c r="V24" s="644"/>
      <c r="W24" s="644"/>
      <c r="X24" s="644"/>
      <c r="Y24" s="645"/>
      <c r="Z24" s="703">
        <v>1.8</v>
      </c>
      <c r="AA24" s="703"/>
      <c r="AB24" s="703"/>
      <c r="AC24" s="703"/>
      <c r="AD24" s="704" t="s">
        <v>122</v>
      </c>
      <c r="AE24" s="704"/>
      <c r="AF24" s="704"/>
      <c r="AG24" s="704"/>
      <c r="AH24" s="704"/>
      <c r="AI24" s="704"/>
      <c r="AJ24" s="704"/>
      <c r="AK24" s="704"/>
      <c r="AL24" s="646" t="s">
        <v>138</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138</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1177737</v>
      </c>
      <c r="CS24" s="707"/>
      <c r="CT24" s="707"/>
      <c r="CU24" s="707"/>
      <c r="CV24" s="707"/>
      <c r="CW24" s="707"/>
      <c r="CX24" s="707"/>
      <c r="CY24" s="753"/>
      <c r="CZ24" s="754">
        <v>33.799999999999997</v>
      </c>
      <c r="DA24" s="723"/>
      <c r="DB24" s="723"/>
      <c r="DC24" s="757"/>
      <c r="DD24" s="752">
        <v>1000345</v>
      </c>
      <c r="DE24" s="707"/>
      <c r="DF24" s="707"/>
      <c r="DG24" s="707"/>
      <c r="DH24" s="707"/>
      <c r="DI24" s="707"/>
      <c r="DJ24" s="707"/>
      <c r="DK24" s="753"/>
      <c r="DL24" s="752">
        <v>997901</v>
      </c>
      <c r="DM24" s="707"/>
      <c r="DN24" s="707"/>
      <c r="DO24" s="707"/>
      <c r="DP24" s="707"/>
      <c r="DQ24" s="707"/>
      <c r="DR24" s="707"/>
      <c r="DS24" s="707"/>
      <c r="DT24" s="707"/>
      <c r="DU24" s="707"/>
      <c r="DV24" s="753"/>
      <c r="DW24" s="754">
        <v>48.9</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52887</v>
      </c>
      <c r="S25" s="644"/>
      <c r="T25" s="644"/>
      <c r="U25" s="644"/>
      <c r="V25" s="644"/>
      <c r="W25" s="644"/>
      <c r="X25" s="644"/>
      <c r="Y25" s="645"/>
      <c r="Z25" s="703">
        <v>1.4</v>
      </c>
      <c r="AA25" s="703"/>
      <c r="AB25" s="703"/>
      <c r="AC25" s="703"/>
      <c r="AD25" s="704" t="s">
        <v>122</v>
      </c>
      <c r="AE25" s="704"/>
      <c r="AF25" s="704"/>
      <c r="AG25" s="704"/>
      <c r="AH25" s="704"/>
      <c r="AI25" s="704"/>
      <c r="AJ25" s="704"/>
      <c r="AK25" s="704"/>
      <c r="AL25" s="646" t="s">
        <v>122</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579976</v>
      </c>
      <c r="CS25" s="642"/>
      <c r="CT25" s="642"/>
      <c r="CU25" s="642"/>
      <c r="CV25" s="642"/>
      <c r="CW25" s="642"/>
      <c r="CX25" s="642"/>
      <c r="CY25" s="643"/>
      <c r="CZ25" s="646">
        <v>16.600000000000001</v>
      </c>
      <c r="DA25" s="675"/>
      <c r="DB25" s="675"/>
      <c r="DC25" s="676"/>
      <c r="DD25" s="649">
        <v>542401</v>
      </c>
      <c r="DE25" s="642"/>
      <c r="DF25" s="642"/>
      <c r="DG25" s="642"/>
      <c r="DH25" s="642"/>
      <c r="DI25" s="642"/>
      <c r="DJ25" s="642"/>
      <c r="DK25" s="643"/>
      <c r="DL25" s="649">
        <v>539957</v>
      </c>
      <c r="DM25" s="642"/>
      <c r="DN25" s="642"/>
      <c r="DO25" s="642"/>
      <c r="DP25" s="642"/>
      <c r="DQ25" s="642"/>
      <c r="DR25" s="642"/>
      <c r="DS25" s="642"/>
      <c r="DT25" s="642"/>
      <c r="DU25" s="642"/>
      <c r="DV25" s="643"/>
      <c r="DW25" s="646">
        <v>26.4</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2228</v>
      </c>
      <c r="S26" s="644"/>
      <c r="T26" s="644"/>
      <c r="U26" s="644"/>
      <c r="V26" s="644"/>
      <c r="W26" s="644"/>
      <c r="X26" s="644"/>
      <c r="Y26" s="645"/>
      <c r="Z26" s="703">
        <v>0.1</v>
      </c>
      <c r="AA26" s="703"/>
      <c r="AB26" s="703"/>
      <c r="AC26" s="703"/>
      <c r="AD26" s="704" t="s">
        <v>122</v>
      </c>
      <c r="AE26" s="704"/>
      <c r="AF26" s="704"/>
      <c r="AG26" s="704"/>
      <c r="AH26" s="704"/>
      <c r="AI26" s="704"/>
      <c r="AJ26" s="704"/>
      <c r="AK26" s="704"/>
      <c r="AL26" s="646" t="s">
        <v>122</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348950</v>
      </c>
      <c r="CS26" s="644"/>
      <c r="CT26" s="644"/>
      <c r="CU26" s="644"/>
      <c r="CV26" s="644"/>
      <c r="CW26" s="644"/>
      <c r="CX26" s="644"/>
      <c r="CY26" s="645"/>
      <c r="CZ26" s="646">
        <v>10</v>
      </c>
      <c r="DA26" s="675"/>
      <c r="DB26" s="675"/>
      <c r="DC26" s="676"/>
      <c r="DD26" s="649">
        <v>314152</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246240</v>
      </c>
      <c r="S27" s="644"/>
      <c r="T27" s="644"/>
      <c r="U27" s="644"/>
      <c r="V27" s="644"/>
      <c r="W27" s="644"/>
      <c r="X27" s="644"/>
      <c r="Y27" s="645"/>
      <c r="Z27" s="703">
        <v>6.6</v>
      </c>
      <c r="AA27" s="703"/>
      <c r="AB27" s="703"/>
      <c r="AC27" s="703"/>
      <c r="AD27" s="704" t="s">
        <v>122</v>
      </c>
      <c r="AE27" s="704"/>
      <c r="AF27" s="704"/>
      <c r="AG27" s="704"/>
      <c r="AH27" s="704"/>
      <c r="AI27" s="704"/>
      <c r="AJ27" s="704"/>
      <c r="AK27" s="704"/>
      <c r="AL27" s="646" t="s">
        <v>138</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289063</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220408</v>
      </c>
      <c r="CS27" s="642"/>
      <c r="CT27" s="642"/>
      <c r="CU27" s="642"/>
      <c r="CV27" s="642"/>
      <c r="CW27" s="642"/>
      <c r="CX27" s="642"/>
      <c r="CY27" s="643"/>
      <c r="CZ27" s="646">
        <v>6.3</v>
      </c>
      <c r="DA27" s="675"/>
      <c r="DB27" s="675"/>
      <c r="DC27" s="676"/>
      <c r="DD27" s="649">
        <v>94863</v>
      </c>
      <c r="DE27" s="642"/>
      <c r="DF27" s="642"/>
      <c r="DG27" s="642"/>
      <c r="DH27" s="642"/>
      <c r="DI27" s="642"/>
      <c r="DJ27" s="642"/>
      <c r="DK27" s="643"/>
      <c r="DL27" s="649">
        <v>94863</v>
      </c>
      <c r="DM27" s="642"/>
      <c r="DN27" s="642"/>
      <c r="DO27" s="642"/>
      <c r="DP27" s="642"/>
      <c r="DQ27" s="642"/>
      <c r="DR27" s="642"/>
      <c r="DS27" s="642"/>
      <c r="DT27" s="642"/>
      <c r="DU27" s="642"/>
      <c r="DV27" s="643"/>
      <c r="DW27" s="646">
        <v>4.5999999999999996</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377353</v>
      </c>
      <c r="CS28" s="644"/>
      <c r="CT28" s="644"/>
      <c r="CU28" s="644"/>
      <c r="CV28" s="644"/>
      <c r="CW28" s="644"/>
      <c r="CX28" s="644"/>
      <c r="CY28" s="645"/>
      <c r="CZ28" s="646">
        <v>10.8</v>
      </c>
      <c r="DA28" s="675"/>
      <c r="DB28" s="675"/>
      <c r="DC28" s="676"/>
      <c r="DD28" s="649">
        <v>363081</v>
      </c>
      <c r="DE28" s="644"/>
      <c r="DF28" s="644"/>
      <c r="DG28" s="644"/>
      <c r="DH28" s="644"/>
      <c r="DI28" s="644"/>
      <c r="DJ28" s="644"/>
      <c r="DK28" s="645"/>
      <c r="DL28" s="649">
        <v>363081</v>
      </c>
      <c r="DM28" s="644"/>
      <c r="DN28" s="644"/>
      <c r="DO28" s="644"/>
      <c r="DP28" s="644"/>
      <c r="DQ28" s="644"/>
      <c r="DR28" s="644"/>
      <c r="DS28" s="644"/>
      <c r="DT28" s="644"/>
      <c r="DU28" s="644"/>
      <c r="DV28" s="645"/>
      <c r="DW28" s="646">
        <v>17.8</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361619</v>
      </c>
      <c r="S29" s="644"/>
      <c r="T29" s="644"/>
      <c r="U29" s="644"/>
      <c r="V29" s="644"/>
      <c r="W29" s="644"/>
      <c r="X29" s="644"/>
      <c r="Y29" s="645"/>
      <c r="Z29" s="703">
        <v>9.8000000000000007</v>
      </c>
      <c r="AA29" s="703"/>
      <c r="AB29" s="703"/>
      <c r="AC29" s="703"/>
      <c r="AD29" s="704" t="s">
        <v>138</v>
      </c>
      <c r="AE29" s="704"/>
      <c r="AF29" s="704"/>
      <c r="AG29" s="704"/>
      <c r="AH29" s="704"/>
      <c r="AI29" s="704"/>
      <c r="AJ29" s="704"/>
      <c r="AK29" s="704"/>
      <c r="AL29" s="646" t="s">
        <v>138</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377353</v>
      </c>
      <c r="CS29" s="642"/>
      <c r="CT29" s="642"/>
      <c r="CU29" s="642"/>
      <c r="CV29" s="642"/>
      <c r="CW29" s="642"/>
      <c r="CX29" s="642"/>
      <c r="CY29" s="643"/>
      <c r="CZ29" s="646">
        <v>10.8</v>
      </c>
      <c r="DA29" s="675"/>
      <c r="DB29" s="675"/>
      <c r="DC29" s="676"/>
      <c r="DD29" s="649">
        <v>363081</v>
      </c>
      <c r="DE29" s="642"/>
      <c r="DF29" s="642"/>
      <c r="DG29" s="642"/>
      <c r="DH29" s="642"/>
      <c r="DI29" s="642"/>
      <c r="DJ29" s="642"/>
      <c r="DK29" s="643"/>
      <c r="DL29" s="649">
        <v>363081</v>
      </c>
      <c r="DM29" s="642"/>
      <c r="DN29" s="642"/>
      <c r="DO29" s="642"/>
      <c r="DP29" s="642"/>
      <c r="DQ29" s="642"/>
      <c r="DR29" s="642"/>
      <c r="DS29" s="642"/>
      <c r="DT29" s="642"/>
      <c r="DU29" s="642"/>
      <c r="DV29" s="643"/>
      <c r="DW29" s="646">
        <v>17.8</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3995</v>
      </c>
      <c r="S30" s="644"/>
      <c r="T30" s="644"/>
      <c r="U30" s="644"/>
      <c r="V30" s="644"/>
      <c r="W30" s="644"/>
      <c r="X30" s="644"/>
      <c r="Y30" s="645"/>
      <c r="Z30" s="703">
        <v>0.1</v>
      </c>
      <c r="AA30" s="703"/>
      <c r="AB30" s="703"/>
      <c r="AC30" s="703"/>
      <c r="AD30" s="704" t="s">
        <v>122</v>
      </c>
      <c r="AE30" s="704"/>
      <c r="AF30" s="704"/>
      <c r="AG30" s="704"/>
      <c r="AH30" s="704"/>
      <c r="AI30" s="704"/>
      <c r="AJ30" s="704"/>
      <c r="AK30" s="704"/>
      <c r="AL30" s="646" t="s">
        <v>122</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100</v>
      </c>
      <c r="BH30" s="722"/>
      <c r="BI30" s="722"/>
      <c r="BJ30" s="722"/>
      <c r="BK30" s="722"/>
      <c r="BL30" s="722"/>
      <c r="BM30" s="723">
        <v>99.8</v>
      </c>
      <c r="BN30" s="722"/>
      <c r="BO30" s="722"/>
      <c r="BP30" s="722"/>
      <c r="BQ30" s="724"/>
      <c r="BR30" s="721">
        <v>100</v>
      </c>
      <c r="BS30" s="722"/>
      <c r="BT30" s="722"/>
      <c r="BU30" s="722"/>
      <c r="BV30" s="722"/>
      <c r="BW30" s="722"/>
      <c r="BX30" s="723">
        <v>99.4</v>
      </c>
      <c r="BY30" s="722"/>
      <c r="BZ30" s="722"/>
      <c r="CA30" s="722"/>
      <c r="CB30" s="724"/>
      <c r="CD30" s="727"/>
      <c r="CE30" s="728"/>
      <c r="CF30" s="685" t="s">
        <v>304</v>
      </c>
      <c r="CG30" s="682"/>
      <c r="CH30" s="682"/>
      <c r="CI30" s="682"/>
      <c r="CJ30" s="682"/>
      <c r="CK30" s="682"/>
      <c r="CL30" s="682"/>
      <c r="CM30" s="682"/>
      <c r="CN30" s="682"/>
      <c r="CO30" s="682"/>
      <c r="CP30" s="682"/>
      <c r="CQ30" s="683"/>
      <c r="CR30" s="641">
        <v>353521</v>
      </c>
      <c r="CS30" s="644"/>
      <c r="CT30" s="644"/>
      <c r="CU30" s="644"/>
      <c r="CV30" s="644"/>
      <c r="CW30" s="644"/>
      <c r="CX30" s="644"/>
      <c r="CY30" s="645"/>
      <c r="CZ30" s="646">
        <v>10.1</v>
      </c>
      <c r="DA30" s="675"/>
      <c r="DB30" s="675"/>
      <c r="DC30" s="676"/>
      <c r="DD30" s="649">
        <v>339249</v>
      </c>
      <c r="DE30" s="644"/>
      <c r="DF30" s="644"/>
      <c r="DG30" s="644"/>
      <c r="DH30" s="644"/>
      <c r="DI30" s="644"/>
      <c r="DJ30" s="644"/>
      <c r="DK30" s="645"/>
      <c r="DL30" s="649">
        <v>339249</v>
      </c>
      <c r="DM30" s="644"/>
      <c r="DN30" s="644"/>
      <c r="DO30" s="644"/>
      <c r="DP30" s="644"/>
      <c r="DQ30" s="644"/>
      <c r="DR30" s="644"/>
      <c r="DS30" s="644"/>
      <c r="DT30" s="644"/>
      <c r="DU30" s="644"/>
      <c r="DV30" s="645"/>
      <c r="DW30" s="646">
        <v>16.600000000000001</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5340</v>
      </c>
      <c r="S31" s="644"/>
      <c r="T31" s="644"/>
      <c r="U31" s="644"/>
      <c r="V31" s="644"/>
      <c r="W31" s="644"/>
      <c r="X31" s="644"/>
      <c r="Y31" s="645"/>
      <c r="Z31" s="703">
        <v>0.1</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100</v>
      </c>
      <c r="BH31" s="642"/>
      <c r="BI31" s="642"/>
      <c r="BJ31" s="642"/>
      <c r="BK31" s="642"/>
      <c r="BL31" s="642"/>
      <c r="BM31" s="647">
        <v>99.5</v>
      </c>
      <c r="BN31" s="720"/>
      <c r="BO31" s="720"/>
      <c r="BP31" s="720"/>
      <c r="BQ31" s="681"/>
      <c r="BR31" s="719">
        <v>100</v>
      </c>
      <c r="BS31" s="642"/>
      <c r="BT31" s="642"/>
      <c r="BU31" s="642"/>
      <c r="BV31" s="642"/>
      <c r="BW31" s="642"/>
      <c r="BX31" s="647">
        <v>98.7</v>
      </c>
      <c r="BY31" s="720"/>
      <c r="BZ31" s="720"/>
      <c r="CA31" s="720"/>
      <c r="CB31" s="681"/>
      <c r="CD31" s="727"/>
      <c r="CE31" s="728"/>
      <c r="CF31" s="685" t="s">
        <v>308</v>
      </c>
      <c r="CG31" s="682"/>
      <c r="CH31" s="682"/>
      <c r="CI31" s="682"/>
      <c r="CJ31" s="682"/>
      <c r="CK31" s="682"/>
      <c r="CL31" s="682"/>
      <c r="CM31" s="682"/>
      <c r="CN31" s="682"/>
      <c r="CO31" s="682"/>
      <c r="CP31" s="682"/>
      <c r="CQ31" s="683"/>
      <c r="CR31" s="641">
        <v>23832</v>
      </c>
      <c r="CS31" s="642"/>
      <c r="CT31" s="642"/>
      <c r="CU31" s="642"/>
      <c r="CV31" s="642"/>
      <c r="CW31" s="642"/>
      <c r="CX31" s="642"/>
      <c r="CY31" s="643"/>
      <c r="CZ31" s="646">
        <v>0.7</v>
      </c>
      <c r="DA31" s="675"/>
      <c r="DB31" s="675"/>
      <c r="DC31" s="676"/>
      <c r="DD31" s="649">
        <v>23832</v>
      </c>
      <c r="DE31" s="642"/>
      <c r="DF31" s="642"/>
      <c r="DG31" s="642"/>
      <c r="DH31" s="642"/>
      <c r="DI31" s="642"/>
      <c r="DJ31" s="642"/>
      <c r="DK31" s="643"/>
      <c r="DL31" s="649">
        <v>23832</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298799</v>
      </c>
      <c r="S32" s="644"/>
      <c r="T32" s="644"/>
      <c r="U32" s="644"/>
      <c r="V32" s="644"/>
      <c r="W32" s="644"/>
      <c r="X32" s="644"/>
      <c r="Y32" s="645"/>
      <c r="Z32" s="703">
        <v>8.1</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100</v>
      </c>
      <c r="BH32" s="657"/>
      <c r="BI32" s="657"/>
      <c r="BJ32" s="657"/>
      <c r="BK32" s="657"/>
      <c r="BL32" s="657"/>
      <c r="BM32" s="701">
        <v>100</v>
      </c>
      <c r="BN32" s="657"/>
      <c r="BO32" s="657"/>
      <c r="BP32" s="657"/>
      <c r="BQ32" s="694"/>
      <c r="BR32" s="718">
        <v>100</v>
      </c>
      <c r="BS32" s="657"/>
      <c r="BT32" s="657"/>
      <c r="BU32" s="657"/>
      <c r="BV32" s="657"/>
      <c r="BW32" s="657"/>
      <c r="BX32" s="701">
        <v>100</v>
      </c>
      <c r="BY32" s="657"/>
      <c r="BZ32" s="657"/>
      <c r="CA32" s="657"/>
      <c r="CB32" s="694"/>
      <c r="CD32" s="729"/>
      <c r="CE32" s="730"/>
      <c r="CF32" s="685" t="s">
        <v>311</v>
      </c>
      <c r="CG32" s="682"/>
      <c r="CH32" s="682"/>
      <c r="CI32" s="682"/>
      <c r="CJ32" s="682"/>
      <c r="CK32" s="682"/>
      <c r="CL32" s="682"/>
      <c r="CM32" s="682"/>
      <c r="CN32" s="682"/>
      <c r="CO32" s="682"/>
      <c r="CP32" s="682"/>
      <c r="CQ32" s="683"/>
      <c r="CR32" s="641" t="s">
        <v>122</v>
      </c>
      <c r="CS32" s="644"/>
      <c r="CT32" s="644"/>
      <c r="CU32" s="644"/>
      <c r="CV32" s="644"/>
      <c r="CW32" s="644"/>
      <c r="CX32" s="644"/>
      <c r="CY32" s="645"/>
      <c r="CZ32" s="646" t="s">
        <v>122</v>
      </c>
      <c r="DA32" s="675"/>
      <c r="DB32" s="675"/>
      <c r="DC32" s="676"/>
      <c r="DD32" s="649" t="s">
        <v>221</v>
      </c>
      <c r="DE32" s="644"/>
      <c r="DF32" s="644"/>
      <c r="DG32" s="644"/>
      <c r="DH32" s="644"/>
      <c r="DI32" s="644"/>
      <c r="DJ32" s="644"/>
      <c r="DK32" s="645"/>
      <c r="DL32" s="649" t="s">
        <v>122</v>
      </c>
      <c r="DM32" s="644"/>
      <c r="DN32" s="644"/>
      <c r="DO32" s="644"/>
      <c r="DP32" s="644"/>
      <c r="DQ32" s="644"/>
      <c r="DR32" s="644"/>
      <c r="DS32" s="644"/>
      <c r="DT32" s="644"/>
      <c r="DU32" s="644"/>
      <c r="DV32" s="645"/>
      <c r="DW32" s="646" t="s">
        <v>221</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164191</v>
      </c>
      <c r="S33" s="644"/>
      <c r="T33" s="644"/>
      <c r="U33" s="644"/>
      <c r="V33" s="644"/>
      <c r="W33" s="644"/>
      <c r="X33" s="644"/>
      <c r="Y33" s="645"/>
      <c r="Z33" s="703">
        <v>4.4000000000000004</v>
      </c>
      <c r="AA33" s="703"/>
      <c r="AB33" s="703"/>
      <c r="AC33" s="703"/>
      <c r="AD33" s="704" t="s">
        <v>221</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1676528</v>
      </c>
      <c r="CS33" s="642"/>
      <c r="CT33" s="642"/>
      <c r="CU33" s="642"/>
      <c r="CV33" s="642"/>
      <c r="CW33" s="642"/>
      <c r="CX33" s="642"/>
      <c r="CY33" s="643"/>
      <c r="CZ33" s="646">
        <v>48.1</v>
      </c>
      <c r="DA33" s="675"/>
      <c r="DB33" s="675"/>
      <c r="DC33" s="676"/>
      <c r="DD33" s="649">
        <v>1282502</v>
      </c>
      <c r="DE33" s="642"/>
      <c r="DF33" s="642"/>
      <c r="DG33" s="642"/>
      <c r="DH33" s="642"/>
      <c r="DI33" s="642"/>
      <c r="DJ33" s="642"/>
      <c r="DK33" s="643"/>
      <c r="DL33" s="649">
        <v>766993</v>
      </c>
      <c r="DM33" s="642"/>
      <c r="DN33" s="642"/>
      <c r="DO33" s="642"/>
      <c r="DP33" s="642"/>
      <c r="DQ33" s="642"/>
      <c r="DR33" s="642"/>
      <c r="DS33" s="642"/>
      <c r="DT33" s="642"/>
      <c r="DU33" s="642"/>
      <c r="DV33" s="643"/>
      <c r="DW33" s="646">
        <v>37.6</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68281</v>
      </c>
      <c r="S34" s="644"/>
      <c r="T34" s="644"/>
      <c r="U34" s="644"/>
      <c r="V34" s="644"/>
      <c r="W34" s="644"/>
      <c r="X34" s="644"/>
      <c r="Y34" s="645"/>
      <c r="Z34" s="703">
        <v>1.8</v>
      </c>
      <c r="AA34" s="703"/>
      <c r="AB34" s="703"/>
      <c r="AC34" s="703"/>
      <c r="AD34" s="704">
        <v>30</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528563</v>
      </c>
      <c r="CS34" s="644"/>
      <c r="CT34" s="644"/>
      <c r="CU34" s="644"/>
      <c r="CV34" s="644"/>
      <c r="CW34" s="644"/>
      <c r="CX34" s="644"/>
      <c r="CY34" s="645"/>
      <c r="CZ34" s="646">
        <v>15.1</v>
      </c>
      <c r="DA34" s="675"/>
      <c r="DB34" s="675"/>
      <c r="DC34" s="676"/>
      <c r="DD34" s="649">
        <v>357041</v>
      </c>
      <c r="DE34" s="644"/>
      <c r="DF34" s="644"/>
      <c r="DG34" s="644"/>
      <c r="DH34" s="644"/>
      <c r="DI34" s="644"/>
      <c r="DJ34" s="644"/>
      <c r="DK34" s="645"/>
      <c r="DL34" s="649">
        <v>311605</v>
      </c>
      <c r="DM34" s="644"/>
      <c r="DN34" s="644"/>
      <c r="DO34" s="644"/>
      <c r="DP34" s="644"/>
      <c r="DQ34" s="644"/>
      <c r="DR34" s="644"/>
      <c r="DS34" s="644"/>
      <c r="DT34" s="644"/>
      <c r="DU34" s="644"/>
      <c r="DV34" s="645"/>
      <c r="DW34" s="646">
        <v>15.3</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294100</v>
      </c>
      <c r="S35" s="644"/>
      <c r="T35" s="644"/>
      <c r="U35" s="644"/>
      <c r="V35" s="644"/>
      <c r="W35" s="644"/>
      <c r="X35" s="644"/>
      <c r="Y35" s="645"/>
      <c r="Z35" s="703">
        <v>7.9</v>
      </c>
      <c r="AA35" s="703"/>
      <c r="AB35" s="703"/>
      <c r="AC35" s="703"/>
      <c r="AD35" s="704" t="s">
        <v>138</v>
      </c>
      <c r="AE35" s="704"/>
      <c r="AF35" s="704"/>
      <c r="AG35" s="704"/>
      <c r="AH35" s="704"/>
      <c r="AI35" s="704"/>
      <c r="AJ35" s="704"/>
      <c r="AK35" s="704"/>
      <c r="AL35" s="646" t="s">
        <v>122</v>
      </c>
      <c r="AM35" s="647"/>
      <c r="AN35" s="647"/>
      <c r="AO35" s="705"/>
      <c r="AP35" s="214"/>
      <c r="AQ35" s="709" t="s">
        <v>319</v>
      </c>
      <c r="AR35" s="710"/>
      <c r="AS35" s="710"/>
      <c r="AT35" s="710"/>
      <c r="AU35" s="710"/>
      <c r="AV35" s="710"/>
      <c r="AW35" s="710"/>
      <c r="AX35" s="710"/>
      <c r="AY35" s="711"/>
      <c r="AZ35" s="706">
        <v>267096</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40853</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18317</v>
      </c>
      <c r="CS35" s="642"/>
      <c r="CT35" s="642"/>
      <c r="CU35" s="642"/>
      <c r="CV35" s="642"/>
      <c r="CW35" s="642"/>
      <c r="CX35" s="642"/>
      <c r="CY35" s="643"/>
      <c r="CZ35" s="646">
        <v>0.5</v>
      </c>
      <c r="DA35" s="675"/>
      <c r="DB35" s="675"/>
      <c r="DC35" s="676"/>
      <c r="DD35" s="649">
        <v>8293</v>
      </c>
      <c r="DE35" s="642"/>
      <c r="DF35" s="642"/>
      <c r="DG35" s="642"/>
      <c r="DH35" s="642"/>
      <c r="DI35" s="642"/>
      <c r="DJ35" s="642"/>
      <c r="DK35" s="643"/>
      <c r="DL35" s="649">
        <v>8293</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221</v>
      </c>
      <c r="AM36" s="647"/>
      <c r="AN36" s="647"/>
      <c r="AO36" s="705"/>
      <c r="AQ36" s="678" t="s">
        <v>323</v>
      </c>
      <c r="AR36" s="679"/>
      <c r="AS36" s="679"/>
      <c r="AT36" s="679"/>
      <c r="AU36" s="679"/>
      <c r="AV36" s="679"/>
      <c r="AW36" s="679"/>
      <c r="AX36" s="679"/>
      <c r="AY36" s="680"/>
      <c r="AZ36" s="641">
        <v>44845</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40853</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494426</v>
      </c>
      <c r="CS36" s="644"/>
      <c r="CT36" s="644"/>
      <c r="CU36" s="644"/>
      <c r="CV36" s="644"/>
      <c r="CW36" s="644"/>
      <c r="CX36" s="644"/>
      <c r="CY36" s="645"/>
      <c r="CZ36" s="646">
        <v>14.2</v>
      </c>
      <c r="DA36" s="675"/>
      <c r="DB36" s="675"/>
      <c r="DC36" s="676"/>
      <c r="DD36" s="649">
        <v>325936</v>
      </c>
      <c r="DE36" s="644"/>
      <c r="DF36" s="644"/>
      <c r="DG36" s="644"/>
      <c r="DH36" s="644"/>
      <c r="DI36" s="644"/>
      <c r="DJ36" s="644"/>
      <c r="DK36" s="645"/>
      <c r="DL36" s="649">
        <v>273678</v>
      </c>
      <c r="DM36" s="644"/>
      <c r="DN36" s="644"/>
      <c r="DO36" s="644"/>
      <c r="DP36" s="644"/>
      <c r="DQ36" s="644"/>
      <c r="DR36" s="644"/>
      <c r="DS36" s="644"/>
      <c r="DT36" s="644"/>
      <c r="DU36" s="644"/>
      <c r="DV36" s="645"/>
      <c r="DW36" s="646">
        <v>13.4</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79100</v>
      </c>
      <c r="S37" s="644"/>
      <c r="T37" s="644"/>
      <c r="U37" s="644"/>
      <c r="V37" s="644"/>
      <c r="W37" s="644"/>
      <c r="X37" s="644"/>
      <c r="Y37" s="645"/>
      <c r="Z37" s="703">
        <v>2.1</v>
      </c>
      <c r="AA37" s="703"/>
      <c r="AB37" s="703"/>
      <c r="AC37" s="703"/>
      <c r="AD37" s="704" t="s">
        <v>122</v>
      </c>
      <c r="AE37" s="704"/>
      <c r="AF37" s="704"/>
      <c r="AG37" s="704"/>
      <c r="AH37" s="704"/>
      <c r="AI37" s="704"/>
      <c r="AJ37" s="704"/>
      <c r="AK37" s="704"/>
      <c r="AL37" s="646" t="s">
        <v>138</v>
      </c>
      <c r="AM37" s="647"/>
      <c r="AN37" s="647"/>
      <c r="AO37" s="705"/>
      <c r="AQ37" s="678" t="s">
        <v>327</v>
      </c>
      <c r="AR37" s="679"/>
      <c r="AS37" s="679"/>
      <c r="AT37" s="679"/>
      <c r="AU37" s="679"/>
      <c r="AV37" s="679"/>
      <c r="AW37" s="679"/>
      <c r="AX37" s="679"/>
      <c r="AY37" s="680"/>
      <c r="AZ37" s="641">
        <v>22342</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505</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202832</v>
      </c>
      <c r="CS37" s="642"/>
      <c r="CT37" s="642"/>
      <c r="CU37" s="642"/>
      <c r="CV37" s="642"/>
      <c r="CW37" s="642"/>
      <c r="CX37" s="642"/>
      <c r="CY37" s="643"/>
      <c r="CZ37" s="646">
        <v>5.8</v>
      </c>
      <c r="DA37" s="675"/>
      <c r="DB37" s="675"/>
      <c r="DC37" s="676"/>
      <c r="DD37" s="649">
        <v>202500</v>
      </c>
      <c r="DE37" s="642"/>
      <c r="DF37" s="642"/>
      <c r="DG37" s="642"/>
      <c r="DH37" s="642"/>
      <c r="DI37" s="642"/>
      <c r="DJ37" s="642"/>
      <c r="DK37" s="643"/>
      <c r="DL37" s="649">
        <v>162811</v>
      </c>
      <c r="DM37" s="642"/>
      <c r="DN37" s="642"/>
      <c r="DO37" s="642"/>
      <c r="DP37" s="642"/>
      <c r="DQ37" s="642"/>
      <c r="DR37" s="642"/>
      <c r="DS37" s="642"/>
      <c r="DT37" s="642"/>
      <c r="DU37" s="642"/>
      <c r="DV37" s="643"/>
      <c r="DW37" s="646">
        <v>8</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3708187</v>
      </c>
      <c r="S38" s="693"/>
      <c r="T38" s="693"/>
      <c r="U38" s="693"/>
      <c r="V38" s="693"/>
      <c r="W38" s="693"/>
      <c r="X38" s="693"/>
      <c r="Y38" s="698"/>
      <c r="Z38" s="699">
        <v>100</v>
      </c>
      <c r="AA38" s="699"/>
      <c r="AB38" s="699"/>
      <c r="AC38" s="699"/>
      <c r="AD38" s="700">
        <v>1963192</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122</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913</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267096</v>
      </c>
      <c r="CS38" s="644"/>
      <c r="CT38" s="644"/>
      <c r="CU38" s="644"/>
      <c r="CV38" s="644"/>
      <c r="CW38" s="644"/>
      <c r="CX38" s="644"/>
      <c r="CY38" s="645"/>
      <c r="CZ38" s="646">
        <v>7.7</v>
      </c>
      <c r="DA38" s="675"/>
      <c r="DB38" s="675"/>
      <c r="DC38" s="676"/>
      <c r="DD38" s="649">
        <v>237406</v>
      </c>
      <c r="DE38" s="644"/>
      <c r="DF38" s="644"/>
      <c r="DG38" s="644"/>
      <c r="DH38" s="644"/>
      <c r="DI38" s="644"/>
      <c r="DJ38" s="644"/>
      <c r="DK38" s="645"/>
      <c r="DL38" s="649">
        <v>173417</v>
      </c>
      <c r="DM38" s="644"/>
      <c r="DN38" s="644"/>
      <c r="DO38" s="644"/>
      <c r="DP38" s="644"/>
      <c r="DQ38" s="644"/>
      <c r="DR38" s="644"/>
      <c r="DS38" s="644"/>
      <c r="DT38" s="644"/>
      <c r="DU38" s="644"/>
      <c r="DV38" s="645"/>
      <c r="DW38" s="646">
        <v>8.5</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122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91</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360626</v>
      </c>
      <c r="CS39" s="642"/>
      <c r="CT39" s="642"/>
      <c r="CU39" s="642"/>
      <c r="CV39" s="642"/>
      <c r="CW39" s="642"/>
      <c r="CX39" s="642"/>
      <c r="CY39" s="643"/>
      <c r="CZ39" s="646">
        <v>10.3</v>
      </c>
      <c r="DA39" s="675"/>
      <c r="DB39" s="675"/>
      <c r="DC39" s="676"/>
      <c r="DD39" s="649">
        <v>353826</v>
      </c>
      <c r="DE39" s="642"/>
      <c r="DF39" s="642"/>
      <c r="DG39" s="642"/>
      <c r="DH39" s="642"/>
      <c r="DI39" s="642"/>
      <c r="DJ39" s="642"/>
      <c r="DK39" s="643"/>
      <c r="DL39" s="649" t="s">
        <v>122</v>
      </c>
      <c r="DM39" s="642"/>
      <c r="DN39" s="642"/>
      <c r="DO39" s="642"/>
      <c r="DP39" s="642"/>
      <c r="DQ39" s="642"/>
      <c r="DR39" s="642"/>
      <c r="DS39" s="642"/>
      <c r="DT39" s="642"/>
      <c r="DU39" s="642"/>
      <c r="DV39" s="643"/>
      <c r="DW39" s="646" t="s">
        <v>221</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40989</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110</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7500</v>
      </c>
      <c r="CS40" s="644"/>
      <c r="CT40" s="644"/>
      <c r="CU40" s="644"/>
      <c r="CV40" s="644"/>
      <c r="CW40" s="644"/>
      <c r="CX40" s="644"/>
      <c r="CY40" s="645"/>
      <c r="CZ40" s="646">
        <v>0.2</v>
      </c>
      <c r="DA40" s="675"/>
      <c r="DB40" s="675"/>
      <c r="DC40" s="676"/>
      <c r="DD40" s="649" t="s">
        <v>221</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158920</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260</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221</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634722</v>
      </c>
      <c r="CS42" s="644"/>
      <c r="CT42" s="644"/>
      <c r="CU42" s="644"/>
      <c r="CV42" s="644"/>
      <c r="CW42" s="644"/>
      <c r="CX42" s="644"/>
      <c r="CY42" s="645"/>
      <c r="CZ42" s="646">
        <v>18.2</v>
      </c>
      <c r="DA42" s="647"/>
      <c r="DB42" s="647"/>
      <c r="DC42" s="648"/>
      <c r="DD42" s="649">
        <v>154440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t="s">
        <v>122</v>
      </c>
      <c r="CS43" s="642"/>
      <c r="CT43" s="642"/>
      <c r="CU43" s="642"/>
      <c r="CV43" s="642"/>
      <c r="CW43" s="642"/>
      <c r="CX43" s="642"/>
      <c r="CY43" s="643"/>
      <c r="CZ43" s="646" t="s">
        <v>221</v>
      </c>
      <c r="DA43" s="675"/>
      <c r="DB43" s="675"/>
      <c r="DC43" s="676"/>
      <c r="DD43" s="649" t="s">
        <v>122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564602</v>
      </c>
      <c r="CS44" s="644"/>
      <c r="CT44" s="644"/>
      <c r="CU44" s="644"/>
      <c r="CV44" s="644"/>
      <c r="CW44" s="644"/>
      <c r="CX44" s="644"/>
      <c r="CY44" s="645"/>
      <c r="CZ44" s="646">
        <v>16.2</v>
      </c>
      <c r="DA44" s="647"/>
      <c r="DB44" s="647"/>
      <c r="DC44" s="648"/>
      <c r="DD44" s="649">
        <v>143129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325367</v>
      </c>
      <c r="CS45" s="642"/>
      <c r="CT45" s="642"/>
      <c r="CU45" s="642"/>
      <c r="CV45" s="642"/>
      <c r="CW45" s="642"/>
      <c r="CX45" s="642"/>
      <c r="CY45" s="643"/>
      <c r="CZ45" s="646">
        <v>9.3000000000000007</v>
      </c>
      <c r="DA45" s="675"/>
      <c r="DB45" s="675"/>
      <c r="DC45" s="676"/>
      <c r="DD45" s="649">
        <v>45451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237881</v>
      </c>
      <c r="CS46" s="644"/>
      <c r="CT46" s="644"/>
      <c r="CU46" s="644"/>
      <c r="CV46" s="644"/>
      <c r="CW46" s="644"/>
      <c r="CX46" s="644"/>
      <c r="CY46" s="645"/>
      <c r="CZ46" s="646">
        <v>6.8</v>
      </c>
      <c r="DA46" s="647"/>
      <c r="DB46" s="647"/>
      <c r="DC46" s="648"/>
      <c r="DD46" s="649">
        <v>97624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70120</v>
      </c>
      <c r="CS47" s="642"/>
      <c r="CT47" s="642"/>
      <c r="CU47" s="642"/>
      <c r="CV47" s="642"/>
      <c r="CW47" s="642"/>
      <c r="CX47" s="642"/>
      <c r="CY47" s="643"/>
      <c r="CZ47" s="646">
        <v>2</v>
      </c>
      <c r="DA47" s="675"/>
      <c r="DB47" s="675"/>
      <c r="DC47" s="676"/>
      <c r="DD47" s="649">
        <v>11311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221</v>
      </c>
      <c r="DA48" s="647"/>
      <c r="DB48" s="647"/>
      <c r="DC48" s="648"/>
      <c r="DD48" s="649" t="s">
        <v>221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3488987</v>
      </c>
      <c r="CS49" s="657"/>
      <c r="CT49" s="657"/>
      <c r="CU49" s="657"/>
      <c r="CV49" s="657"/>
      <c r="CW49" s="657"/>
      <c r="CX49" s="657"/>
      <c r="CY49" s="658"/>
      <c r="CZ49" s="659">
        <v>100</v>
      </c>
      <c r="DA49" s="660"/>
      <c r="DB49" s="660"/>
      <c r="DC49" s="661"/>
      <c r="DD49" s="662">
        <v>2437287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uCwCWyUBlOvGVwQjFSwXrrAd9ORxD2GTT+H9ve3+6+uEjfjwfFPc0VIXwwnLkFy9Y+BwNotLtZXUAPqVJJE5+Q==" saltValue="nWT84GEMO00BUi0MSJHJE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BL79" zoomScale="70" zoomScaleNormal="70" zoomScaleSheetLayoutView="70" workbookViewId="0">
      <selection activeCell="DV102" sqref="DV102:DZ10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3619</v>
      </c>
      <c r="R7" s="1174"/>
      <c r="S7" s="1174"/>
      <c r="T7" s="1174"/>
      <c r="U7" s="1174"/>
      <c r="V7" s="1174">
        <v>3402</v>
      </c>
      <c r="W7" s="1174"/>
      <c r="X7" s="1174"/>
      <c r="Y7" s="1174"/>
      <c r="Z7" s="1174"/>
      <c r="AA7" s="1174">
        <v>217</v>
      </c>
      <c r="AB7" s="1174"/>
      <c r="AC7" s="1174"/>
      <c r="AD7" s="1174"/>
      <c r="AE7" s="1175"/>
      <c r="AF7" s="1176">
        <v>145</v>
      </c>
      <c r="AG7" s="1177"/>
      <c r="AH7" s="1177"/>
      <c r="AI7" s="1177"/>
      <c r="AJ7" s="1178"/>
      <c r="AK7" s="1160">
        <v>299</v>
      </c>
      <c r="AL7" s="1161"/>
      <c r="AM7" s="1161"/>
      <c r="AN7" s="1161"/>
      <c r="AO7" s="1161"/>
      <c r="AP7" s="1161">
        <v>3054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578</v>
      </c>
      <c r="BT7" s="1165"/>
      <c r="BU7" s="1165"/>
      <c r="BV7" s="1165"/>
      <c r="BW7" s="1165"/>
      <c r="BX7" s="1165"/>
      <c r="BY7" s="1165"/>
      <c r="BZ7" s="1165"/>
      <c r="CA7" s="1165"/>
      <c r="CB7" s="1165"/>
      <c r="CC7" s="1165"/>
      <c r="CD7" s="1165"/>
      <c r="CE7" s="1165"/>
      <c r="CF7" s="1165"/>
      <c r="CG7" s="1166"/>
      <c r="CH7" s="1157">
        <v>-627</v>
      </c>
      <c r="CI7" s="1158"/>
      <c r="CJ7" s="1158"/>
      <c r="CK7" s="1158"/>
      <c r="CL7" s="1159"/>
      <c r="CM7" s="1157">
        <v>72</v>
      </c>
      <c r="CN7" s="1158"/>
      <c r="CO7" s="1158"/>
      <c r="CP7" s="1158"/>
      <c r="CQ7" s="1159"/>
      <c r="CR7" s="1157">
        <v>650</v>
      </c>
      <c r="CS7" s="1158"/>
      <c r="CT7" s="1158"/>
      <c r="CU7" s="1158"/>
      <c r="CV7" s="1159"/>
      <c r="CW7" s="1157">
        <v>0</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12</v>
      </c>
      <c r="R8" s="1113"/>
      <c r="S8" s="1113"/>
      <c r="T8" s="1113"/>
      <c r="U8" s="1113"/>
      <c r="V8" s="1113">
        <v>11</v>
      </c>
      <c r="W8" s="1113"/>
      <c r="X8" s="1113"/>
      <c r="Y8" s="1113"/>
      <c r="Z8" s="1113"/>
      <c r="AA8" s="1113">
        <v>1</v>
      </c>
      <c r="AB8" s="1113"/>
      <c r="AC8" s="1113"/>
      <c r="AD8" s="1113"/>
      <c r="AE8" s="1114"/>
      <c r="AF8" s="1088">
        <v>1</v>
      </c>
      <c r="AG8" s="1089"/>
      <c r="AH8" s="1089"/>
      <c r="AI8" s="1089"/>
      <c r="AJ8" s="1090"/>
      <c r="AK8" s="1155">
        <v>4</v>
      </c>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379</v>
      </c>
      <c r="C9" s="1107"/>
      <c r="D9" s="1107"/>
      <c r="E9" s="1107"/>
      <c r="F9" s="1107"/>
      <c r="G9" s="1107"/>
      <c r="H9" s="1107"/>
      <c r="I9" s="1107"/>
      <c r="J9" s="1107"/>
      <c r="K9" s="1107"/>
      <c r="L9" s="1107"/>
      <c r="M9" s="1107"/>
      <c r="N9" s="1107"/>
      <c r="O9" s="1107"/>
      <c r="P9" s="1108"/>
      <c r="Q9" s="1112">
        <v>17</v>
      </c>
      <c r="R9" s="1113"/>
      <c r="S9" s="1113"/>
      <c r="T9" s="1113"/>
      <c r="U9" s="1113"/>
      <c r="V9" s="1113">
        <v>16</v>
      </c>
      <c r="W9" s="1113"/>
      <c r="X9" s="1113"/>
      <c r="Y9" s="1113"/>
      <c r="Z9" s="1113"/>
      <c r="AA9" s="1113">
        <v>1</v>
      </c>
      <c r="AB9" s="1113"/>
      <c r="AC9" s="1113"/>
      <c r="AD9" s="1113"/>
      <c r="AE9" s="1114"/>
      <c r="AF9" s="1088">
        <v>1</v>
      </c>
      <c r="AG9" s="1089"/>
      <c r="AH9" s="1089"/>
      <c r="AI9" s="1089"/>
      <c r="AJ9" s="1090"/>
      <c r="AK9" s="1155">
        <v>6</v>
      </c>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t="s">
        <v>380</v>
      </c>
      <c r="C10" s="1107"/>
      <c r="D10" s="1107"/>
      <c r="E10" s="1107"/>
      <c r="F10" s="1107"/>
      <c r="G10" s="1107"/>
      <c r="H10" s="1107"/>
      <c r="I10" s="1107"/>
      <c r="J10" s="1107"/>
      <c r="K10" s="1107"/>
      <c r="L10" s="1107"/>
      <c r="M10" s="1107"/>
      <c r="N10" s="1107"/>
      <c r="O10" s="1107"/>
      <c r="P10" s="1108"/>
      <c r="Q10" s="1112">
        <v>95</v>
      </c>
      <c r="R10" s="1113"/>
      <c r="S10" s="1113"/>
      <c r="T10" s="1113"/>
      <c r="U10" s="1113"/>
      <c r="V10" s="1113">
        <v>95</v>
      </c>
      <c r="W10" s="1113"/>
      <c r="X10" s="1113"/>
      <c r="Y10" s="1113"/>
      <c r="Z10" s="1113"/>
      <c r="AA10" s="1113">
        <v>0</v>
      </c>
      <c r="AB10" s="1113"/>
      <c r="AC10" s="1113"/>
      <c r="AD10" s="1113"/>
      <c r="AE10" s="1114"/>
      <c r="AF10" s="1088">
        <v>0</v>
      </c>
      <c r="AG10" s="1089"/>
      <c r="AH10" s="1089"/>
      <c r="AI10" s="1089"/>
      <c r="AJ10" s="1090"/>
      <c r="AK10" s="1155">
        <v>24</v>
      </c>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3743</v>
      </c>
      <c r="R23" s="1138"/>
      <c r="S23" s="1138"/>
      <c r="T23" s="1138"/>
      <c r="U23" s="1138"/>
      <c r="V23" s="1138">
        <v>3524</v>
      </c>
      <c r="W23" s="1138"/>
      <c r="X23" s="1138"/>
      <c r="Y23" s="1138"/>
      <c r="Z23" s="1138"/>
      <c r="AA23" s="1138">
        <v>219</v>
      </c>
      <c r="AB23" s="1138"/>
      <c r="AC23" s="1138"/>
      <c r="AD23" s="1138"/>
      <c r="AE23" s="1139"/>
      <c r="AF23" s="1140">
        <v>148</v>
      </c>
      <c r="AG23" s="1138"/>
      <c r="AH23" s="1138"/>
      <c r="AI23" s="1138"/>
      <c r="AJ23" s="1141"/>
      <c r="AK23" s="1142"/>
      <c r="AL23" s="1143"/>
      <c r="AM23" s="1143"/>
      <c r="AN23" s="1143"/>
      <c r="AO23" s="1143"/>
      <c r="AP23" s="1138">
        <v>3054</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534</v>
      </c>
      <c r="R28" s="1123"/>
      <c r="S28" s="1123"/>
      <c r="T28" s="1123"/>
      <c r="U28" s="1123"/>
      <c r="V28" s="1123">
        <v>493</v>
      </c>
      <c r="W28" s="1123"/>
      <c r="X28" s="1123"/>
      <c r="Y28" s="1123"/>
      <c r="Z28" s="1123"/>
      <c r="AA28" s="1123">
        <v>41</v>
      </c>
      <c r="AB28" s="1123"/>
      <c r="AC28" s="1123"/>
      <c r="AD28" s="1123"/>
      <c r="AE28" s="1124"/>
      <c r="AF28" s="1125">
        <v>41</v>
      </c>
      <c r="AG28" s="1123"/>
      <c r="AH28" s="1123"/>
      <c r="AI28" s="1123"/>
      <c r="AJ28" s="1126"/>
      <c r="AK28" s="1127">
        <v>56</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64</v>
      </c>
      <c r="R29" s="1113"/>
      <c r="S29" s="1113"/>
      <c r="T29" s="1113"/>
      <c r="U29" s="1113"/>
      <c r="V29" s="1113">
        <v>59</v>
      </c>
      <c r="W29" s="1113"/>
      <c r="X29" s="1113"/>
      <c r="Y29" s="1113"/>
      <c r="Z29" s="1113"/>
      <c r="AA29" s="1113">
        <v>5</v>
      </c>
      <c r="AB29" s="1113"/>
      <c r="AC29" s="1113"/>
      <c r="AD29" s="1113"/>
      <c r="AE29" s="1114"/>
      <c r="AF29" s="1088">
        <v>5</v>
      </c>
      <c r="AG29" s="1089"/>
      <c r="AH29" s="1089"/>
      <c r="AI29" s="1089"/>
      <c r="AJ29" s="1090"/>
      <c r="AK29" s="1049">
        <v>16</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488</v>
      </c>
      <c r="R30" s="1113"/>
      <c r="S30" s="1113"/>
      <c r="T30" s="1113"/>
      <c r="U30" s="1113"/>
      <c r="V30" s="1113">
        <v>482</v>
      </c>
      <c r="W30" s="1113"/>
      <c r="X30" s="1113"/>
      <c r="Y30" s="1113"/>
      <c r="Z30" s="1113"/>
      <c r="AA30" s="1113">
        <v>6</v>
      </c>
      <c r="AB30" s="1113"/>
      <c r="AC30" s="1113"/>
      <c r="AD30" s="1113"/>
      <c r="AE30" s="1114"/>
      <c r="AF30" s="1088">
        <v>6</v>
      </c>
      <c r="AG30" s="1089"/>
      <c r="AH30" s="1089"/>
      <c r="AI30" s="1089"/>
      <c r="AJ30" s="1090"/>
      <c r="AK30" s="1049">
        <v>98</v>
      </c>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37</v>
      </c>
      <c r="R31" s="1113"/>
      <c r="S31" s="1113"/>
      <c r="T31" s="1113"/>
      <c r="U31" s="1113"/>
      <c r="V31" s="1113">
        <v>37</v>
      </c>
      <c r="W31" s="1113"/>
      <c r="X31" s="1113"/>
      <c r="Y31" s="1113"/>
      <c r="Z31" s="1113"/>
      <c r="AA31" s="1113">
        <v>0</v>
      </c>
      <c r="AB31" s="1113"/>
      <c r="AC31" s="1113"/>
      <c r="AD31" s="1113"/>
      <c r="AE31" s="1114"/>
      <c r="AF31" s="1088">
        <v>0</v>
      </c>
      <c r="AG31" s="1089"/>
      <c r="AH31" s="1089"/>
      <c r="AI31" s="1089"/>
      <c r="AJ31" s="1090"/>
      <c r="AK31" s="1049">
        <v>15</v>
      </c>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124</v>
      </c>
      <c r="R32" s="1113"/>
      <c r="S32" s="1113"/>
      <c r="T32" s="1113"/>
      <c r="U32" s="1113"/>
      <c r="V32" s="1113">
        <v>122</v>
      </c>
      <c r="W32" s="1113"/>
      <c r="X32" s="1113"/>
      <c r="Y32" s="1113"/>
      <c r="Z32" s="1113"/>
      <c r="AA32" s="1113">
        <v>2</v>
      </c>
      <c r="AB32" s="1113"/>
      <c r="AC32" s="1113"/>
      <c r="AD32" s="1113"/>
      <c r="AE32" s="1114"/>
      <c r="AF32" s="1088">
        <v>2</v>
      </c>
      <c r="AG32" s="1089"/>
      <c r="AH32" s="1089"/>
      <c r="AI32" s="1089"/>
      <c r="AJ32" s="1090"/>
      <c r="AK32" s="1049">
        <v>45</v>
      </c>
      <c r="AL32" s="1040"/>
      <c r="AM32" s="1040"/>
      <c r="AN32" s="1040"/>
      <c r="AO32" s="1040"/>
      <c r="AP32" s="1040">
        <v>467</v>
      </c>
      <c r="AQ32" s="1040"/>
      <c r="AR32" s="1040"/>
      <c r="AS32" s="1040"/>
      <c r="AT32" s="1040"/>
      <c r="AU32" s="1040">
        <v>234</v>
      </c>
      <c r="AV32" s="1040"/>
      <c r="AW32" s="1040"/>
      <c r="AX32" s="1040"/>
      <c r="AY32" s="1040"/>
      <c r="AZ32" s="1111"/>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35</v>
      </c>
      <c r="R33" s="1113"/>
      <c r="S33" s="1113"/>
      <c r="T33" s="1113"/>
      <c r="U33" s="1113"/>
      <c r="V33" s="1113">
        <v>32</v>
      </c>
      <c r="W33" s="1113"/>
      <c r="X33" s="1113"/>
      <c r="Y33" s="1113"/>
      <c r="Z33" s="1113"/>
      <c r="AA33" s="1113">
        <v>3</v>
      </c>
      <c r="AB33" s="1113"/>
      <c r="AC33" s="1113"/>
      <c r="AD33" s="1113"/>
      <c r="AE33" s="1114"/>
      <c r="AF33" s="1088">
        <v>3</v>
      </c>
      <c r="AG33" s="1089"/>
      <c r="AH33" s="1089"/>
      <c r="AI33" s="1089"/>
      <c r="AJ33" s="1090"/>
      <c r="AK33" s="1049">
        <v>22</v>
      </c>
      <c r="AL33" s="1040"/>
      <c r="AM33" s="1040"/>
      <c r="AN33" s="1040"/>
      <c r="AO33" s="1040"/>
      <c r="AP33" s="1040">
        <v>187</v>
      </c>
      <c r="AQ33" s="1040"/>
      <c r="AR33" s="1040"/>
      <c r="AS33" s="1040"/>
      <c r="AT33" s="1040"/>
      <c r="AU33" s="1040">
        <v>160</v>
      </c>
      <c r="AV33" s="1040"/>
      <c r="AW33" s="1040"/>
      <c r="AX33" s="1040"/>
      <c r="AY33" s="1040"/>
      <c r="AZ33" s="1111"/>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56</v>
      </c>
      <c r="AG63" s="1028"/>
      <c r="AH63" s="1028"/>
      <c r="AI63" s="1028"/>
      <c r="AJ63" s="1099"/>
      <c r="AK63" s="1100"/>
      <c r="AL63" s="1032"/>
      <c r="AM63" s="1032"/>
      <c r="AN63" s="1032"/>
      <c r="AO63" s="1032"/>
      <c r="AP63" s="1028">
        <v>654</v>
      </c>
      <c r="AQ63" s="1028"/>
      <c r="AR63" s="1028"/>
      <c r="AS63" s="1028"/>
      <c r="AT63" s="1028"/>
      <c r="AU63" s="1028">
        <v>394</v>
      </c>
      <c r="AV63" s="1028"/>
      <c r="AW63" s="1028"/>
      <c r="AX63" s="1028"/>
      <c r="AY63" s="1028"/>
      <c r="AZ63" s="1094"/>
      <c r="BA63" s="1094"/>
      <c r="BB63" s="1094"/>
      <c r="BC63" s="1094"/>
      <c r="BD63" s="1094"/>
      <c r="BE63" s="1029"/>
      <c r="BF63" s="1029"/>
      <c r="BG63" s="1029"/>
      <c r="BH63" s="1029"/>
      <c r="BI63" s="1030"/>
      <c r="BJ63" s="1095" t="s">
        <v>405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410</v>
      </c>
      <c r="AB66" s="1071"/>
      <c r="AC66" s="1071"/>
      <c r="AD66" s="1071"/>
      <c r="AE66" s="1072"/>
      <c r="AF66" s="1076" t="s">
        <v>411</v>
      </c>
      <c r="AG66" s="1077"/>
      <c r="AH66" s="1077"/>
      <c r="AI66" s="1077"/>
      <c r="AJ66" s="1078"/>
      <c r="AK66" s="1070" t="s">
        <v>391</v>
      </c>
      <c r="AL66" s="1065"/>
      <c r="AM66" s="1065"/>
      <c r="AN66" s="1065"/>
      <c r="AO66" s="1066"/>
      <c r="AP66" s="1070" t="s">
        <v>412</v>
      </c>
      <c r="AQ66" s="1071"/>
      <c r="AR66" s="1071"/>
      <c r="AS66" s="1071"/>
      <c r="AT66" s="1072"/>
      <c r="AU66" s="1070" t="s">
        <v>413</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579</v>
      </c>
      <c r="C68" s="1055"/>
      <c r="D68" s="1055"/>
      <c r="E68" s="1055"/>
      <c r="F68" s="1055"/>
      <c r="G68" s="1055"/>
      <c r="H68" s="1055"/>
      <c r="I68" s="1055"/>
      <c r="J68" s="1055"/>
      <c r="K68" s="1055"/>
      <c r="L68" s="1055"/>
      <c r="M68" s="1055"/>
      <c r="N68" s="1055"/>
      <c r="O68" s="1055"/>
      <c r="P68" s="1056"/>
      <c r="Q68" s="1057">
        <v>3956</v>
      </c>
      <c r="R68" s="1051"/>
      <c r="S68" s="1051"/>
      <c r="T68" s="1051"/>
      <c r="U68" s="1051"/>
      <c r="V68" s="1051">
        <v>3822</v>
      </c>
      <c r="W68" s="1051"/>
      <c r="X68" s="1051"/>
      <c r="Y68" s="1051"/>
      <c r="Z68" s="1051"/>
      <c r="AA68" s="1051">
        <v>134</v>
      </c>
      <c r="AB68" s="1051"/>
      <c r="AC68" s="1051"/>
      <c r="AD68" s="1051"/>
      <c r="AE68" s="1051"/>
      <c r="AF68" s="1051">
        <v>134</v>
      </c>
      <c r="AG68" s="1051"/>
      <c r="AH68" s="1051"/>
      <c r="AI68" s="1051"/>
      <c r="AJ68" s="1051"/>
      <c r="AK68" s="1051"/>
      <c r="AL68" s="1051"/>
      <c r="AM68" s="1051"/>
      <c r="AN68" s="1051"/>
      <c r="AO68" s="1051"/>
      <c r="AP68" s="1051">
        <v>422</v>
      </c>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580</v>
      </c>
      <c r="C69" s="1044"/>
      <c r="D69" s="1044"/>
      <c r="E69" s="1044"/>
      <c r="F69" s="1044"/>
      <c r="G69" s="1044"/>
      <c r="H69" s="1044"/>
      <c r="I69" s="1044"/>
      <c r="J69" s="1044"/>
      <c r="K69" s="1044"/>
      <c r="L69" s="1044"/>
      <c r="M69" s="1044"/>
      <c r="N69" s="1044"/>
      <c r="O69" s="1044"/>
      <c r="P69" s="1045"/>
      <c r="Q69" s="1046">
        <v>1069</v>
      </c>
      <c r="R69" s="1040"/>
      <c r="S69" s="1040"/>
      <c r="T69" s="1040"/>
      <c r="U69" s="1040"/>
      <c r="V69" s="1040">
        <v>1011</v>
      </c>
      <c r="W69" s="1040"/>
      <c r="X69" s="1040"/>
      <c r="Y69" s="1040"/>
      <c r="Z69" s="1040"/>
      <c r="AA69" s="1040">
        <v>58</v>
      </c>
      <c r="AB69" s="1040"/>
      <c r="AC69" s="1040"/>
      <c r="AD69" s="1040"/>
      <c r="AE69" s="1040"/>
      <c r="AF69" s="1040">
        <v>58</v>
      </c>
      <c r="AG69" s="1040"/>
      <c r="AH69" s="1040"/>
      <c r="AI69" s="1040"/>
      <c r="AJ69" s="1040"/>
      <c r="AK69" s="1040"/>
      <c r="AL69" s="1040"/>
      <c r="AM69" s="1040"/>
      <c r="AN69" s="1040"/>
      <c r="AO69" s="1040"/>
      <c r="AP69" s="1040">
        <v>260</v>
      </c>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581</v>
      </c>
      <c r="C70" s="1044"/>
      <c r="D70" s="1044"/>
      <c r="E70" s="1044"/>
      <c r="F70" s="1044"/>
      <c r="G70" s="1044"/>
      <c r="H70" s="1044"/>
      <c r="I70" s="1044"/>
      <c r="J70" s="1044"/>
      <c r="K70" s="1044"/>
      <c r="L70" s="1044"/>
      <c r="M70" s="1044"/>
      <c r="N70" s="1044"/>
      <c r="O70" s="1044"/>
      <c r="P70" s="1045"/>
      <c r="Q70" s="1046">
        <v>10004</v>
      </c>
      <c r="R70" s="1040"/>
      <c r="S70" s="1040"/>
      <c r="T70" s="1040"/>
      <c r="U70" s="1040"/>
      <c r="V70" s="1040">
        <v>9478</v>
      </c>
      <c r="W70" s="1040"/>
      <c r="X70" s="1040"/>
      <c r="Y70" s="1040"/>
      <c r="Z70" s="1040"/>
      <c r="AA70" s="1040">
        <v>526</v>
      </c>
      <c r="AB70" s="1040"/>
      <c r="AC70" s="1040"/>
      <c r="AD70" s="1040"/>
      <c r="AE70" s="1040"/>
      <c r="AF70" s="1040"/>
      <c r="AG70" s="1040"/>
      <c r="AH70" s="1040"/>
      <c r="AI70" s="1040"/>
      <c r="AJ70" s="1040"/>
      <c r="AK70" s="1040">
        <v>15</v>
      </c>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582</v>
      </c>
      <c r="C71" s="1044"/>
      <c r="D71" s="1044"/>
      <c r="E71" s="1044"/>
      <c r="F71" s="1044"/>
      <c r="G71" s="1044"/>
      <c r="H71" s="1044"/>
      <c r="I71" s="1044"/>
      <c r="J71" s="1044"/>
      <c r="K71" s="1044"/>
      <c r="L71" s="1044"/>
      <c r="M71" s="1044"/>
      <c r="N71" s="1044"/>
      <c r="O71" s="1044"/>
      <c r="P71" s="1045"/>
      <c r="Q71" s="1046">
        <v>1564</v>
      </c>
      <c r="R71" s="1040"/>
      <c r="S71" s="1040"/>
      <c r="T71" s="1040"/>
      <c r="U71" s="1040"/>
      <c r="V71" s="1040">
        <v>1563</v>
      </c>
      <c r="W71" s="1040"/>
      <c r="X71" s="1040"/>
      <c r="Y71" s="1040"/>
      <c r="Z71" s="1040"/>
      <c r="AA71" s="1040">
        <v>1</v>
      </c>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583</v>
      </c>
      <c r="C72" s="1044"/>
      <c r="D72" s="1044"/>
      <c r="E72" s="1044"/>
      <c r="F72" s="1044"/>
      <c r="G72" s="1044"/>
      <c r="H72" s="1044"/>
      <c r="I72" s="1044"/>
      <c r="J72" s="1044"/>
      <c r="K72" s="1044"/>
      <c r="L72" s="1044"/>
      <c r="M72" s="1044"/>
      <c r="N72" s="1044"/>
      <c r="O72" s="1044"/>
      <c r="P72" s="1045"/>
      <c r="Q72" s="1046">
        <v>1</v>
      </c>
      <c r="R72" s="1040"/>
      <c r="S72" s="1040"/>
      <c r="T72" s="1040"/>
      <c r="U72" s="1040"/>
      <c r="V72" s="1040">
        <v>0</v>
      </c>
      <c r="W72" s="1040"/>
      <c r="X72" s="1040"/>
      <c r="Y72" s="1040"/>
      <c r="Z72" s="1040"/>
      <c r="AA72" s="1040">
        <v>1</v>
      </c>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584</v>
      </c>
      <c r="C73" s="1044"/>
      <c r="D73" s="1044"/>
      <c r="E73" s="1044"/>
      <c r="F73" s="1044"/>
      <c r="G73" s="1044"/>
      <c r="H73" s="1044"/>
      <c r="I73" s="1044"/>
      <c r="J73" s="1044"/>
      <c r="K73" s="1044"/>
      <c r="L73" s="1044"/>
      <c r="M73" s="1044"/>
      <c r="N73" s="1044"/>
      <c r="O73" s="1044"/>
      <c r="P73" s="1045"/>
      <c r="Q73" s="1046">
        <v>41</v>
      </c>
      <c r="R73" s="1040"/>
      <c r="S73" s="1040"/>
      <c r="T73" s="1040"/>
      <c r="U73" s="1040"/>
      <c r="V73" s="1040">
        <v>35</v>
      </c>
      <c r="W73" s="1040"/>
      <c r="X73" s="1040"/>
      <c r="Y73" s="1040"/>
      <c r="Z73" s="1040"/>
      <c r="AA73" s="1040">
        <v>6</v>
      </c>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585</v>
      </c>
      <c r="C74" s="1044"/>
      <c r="D74" s="1044"/>
      <c r="E74" s="1044"/>
      <c r="F74" s="1044"/>
      <c r="G74" s="1044"/>
      <c r="H74" s="1044"/>
      <c r="I74" s="1044"/>
      <c r="J74" s="1044"/>
      <c r="K74" s="1044"/>
      <c r="L74" s="1044"/>
      <c r="M74" s="1044"/>
      <c r="N74" s="1044"/>
      <c r="O74" s="1044"/>
      <c r="P74" s="1045"/>
      <c r="Q74" s="1046">
        <v>42</v>
      </c>
      <c r="R74" s="1040"/>
      <c r="S74" s="1040"/>
      <c r="T74" s="1040"/>
      <c r="U74" s="1040"/>
      <c r="V74" s="1040">
        <v>39</v>
      </c>
      <c r="W74" s="1040"/>
      <c r="X74" s="1040"/>
      <c r="Y74" s="1040"/>
      <c r="Z74" s="1040"/>
      <c r="AA74" s="1040">
        <v>3</v>
      </c>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586</v>
      </c>
      <c r="C75" s="1044"/>
      <c r="D75" s="1044"/>
      <c r="E75" s="1044"/>
      <c r="F75" s="1044"/>
      <c r="G75" s="1044"/>
      <c r="H75" s="1044"/>
      <c r="I75" s="1044"/>
      <c r="J75" s="1044"/>
      <c r="K75" s="1044"/>
      <c r="L75" s="1044"/>
      <c r="M75" s="1044"/>
      <c r="N75" s="1044"/>
      <c r="O75" s="1044"/>
      <c r="P75" s="1045"/>
      <c r="Q75" s="1047">
        <v>867</v>
      </c>
      <c r="R75" s="1048"/>
      <c r="S75" s="1048"/>
      <c r="T75" s="1048"/>
      <c r="U75" s="1049"/>
      <c r="V75" s="1050">
        <v>814</v>
      </c>
      <c r="W75" s="1048"/>
      <c r="X75" s="1048"/>
      <c r="Y75" s="1048"/>
      <c r="Z75" s="1049"/>
      <c r="AA75" s="1050">
        <v>53</v>
      </c>
      <c r="AB75" s="1048"/>
      <c r="AC75" s="1048"/>
      <c r="AD75" s="1048"/>
      <c r="AE75" s="1049"/>
      <c r="AF75" s="1050">
        <v>53</v>
      </c>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587</v>
      </c>
      <c r="C76" s="1044"/>
      <c r="D76" s="1044"/>
      <c r="E76" s="1044"/>
      <c r="F76" s="1044"/>
      <c r="G76" s="1044"/>
      <c r="H76" s="1044"/>
      <c r="I76" s="1044"/>
      <c r="J76" s="1044"/>
      <c r="K76" s="1044"/>
      <c r="L76" s="1044"/>
      <c r="M76" s="1044"/>
      <c r="N76" s="1044"/>
      <c r="O76" s="1044"/>
      <c r="P76" s="1045"/>
      <c r="Q76" s="1047">
        <v>250285</v>
      </c>
      <c r="R76" s="1048"/>
      <c r="S76" s="1048"/>
      <c r="T76" s="1048"/>
      <c r="U76" s="1049"/>
      <c r="V76" s="1050">
        <v>238827</v>
      </c>
      <c r="W76" s="1048"/>
      <c r="X76" s="1048"/>
      <c r="Y76" s="1048"/>
      <c r="Z76" s="1049"/>
      <c r="AA76" s="1050">
        <v>11458</v>
      </c>
      <c r="AB76" s="1048"/>
      <c r="AC76" s="1048"/>
      <c r="AD76" s="1048"/>
      <c r="AE76" s="1049"/>
      <c r="AF76" s="1050">
        <v>11458</v>
      </c>
      <c r="AG76" s="1048"/>
      <c r="AH76" s="1048"/>
      <c r="AI76" s="1048"/>
      <c r="AJ76" s="1049"/>
      <c r="AK76" s="1050">
        <v>608</v>
      </c>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11703</v>
      </c>
      <c r="AG88" s="1028"/>
      <c r="AH88" s="1028"/>
      <c r="AI88" s="1028"/>
      <c r="AJ88" s="1028"/>
      <c r="AK88" s="1032"/>
      <c r="AL88" s="1032"/>
      <c r="AM88" s="1032"/>
      <c r="AN88" s="1032"/>
      <c r="AO88" s="1032"/>
      <c r="AP88" s="1028">
        <v>682</v>
      </c>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650</v>
      </c>
      <c r="CS102" s="1020"/>
      <c r="CT102" s="1020"/>
      <c r="CU102" s="1020"/>
      <c r="CV102" s="1021"/>
      <c r="CW102" s="1019">
        <v>0</v>
      </c>
      <c r="CX102" s="1020"/>
      <c r="CY102" s="1020"/>
      <c r="CZ102" s="1020"/>
      <c r="DA102" s="1021"/>
      <c r="DB102" s="1019">
        <v>0</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298</v>
      </c>
      <c r="AG109" s="963"/>
      <c r="AH109" s="963"/>
      <c r="AI109" s="963"/>
      <c r="AJ109" s="964"/>
      <c r="AK109" s="965" t="s">
        <v>297</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298</v>
      </c>
      <c r="BW109" s="963"/>
      <c r="BX109" s="963"/>
      <c r="BY109" s="963"/>
      <c r="BZ109" s="964"/>
      <c r="CA109" s="965" t="s">
        <v>297</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298</v>
      </c>
      <c r="DM109" s="963"/>
      <c r="DN109" s="963"/>
      <c r="DO109" s="963"/>
      <c r="DP109" s="964"/>
      <c r="DQ109" s="965" t="s">
        <v>297</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379460</v>
      </c>
      <c r="AB110" s="956"/>
      <c r="AC110" s="956"/>
      <c r="AD110" s="956"/>
      <c r="AE110" s="957"/>
      <c r="AF110" s="958">
        <v>378655</v>
      </c>
      <c r="AG110" s="956"/>
      <c r="AH110" s="956"/>
      <c r="AI110" s="956"/>
      <c r="AJ110" s="957"/>
      <c r="AK110" s="958">
        <v>377353</v>
      </c>
      <c r="AL110" s="956"/>
      <c r="AM110" s="956"/>
      <c r="AN110" s="956"/>
      <c r="AO110" s="957"/>
      <c r="AP110" s="959">
        <v>22.2</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3271558</v>
      </c>
      <c r="BR110" s="903"/>
      <c r="BS110" s="903"/>
      <c r="BT110" s="903"/>
      <c r="BU110" s="903"/>
      <c r="BV110" s="903">
        <v>3113831</v>
      </c>
      <c r="BW110" s="903"/>
      <c r="BX110" s="903"/>
      <c r="BY110" s="903"/>
      <c r="BZ110" s="903"/>
      <c r="CA110" s="903">
        <v>3054410</v>
      </c>
      <c r="CB110" s="903"/>
      <c r="CC110" s="903"/>
      <c r="CD110" s="903"/>
      <c r="CE110" s="903"/>
      <c r="CF110" s="927">
        <v>179.5</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405</v>
      </c>
      <c r="DH110" s="903"/>
      <c r="DI110" s="903"/>
      <c r="DJ110" s="903"/>
      <c r="DK110" s="903"/>
      <c r="DL110" s="903" t="s">
        <v>405</v>
      </c>
      <c r="DM110" s="903"/>
      <c r="DN110" s="903"/>
      <c r="DO110" s="903"/>
      <c r="DP110" s="903"/>
      <c r="DQ110" s="903" t="s">
        <v>405</v>
      </c>
      <c r="DR110" s="903"/>
      <c r="DS110" s="903"/>
      <c r="DT110" s="903"/>
      <c r="DU110" s="903"/>
      <c r="DV110" s="904" t="s">
        <v>405</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122</v>
      </c>
      <c r="AG111" s="984"/>
      <c r="AH111" s="984"/>
      <c r="AI111" s="984"/>
      <c r="AJ111" s="985"/>
      <c r="AK111" s="986" t="s">
        <v>384</v>
      </c>
      <c r="AL111" s="984"/>
      <c r="AM111" s="984"/>
      <c r="AN111" s="984"/>
      <c r="AO111" s="985"/>
      <c r="AP111" s="987" t="s">
        <v>122</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13004</v>
      </c>
      <c r="BR111" s="875"/>
      <c r="BS111" s="875"/>
      <c r="BT111" s="875"/>
      <c r="BU111" s="875"/>
      <c r="BV111" s="875">
        <v>10989</v>
      </c>
      <c r="BW111" s="875"/>
      <c r="BX111" s="875"/>
      <c r="BY111" s="875"/>
      <c r="BZ111" s="875"/>
      <c r="CA111" s="875">
        <v>8915</v>
      </c>
      <c r="CB111" s="875"/>
      <c r="CC111" s="875"/>
      <c r="CD111" s="875"/>
      <c r="CE111" s="875"/>
      <c r="CF111" s="936">
        <v>0.5</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405</v>
      </c>
      <c r="DH111" s="875"/>
      <c r="DI111" s="875"/>
      <c r="DJ111" s="875"/>
      <c r="DK111" s="875"/>
      <c r="DL111" s="875" t="s">
        <v>122</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405</v>
      </c>
      <c r="AB112" s="838"/>
      <c r="AC112" s="838"/>
      <c r="AD112" s="838"/>
      <c r="AE112" s="839"/>
      <c r="AF112" s="840" t="s">
        <v>384</v>
      </c>
      <c r="AG112" s="838"/>
      <c r="AH112" s="838"/>
      <c r="AI112" s="838"/>
      <c r="AJ112" s="839"/>
      <c r="AK112" s="840" t="s">
        <v>122</v>
      </c>
      <c r="AL112" s="838"/>
      <c r="AM112" s="838"/>
      <c r="AN112" s="838"/>
      <c r="AO112" s="839"/>
      <c r="AP112" s="885" t="s">
        <v>405</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648659</v>
      </c>
      <c r="BR112" s="875"/>
      <c r="BS112" s="875"/>
      <c r="BT112" s="875"/>
      <c r="BU112" s="875"/>
      <c r="BV112" s="875">
        <v>634208</v>
      </c>
      <c r="BW112" s="875"/>
      <c r="BX112" s="875"/>
      <c r="BY112" s="875"/>
      <c r="BZ112" s="875"/>
      <c r="CA112" s="875">
        <v>639911</v>
      </c>
      <c r="CB112" s="875"/>
      <c r="CC112" s="875"/>
      <c r="CD112" s="875"/>
      <c r="CE112" s="875"/>
      <c r="CF112" s="936">
        <v>37.6</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122</v>
      </c>
      <c r="DM112" s="875"/>
      <c r="DN112" s="875"/>
      <c r="DO112" s="875"/>
      <c r="DP112" s="875"/>
      <c r="DQ112" s="875" t="s">
        <v>405</v>
      </c>
      <c r="DR112" s="875"/>
      <c r="DS112" s="875"/>
      <c r="DT112" s="875"/>
      <c r="DU112" s="875"/>
      <c r="DV112" s="852" t="s">
        <v>122</v>
      </c>
      <c r="DW112" s="852"/>
      <c r="DX112" s="852"/>
      <c r="DY112" s="852"/>
      <c r="DZ112" s="853"/>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69652</v>
      </c>
      <c r="AB113" s="984"/>
      <c r="AC113" s="984"/>
      <c r="AD113" s="984"/>
      <c r="AE113" s="985"/>
      <c r="AF113" s="986">
        <v>69809</v>
      </c>
      <c r="AG113" s="984"/>
      <c r="AH113" s="984"/>
      <c r="AI113" s="984"/>
      <c r="AJ113" s="985"/>
      <c r="AK113" s="986">
        <v>66976</v>
      </c>
      <c r="AL113" s="984"/>
      <c r="AM113" s="984"/>
      <c r="AN113" s="984"/>
      <c r="AO113" s="985"/>
      <c r="AP113" s="987">
        <v>3.9</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19046</v>
      </c>
      <c r="BR113" s="875"/>
      <c r="BS113" s="875"/>
      <c r="BT113" s="875"/>
      <c r="BU113" s="875"/>
      <c r="BV113" s="875">
        <v>16438</v>
      </c>
      <c r="BW113" s="875"/>
      <c r="BX113" s="875"/>
      <c r="BY113" s="875"/>
      <c r="BZ113" s="875"/>
      <c r="CA113" s="875">
        <v>13751</v>
      </c>
      <c r="CB113" s="875"/>
      <c r="CC113" s="875"/>
      <c r="CD113" s="875"/>
      <c r="CE113" s="875"/>
      <c r="CF113" s="936">
        <v>0.8</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405</v>
      </c>
      <c r="DH113" s="838"/>
      <c r="DI113" s="838"/>
      <c r="DJ113" s="838"/>
      <c r="DK113" s="839"/>
      <c r="DL113" s="840" t="s">
        <v>122</v>
      </c>
      <c r="DM113" s="838"/>
      <c r="DN113" s="838"/>
      <c r="DO113" s="838"/>
      <c r="DP113" s="839"/>
      <c r="DQ113" s="840" t="s">
        <v>405</v>
      </c>
      <c r="DR113" s="838"/>
      <c r="DS113" s="838"/>
      <c r="DT113" s="838"/>
      <c r="DU113" s="839"/>
      <c r="DV113" s="885" t="s">
        <v>384</v>
      </c>
      <c r="DW113" s="886"/>
      <c r="DX113" s="886"/>
      <c r="DY113" s="886"/>
      <c r="DZ113" s="887"/>
    </row>
    <row r="114" spans="1:130" s="226" customFormat="1" ht="26.25" customHeight="1" x14ac:dyDescent="0.15">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3959</v>
      </c>
      <c r="AB114" s="838"/>
      <c r="AC114" s="838"/>
      <c r="AD114" s="838"/>
      <c r="AE114" s="839"/>
      <c r="AF114" s="840">
        <v>3824</v>
      </c>
      <c r="AG114" s="838"/>
      <c r="AH114" s="838"/>
      <c r="AI114" s="838"/>
      <c r="AJ114" s="839"/>
      <c r="AK114" s="840">
        <v>3984</v>
      </c>
      <c r="AL114" s="838"/>
      <c r="AM114" s="838"/>
      <c r="AN114" s="838"/>
      <c r="AO114" s="839"/>
      <c r="AP114" s="885">
        <v>0.2</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600437</v>
      </c>
      <c r="BR114" s="875"/>
      <c r="BS114" s="875"/>
      <c r="BT114" s="875"/>
      <c r="BU114" s="875"/>
      <c r="BV114" s="875">
        <v>597369</v>
      </c>
      <c r="BW114" s="875"/>
      <c r="BX114" s="875"/>
      <c r="BY114" s="875"/>
      <c r="BZ114" s="875"/>
      <c r="CA114" s="875">
        <v>567405</v>
      </c>
      <c r="CB114" s="875"/>
      <c r="CC114" s="875"/>
      <c r="CD114" s="875"/>
      <c r="CE114" s="875"/>
      <c r="CF114" s="936">
        <v>33.299999999999997</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405</v>
      </c>
      <c r="DH114" s="838"/>
      <c r="DI114" s="838"/>
      <c r="DJ114" s="838"/>
      <c r="DK114" s="839"/>
      <c r="DL114" s="840" t="s">
        <v>122</v>
      </c>
      <c r="DM114" s="838"/>
      <c r="DN114" s="838"/>
      <c r="DO114" s="838"/>
      <c r="DP114" s="839"/>
      <c r="DQ114" s="840" t="s">
        <v>384</v>
      </c>
      <c r="DR114" s="838"/>
      <c r="DS114" s="838"/>
      <c r="DT114" s="838"/>
      <c r="DU114" s="839"/>
      <c r="DV114" s="885" t="s">
        <v>122</v>
      </c>
      <c r="DW114" s="886"/>
      <c r="DX114" s="886"/>
      <c r="DY114" s="886"/>
      <c r="DZ114" s="887"/>
    </row>
    <row r="115" spans="1:130" s="226" customFormat="1" ht="26.25" customHeight="1" x14ac:dyDescent="0.15">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2444</v>
      </c>
      <c r="AB115" s="984"/>
      <c r="AC115" s="984"/>
      <c r="AD115" s="984"/>
      <c r="AE115" s="985"/>
      <c r="AF115" s="986">
        <v>2438</v>
      </c>
      <c r="AG115" s="984"/>
      <c r="AH115" s="984"/>
      <c r="AI115" s="984"/>
      <c r="AJ115" s="985"/>
      <c r="AK115" s="986">
        <v>2433</v>
      </c>
      <c r="AL115" s="984"/>
      <c r="AM115" s="984"/>
      <c r="AN115" s="984"/>
      <c r="AO115" s="985"/>
      <c r="AP115" s="987">
        <v>0.1</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405</v>
      </c>
      <c r="BR115" s="875"/>
      <c r="BS115" s="875"/>
      <c r="BT115" s="875"/>
      <c r="BU115" s="875"/>
      <c r="BV115" s="875" t="s">
        <v>122</v>
      </c>
      <c r="BW115" s="875"/>
      <c r="BX115" s="875"/>
      <c r="BY115" s="875"/>
      <c r="BZ115" s="875"/>
      <c r="CA115" s="875" t="s">
        <v>122</v>
      </c>
      <c r="CB115" s="875"/>
      <c r="CC115" s="875"/>
      <c r="CD115" s="875"/>
      <c r="CE115" s="875"/>
      <c r="CF115" s="936" t="s">
        <v>405</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405</v>
      </c>
      <c r="DH115" s="838"/>
      <c r="DI115" s="838"/>
      <c r="DJ115" s="838"/>
      <c r="DK115" s="839"/>
      <c r="DL115" s="840" t="s">
        <v>405</v>
      </c>
      <c r="DM115" s="838"/>
      <c r="DN115" s="838"/>
      <c r="DO115" s="838"/>
      <c r="DP115" s="839"/>
      <c r="DQ115" s="840" t="s">
        <v>405</v>
      </c>
      <c r="DR115" s="838"/>
      <c r="DS115" s="838"/>
      <c r="DT115" s="838"/>
      <c r="DU115" s="839"/>
      <c r="DV115" s="885" t="s">
        <v>122</v>
      </c>
      <c r="DW115" s="886"/>
      <c r="DX115" s="886"/>
      <c r="DY115" s="886"/>
      <c r="DZ115" s="887"/>
    </row>
    <row r="116" spans="1:130" s="226" customFormat="1" ht="26.25" customHeight="1" x14ac:dyDescent="0.15">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405</v>
      </c>
      <c r="AB116" s="838"/>
      <c r="AC116" s="838"/>
      <c r="AD116" s="838"/>
      <c r="AE116" s="839"/>
      <c r="AF116" s="840" t="s">
        <v>405</v>
      </c>
      <c r="AG116" s="838"/>
      <c r="AH116" s="838"/>
      <c r="AI116" s="838"/>
      <c r="AJ116" s="839"/>
      <c r="AK116" s="840" t="s">
        <v>405</v>
      </c>
      <c r="AL116" s="838"/>
      <c r="AM116" s="838"/>
      <c r="AN116" s="838"/>
      <c r="AO116" s="839"/>
      <c r="AP116" s="885" t="s">
        <v>122</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405</v>
      </c>
      <c r="BR116" s="875"/>
      <c r="BS116" s="875"/>
      <c r="BT116" s="875"/>
      <c r="BU116" s="875"/>
      <c r="BV116" s="875" t="s">
        <v>405</v>
      </c>
      <c r="BW116" s="875"/>
      <c r="BX116" s="875"/>
      <c r="BY116" s="875"/>
      <c r="BZ116" s="875"/>
      <c r="CA116" s="875" t="s">
        <v>405</v>
      </c>
      <c r="CB116" s="875"/>
      <c r="CC116" s="875"/>
      <c r="CD116" s="875"/>
      <c r="CE116" s="875"/>
      <c r="CF116" s="936" t="s">
        <v>405</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405</v>
      </c>
      <c r="DH116" s="838"/>
      <c r="DI116" s="838"/>
      <c r="DJ116" s="838"/>
      <c r="DK116" s="839"/>
      <c r="DL116" s="840" t="s">
        <v>405</v>
      </c>
      <c r="DM116" s="838"/>
      <c r="DN116" s="838"/>
      <c r="DO116" s="838"/>
      <c r="DP116" s="839"/>
      <c r="DQ116" s="840" t="s">
        <v>405</v>
      </c>
      <c r="DR116" s="838"/>
      <c r="DS116" s="838"/>
      <c r="DT116" s="838"/>
      <c r="DU116" s="839"/>
      <c r="DV116" s="885" t="s">
        <v>122</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455515</v>
      </c>
      <c r="AB117" s="970"/>
      <c r="AC117" s="970"/>
      <c r="AD117" s="970"/>
      <c r="AE117" s="971"/>
      <c r="AF117" s="972">
        <v>454726</v>
      </c>
      <c r="AG117" s="970"/>
      <c r="AH117" s="970"/>
      <c r="AI117" s="970"/>
      <c r="AJ117" s="971"/>
      <c r="AK117" s="972">
        <v>450746</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405</v>
      </c>
      <c r="BR117" s="875"/>
      <c r="BS117" s="875"/>
      <c r="BT117" s="875"/>
      <c r="BU117" s="875"/>
      <c r="BV117" s="875" t="s">
        <v>122</v>
      </c>
      <c r="BW117" s="875"/>
      <c r="BX117" s="875"/>
      <c r="BY117" s="875"/>
      <c r="BZ117" s="875"/>
      <c r="CA117" s="875" t="s">
        <v>122</v>
      </c>
      <c r="CB117" s="875"/>
      <c r="CC117" s="875"/>
      <c r="CD117" s="875"/>
      <c r="CE117" s="875"/>
      <c r="CF117" s="936" t="s">
        <v>405</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405</v>
      </c>
      <c r="DM117" s="838"/>
      <c r="DN117" s="838"/>
      <c r="DO117" s="838"/>
      <c r="DP117" s="839"/>
      <c r="DQ117" s="840" t="s">
        <v>122</v>
      </c>
      <c r="DR117" s="838"/>
      <c r="DS117" s="838"/>
      <c r="DT117" s="838"/>
      <c r="DU117" s="839"/>
      <c r="DV117" s="885" t="s">
        <v>122</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298</v>
      </c>
      <c r="AG118" s="963"/>
      <c r="AH118" s="963"/>
      <c r="AI118" s="963"/>
      <c r="AJ118" s="964"/>
      <c r="AK118" s="965" t="s">
        <v>297</v>
      </c>
      <c r="AL118" s="963"/>
      <c r="AM118" s="963"/>
      <c r="AN118" s="963"/>
      <c r="AO118" s="964"/>
      <c r="AP118" s="966" t="s">
        <v>424</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453</v>
      </c>
      <c r="BR118" s="906"/>
      <c r="BS118" s="906"/>
      <c r="BT118" s="906"/>
      <c r="BU118" s="906"/>
      <c r="BV118" s="906" t="s">
        <v>454</v>
      </c>
      <c r="BW118" s="906"/>
      <c r="BX118" s="906"/>
      <c r="BY118" s="906"/>
      <c r="BZ118" s="906"/>
      <c r="CA118" s="906" t="s">
        <v>455</v>
      </c>
      <c r="CB118" s="906"/>
      <c r="CC118" s="906"/>
      <c r="CD118" s="906"/>
      <c r="CE118" s="906"/>
      <c r="CF118" s="936" t="s">
        <v>456</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458</v>
      </c>
      <c r="DH118" s="838"/>
      <c r="DI118" s="838"/>
      <c r="DJ118" s="838"/>
      <c r="DK118" s="839"/>
      <c r="DL118" s="840" t="s">
        <v>459</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454</v>
      </c>
      <c r="AB119" s="956"/>
      <c r="AC119" s="956"/>
      <c r="AD119" s="956"/>
      <c r="AE119" s="957"/>
      <c r="AF119" s="958" t="s">
        <v>458</v>
      </c>
      <c r="AG119" s="956"/>
      <c r="AH119" s="956"/>
      <c r="AI119" s="956"/>
      <c r="AJ119" s="957"/>
      <c r="AK119" s="958" t="s">
        <v>456</v>
      </c>
      <c r="AL119" s="956"/>
      <c r="AM119" s="956"/>
      <c r="AN119" s="956"/>
      <c r="AO119" s="957"/>
      <c r="AP119" s="959" t="s">
        <v>122</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460</v>
      </c>
      <c r="BP119" s="939"/>
      <c r="BQ119" s="943">
        <v>4552704</v>
      </c>
      <c r="BR119" s="906"/>
      <c r="BS119" s="906"/>
      <c r="BT119" s="906"/>
      <c r="BU119" s="906"/>
      <c r="BV119" s="906">
        <v>4372835</v>
      </c>
      <c r="BW119" s="906"/>
      <c r="BX119" s="906"/>
      <c r="BY119" s="906"/>
      <c r="BZ119" s="906"/>
      <c r="CA119" s="906">
        <v>4284392</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13004</v>
      </c>
      <c r="DH119" s="821"/>
      <c r="DI119" s="821"/>
      <c r="DJ119" s="821"/>
      <c r="DK119" s="822"/>
      <c r="DL119" s="823">
        <v>10989</v>
      </c>
      <c r="DM119" s="821"/>
      <c r="DN119" s="821"/>
      <c r="DO119" s="821"/>
      <c r="DP119" s="822"/>
      <c r="DQ119" s="823">
        <v>8915</v>
      </c>
      <c r="DR119" s="821"/>
      <c r="DS119" s="821"/>
      <c r="DT119" s="821"/>
      <c r="DU119" s="822"/>
      <c r="DV119" s="909">
        <v>0.5</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456</v>
      </c>
      <c r="AB120" s="838"/>
      <c r="AC120" s="838"/>
      <c r="AD120" s="838"/>
      <c r="AE120" s="839"/>
      <c r="AF120" s="840" t="s">
        <v>122</v>
      </c>
      <c r="AG120" s="838"/>
      <c r="AH120" s="838"/>
      <c r="AI120" s="838"/>
      <c r="AJ120" s="839"/>
      <c r="AK120" s="840" t="s">
        <v>456</v>
      </c>
      <c r="AL120" s="838"/>
      <c r="AM120" s="838"/>
      <c r="AN120" s="838"/>
      <c r="AO120" s="839"/>
      <c r="AP120" s="885" t="s">
        <v>122</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1899406</v>
      </c>
      <c r="BR120" s="903"/>
      <c r="BS120" s="903"/>
      <c r="BT120" s="903"/>
      <c r="BU120" s="903"/>
      <c r="BV120" s="903">
        <v>2023864</v>
      </c>
      <c r="BW120" s="903"/>
      <c r="BX120" s="903"/>
      <c r="BY120" s="903"/>
      <c r="BZ120" s="903"/>
      <c r="CA120" s="903">
        <v>2185618</v>
      </c>
      <c r="CB120" s="903"/>
      <c r="CC120" s="903"/>
      <c r="CD120" s="903"/>
      <c r="CE120" s="903"/>
      <c r="CF120" s="927">
        <v>128.4</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439181</v>
      </c>
      <c r="DH120" s="903"/>
      <c r="DI120" s="903"/>
      <c r="DJ120" s="903"/>
      <c r="DK120" s="903"/>
      <c r="DL120" s="903">
        <v>435072</v>
      </c>
      <c r="DM120" s="903"/>
      <c r="DN120" s="903"/>
      <c r="DO120" s="903"/>
      <c r="DP120" s="903"/>
      <c r="DQ120" s="903">
        <v>453127</v>
      </c>
      <c r="DR120" s="903"/>
      <c r="DS120" s="903"/>
      <c r="DT120" s="903"/>
      <c r="DU120" s="903"/>
      <c r="DV120" s="904">
        <v>26.6</v>
      </c>
      <c r="DW120" s="904"/>
      <c r="DX120" s="904"/>
      <c r="DY120" s="904"/>
      <c r="DZ120" s="905"/>
    </row>
    <row r="121" spans="1:130" s="226" customFormat="1" ht="26.25" customHeight="1" x14ac:dyDescent="0.15">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458</v>
      </c>
      <c r="AB121" s="838"/>
      <c r="AC121" s="838"/>
      <c r="AD121" s="838"/>
      <c r="AE121" s="839"/>
      <c r="AF121" s="840" t="s">
        <v>453</v>
      </c>
      <c r="AG121" s="838"/>
      <c r="AH121" s="838"/>
      <c r="AI121" s="838"/>
      <c r="AJ121" s="839"/>
      <c r="AK121" s="840" t="s">
        <v>458</v>
      </c>
      <c r="AL121" s="838"/>
      <c r="AM121" s="838"/>
      <c r="AN121" s="838"/>
      <c r="AO121" s="839"/>
      <c r="AP121" s="885" t="s">
        <v>467</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206835</v>
      </c>
      <c r="BR121" s="875"/>
      <c r="BS121" s="875"/>
      <c r="BT121" s="875"/>
      <c r="BU121" s="875"/>
      <c r="BV121" s="875">
        <v>189152</v>
      </c>
      <c r="BW121" s="875"/>
      <c r="BX121" s="875"/>
      <c r="BY121" s="875"/>
      <c r="BZ121" s="875"/>
      <c r="CA121" s="875">
        <v>173961</v>
      </c>
      <c r="CB121" s="875"/>
      <c r="CC121" s="875"/>
      <c r="CD121" s="875"/>
      <c r="CE121" s="875"/>
      <c r="CF121" s="936">
        <v>10.199999999999999</v>
      </c>
      <c r="CG121" s="937"/>
      <c r="CH121" s="937"/>
      <c r="CI121" s="937"/>
      <c r="CJ121" s="937"/>
      <c r="CK121" s="930"/>
      <c r="CL121" s="916"/>
      <c r="CM121" s="916"/>
      <c r="CN121" s="916"/>
      <c r="CO121" s="917"/>
      <c r="CP121" s="896" t="s">
        <v>401</v>
      </c>
      <c r="CQ121" s="897"/>
      <c r="CR121" s="897"/>
      <c r="CS121" s="897"/>
      <c r="CT121" s="897"/>
      <c r="CU121" s="897"/>
      <c r="CV121" s="897"/>
      <c r="CW121" s="897"/>
      <c r="CX121" s="897"/>
      <c r="CY121" s="897"/>
      <c r="CZ121" s="897"/>
      <c r="DA121" s="897"/>
      <c r="DB121" s="897"/>
      <c r="DC121" s="897"/>
      <c r="DD121" s="897"/>
      <c r="DE121" s="897"/>
      <c r="DF121" s="898"/>
      <c r="DG121" s="874">
        <v>209478</v>
      </c>
      <c r="DH121" s="875"/>
      <c r="DI121" s="875"/>
      <c r="DJ121" s="875"/>
      <c r="DK121" s="875"/>
      <c r="DL121" s="875">
        <v>199136</v>
      </c>
      <c r="DM121" s="875"/>
      <c r="DN121" s="875"/>
      <c r="DO121" s="875"/>
      <c r="DP121" s="875"/>
      <c r="DQ121" s="875">
        <v>186784</v>
      </c>
      <c r="DR121" s="875"/>
      <c r="DS121" s="875"/>
      <c r="DT121" s="875"/>
      <c r="DU121" s="875"/>
      <c r="DV121" s="852">
        <v>11</v>
      </c>
      <c r="DW121" s="852"/>
      <c r="DX121" s="852"/>
      <c r="DY121" s="852"/>
      <c r="DZ121" s="853"/>
    </row>
    <row r="122" spans="1:130" s="226" customFormat="1" ht="26.25" customHeight="1" x14ac:dyDescent="0.15">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455</v>
      </c>
      <c r="AB122" s="838"/>
      <c r="AC122" s="838"/>
      <c r="AD122" s="838"/>
      <c r="AE122" s="839"/>
      <c r="AF122" s="840" t="s">
        <v>467</v>
      </c>
      <c r="AG122" s="838"/>
      <c r="AH122" s="838"/>
      <c r="AI122" s="838"/>
      <c r="AJ122" s="839"/>
      <c r="AK122" s="840" t="s">
        <v>456</v>
      </c>
      <c r="AL122" s="838"/>
      <c r="AM122" s="838"/>
      <c r="AN122" s="838"/>
      <c r="AO122" s="839"/>
      <c r="AP122" s="885" t="s">
        <v>122</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2738872</v>
      </c>
      <c r="BR122" s="906"/>
      <c r="BS122" s="906"/>
      <c r="BT122" s="906"/>
      <c r="BU122" s="906"/>
      <c r="BV122" s="906">
        <v>2616298</v>
      </c>
      <c r="BW122" s="906"/>
      <c r="BX122" s="906"/>
      <c r="BY122" s="906"/>
      <c r="BZ122" s="906"/>
      <c r="CA122" s="906">
        <v>2525883</v>
      </c>
      <c r="CB122" s="906"/>
      <c r="CC122" s="906"/>
      <c r="CD122" s="906"/>
      <c r="CE122" s="906"/>
      <c r="CF122" s="907">
        <v>148.4</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t="s">
        <v>459</v>
      </c>
      <c r="DH122" s="875"/>
      <c r="DI122" s="875"/>
      <c r="DJ122" s="875"/>
      <c r="DK122" s="875"/>
      <c r="DL122" s="875" t="s">
        <v>471</v>
      </c>
      <c r="DM122" s="875"/>
      <c r="DN122" s="875"/>
      <c r="DO122" s="875"/>
      <c r="DP122" s="875"/>
      <c r="DQ122" s="875" t="s">
        <v>122</v>
      </c>
      <c r="DR122" s="875"/>
      <c r="DS122" s="875"/>
      <c r="DT122" s="875"/>
      <c r="DU122" s="875"/>
      <c r="DV122" s="852" t="s">
        <v>467</v>
      </c>
      <c r="DW122" s="852"/>
      <c r="DX122" s="852"/>
      <c r="DY122" s="852"/>
      <c r="DZ122" s="853"/>
    </row>
    <row r="123" spans="1:130" s="226" customFormat="1" ht="26.25" customHeight="1" x14ac:dyDescent="0.15">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453</v>
      </c>
      <c r="AB123" s="838"/>
      <c r="AC123" s="838"/>
      <c r="AD123" s="838"/>
      <c r="AE123" s="839"/>
      <c r="AF123" s="840" t="s">
        <v>122</v>
      </c>
      <c r="AG123" s="838"/>
      <c r="AH123" s="838"/>
      <c r="AI123" s="838"/>
      <c r="AJ123" s="839"/>
      <c r="AK123" s="840" t="s">
        <v>453</v>
      </c>
      <c r="AL123" s="838"/>
      <c r="AM123" s="838"/>
      <c r="AN123" s="838"/>
      <c r="AO123" s="839"/>
      <c r="AP123" s="885" t="s">
        <v>453</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472</v>
      </c>
      <c r="BP123" s="939"/>
      <c r="BQ123" s="893">
        <v>4845113</v>
      </c>
      <c r="BR123" s="894"/>
      <c r="BS123" s="894"/>
      <c r="BT123" s="894"/>
      <c r="BU123" s="894"/>
      <c r="BV123" s="894">
        <v>4829314</v>
      </c>
      <c r="BW123" s="894"/>
      <c r="BX123" s="894"/>
      <c r="BY123" s="894"/>
      <c r="BZ123" s="894"/>
      <c r="CA123" s="894">
        <v>4885462</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t="s">
        <v>453</v>
      </c>
      <c r="DH123" s="838"/>
      <c r="DI123" s="838"/>
      <c r="DJ123" s="838"/>
      <c r="DK123" s="839"/>
      <c r="DL123" s="840" t="s">
        <v>122</v>
      </c>
      <c r="DM123" s="838"/>
      <c r="DN123" s="838"/>
      <c r="DO123" s="838"/>
      <c r="DP123" s="839"/>
      <c r="DQ123" s="840" t="s">
        <v>471</v>
      </c>
      <c r="DR123" s="838"/>
      <c r="DS123" s="838"/>
      <c r="DT123" s="838"/>
      <c r="DU123" s="839"/>
      <c r="DV123" s="885" t="s">
        <v>474</v>
      </c>
      <c r="DW123" s="886"/>
      <c r="DX123" s="886"/>
      <c r="DY123" s="886"/>
      <c r="DZ123" s="887"/>
    </row>
    <row r="124" spans="1:130" s="226" customFormat="1" ht="26.25" customHeight="1" thickBot="1" x14ac:dyDescent="0.2">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458</v>
      </c>
      <c r="AB124" s="838"/>
      <c r="AC124" s="838"/>
      <c r="AD124" s="838"/>
      <c r="AE124" s="839"/>
      <c r="AF124" s="840" t="s">
        <v>458</v>
      </c>
      <c r="AG124" s="838"/>
      <c r="AH124" s="838"/>
      <c r="AI124" s="838"/>
      <c r="AJ124" s="839"/>
      <c r="AK124" s="840" t="s">
        <v>459</v>
      </c>
      <c r="AL124" s="838"/>
      <c r="AM124" s="838"/>
      <c r="AN124" s="838"/>
      <c r="AO124" s="839"/>
      <c r="AP124" s="885" t="s">
        <v>122</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456</v>
      </c>
      <c r="BR124" s="892"/>
      <c r="BS124" s="892"/>
      <c r="BT124" s="892"/>
      <c r="BU124" s="892"/>
      <c r="BV124" s="892" t="s">
        <v>454</v>
      </c>
      <c r="BW124" s="892"/>
      <c r="BX124" s="892"/>
      <c r="BY124" s="892"/>
      <c r="BZ124" s="892"/>
      <c r="CA124" s="892" t="s">
        <v>458</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t="s">
        <v>453</v>
      </c>
      <c r="DH124" s="821"/>
      <c r="DI124" s="821"/>
      <c r="DJ124" s="821"/>
      <c r="DK124" s="822"/>
      <c r="DL124" s="823" t="s">
        <v>122</v>
      </c>
      <c r="DM124" s="821"/>
      <c r="DN124" s="821"/>
      <c r="DO124" s="821"/>
      <c r="DP124" s="822"/>
      <c r="DQ124" s="823" t="s">
        <v>467</v>
      </c>
      <c r="DR124" s="821"/>
      <c r="DS124" s="821"/>
      <c r="DT124" s="821"/>
      <c r="DU124" s="822"/>
      <c r="DV124" s="909" t="s">
        <v>122</v>
      </c>
      <c r="DW124" s="910"/>
      <c r="DX124" s="910"/>
      <c r="DY124" s="910"/>
      <c r="DZ124" s="911"/>
    </row>
    <row r="125" spans="1:130" s="226" customFormat="1" ht="26.25" customHeight="1" x14ac:dyDescent="0.15">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467</v>
      </c>
      <c r="AB125" s="838"/>
      <c r="AC125" s="838"/>
      <c r="AD125" s="838"/>
      <c r="AE125" s="839"/>
      <c r="AF125" s="840" t="s">
        <v>122</v>
      </c>
      <c r="AG125" s="838"/>
      <c r="AH125" s="838"/>
      <c r="AI125" s="838"/>
      <c r="AJ125" s="839"/>
      <c r="AK125" s="840" t="s">
        <v>458</v>
      </c>
      <c r="AL125" s="838"/>
      <c r="AM125" s="838"/>
      <c r="AN125" s="838"/>
      <c r="AO125" s="839"/>
      <c r="AP125" s="885" t="s">
        <v>474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477</v>
      </c>
      <c r="CL125" s="913"/>
      <c r="CM125" s="913"/>
      <c r="CN125" s="913"/>
      <c r="CO125" s="914"/>
      <c r="CP125" s="921" t="s">
        <v>478</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456</v>
      </c>
      <c r="DM125" s="903"/>
      <c r="DN125" s="903"/>
      <c r="DO125" s="903"/>
      <c r="DP125" s="903"/>
      <c r="DQ125" s="903" t="s">
        <v>458</v>
      </c>
      <c r="DR125" s="903"/>
      <c r="DS125" s="903"/>
      <c r="DT125" s="903"/>
      <c r="DU125" s="903"/>
      <c r="DV125" s="904" t="s">
        <v>454</v>
      </c>
      <c r="DW125" s="904"/>
      <c r="DX125" s="904"/>
      <c r="DY125" s="904"/>
      <c r="DZ125" s="905"/>
    </row>
    <row r="126" spans="1:130" s="226" customFormat="1" ht="26.25" customHeight="1" thickBot="1" x14ac:dyDescent="0.2">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2393</v>
      </c>
      <c r="AB126" s="838"/>
      <c r="AC126" s="838"/>
      <c r="AD126" s="838"/>
      <c r="AE126" s="839"/>
      <c r="AF126" s="840">
        <v>2393</v>
      </c>
      <c r="AG126" s="838"/>
      <c r="AH126" s="838"/>
      <c r="AI126" s="838"/>
      <c r="AJ126" s="839"/>
      <c r="AK126" s="840">
        <v>2393</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479</v>
      </c>
      <c r="CQ126" s="808"/>
      <c r="CR126" s="808"/>
      <c r="CS126" s="808"/>
      <c r="CT126" s="808"/>
      <c r="CU126" s="808"/>
      <c r="CV126" s="808"/>
      <c r="CW126" s="808"/>
      <c r="CX126" s="808"/>
      <c r="CY126" s="808"/>
      <c r="CZ126" s="808"/>
      <c r="DA126" s="808"/>
      <c r="DB126" s="808"/>
      <c r="DC126" s="808"/>
      <c r="DD126" s="808"/>
      <c r="DE126" s="808"/>
      <c r="DF126" s="809"/>
      <c r="DG126" s="874" t="s">
        <v>467</v>
      </c>
      <c r="DH126" s="875"/>
      <c r="DI126" s="875"/>
      <c r="DJ126" s="875"/>
      <c r="DK126" s="875"/>
      <c r="DL126" s="875" t="s">
        <v>122</v>
      </c>
      <c r="DM126" s="875"/>
      <c r="DN126" s="875"/>
      <c r="DO126" s="875"/>
      <c r="DP126" s="875"/>
      <c r="DQ126" s="875" t="s">
        <v>458</v>
      </c>
      <c r="DR126" s="875"/>
      <c r="DS126" s="875"/>
      <c r="DT126" s="875"/>
      <c r="DU126" s="875"/>
      <c r="DV126" s="852" t="s">
        <v>453</v>
      </c>
      <c r="DW126" s="852"/>
      <c r="DX126" s="852"/>
      <c r="DY126" s="852"/>
      <c r="DZ126" s="853"/>
    </row>
    <row r="127" spans="1:130" s="226" customFormat="1" ht="26.25" customHeight="1" x14ac:dyDescent="0.15">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51</v>
      </c>
      <c r="AB127" s="838"/>
      <c r="AC127" s="838"/>
      <c r="AD127" s="838"/>
      <c r="AE127" s="839"/>
      <c r="AF127" s="840">
        <v>45</v>
      </c>
      <c r="AG127" s="838"/>
      <c r="AH127" s="838"/>
      <c r="AI127" s="838"/>
      <c r="AJ127" s="839"/>
      <c r="AK127" s="840">
        <v>40</v>
      </c>
      <c r="AL127" s="838"/>
      <c r="AM127" s="838"/>
      <c r="AN127" s="838"/>
      <c r="AO127" s="839"/>
      <c r="AP127" s="885">
        <v>0</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467</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x14ac:dyDescent="0.2">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11459</v>
      </c>
      <c r="AB128" s="859"/>
      <c r="AC128" s="859"/>
      <c r="AD128" s="859"/>
      <c r="AE128" s="860"/>
      <c r="AF128" s="861">
        <v>15252</v>
      </c>
      <c r="AG128" s="859"/>
      <c r="AH128" s="859"/>
      <c r="AI128" s="859"/>
      <c r="AJ128" s="860"/>
      <c r="AK128" s="861">
        <v>14272</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456</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t="s">
        <v>453</v>
      </c>
      <c r="DH128" s="849"/>
      <c r="DI128" s="849"/>
      <c r="DJ128" s="849"/>
      <c r="DK128" s="849"/>
      <c r="DL128" s="849" t="s">
        <v>467</v>
      </c>
      <c r="DM128" s="849"/>
      <c r="DN128" s="849"/>
      <c r="DO128" s="849"/>
      <c r="DP128" s="849"/>
      <c r="DQ128" s="849" t="s">
        <v>458</v>
      </c>
      <c r="DR128" s="849"/>
      <c r="DS128" s="849"/>
      <c r="DT128" s="849"/>
      <c r="DU128" s="849"/>
      <c r="DV128" s="850" t="s">
        <v>122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2136547</v>
      </c>
      <c r="AB129" s="838"/>
      <c r="AC129" s="838"/>
      <c r="AD129" s="838"/>
      <c r="AE129" s="839"/>
      <c r="AF129" s="840">
        <v>2073122</v>
      </c>
      <c r="AG129" s="838"/>
      <c r="AH129" s="838"/>
      <c r="AI129" s="838"/>
      <c r="AJ129" s="839"/>
      <c r="AK129" s="840">
        <v>2030756</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333952</v>
      </c>
      <c r="AB130" s="838"/>
      <c r="AC130" s="838"/>
      <c r="AD130" s="838"/>
      <c r="AE130" s="839"/>
      <c r="AF130" s="840">
        <v>333346</v>
      </c>
      <c r="AG130" s="838"/>
      <c r="AH130" s="838"/>
      <c r="AI130" s="838"/>
      <c r="AJ130" s="839"/>
      <c r="AK130" s="840">
        <v>328924</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6.1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1802595</v>
      </c>
      <c r="AB131" s="821"/>
      <c r="AC131" s="821"/>
      <c r="AD131" s="821"/>
      <c r="AE131" s="822"/>
      <c r="AF131" s="823">
        <v>1739776</v>
      </c>
      <c r="AG131" s="821"/>
      <c r="AH131" s="821"/>
      <c r="AI131" s="821"/>
      <c r="AJ131" s="822"/>
      <c r="AK131" s="823">
        <v>1701832</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t="s">
        <v>453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6.1080830690000001</v>
      </c>
      <c r="AB132" s="801"/>
      <c r="AC132" s="801"/>
      <c r="AD132" s="801"/>
      <c r="AE132" s="802"/>
      <c r="AF132" s="803">
        <v>6.1000956439999996</v>
      </c>
      <c r="AG132" s="801"/>
      <c r="AH132" s="801"/>
      <c r="AI132" s="801"/>
      <c r="AJ132" s="802"/>
      <c r="AK132" s="803">
        <v>6.3196602249999998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5</v>
      </c>
      <c r="AB133" s="780"/>
      <c r="AC133" s="780"/>
      <c r="AD133" s="780"/>
      <c r="AE133" s="781"/>
      <c r="AF133" s="779">
        <v>5.3</v>
      </c>
      <c r="AG133" s="780"/>
      <c r="AH133" s="780"/>
      <c r="AI133" s="780"/>
      <c r="AJ133" s="781"/>
      <c r="AK133" s="779">
        <v>6.1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9O2VvUUDp9r9xuuSTz5TkCWrNvlBwnA/UZgFCpxeUPYie914vY7iZX7J4C7l8O/Xt9AsBc0Voqbd8z7xSORRw==" saltValue="fevl9HOKqEr6dwtC1Bi2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E62"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NKgj/6/dS7CQoEi3kPS5QL02vKmp8GxWiRTPjKc7vHeMXTQFFLpDnfIAXCZQZjyl/+C21P26J9JlltXEVg13w==" saltValue="XmCMJkpL4whPfArCCZ77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W9"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HhRILSdGGD1FuRgHPkLDB7z4w1V2JCXbddVt9WOq553KOUQjAq+sLQjqBLEbzSLvH09+jjw/LIxePe/3mwuZQ==" saltValue="NnoAdp3D3AYa6GdoDeCNi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L37"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508</v>
      </c>
      <c r="AL9" s="1207"/>
      <c r="AM9" s="1207"/>
      <c r="AN9" s="1208"/>
      <c r="AO9" s="292">
        <v>579976</v>
      </c>
      <c r="AP9" s="292">
        <v>164860</v>
      </c>
      <c r="AQ9" s="293">
        <v>189734</v>
      </c>
      <c r="AR9" s="294">
        <v>-13.1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509</v>
      </c>
      <c r="AL10" s="1207"/>
      <c r="AM10" s="1207"/>
      <c r="AN10" s="1208"/>
      <c r="AO10" s="295">
        <v>71708</v>
      </c>
      <c r="AP10" s="295">
        <v>20383</v>
      </c>
      <c r="AQ10" s="296">
        <v>22180</v>
      </c>
      <c r="AR10" s="297">
        <v>-8.1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510</v>
      </c>
      <c r="AL11" s="1207"/>
      <c r="AM11" s="1207"/>
      <c r="AN11" s="1208"/>
      <c r="AO11" s="295">
        <v>74875</v>
      </c>
      <c r="AP11" s="295">
        <v>21283</v>
      </c>
      <c r="AQ11" s="296">
        <v>28692</v>
      </c>
      <c r="AR11" s="297">
        <v>-25.8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511</v>
      </c>
      <c r="AL12" s="1207"/>
      <c r="AM12" s="1207"/>
      <c r="AN12" s="1208"/>
      <c r="AO12" s="295" t="s">
        <v>512</v>
      </c>
      <c r="AP12" s="295" t="s">
        <v>512</v>
      </c>
      <c r="AQ12" s="296">
        <v>4806</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513</v>
      </c>
      <c r="AL13" s="1207"/>
      <c r="AM13" s="1207"/>
      <c r="AN13" s="1208"/>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514</v>
      </c>
      <c r="AL14" s="1207"/>
      <c r="AM14" s="1207"/>
      <c r="AN14" s="1208"/>
      <c r="AO14" s="295" t="s">
        <v>512</v>
      </c>
      <c r="AP14" s="295" t="s">
        <v>512</v>
      </c>
      <c r="AQ14" s="296">
        <v>8976</v>
      </c>
      <c r="AR14" s="297" t="s">
        <v>512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515</v>
      </c>
      <c r="AL15" s="1207"/>
      <c r="AM15" s="1207"/>
      <c r="AN15" s="1208"/>
      <c r="AO15" s="295" t="s">
        <v>512</v>
      </c>
      <c r="AP15" s="295" t="s">
        <v>512</v>
      </c>
      <c r="AQ15" s="296">
        <v>4161</v>
      </c>
      <c r="AR15" s="297" t="s">
        <v>512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516</v>
      </c>
      <c r="AL16" s="1210"/>
      <c r="AM16" s="1210"/>
      <c r="AN16" s="1211"/>
      <c r="AO16" s="295">
        <v>-69554</v>
      </c>
      <c r="AP16" s="295">
        <v>-19771</v>
      </c>
      <c r="AQ16" s="296">
        <v>-17989</v>
      </c>
      <c r="AR16" s="297">
        <v>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657005</v>
      </c>
      <c r="AP17" s="295">
        <v>186755</v>
      </c>
      <c r="AQ17" s="296">
        <v>240560</v>
      </c>
      <c r="AR17" s="297">
        <v>-22.4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521</v>
      </c>
      <c r="AL21" s="1204"/>
      <c r="AM21" s="1204"/>
      <c r="AN21" s="1205"/>
      <c r="AO21" s="307">
        <v>18.190000000000001</v>
      </c>
      <c r="AP21" s="308">
        <v>21.65</v>
      </c>
      <c r="AQ21" s="309">
        <v>-3.46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522</v>
      </c>
      <c r="AL22" s="1204"/>
      <c r="AM22" s="1204"/>
      <c r="AN22" s="1205"/>
      <c r="AO22" s="312">
        <v>101</v>
      </c>
      <c r="AP22" s="313">
        <v>95.4</v>
      </c>
      <c r="AQ22" s="314">
        <v>5.6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527</v>
      </c>
      <c r="AL32" s="1195"/>
      <c r="AM32" s="1195"/>
      <c r="AN32" s="1196"/>
      <c r="AO32" s="322">
        <v>377353</v>
      </c>
      <c r="AP32" s="322">
        <v>107264</v>
      </c>
      <c r="AQ32" s="323">
        <v>139228</v>
      </c>
      <c r="AR32" s="324">
        <v>-23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528</v>
      </c>
      <c r="AL33" s="1195"/>
      <c r="AM33" s="1195"/>
      <c r="AN33" s="1196"/>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529</v>
      </c>
      <c r="AL34" s="1195"/>
      <c r="AM34" s="1195"/>
      <c r="AN34" s="1196"/>
      <c r="AO34" s="322" t="s">
        <v>512</v>
      </c>
      <c r="AP34" s="322" t="s">
        <v>512</v>
      </c>
      <c r="AQ34" s="323">
        <v>5</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530</v>
      </c>
      <c r="AL35" s="1195"/>
      <c r="AM35" s="1195"/>
      <c r="AN35" s="1196"/>
      <c r="AO35" s="322">
        <v>66976</v>
      </c>
      <c r="AP35" s="322">
        <v>19038</v>
      </c>
      <c r="AQ35" s="323">
        <v>32095</v>
      </c>
      <c r="AR35" s="324">
        <v>-40.700000000000003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531</v>
      </c>
      <c r="AL36" s="1195"/>
      <c r="AM36" s="1195"/>
      <c r="AN36" s="1196"/>
      <c r="AO36" s="322">
        <v>3984</v>
      </c>
      <c r="AP36" s="322">
        <v>1132</v>
      </c>
      <c r="AQ36" s="323">
        <v>5254</v>
      </c>
      <c r="AR36" s="324">
        <v>-78.5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532</v>
      </c>
      <c r="AL37" s="1195"/>
      <c r="AM37" s="1195"/>
      <c r="AN37" s="1196"/>
      <c r="AO37" s="322">
        <v>2433</v>
      </c>
      <c r="AP37" s="322">
        <v>692</v>
      </c>
      <c r="AQ37" s="323">
        <v>1384</v>
      </c>
      <c r="AR37" s="324">
        <v>-50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533</v>
      </c>
      <c r="AL38" s="1198"/>
      <c r="AM38" s="1198"/>
      <c r="AN38" s="1199"/>
      <c r="AO38" s="325" t="s">
        <v>512</v>
      </c>
      <c r="AP38" s="325" t="s">
        <v>512</v>
      </c>
      <c r="AQ38" s="326">
        <v>32</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534</v>
      </c>
      <c r="AL39" s="1198"/>
      <c r="AM39" s="1198"/>
      <c r="AN39" s="1199"/>
      <c r="AO39" s="322">
        <v>-14272</v>
      </c>
      <c r="AP39" s="322">
        <v>-4057</v>
      </c>
      <c r="AQ39" s="323">
        <v>-8131</v>
      </c>
      <c r="AR39" s="324">
        <v>-50.1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535</v>
      </c>
      <c r="AL40" s="1195"/>
      <c r="AM40" s="1195"/>
      <c r="AN40" s="1196"/>
      <c r="AO40" s="322">
        <v>-328924</v>
      </c>
      <c r="AP40" s="322">
        <v>-93497</v>
      </c>
      <c r="AQ40" s="323">
        <v>-126394</v>
      </c>
      <c r="AR40" s="324">
        <v>-26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107550</v>
      </c>
      <c r="AP41" s="322">
        <v>30571</v>
      </c>
      <c r="AQ41" s="323">
        <v>43473</v>
      </c>
      <c r="AR41" s="324">
        <v>-29.7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503</v>
      </c>
      <c r="AN49" s="1189" t="s">
        <v>539</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667033</v>
      </c>
      <c r="AN51" s="344">
        <v>169988</v>
      </c>
      <c r="AO51" s="345">
        <v>-45.9</v>
      </c>
      <c r="AP51" s="346">
        <v>316331</v>
      </c>
      <c r="AQ51" s="347">
        <v>38.6</v>
      </c>
      <c r="AR51" s="348">
        <v>-84.5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386701</v>
      </c>
      <c r="AN52" s="352">
        <v>98548</v>
      </c>
      <c r="AO52" s="353">
        <v>88.3</v>
      </c>
      <c r="AP52" s="354">
        <v>106387</v>
      </c>
      <c r="AQ52" s="355">
        <v>22.8</v>
      </c>
      <c r="AR52" s="356">
        <v>65.5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748936</v>
      </c>
      <c r="AN53" s="344">
        <v>194075</v>
      </c>
      <c r="AO53" s="345">
        <v>14.2</v>
      </c>
      <c r="AP53" s="346">
        <v>333013</v>
      </c>
      <c r="AQ53" s="347">
        <v>5.3</v>
      </c>
      <c r="AR53" s="348">
        <v>8.9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384271</v>
      </c>
      <c r="AN54" s="352">
        <v>99578</v>
      </c>
      <c r="AO54" s="353">
        <v>1</v>
      </c>
      <c r="AP54" s="354">
        <v>126732</v>
      </c>
      <c r="AQ54" s="355">
        <v>19.100000000000001</v>
      </c>
      <c r="AR54" s="356">
        <v>-18.100000000000001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667591</v>
      </c>
      <c r="AN55" s="344">
        <v>176892</v>
      </c>
      <c r="AO55" s="345">
        <v>-8.9</v>
      </c>
      <c r="AP55" s="346">
        <v>280458</v>
      </c>
      <c r="AQ55" s="347">
        <v>-15.8</v>
      </c>
      <c r="AR55" s="348">
        <v>6.9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117501</v>
      </c>
      <c r="AN56" s="352">
        <v>31134</v>
      </c>
      <c r="AO56" s="353">
        <v>-68.7</v>
      </c>
      <c r="AP56" s="354">
        <v>127286</v>
      </c>
      <c r="AQ56" s="355">
        <v>0.4</v>
      </c>
      <c r="AR56" s="356">
        <v>-69.099999999999994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427630</v>
      </c>
      <c r="AN57" s="344">
        <v>117481</v>
      </c>
      <c r="AO57" s="345">
        <v>-33.6</v>
      </c>
      <c r="AP57" s="346">
        <v>291945</v>
      </c>
      <c r="AQ57" s="347">
        <v>4.0999999999999996</v>
      </c>
      <c r="AR57" s="348">
        <v>-37.700000000000003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114696</v>
      </c>
      <c r="AN58" s="352">
        <v>31510</v>
      </c>
      <c r="AO58" s="353">
        <v>1.2</v>
      </c>
      <c r="AP58" s="354">
        <v>127651</v>
      </c>
      <c r="AQ58" s="355">
        <v>0.3</v>
      </c>
      <c r="AR58" s="356">
        <v>0.9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564602</v>
      </c>
      <c r="AN59" s="344">
        <v>160489</v>
      </c>
      <c r="AO59" s="345">
        <v>36.6</v>
      </c>
      <c r="AP59" s="346">
        <v>291173</v>
      </c>
      <c r="AQ59" s="347">
        <v>-0.3</v>
      </c>
      <c r="AR59" s="348">
        <v>36.9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237881</v>
      </c>
      <c r="AN60" s="352">
        <v>67618</v>
      </c>
      <c r="AO60" s="353">
        <v>114.6</v>
      </c>
      <c r="AP60" s="354">
        <v>119071</v>
      </c>
      <c r="AQ60" s="355">
        <v>-6.7</v>
      </c>
      <c r="AR60" s="356">
        <v>121.3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615158</v>
      </c>
      <c r="AN61" s="359">
        <v>163785</v>
      </c>
      <c r="AO61" s="360">
        <v>-7.5</v>
      </c>
      <c r="AP61" s="361">
        <v>302584</v>
      </c>
      <c r="AQ61" s="362">
        <v>6.4</v>
      </c>
      <c r="AR61" s="348">
        <v>-13.9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248210</v>
      </c>
      <c r="AN62" s="352">
        <v>65678</v>
      </c>
      <c r="AO62" s="353">
        <v>27.3</v>
      </c>
      <c r="AP62" s="354">
        <v>121425</v>
      </c>
      <c r="AQ62" s="355">
        <v>7.2</v>
      </c>
      <c r="AR62" s="356">
        <v>20.100000000000001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29InrZCdYCzDqj/Tg4jrPDpxltzkDXBX0/LY21olTkpbPVyV6I+dHghj89tiL7hwoXPq3GLACNRKIGAPVMhW4w==" saltValue="D8bIvbPZ1lDKnaOHyrFj6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1"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VwGccBR2tJuuS3yTh+5ZZP4r6TXmcnuUzBldWQFyB22Cgh20v27aSk7rzUzzAL4n8OPLlxeTLHwIi2ncWhYdQ==" saltValue="cuJAmfUygldxK3OCtKEo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84"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LAsW0pHWz6mDI628LvjagyRJIuaI1VwcggpoNsgpbYd9qSzqKCHryRiHjsnQub9RySyhN4i4hBUjgOq01zCDQ==" saltValue="lnquEgx6WMJj1eWuwzVK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E3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2" t="s">
        <v>3</v>
      </c>
      <c r="D47" s="1212"/>
      <c r="E47" s="1213"/>
      <c r="F47" s="11">
        <v>32.25</v>
      </c>
      <c r="G47" s="12">
        <v>42.91</v>
      </c>
      <c r="H47" s="12">
        <v>41.45</v>
      </c>
      <c r="I47" s="12">
        <v>37.01</v>
      </c>
      <c r="J47" s="13">
        <v>30.43</v>
      </c>
    </row>
    <row r="48" spans="2:10" ht="57.75" customHeight="1" x14ac:dyDescent="0.15">
      <c r="B48" s="14"/>
      <c r="C48" s="1214" t="s">
        <v>4</v>
      </c>
      <c r="D48" s="1214"/>
      <c r="E48" s="1215"/>
      <c r="F48" s="15">
        <v>3.5</v>
      </c>
      <c r="G48" s="16">
        <v>3.69</v>
      </c>
      <c r="H48" s="16">
        <v>4.91</v>
      </c>
      <c r="I48" s="16">
        <v>6.16</v>
      </c>
      <c r="J48" s="17">
        <v>7.28</v>
      </c>
    </row>
    <row r="49" spans="2:10" ht="57.75" customHeight="1" thickBot="1" x14ac:dyDescent="0.2">
      <c r="B49" s="18"/>
      <c r="C49" s="1216" t="s">
        <v>5</v>
      </c>
      <c r="D49" s="1216"/>
      <c r="E49" s="1217"/>
      <c r="F49" s="19" t="s">
        <v>560</v>
      </c>
      <c r="G49" s="20">
        <v>11.13</v>
      </c>
      <c r="H49" s="20">
        <v>1.02</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cxZxInZCUGchi08PuYatekBqwgZfoSzAG7DFpeeu7hCy8iHgOlISc+cDmWaKcdolTdhwvZ3H0Zi1/WacN9qEQ==" saltValue="duwBKXaZdbTUXflo+R4j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財政係</cp:lastModifiedBy>
  <cp:lastPrinted>2019-10-24T02:17:24Z</cp:lastPrinted>
  <dcterms:created xsi:type="dcterms:W3CDTF">2019-02-14T01:43:39Z</dcterms:created>
  <dcterms:modified xsi:type="dcterms:W3CDTF">2019-10-24T02:18:27Z</dcterms:modified>
  <cp:category/>
</cp:coreProperties>
</file>