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UMU-06\Desktop\191023_【追加依頼】財政状況資料集の追加分（公会計分）のダウンロードについて\02_回答\"/>
    </mc:Choice>
  </mc:AlternateContent>
  <bookViews>
    <workbookView xWindow="0" yWindow="0" windowWidth="19200" windowHeight="1161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CO34" i="10"/>
  <c r="AM34" i="10"/>
  <c r="U34" i="10"/>
  <c r="U35" i="10" s="1"/>
  <c r="C34" i="10"/>
  <c r="U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E34" i="10"/>
  <c r="BE35" i="10" s="1"/>
  <c r="BE36" i="10" s="1"/>
</calcChain>
</file>

<file path=xl/sharedStrings.xml><?xml version="1.0" encoding="utf-8"?>
<sst xmlns="http://schemas.openxmlformats.org/spreadsheetml/2006/main" count="1106" uniqueCount="594">
  <si>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</si>
  <si>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</si>
  <si>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</si>
  <si>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</si>
  <si>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</si>
  <si>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</si>
  <si>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</si>
  <si>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</si>
  <si>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</si>
  <si>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</si>
  <si>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</si>
  <si>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</si>
  <si>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</si>
  <si>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</si>
  <si>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</si>
  <si>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</si>
  <si>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</si>
  <si>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</si>
  <si>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</si>
  <si>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</si>
  <si>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</si>
  <si>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</si>
  <si>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</si>
  <si>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</si>
  <si>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</si>
  <si>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</si>
  <si>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</si>
  <si>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</si>
  <si>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</si>
  <si>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</si>
  <si>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</si>
  <si>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</si>
  <si>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</si>
  <si>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</si>
  <si>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</si>
  <si>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</si>
  <si>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</si>
  <si>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</si>
  <si>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</si>
  <si>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</si>
  <si>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</si>
  <si>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</si>
  <si>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</si>
  <si>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</si>
  <si>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</si>
  <si>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</si>
  <si>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</si>
  <si>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</si>
  <si>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</si>
  <si>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</si>
  <si>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</si>
  <si>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</si>
  <si>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</si>
  <si>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</si>
  <si>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</si>
  <si>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</si>
  <si>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</si>
  <si>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</si>
  <si>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</si>
  <si>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</si>
  <si>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</si>
  <si>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</si>
  <si>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</si>
  <si>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</si>
  <si>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</si>
  <si>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</si>
  <si>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</si>
  <si>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</si>
  <si>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</si>
  <si>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</si>
  <si>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</si>
  <si>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</si>
  <si>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</si>
  <si>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</si>
  <si>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</si>
  <si>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</si>
  <si>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</si>
  <si>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</si>
  <si>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</si>
  <si>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</si>
  <si>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</si>
  <si>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</si>
  <si>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</si>
  <si>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</si>
  <si>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</si>
  <si>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</si>
  <si>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</si>
  <si>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</si>
  <si>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</si>
  <si>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</si>
  <si>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</si>
  <si>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</si>
  <si>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古殿町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</si>
  <si>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</si>
  <si>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</si>
  <si>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</si>
  <si>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</si>
  <si>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</si>
  <si>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</si>
  <si>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</si>
  <si>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</si>
  <si>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</si>
  <si>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</si>
  <si>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</si>
  <si>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</si>
  <si>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</si>
  <si>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</si>
  <si>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</si>
  <si>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</si>
  <si>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</si>
  <si>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</si>
  <si>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</si>
  <si>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</si>
  <si>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</si>
  <si>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</si>
  <si>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</si>
  <si>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</si>
  <si>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</si>
  <si>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</si>
  <si>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</si>
  <si>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</si>
  <si>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</si>
  <si>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</si>
  <si>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</si>
  <si>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</si>
  <si>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</si>
  <si>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</si>
  <si>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</si>
  <si>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</si>
  <si>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</si>
  <si>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</si>
  <si>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</si>
  <si>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</si>
  <si>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</si>
  <si>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</si>
  <si>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</si>
  <si>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</si>
  <si>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</si>
  <si>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</si>
  <si>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</si>
  <si>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</si>
  <si>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</si>
  <si>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</si>
  <si>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</si>
  <si>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</si>
  <si>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0"/>
  </si>
  <si>
    <t>うち日本人(％)</t>
    <phoneticPr fontId="5"/>
  </si>
  <si>
    <t>-3.3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</si>
  <si>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</si>
  <si>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</si>
  <si>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</si>
  <si>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</si>
  <si>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</si>
  <si>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</si>
  <si>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</si>
  <si>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</si>
  <si>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</si>
  <si>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</si>
  <si>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</si>
  <si>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</si>
  <si>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</si>
  <si>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</si>
  <si>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</si>
  <si>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</si>
  <si>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</si>
  <si>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</si>
  <si>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</si>
  <si>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</si>
  <si>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</si>
  <si>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</si>
  <si>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</si>
  <si>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</si>
  <si>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</si>
  <si>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</si>
  <si>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</si>
  <si>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</si>
  <si>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</si>
  <si>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</si>
  <si>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</si>
  <si>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</si>
  <si>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</si>
  <si>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</si>
  <si>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</si>
  <si>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</si>
  <si>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</si>
  <si>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</si>
  <si>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</si>
  <si>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</si>
  <si>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</si>
  <si>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</si>
  <si>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</si>
  <si>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</si>
  <si>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</si>
  <si>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</si>
  <si>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</si>
  <si>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</si>
  <si>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</si>
  <si>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</si>
  <si>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</si>
  <si>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</si>
  <si>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</si>
  <si>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</si>
  <si>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</si>
  <si>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</si>
  <si>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</si>
  <si>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</si>
  <si>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</si>
  <si>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</si>
  <si>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福島県古殿町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</si>
  <si>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</si>
  <si>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</si>
  <si>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</si>
  <si>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</si>
  <si>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</si>
  <si>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</si>
  <si>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</si>
  <si>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</si>
  <si>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</si>
  <si>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</si>
  <si>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</si>
  <si>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</si>
  <si>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</si>
  <si>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</si>
  <si>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</si>
  <si>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</si>
  <si>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</si>
  <si>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</si>
  <si>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</si>
  <si>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</si>
  <si>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</si>
  <si>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</si>
  <si>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</si>
  <si>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</si>
  <si>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</si>
  <si>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</si>
  <si>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</si>
  <si>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</si>
  <si>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</si>
  <si>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</si>
  <si>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</si>
  <si>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</si>
  <si>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</si>
  <si>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</si>
  <si>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</si>
  <si>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</si>
  <si>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</si>
  <si>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</si>
  <si>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</si>
  <si>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</si>
  <si>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</si>
  <si>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</si>
  <si>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</si>
  <si>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</si>
  <si>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</si>
  <si>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</si>
  <si>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</si>
  <si>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</si>
  <si>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</si>
  <si>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</si>
  <si>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</si>
  <si>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</si>
  <si>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</si>
  <si>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</si>
  <si>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</si>
  <si>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</si>
  <si>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</si>
  <si>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</si>
  <si>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</si>
  <si>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</si>
  <si>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</si>
  <si>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</si>
  <si>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</si>
  <si>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</si>
  <si>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</si>
  <si>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</si>
  <si>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</si>
  <si>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</si>
  <si>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</si>
  <si>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</si>
  <si>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</si>
  <si>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</si>
  <si>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</si>
  <si>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</si>
  <si>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</si>
  <si>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</si>
  <si>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</si>
  <si>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</si>
  <si>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</si>
  <si>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</si>
  <si>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</si>
  <si>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</si>
  <si>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</si>
  <si>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</si>
  <si>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</si>
  <si>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</si>
  <si>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</si>
  <si>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</si>
  <si>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</si>
  <si>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</si>
  <si>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</si>
  <si>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</si>
  <si>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</si>
  <si>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</si>
  <si>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</si>
  <si>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</si>
  <si>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</si>
  <si>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</si>
  <si>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</si>
  <si>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</si>
  <si>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</si>
  <si>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</si>
  <si>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</si>
  <si>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</si>
  <si>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</si>
  <si>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</si>
  <si>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</si>
  <si>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</si>
  <si>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</si>
  <si>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</si>
  <si>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</si>
  <si>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</si>
  <si>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</si>
  <si>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</si>
  <si>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</si>
  <si>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</si>
  <si>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</si>
  <si>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</si>
  <si>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</si>
  <si>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</si>
  <si>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</si>
  <si>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</si>
  <si>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</si>
  <si>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</si>
  <si>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</si>
  <si>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</si>
  <si>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</si>
  <si>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</si>
  <si>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</si>
  <si>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</si>
  <si>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</si>
  <si>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</si>
  <si>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</si>
  <si>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</si>
  <si>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</si>
  <si>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</si>
  <si>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</si>
  <si>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</si>
  <si>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</si>
  <si>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</si>
  <si>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</si>
  <si>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</si>
  <si>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</si>
  <si>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</si>
  <si>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</si>
  <si>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</si>
  <si>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</si>
  <si>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</si>
  <si>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福島県古殿町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</si>
  <si>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</si>
  <si>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</si>
  <si>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</si>
  <si>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</si>
  <si>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</si>
  <si>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</si>
  <si>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</si>
  <si>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</si>
  <si>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</si>
  <si>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</si>
  <si>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</si>
  <si>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</si>
  <si>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</si>
  <si>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</si>
  <si>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</si>
  <si>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</si>
  <si>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</si>
  <si>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</si>
  <si>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</si>
  <si>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</si>
  <si>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</si>
  <si>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</si>
  <si>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</si>
  <si>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</si>
  <si>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</si>
  <si>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</si>
  <si>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</si>
  <si>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</si>
  <si>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</si>
  <si>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</si>
  <si>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</si>
  <si>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</si>
  <si>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</si>
  <si>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</si>
  <si>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</si>
  <si>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</si>
  <si>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</si>
  <si>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</si>
  <si>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農業集落排水事業特別会計</t>
    <phoneticPr fontId="5"/>
  </si>
  <si>
    <t>法非適用企業</t>
    <phoneticPr fontId="5"/>
  </si>
  <si>
    <t>林業集落排水事業特別会計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</si>
  <si>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</si>
  <si>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</si>
  <si>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</si>
  <si>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</si>
  <si>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</si>
  <si>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</si>
  <si>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</si>
  <si>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</si>
  <si>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</si>
  <si>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</si>
  <si>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</si>
  <si>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</si>
  <si>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</si>
  <si>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</si>
  <si>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</si>
  <si>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</si>
  <si>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</si>
  <si>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</si>
  <si>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</si>
  <si>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</si>
  <si>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</si>
  <si>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</si>
  <si>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</si>
  <si>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</si>
  <si>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</si>
  <si>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</si>
  <si>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</si>
  <si>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</si>
  <si>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</si>
  <si>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</si>
  <si>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</si>
  <si>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</si>
  <si>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</si>
  <si>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</si>
  <si>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</si>
  <si>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</si>
  <si>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</si>
  <si>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</si>
  <si>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</si>
  <si>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</si>
  <si>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</si>
  <si>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</si>
  <si>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</si>
  <si>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</si>
  <si>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</si>
  <si>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</si>
  <si>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</si>
  <si>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</si>
  <si>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</si>
  <si>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</si>
  <si>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</si>
  <si>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</si>
  <si>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</si>
  <si>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</si>
  <si>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</si>
  <si>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</si>
  <si>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</si>
  <si>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</si>
  <si>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</si>
  <si>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</si>
  <si>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</si>
  <si>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</si>
  <si>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</si>
  <si>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林業集落排水事業特別会計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</si>
  <si>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</si>
  <si>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</si>
  <si>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</si>
  <si>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</si>
  <si>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</si>
  <si>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</si>
  <si>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</si>
  <si>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</si>
  <si>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</si>
  <si>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</si>
  <si>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</si>
  <si>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</si>
  <si>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</si>
  <si>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</si>
  <si>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</si>
  <si>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</si>
  <si>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</si>
  <si>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</si>
  <si>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</si>
  <si>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</si>
  <si>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</si>
  <si>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</si>
  <si>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</si>
  <si>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</si>
  <si>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</si>
  <si>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</si>
  <si>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</si>
  <si>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</si>
  <si>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</si>
  <si>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</si>
  <si>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</si>
  <si>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</si>
  <si>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</si>
  <si>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</si>
  <si>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</si>
  <si>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</si>
  <si>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</si>
  <si>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</si>
  <si>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</si>
  <si>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</si>
  <si>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</si>
  <si>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</si>
  <si>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</si>
  <si>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</si>
  <si>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</si>
  <si>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</si>
  <si>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</si>
  <si>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</si>
  <si>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</si>
  <si>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</si>
  <si>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</si>
  <si>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</si>
  <si>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</si>
  <si>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</si>
  <si>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</si>
  <si>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</si>
  <si>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</si>
  <si>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</si>
  <si>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</si>
  <si>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</si>
  <si>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</si>
  <si>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</si>
  <si>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</si>
  <si>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</si>
  <si>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</si>
  <si>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</si>
  <si>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</si>
  <si>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</si>
  <si>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</si>
  <si>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</si>
  <si>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</si>
  <si>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</si>
  <si>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</si>
  <si>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</si>
  <si>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</si>
  <si>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</si>
  <si>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</si>
  <si>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</si>
  <si>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</si>
  <si>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</si>
  <si>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</si>
  <si>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</si>
  <si>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</si>
  <si>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</si>
  <si>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</si>
  <si>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</si>
  <si>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</si>
  <si>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6.57</t>
  </si>
  <si>
    <t>▲ 4.88</t>
  </si>
  <si>
    <t>▲ 0.19</t>
  </si>
  <si>
    <t>一般会計</t>
  </si>
  <si>
    <t>国民健康保険特別会計</t>
  </si>
  <si>
    <t>介護保険特別会計</t>
  </si>
  <si>
    <t>農業集落排水事業特別会計</t>
  </si>
  <si>
    <t>簡易水道特別会計</t>
  </si>
  <si>
    <t>林業集落排水事業特別会計</t>
  </si>
  <si>
    <t>後期高齢者医療特別会計</t>
  </si>
  <si>
    <t>その他会計（赤字）</t>
  </si>
  <si>
    <t>その他会計（黒字）</t>
  </si>
  <si>
    <t>-</t>
    <phoneticPr fontId="2"/>
  </si>
  <si>
    <t>-</t>
    <phoneticPr fontId="2"/>
  </si>
  <si>
    <t>-</t>
    <phoneticPr fontId="2"/>
  </si>
  <si>
    <t>-</t>
    <phoneticPr fontId="2"/>
  </si>
  <si>
    <t>須賀川地方広域消防組合</t>
    <rPh sb="0" eb="3">
      <t>スカガワ</t>
    </rPh>
    <rPh sb="3" eb="5">
      <t>チホウ</t>
    </rPh>
    <rPh sb="5" eb="7">
      <t>コウイキ</t>
    </rPh>
    <rPh sb="7" eb="9">
      <t>ショウボウ</t>
    </rPh>
    <rPh sb="9" eb="11">
      <t>クミアイ</t>
    </rPh>
    <phoneticPr fontId="2"/>
  </si>
  <si>
    <t>石川地方生活環境施設組合</t>
    <rPh sb="0" eb="2">
      <t>イシカワ</t>
    </rPh>
    <rPh sb="2" eb="4">
      <t>チホウ</t>
    </rPh>
    <rPh sb="4" eb="6">
      <t>セイカツ</t>
    </rPh>
    <rPh sb="6" eb="8">
      <t>カンキョウ</t>
    </rPh>
    <rPh sb="8" eb="10">
      <t>シセツ</t>
    </rPh>
    <rPh sb="10" eb="12">
      <t>クミアイ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</si>
  <si>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</si>
  <si>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</si>
  <si>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</si>
  <si>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</si>
  <si>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</si>
  <si>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</si>
  <si>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</si>
  <si>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文教厚生施設等整備基金</t>
    <rPh sb="0" eb="2">
      <t>ブンキョウ</t>
    </rPh>
    <rPh sb="2" eb="4">
      <t>コウセイ</t>
    </rPh>
    <rPh sb="4" eb="6">
      <t>シセツ</t>
    </rPh>
    <rPh sb="6" eb="7">
      <t>トウ</t>
    </rPh>
    <rPh sb="7" eb="9">
      <t>セイビ</t>
    </rPh>
    <rPh sb="9" eb="11">
      <t>キキン</t>
    </rPh>
    <phoneticPr fontId="11"/>
  </si>
  <si>
    <t>さわやか福祉基金</t>
    <rPh sb="4" eb="6">
      <t>フクシ</t>
    </rPh>
    <rPh sb="6" eb="8">
      <t>キキン</t>
    </rPh>
    <phoneticPr fontId="11"/>
  </si>
  <si>
    <t>ふるさと創生基金</t>
    <rPh sb="4" eb="6">
      <t>ソウセイ</t>
    </rPh>
    <rPh sb="6" eb="8">
      <t>キキン</t>
    </rPh>
    <phoneticPr fontId="11"/>
  </si>
  <si>
    <t>東日本大震災復興支援基金</t>
    <rPh sb="0" eb="1">
      <t>ヒガシ</t>
    </rPh>
    <rPh sb="1" eb="3">
      <t>ニホン</t>
    </rPh>
    <rPh sb="3" eb="6">
      <t>ダイシンサイ</t>
    </rPh>
    <rPh sb="6" eb="8">
      <t>フッコウ</t>
    </rPh>
    <rPh sb="8" eb="10">
      <t>シエン</t>
    </rPh>
    <rPh sb="10" eb="12">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</si>
  <si>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</si>
  <si>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</si>
  <si>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</si>
  <si>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</si>
  <si>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</si>
  <si>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</si>
  <si>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</si>
  <si>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</si>
  <si>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</si>
  <si>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</si>
  <si>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</si>
  <si>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</si>
  <si>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各年度とも算定されていない。これは、交付税措置のある地方債を中心に活用していることと、充当可能基金残高を保有していることが要因である。今後は施設の老朽化等に伴う建設事業等が計画されており、基金残高が減少することが見込まれるため、近年中には将来費負担比率が算定される可能性がある。
　実質公債費比率は平成28年度までは地方債の発行額の抑制により毎年度大きく低下していたが、平成29年度から大型の公共工事に伴う地方債の償還が開始されたため、低下率が下がり、平成30年度以降は数値の上昇が見込まれる。
　今後はこれまで以上に公債費や事業費の適正化に取り組んでいく必要がある。</t>
    <rPh sb="1" eb="3">
      <t>ショウライ</t>
    </rPh>
    <rPh sb="3" eb="5">
      <t>フタン</t>
    </rPh>
    <rPh sb="5" eb="7">
      <t>ヒリツ</t>
    </rPh>
    <rPh sb="8" eb="11">
      <t>カクネンド</t>
    </rPh>
    <rPh sb="13" eb="15">
      <t>サンテイ</t>
    </rPh>
    <rPh sb="26" eb="29">
      <t>コウフゼイ</t>
    </rPh>
    <rPh sb="29" eb="31">
      <t>ソチ</t>
    </rPh>
    <rPh sb="34" eb="36">
      <t>チホウ</t>
    </rPh>
    <rPh sb="36" eb="37">
      <t>サイ</t>
    </rPh>
    <rPh sb="38" eb="40">
      <t>チュウシン</t>
    </rPh>
    <rPh sb="41" eb="43">
      <t>カツヨウ</t>
    </rPh>
    <rPh sb="51" eb="53">
      <t>ジュウトウ</t>
    </rPh>
    <rPh sb="53" eb="55">
      <t>カノウ</t>
    </rPh>
    <rPh sb="55" eb="57">
      <t>キキン</t>
    </rPh>
    <rPh sb="57" eb="59">
      <t>ザンダカ</t>
    </rPh>
    <rPh sb="60" eb="62">
      <t>ホユウ</t>
    </rPh>
    <rPh sb="69" eb="71">
      <t>ヨウイン</t>
    </rPh>
    <rPh sb="75" eb="77">
      <t>コンゴ</t>
    </rPh>
    <rPh sb="78" eb="80">
      <t>シセツ</t>
    </rPh>
    <rPh sb="81" eb="84">
      <t>ロウキュウカ</t>
    </rPh>
    <rPh sb="84" eb="85">
      <t>トウ</t>
    </rPh>
    <rPh sb="86" eb="87">
      <t>トモナ</t>
    </rPh>
    <rPh sb="88" eb="90">
      <t>ケンセツ</t>
    </rPh>
    <rPh sb="90" eb="92">
      <t>ジギョウ</t>
    </rPh>
    <rPh sb="92" eb="93">
      <t>トウ</t>
    </rPh>
    <rPh sb="94" eb="96">
      <t>ケイカク</t>
    </rPh>
    <rPh sb="102" eb="104">
      <t>キキン</t>
    </rPh>
    <rPh sb="104" eb="106">
      <t>ザンダカ</t>
    </rPh>
    <rPh sb="107" eb="109">
      <t>ゲンショウ</t>
    </rPh>
    <rPh sb="114" eb="116">
      <t>ミコ</t>
    </rPh>
    <rPh sb="122" eb="125">
      <t>キンネンチュウ</t>
    </rPh>
    <rPh sb="127" eb="129">
      <t>ショウライ</t>
    </rPh>
    <rPh sb="129" eb="130">
      <t>ヒ</t>
    </rPh>
    <rPh sb="130" eb="132">
      <t>フタン</t>
    </rPh>
    <rPh sb="132" eb="134">
      <t>ヒリツ</t>
    </rPh>
    <rPh sb="135" eb="137">
      <t>サンテイ</t>
    </rPh>
    <rPh sb="140" eb="143">
      <t>カノウセイ</t>
    </rPh>
    <rPh sb="149" eb="151">
      <t>ジッシツ</t>
    </rPh>
    <rPh sb="151" eb="153">
      <t>コウサイ</t>
    </rPh>
    <rPh sb="153" eb="154">
      <t>ヒ</t>
    </rPh>
    <rPh sb="154" eb="156">
      <t>ヒリツ</t>
    </rPh>
    <rPh sb="157" eb="159">
      <t>ヘイセイ</t>
    </rPh>
    <rPh sb="161" eb="163">
      <t>ネンド</t>
    </rPh>
    <rPh sb="166" eb="169">
      <t>チホウサイ</t>
    </rPh>
    <rPh sb="170" eb="172">
      <t>ハッコウ</t>
    </rPh>
    <rPh sb="172" eb="173">
      <t>ガク</t>
    </rPh>
    <rPh sb="174" eb="176">
      <t>ヨクセイ</t>
    </rPh>
    <rPh sb="179" eb="182">
      <t>マイネンド</t>
    </rPh>
    <rPh sb="182" eb="183">
      <t>オオ</t>
    </rPh>
    <rPh sb="185" eb="187">
      <t>テイカ</t>
    </rPh>
    <rPh sb="193" eb="195">
      <t>ヘイセイ</t>
    </rPh>
    <rPh sb="197" eb="199">
      <t>ネンド</t>
    </rPh>
    <rPh sb="201" eb="203">
      <t>オオガタ</t>
    </rPh>
    <rPh sb="204" eb="206">
      <t>コウキョウ</t>
    </rPh>
    <rPh sb="206" eb="208">
      <t>コウジ</t>
    </rPh>
    <rPh sb="209" eb="210">
      <t>トモナ</t>
    </rPh>
    <rPh sb="211" eb="214">
      <t>チホウサイ</t>
    </rPh>
    <rPh sb="215" eb="217">
      <t>ショウカン</t>
    </rPh>
    <rPh sb="218" eb="220">
      <t>カイシ</t>
    </rPh>
    <rPh sb="226" eb="228">
      <t>テイカ</t>
    </rPh>
    <rPh sb="228" eb="229">
      <t>リツ</t>
    </rPh>
    <rPh sb="230" eb="231">
      <t>サ</t>
    </rPh>
    <rPh sb="240" eb="242">
      <t>イコウ</t>
    </rPh>
    <rPh sb="243" eb="245">
      <t>スウチ</t>
    </rPh>
    <rPh sb="246" eb="248">
      <t>ジョウショウ</t>
    </rPh>
    <rPh sb="249" eb="251">
      <t>ミコ</t>
    </rPh>
    <rPh sb="257" eb="259">
      <t>コンゴ</t>
    </rPh>
    <rPh sb="264" eb="266">
      <t>イジョウ</t>
    </rPh>
    <rPh sb="267" eb="269">
      <t>コウサイ</t>
    </rPh>
    <rPh sb="269" eb="270">
      <t>ヒ</t>
    </rPh>
    <rPh sb="271" eb="274">
      <t>ジギョウヒ</t>
    </rPh>
    <rPh sb="275" eb="278">
      <t>テキセイカ</t>
    </rPh>
    <rPh sb="279" eb="280">
      <t>ト</t>
    </rPh>
    <rPh sb="281" eb="282">
      <t>ク</t>
    </rPh>
    <rPh sb="286" eb="288">
      <t>ヒツヨウ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</si>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</sst>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138651</c:v>
                </c:pt>
                <c:pt idx="4">
                  <c:v>122882</c:v>
                </c:pt>
              </c:numCache>
            </c:numRef>
          </c:val>
          <c:smooth val="0"/>
          <c:extLst xmlns:c16r2="http://schemas.microsoft.com/office/drawing/2015/06/chart">
            <c:ext xmlns:c16="http://schemas.microsoft.com/office/drawing/2014/chart" uri="{C3380CC4-5D6E-409C-BE32-E72D297353CC}">
              <c16:uniqueId val="{00000000-70B6-4143-B250-C751D126DD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307327</c:v>
                </c:pt>
                <c:pt idx="1">
                  <c:v>106642</c:v>
                </c:pt>
                <c:pt idx="2">
                  <c:v>150454</c:v>
                </c:pt>
                <c:pt idx="3">
                  <c:v>273339</c:v>
                </c:pt>
                <c:pt idx="4">
                  <c:v>314030</c:v>
                </c:pt>
              </c:numCache>
            </c:numRef>
          </c:val>
          <c:smooth val="0"/>
          <c:extLst xmlns:c16r2="http://schemas.microsoft.com/office/drawing/2015/06/chart">
            <c:ext xmlns:c16="http://schemas.microsoft.com/office/drawing/2014/chart" uri="{C3380CC4-5D6E-409C-BE32-E72D297353CC}">
              <c16:uniqueId val="{00000001-70B6-4143-B250-C751D126DD8A}"/>
            </c:ext>
          </c:extLst>
        </c:ser>
        <c:dLbls>
          <c:showLegendKey val="0"/>
          <c:showVal val="0"/>
          <c:showCatName val="0"/>
          <c:showSerName val="0"/>
          <c:showPercent val="0"/>
          <c:showBubbleSize val="0"/>
        </c:dLbls>
        <c:marker val="1"/>
        <c:smooth val="0"/>
        <c:axId val="151500024"/>
        <c:axId val="150807336"/>
      </c:lineChart>
      <c:catAx>
        <c:axId val="151500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807336"/>
        <c:crosses val="autoZero"/>
        <c:auto val="1"/>
        <c:lblAlgn val="ctr"/>
        <c:lblOffset val="100"/>
        <c:tickLblSkip val="1"/>
        <c:tickMarkSkip val="1"/>
        <c:noMultiLvlLbl val="0"/>
      </c:catAx>
      <c:valAx>
        <c:axId val="15080733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500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7.16</c:v>
                </c:pt>
                <c:pt idx="1">
                  <c:v>2.15</c:v>
                </c:pt>
                <c:pt idx="2">
                  <c:v>2.25</c:v>
                </c:pt>
                <c:pt idx="3">
                  <c:v>3.28</c:v>
                </c:pt>
                <c:pt idx="4">
                  <c:v>3</c:v>
                </c:pt>
              </c:numCache>
            </c:numRef>
          </c:val>
          <c:extLst xmlns:c16r2="http://schemas.microsoft.com/office/drawing/2015/06/chart">
            <c:ext xmlns:c16="http://schemas.microsoft.com/office/drawing/2014/chart" uri="{C3380CC4-5D6E-409C-BE32-E72D297353CC}">
              <c16:uniqueId val="{00000000-B813-4B93-914D-7657666993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46.09</c:v>
                </c:pt>
                <c:pt idx="1">
                  <c:v>44.95</c:v>
                </c:pt>
                <c:pt idx="2">
                  <c:v>38.369999999999997</c:v>
                </c:pt>
                <c:pt idx="3">
                  <c:v>38.17</c:v>
                </c:pt>
                <c:pt idx="4">
                  <c:v>38.94</c:v>
                </c:pt>
              </c:numCache>
            </c:numRef>
          </c:val>
          <c:extLst xmlns:c16r2="http://schemas.microsoft.com/office/drawing/2015/06/chart">
            <c:ext xmlns:c16="http://schemas.microsoft.com/office/drawing/2014/chart" uri="{C3380CC4-5D6E-409C-BE32-E72D297353CC}">
              <c16:uniqueId val="{00000001-B813-4B93-914D-7657666993C8}"/>
            </c:ext>
          </c:extLst>
        </c:ser>
        <c:dLbls>
          <c:showLegendKey val="0"/>
          <c:showVal val="0"/>
          <c:showCatName val="0"/>
          <c:showSerName val="0"/>
          <c:showPercent val="0"/>
          <c:showBubbleSize val="0"/>
        </c:dLbls>
        <c:gapWidth val="250"/>
        <c:overlap val="100"/>
        <c:axId val="226590472"/>
        <c:axId val="225107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4.07</c:v>
                </c:pt>
                <c:pt idx="1">
                  <c:v>-6.57</c:v>
                </c:pt>
                <c:pt idx="2">
                  <c:v>-4.88</c:v>
                </c:pt>
                <c:pt idx="3">
                  <c:v>-0.19</c:v>
                </c:pt>
                <c:pt idx="4">
                  <c:v>0.6</c:v>
                </c:pt>
              </c:numCache>
            </c:numRef>
          </c:val>
          <c:smooth val="0"/>
          <c:extLst xmlns:c16r2="http://schemas.microsoft.com/office/drawing/2015/06/chart">
            <c:ext xmlns:c16="http://schemas.microsoft.com/office/drawing/2014/chart" uri="{C3380CC4-5D6E-409C-BE32-E72D297353CC}">
              <c16:uniqueId val="{00000002-B813-4B93-914D-7657666993C8}"/>
            </c:ext>
          </c:extLst>
        </c:ser>
        <c:dLbls>
          <c:showLegendKey val="0"/>
          <c:showVal val="0"/>
          <c:showCatName val="0"/>
          <c:showSerName val="0"/>
          <c:showPercent val="0"/>
          <c:showBubbleSize val="0"/>
        </c:dLbls>
        <c:marker val="1"/>
        <c:smooth val="0"/>
        <c:axId val="226590472"/>
        <c:axId val="225107824"/>
      </c:lineChart>
      <c:catAx>
        <c:axId val="226590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5107824"/>
        <c:crosses val="autoZero"/>
        <c:auto val="1"/>
        <c:lblAlgn val="ctr"/>
        <c:lblOffset val="100"/>
        <c:tickLblSkip val="1"/>
        <c:tickMarkSkip val="1"/>
        <c:noMultiLvlLbl val="0"/>
      </c:catAx>
      <c:valAx>
        <c:axId val="225107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590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F7C-4EC1-BF9B-988A3027E8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F7C-4EC1-BF9B-988A3027E8D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F7C-4EC1-BF9B-988A3027E8D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CF7C-4EC1-BF9B-988A3027E8D5}"/>
            </c:ext>
          </c:extLst>
        </c:ser>
        <c:ser>
          <c:idx val="4"/>
          <c:order val="4"/>
          <c:tx>
            <c:strRef>
              <c:f>データシート!$A$31</c:f>
              <c:strCache>
                <c:ptCount val="1"/>
                <c:pt idx="0">
                  <c:v>林業集落排水事業特別会計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4-CF7C-4EC1-BF9B-988A3027E8D5}"/>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0.13</c:v>
                </c:pt>
                <c:pt idx="4">
                  <c:v>#N/A</c:v>
                </c:pt>
                <c:pt idx="5">
                  <c:v>0.63</c:v>
                </c:pt>
                <c:pt idx="6">
                  <c:v>#N/A</c:v>
                </c:pt>
                <c:pt idx="7">
                  <c:v>0.14000000000000001</c:v>
                </c:pt>
                <c:pt idx="8">
                  <c:v>#N/A</c:v>
                </c:pt>
                <c:pt idx="9">
                  <c:v>0.05</c:v>
                </c:pt>
              </c:numCache>
            </c:numRef>
          </c:val>
          <c:extLst xmlns:c16r2="http://schemas.microsoft.com/office/drawing/2015/06/chart">
            <c:ext xmlns:c16="http://schemas.microsoft.com/office/drawing/2014/chart" uri="{C3380CC4-5D6E-409C-BE32-E72D297353CC}">
              <c16:uniqueId val="{00000005-CF7C-4EC1-BF9B-988A3027E8D5}"/>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0.06</c:v>
                </c:pt>
                <c:pt idx="2">
                  <c:v>#N/A</c:v>
                </c:pt>
                <c:pt idx="3">
                  <c:v>0.1</c:v>
                </c:pt>
                <c:pt idx="4">
                  <c:v>#N/A</c:v>
                </c:pt>
                <c:pt idx="5">
                  <c:v>0.04</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6-CF7C-4EC1-BF9B-988A3027E8D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0.78</c:v>
                </c:pt>
                <c:pt idx="2">
                  <c:v>#N/A</c:v>
                </c:pt>
                <c:pt idx="3">
                  <c:v>0.61</c:v>
                </c:pt>
                <c:pt idx="4">
                  <c:v>#N/A</c:v>
                </c:pt>
                <c:pt idx="5">
                  <c:v>0.61</c:v>
                </c:pt>
                <c:pt idx="6">
                  <c:v>#N/A</c:v>
                </c:pt>
                <c:pt idx="7">
                  <c:v>1.67</c:v>
                </c:pt>
                <c:pt idx="8">
                  <c:v>#N/A</c:v>
                </c:pt>
                <c:pt idx="9">
                  <c:v>1.06</c:v>
                </c:pt>
              </c:numCache>
            </c:numRef>
          </c:val>
          <c:extLst xmlns:c16r2="http://schemas.microsoft.com/office/drawing/2015/06/chart">
            <c:ext xmlns:c16="http://schemas.microsoft.com/office/drawing/2014/chart" uri="{C3380CC4-5D6E-409C-BE32-E72D297353CC}">
              <c16:uniqueId val="{00000007-CF7C-4EC1-BF9B-988A3027E8D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1.94</c:v>
                </c:pt>
                <c:pt idx="2">
                  <c:v>#N/A</c:v>
                </c:pt>
                <c:pt idx="3">
                  <c:v>2.54</c:v>
                </c:pt>
                <c:pt idx="4">
                  <c:v>#N/A</c:v>
                </c:pt>
                <c:pt idx="5">
                  <c:v>3.49</c:v>
                </c:pt>
                <c:pt idx="6">
                  <c:v>#N/A</c:v>
                </c:pt>
                <c:pt idx="7">
                  <c:v>1.9</c:v>
                </c:pt>
                <c:pt idx="8">
                  <c:v>#N/A</c:v>
                </c:pt>
                <c:pt idx="9">
                  <c:v>1.37</c:v>
                </c:pt>
              </c:numCache>
            </c:numRef>
          </c:val>
          <c:extLst xmlns:c16r2="http://schemas.microsoft.com/office/drawing/2015/06/chart">
            <c:ext xmlns:c16="http://schemas.microsoft.com/office/drawing/2014/chart" uri="{C3380CC4-5D6E-409C-BE32-E72D297353CC}">
              <c16:uniqueId val="{00000008-CF7C-4EC1-BF9B-988A3027E8D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7.16</c:v>
                </c:pt>
                <c:pt idx="2">
                  <c:v>#N/A</c:v>
                </c:pt>
                <c:pt idx="3">
                  <c:v>3.21</c:v>
                </c:pt>
                <c:pt idx="4">
                  <c:v>#N/A</c:v>
                </c:pt>
                <c:pt idx="5">
                  <c:v>2.25</c:v>
                </c:pt>
                <c:pt idx="6">
                  <c:v>#N/A</c:v>
                </c:pt>
                <c:pt idx="7">
                  <c:v>3.28</c:v>
                </c:pt>
                <c:pt idx="8">
                  <c:v>#N/A</c:v>
                </c:pt>
                <c:pt idx="9">
                  <c:v>2.99</c:v>
                </c:pt>
              </c:numCache>
            </c:numRef>
          </c:val>
          <c:extLst xmlns:c16r2="http://schemas.microsoft.com/office/drawing/2015/06/chart">
            <c:ext xmlns:c16="http://schemas.microsoft.com/office/drawing/2014/chart" uri="{C3380CC4-5D6E-409C-BE32-E72D297353CC}">
              <c16:uniqueId val="{00000009-CF7C-4EC1-BF9B-988A3027E8D5}"/>
            </c:ext>
          </c:extLst>
        </c:ser>
        <c:dLbls>
          <c:showLegendKey val="0"/>
          <c:showVal val="0"/>
          <c:showCatName val="0"/>
          <c:showSerName val="0"/>
          <c:showPercent val="0"/>
          <c:showBubbleSize val="0"/>
        </c:dLbls>
        <c:gapWidth val="150"/>
        <c:overlap val="100"/>
        <c:axId val="225108608"/>
        <c:axId val="225109000"/>
      </c:barChart>
      <c:catAx>
        <c:axId val="22510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109000"/>
        <c:crosses val="autoZero"/>
        <c:auto val="1"/>
        <c:lblAlgn val="ctr"/>
        <c:lblOffset val="100"/>
        <c:tickLblSkip val="1"/>
        <c:tickMarkSkip val="1"/>
        <c:noMultiLvlLbl val="0"/>
      </c:catAx>
      <c:valAx>
        <c:axId val="225109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108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449</c:v>
                </c:pt>
                <c:pt idx="5">
                  <c:v>472</c:v>
                </c:pt>
                <c:pt idx="8">
                  <c:v>469</c:v>
                </c:pt>
                <c:pt idx="11">
                  <c:v>459</c:v>
                </c:pt>
                <c:pt idx="14">
                  <c:v>480</c:v>
                </c:pt>
              </c:numCache>
            </c:numRef>
          </c:val>
          <c:extLst xmlns:c16r2="http://schemas.microsoft.com/office/drawing/2015/06/chart">
            <c:ext xmlns:c16="http://schemas.microsoft.com/office/drawing/2014/chart" uri="{C3380CC4-5D6E-409C-BE32-E72D297353CC}">
              <c16:uniqueId val="{00000000-229B-41C2-A726-090F88B013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29B-41C2-A726-090F88B013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31</c:v>
                </c:pt>
                <c:pt idx="3">
                  <c:v>24</c:v>
                </c:pt>
                <c:pt idx="6">
                  <c:v>23</c:v>
                </c:pt>
                <c:pt idx="9">
                  <c:v>14</c:v>
                </c:pt>
                <c:pt idx="12">
                  <c:v>13</c:v>
                </c:pt>
              </c:numCache>
            </c:numRef>
          </c:val>
          <c:extLst xmlns:c16r2="http://schemas.microsoft.com/office/drawing/2015/06/chart">
            <c:ext xmlns:c16="http://schemas.microsoft.com/office/drawing/2014/chart" uri="{C3380CC4-5D6E-409C-BE32-E72D297353CC}">
              <c16:uniqueId val="{00000002-229B-41C2-A726-090F88B013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17</c:v>
                </c:pt>
                <c:pt idx="3">
                  <c:v>17</c:v>
                </c:pt>
                <c:pt idx="6">
                  <c:v>17</c:v>
                </c:pt>
                <c:pt idx="9">
                  <c:v>18</c:v>
                </c:pt>
                <c:pt idx="12">
                  <c:v>12</c:v>
                </c:pt>
              </c:numCache>
            </c:numRef>
          </c:val>
          <c:extLst xmlns:c16r2="http://schemas.microsoft.com/office/drawing/2015/06/chart">
            <c:ext xmlns:c16="http://schemas.microsoft.com/office/drawing/2014/chart" uri="{C3380CC4-5D6E-409C-BE32-E72D297353CC}">
              <c16:uniqueId val="{00000003-229B-41C2-A726-090F88B013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91</c:v>
                </c:pt>
                <c:pt idx="3">
                  <c:v>93</c:v>
                </c:pt>
                <c:pt idx="6">
                  <c:v>79</c:v>
                </c:pt>
                <c:pt idx="9">
                  <c:v>54</c:v>
                </c:pt>
                <c:pt idx="12">
                  <c:v>53</c:v>
                </c:pt>
              </c:numCache>
            </c:numRef>
          </c:val>
          <c:extLst xmlns:c16r2="http://schemas.microsoft.com/office/drawing/2015/06/chart">
            <c:ext xmlns:c16="http://schemas.microsoft.com/office/drawing/2014/chart" uri="{C3380CC4-5D6E-409C-BE32-E72D297353CC}">
              <c16:uniqueId val="{00000004-229B-41C2-A726-090F88B013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29B-41C2-A726-090F88B013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29B-41C2-A726-090F88B013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472</c:v>
                </c:pt>
                <c:pt idx="3">
                  <c:v>517</c:v>
                </c:pt>
                <c:pt idx="6">
                  <c:v>521</c:v>
                </c:pt>
                <c:pt idx="9">
                  <c:v>519</c:v>
                </c:pt>
                <c:pt idx="12">
                  <c:v>575</c:v>
                </c:pt>
              </c:numCache>
            </c:numRef>
          </c:val>
          <c:extLst xmlns:c16r2="http://schemas.microsoft.com/office/drawing/2015/06/chart">
            <c:ext xmlns:c16="http://schemas.microsoft.com/office/drawing/2014/chart" uri="{C3380CC4-5D6E-409C-BE32-E72D297353CC}">
              <c16:uniqueId val="{00000007-229B-41C2-A726-090F88B0136C}"/>
            </c:ext>
          </c:extLst>
        </c:ser>
        <c:dLbls>
          <c:showLegendKey val="0"/>
          <c:showVal val="0"/>
          <c:showCatName val="0"/>
          <c:showSerName val="0"/>
          <c:showPercent val="0"/>
          <c:showBubbleSize val="0"/>
        </c:dLbls>
        <c:gapWidth val="100"/>
        <c:overlap val="100"/>
        <c:axId val="416934792"/>
        <c:axId val="416935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162</c:v>
                </c:pt>
                <c:pt idx="2">
                  <c:v>#N/A</c:v>
                </c:pt>
                <c:pt idx="3">
                  <c:v>#N/A</c:v>
                </c:pt>
                <c:pt idx="4">
                  <c:v>179</c:v>
                </c:pt>
                <c:pt idx="5">
                  <c:v>#N/A</c:v>
                </c:pt>
                <c:pt idx="6">
                  <c:v>#N/A</c:v>
                </c:pt>
                <c:pt idx="7">
                  <c:v>171</c:v>
                </c:pt>
                <c:pt idx="8">
                  <c:v>#N/A</c:v>
                </c:pt>
                <c:pt idx="9">
                  <c:v>#N/A</c:v>
                </c:pt>
                <c:pt idx="10">
                  <c:v>146</c:v>
                </c:pt>
                <c:pt idx="11">
                  <c:v>#N/A</c:v>
                </c:pt>
                <c:pt idx="12">
                  <c:v>#N/A</c:v>
                </c:pt>
                <c:pt idx="13">
                  <c:v>173</c:v>
                </c:pt>
                <c:pt idx="14">
                  <c:v>#N/A</c:v>
                </c:pt>
              </c:numCache>
            </c:numRef>
          </c:val>
          <c:smooth val="0"/>
          <c:extLst xmlns:c16r2="http://schemas.microsoft.com/office/drawing/2015/06/chart">
            <c:ext xmlns:c16="http://schemas.microsoft.com/office/drawing/2014/chart" uri="{C3380CC4-5D6E-409C-BE32-E72D297353CC}">
              <c16:uniqueId val="{00000008-229B-41C2-A726-090F88B0136C}"/>
            </c:ext>
          </c:extLst>
        </c:ser>
        <c:dLbls>
          <c:showLegendKey val="0"/>
          <c:showVal val="0"/>
          <c:showCatName val="0"/>
          <c:showSerName val="0"/>
          <c:showPercent val="0"/>
          <c:showBubbleSize val="0"/>
        </c:dLbls>
        <c:marker val="1"/>
        <c:smooth val="0"/>
        <c:axId val="416934792"/>
        <c:axId val="416935184"/>
      </c:lineChart>
      <c:catAx>
        <c:axId val="416934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935184"/>
        <c:crosses val="autoZero"/>
        <c:auto val="1"/>
        <c:lblAlgn val="ctr"/>
        <c:lblOffset val="100"/>
        <c:tickLblSkip val="1"/>
        <c:tickMarkSkip val="1"/>
        <c:noMultiLvlLbl val="0"/>
      </c:catAx>
      <c:valAx>
        <c:axId val="416935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934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4191</c:v>
                </c:pt>
                <c:pt idx="5">
                  <c:v>4400</c:v>
                </c:pt>
                <c:pt idx="8">
                  <c:v>4594</c:v>
                </c:pt>
                <c:pt idx="11">
                  <c:v>4827</c:v>
                </c:pt>
                <c:pt idx="14">
                  <c:v>4961</c:v>
                </c:pt>
              </c:numCache>
            </c:numRef>
          </c:val>
          <c:extLst xmlns:c16r2="http://schemas.microsoft.com/office/drawing/2015/06/chart">
            <c:ext xmlns:c16="http://schemas.microsoft.com/office/drawing/2014/chart" uri="{C3380CC4-5D6E-409C-BE32-E72D297353CC}">
              <c16:uniqueId val="{00000000-1BFF-4232-A21C-4EA1A65DD10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71</c:v>
                </c:pt>
                <c:pt idx="5">
                  <c:v>56</c:v>
                </c:pt>
                <c:pt idx="8">
                  <c:v>41</c:v>
                </c:pt>
                <c:pt idx="11">
                  <c:v>31</c:v>
                </c:pt>
                <c:pt idx="14">
                  <c:v>26</c:v>
                </c:pt>
              </c:numCache>
            </c:numRef>
          </c:val>
          <c:extLst xmlns:c16r2="http://schemas.microsoft.com/office/drawing/2015/06/chart">
            <c:ext xmlns:c16="http://schemas.microsoft.com/office/drawing/2014/chart" uri="{C3380CC4-5D6E-409C-BE32-E72D297353CC}">
              <c16:uniqueId val="{00000001-1BFF-4232-A21C-4EA1A65DD10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3614</c:v>
                </c:pt>
                <c:pt idx="5">
                  <c:v>3893</c:v>
                </c:pt>
                <c:pt idx="8">
                  <c:v>4058</c:v>
                </c:pt>
                <c:pt idx="11">
                  <c:v>3548</c:v>
                </c:pt>
                <c:pt idx="14">
                  <c:v>3157</c:v>
                </c:pt>
              </c:numCache>
            </c:numRef>
          </c:val>
          <c:extLst xmlns:c16r2="http://schemas.microsoft.com/office/drawing/2015/06/chart">
            <c:ext xmlns:c16="http://schemas.microsoft.com/office/drawing/2014/chart" uri="{C3380CC4-5D6E-409C-BE32-E72D297353CC}">
              <c16:uniqueId val="{00000002-1BFF-4232-A21C-4EA1A65DD10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BFF-4232-A21C-4EA1A65DD10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BFF-4232-A21C-4EA1A65DD10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BFF-4232-A21C-4EA1A65DD10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567</c:v>
                </c:pt>
                <c:pt idx="3">
                  <c:v>511</c:v>
                </c:pt>
                <c:pt idx="6">
                  <c:v>461</c:v>
                </c:pt>
                <c:pt idx="9">
                  <c:v>401</c:v>
                </c:pt>
                <c:pt idx="12">
                  <c:v>317</c:v>
                </c:pt>
              </c:numCache>
            </c:numRef>
          </c:val>
          <c:extLst xmlns:c16r2="http://schemas.microsoft.com/office/drawing/2015/06/chart">
            <c:ext xmlns:c16="http://schemas.microsoft.com/office/drawing/2014/chart" uri="{C3380CC4-5D6E-409C-BE32-E72D297353CC}">
              <c16:uniqueId val="{00000006-1BFF-4232-A21C-4EA1A65DD10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165</c:v>
                </c:pt>
                <c:pt idx="3">
                  <c:v>130</c:v>
                </c:pt>
                <c:pt idx="6">
                  <c:v>98</c:v>
                </c:pt>
                <c:pt idx="9">
                  <c:v>70</c:v>
                </c:pt>
                <c:pt idx="12">
                  <c:v>63</c:v>
                </c:pt>
              </c:numCache>
            </c:numRef>
          </c:val>
          <c:extLst xmlns:c16r2="http://schemas.microsoft.com/office/drawing/2015/06/chart">
            <c:ext xmlns:c16="http://schemas.microsoft.com/office/drawing/2014/chart" uri="{C3380CC4-5D6E-409C-BE32-E72D297353CC}">
              <c16:uniqueId val="{00000007-1BFF-4232-A21C-4EA1A65DD10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784</c:v>
                </c:pt>
                <c:pt idx="3">
                  <c:v>779</c:v>
                </c:pt>
                <c:pt idx="6">
                  <c:v>747</c:v>
                </c:pt>
                <c:pt idx="9">
                  <c:v>627</c:v>
                </c:pt>
                <c:pt idx="12">
                  <c:v>499</c:v>
                </c:pt>
              </c:numCache>
            </c:numRef>
          </c:val>
          <c:extLst xmlns:c16r2="http://schemas.microsoft.com/office/drawing/2015/06/chart">
            <c:ext xmlns:c16="http://schemas.microsoft.com/office/drawing/2014/chart" uri="{C3380CC4-5D6E-409C-BE32-E72D297353CC}">
              <c16:uniqueId val="{00000008-1BFF-4232-A21C-4EA1A65DD10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125</c:v>
                </c:pt>
                <c:pt idx="3">
                  <c:v>101</c:v>
                </c:pt>
                <c:pt idx="6">
                  <c:v>78</c:v>
                </c:pt>
                <c:pt idx="9">
                  <c:v>64</c:v>
                </c:pt>
                <c:pt idx="12">
                  <c:v>50</c:v>
                </c:pt>
              </c:numCache>
            </c:numRef>
          </c:val>
          <c:extLst xmlns:c16r2="http://schemas.microsoft.com/office/drawing/2015/06/chart">
            <c:ext xmlns:c16="http://schemas.microsoft.com/office/drawing/2014/chart" uri="{C3380CC4-5D6E-409C-BE32-E72D297353CC}">
              <c16:uniqueId val="{00000009-1BFF-4232-A21C-4EA1A65DD10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4519</c:v>
                </c:pt>
                <c:pt idx="3">
                  <c:v>4494</c:v>
                </c:pt>
                <c:pt idx="6">
                  <c:v>4747</c:v>
                </c:pt>
                <c:pt idx="9">
                  <c:v>5133</c:v>
                </c:pt>
                <c:pt idx="12">
                  <c:v>5354</c:v>
                </c:pt>
              </c:numCache>
            </c:numRef>
          </c:val>
          <c:extLst xmlns:c16r2="http://schemas.microsoft.com/office/drawing/2015/06/chart">
            <c:ext xmlns:c16="http://schemas.microsoft.com/office/drawing/2014/chart" uri="{C3380CC4-5D6E-409C-BE32-E72D297353CC}">
              <c16:uniqueId val="{0000000A-1BFF-4232-A21C-4EA1A65DD107}"/>
            </c:ext>
          </c:extLst>
        </c:ser>
        <c:dLbls>
          <c:showLegendKey val="0"/>
          <c:showVal val="0"/>
          <c:showCatName val="0"/>
          <c:showSerName val="0"/>
          <c:showPercent val="0"/>
          <c:showBubbleSize val="0"/>
        </c:dLbls>
        <c:gapWidth val="100"/>
        <c:overlap val="100"/>
        <c:axId val="416937928"/>
        <c:axId val="439055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BFF-4232-A21C-4EA1A65DD107}"/>
            </c:ext>
          </c:extLst>
        </c:ser>
        <c:dLbls>
          <c:showLegendKey val="0"/>
          <c:showVal val="0"/>
          <c:showCatName val="0"/>
          <c:showSerName val="0"/>
          <c:showPercent val="0"/>
          <c:showBubbleSize val="0"/>
        </c:dLbls>
        <c:marker val="1"/>
        <c:smooth val="0"/>
        <c:axId val="416937928"/>
        <c:axId val="439055272"/>
      </c:lineChart>
      <c:catAx>
        <c:axId val="416937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9055272"/>
        <c:crosses val="autoZero"/>
        <c:auto val="1"/>
        <c:lblAlgn val="ctr"/>
        <c:lblOffset val="100"/>
        <c:tickLblSkip val="1"/>
        <c:tickMarkSkip val="1"/>
        <c:noMultiLvlLbl val="0"/>
      </c:catAx>
      <c:valAx>
        <c:axId val="439055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937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1031</c:v>
                </c:pt>
                <c:pt idx="1">
                  <c:v>1001</c:v>
                </c:pt>
                <c:pt idx="2">
                  <c:v>1023</c:v>
                </c:pt>
              </c:numCache>
            </c:numRef>
          </c:val>
          <c:extLst xmlns:c16r2="http://schemas.microsoft.com/office/drawing/2015/06/chart">
            <c:ext xmlns:c16="http://schemas.microsoft.com/office/drawing/2014/chart" uri="{C3380CC4-5D6E-409C-BE32-E72D297353CC}">
              <c16:uniqueId val="{00000000-2816-4C03-8A85-F1F3415704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563</c:v>
                </c:pt>
                <c:pt idx="1">
                  <c:v>669</c:v>
                </c:pt>
                <c:pt idx="2">
                  <c:v>669</c:v>
                </c:pt>
              </c:numCache>
            </c:numRef>
          </c:val>
          <c:extLst xmlns:c16r2="http://schemas.microsoft.com/office/drawing/2015/06/chart">
            <c:ext xmlns:c16="http://schemas.microsoft.com/office/drawing/2014/chart" uri="{C3380CC4-5D6E-409C-BE32-E72D297353CC}">
              <c16:uniqueId val="{00000001-2816-4C03-8A85-F1F3415704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2274</c:v>
                </c:pt>
                <c:pt idx="1">
                  <c:v>1687</c:v>
                </c:pt>
                <c:pt idx="2">
                  <c:v>1272</c:v>
                </c:pt>
              </c:numCache>
            </c:numRef>
          </c:val>
          <c:extLst xmlns:c16r2="http://schemas.microsoft.com/office/drawing/2015/06/chart">
            <c:ext xmlns:c16="http://schemas.microsoft.com/office/drawing/2014/chart" uri="{C3380CC4-5D6E-409C-BE32-E72D297353CC}">
              <c16:uniqueId val="{00000002-2816-4C03-8A85-F1F341570400}"/>
            </c:ext>
          </c:extLst>
        </c:ser>
        <c:dLbls>
          <c:showLegendKey val="0"/>
          <c:showVal val="0"/>
          <c:showCatName val="0"/>
          <c:showSerName val="0"/>
          <c:showPercent val="0"/>
          <c:showBubbleSize val="0"/>
        </c:dLbls>
        <c:gapWidth val="120"/>
        <c:overlap val="100"/>
        <c:axId val="416937144"/>
        <c:axId val="416936752"/>
      </c:barChart>
      <c:catAx>
        <c:axId val="416937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6936752"/>
        <c:crosses val="autoZero"/>
        <c:auto val="1"/>
        <c:lblAlgn val="ctr"/>
        <c:lblOffset val="100"/>
        <c:tickLblSkip val="1"/>
        <c:tickMarkSkip val="1"/>
        <c:noMultiLvlLbl val="0"/>
      </c:catAx>
      <c:valAx>
        <c:axId val="416936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6937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CF2-4871-B79E-761168D479D6}"/>
                </c:ext>
                <c:ext xmlns:c15="http://schemas.microsoft.com/office/drawing/2012/chart" uri="{CE6537A1-D6FC-4f65-9D91-7224C49458BB}">
                  <c15:dlblFieldTable>
                    <c15:dlblFTEntry>
                      <c15:txfldGUID>{AEFA5C13-1633-405B-9EC3-851A40DB1F60}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CF2-4871-B79E-761168D479D6}"/>
                </c:ext>
                <c:ext xmlns:c15="http://schemas.microsoft.com/office/drawing/2012/chart" uri="{CE6537A1-D6FC-4f65-9D91-7224C49458BB}">
                  <c15:dlblFieldTable>
                    <c15:dlblFTEntry>
                      <c15:txfldGUID>{A81A2DA0-7AB1-4FA3-8799-77CB438EF761}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CF2-4871-B79E-761168D479D6}"/>
                </c:ext>
                <c:ext xmlns:c15="http://schemas.microsoft.com/office/drawing/2012/chart" uri="{CE6537A1-D6FC-4f65-9D91-7224C49458BB}">
                  <c15:dlblFieldTable>
                    <c15:dlblFTEntry>
                      <c15:txfldGUID>{736D42A5-C09A-4C8A-BDE8-0C60B3497DE5}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CF2-4871-B79E-761168D479D6}"/>
                </c:ext>
                <c:ext xmlns:c15="http://schemas.microsoft.com/office/drawing/2012/chart" uri="{CE6537A1-D6FC-4f65-9D91-7224C49458BB}">
                  <c15:dlblFieldTable>
                    <c15:dlblFTEntry>
                      <c15:txfldGUID>{C1FCF00C-E04A-4811-BBB2-B5F71FAA67C3}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CF2-4871-B79E-761168D479D6}"/>
                </c:ext>
                <c:ext xmlns:c15="http://schemas.microsoft.com/office/drawing/2012/chart" uri="{CE6537A1-D6FC-4f65-9D91-7224C49458BB}">
                  <c15:dlblFieldTable>
                    <c15:dlblFTEntry>
                      <c15:txfldGUID>{26CA9E0B-4E88-457D-87FC-9B59CC534E17}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CF2-4871-B79E-761168D479D6}"/>
                </c:ext>
                <c:ext xmlns:c15="http://schemas.microsoft.com/office/drawing/2012/chart" uri="{CE6537A1-D6FC-4f65-9D91-7224C49458BB}">
                  <c15:dlblFieldTable>
                    <c15:dlblFTEntry>
                      <c15:txfldGUID>{F4F5E611-050F-4848-9225-8E6853753693}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CF2-4871-B79E-761168D479D6}"/>
                </c:ext>
                <c:ext xmlns:c15="http://schemas.microsoft.com/office/drawing/2012/chart" uri="{CE6537A1-D6FC-4f65-9D91-7224C49458BB}">
                  <c15:dlblFieldTable>
                    <c15:dlblFTEntry>
                      <c15:txfldGUID>{901DBBAA-D275-490F-89F2-A53BC9C4EB72}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CF2-4871-B79E-761168D479D6}"/>
                </c:ext>
                <c:ext xmlns:c15="http://schemas.microsoft.com/office/drawing/2012/chart" uri="{CE6537A1-D6FC-4f65-9D91-7224C49458BB}">
                  <c15:dlblFieldTable>
                    <c15:dlblFTEntry>
                      <c15:txfldGUID>{F7ECA9EE-04F9-4BEA-B6FD-8B4DC49484C2}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CF2-4871-B79E-761168D479D6}"/>
                </c:ext>
                <c:ext xmlns:c15="http://schemas.microsoft.com/office/drawing/2012/chart" uri="{CE6537A1-D6FC-4f65-9D91-7224C49458BB}">
                  <c15:dlblFieldTable>
                    <c15:dlblFTEntry>
                      <c15:txfldGUID>{0E774C35-F4B3-48A9-BEE6-0A3CBBAB54F1}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CF2-4871-B79E-761168D479D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CF2-4871-B79E-761168D479D6}"/>
                </c:ext>
                <c:ext xmlns:c15="http://schemas.microsoft.com/office/drawing/2012/chart" uri="{CE6537A1-D6FC-4f65-9D91-7224C49458BB}">
                  <c15:dlblFieldTable>
                    <c15:dlblFTEntry>
                      <c15:txfldGUID>{DDE34496-32EF-4543-BE1A-26556092DDAB}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CF2-4871-B79E-761168D479D6}"/>
                </c:ext>
                <c:ext xmlns:c15="http://schemas.microsoft.com/office/drawing/2012/chart" uri="{CE6537A1-D6FC-4f65-9D91-7224C49458BB}">
                  <c15:dlblFieldTable>
                    <c15:dlblFTEntry>
                      <c15:txfldGUID>{D395AA24-0127-4A5D-A688-50887DFC5705}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CF2-4871-B79E-761168D479D6}"/>
                </c:ext>
                <c:ext xmlns:c15="http://schemas.microsoft.com/office/drawing/2012/chart" uri="{CE6537A1-D6FC-4f65-9D91-7224C49458BB}">
                  <c15:dlblFieldTable>
                    <c15:dlblFTEntry>
                      <c15:txfldGUID>{EF52B7F0-4C12-4CAB-8927-CD90FB01CD03}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CF2-4871-B79E-761168D479D6}"/>
                </c:ext>
                <c:ext xmlns:c15="http://schemas.microsoft.com/office/drawing/2012/chart" uri="{CE6537A1-D6FC-4f65-9D91-7224C49458BB}">
                  <c15:dlblFieldTable>
                    <c15:dlblFTEntry>
                      <c15:txfldGUID>{03BE1E17-272F-4CFA-9088-C41FC2F772E0}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CF2-4871-B79E-761168D479D6}"/>
                </c:ext>
                <c:ext xmlns:c15="http://schemas.microsoft.com/office/drawing/2012/chart" uri="{CE6537A1-D6FC-4f65-9D91-7224C49458BB}">
                  <c15:dlblFieldTable>
                    <c15:dlblFTEntry>
                      <c15:txfldGUID>{EE1791CB-EA19-40CF-99EE-C697D16126CB}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CF2-4871-B79E-761168D479D6}"/>
                </c:ext>
                <c:ext xmlns:c15="http://schemas.microsoft.com/office/drawing/2012/chart" uri="{CE6537A1-D6FC-4f65-9D91-7224C49458BB}">
                  <c15:dlblFieldTable>
                    <c15:dlblFTEntry>
                      <c15:txfldGUID>{95389ED8-44A1-407B-AC77-FEC680230C73}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CF2-4871-B79E-761168D479D6}"/>
                </c:ext>
                <c:ext xmlns:c15="http://schemas.microsoft.com/office/drawing/2012/chart" uri="{CE6537A1-D6FC-4f65-9D91-7224C49458BB}">
                  <c15:dlblFieldTable>
                    <c15:dlblFTEntry>
                      <c15:txfldGUID>{5492EAD0-7F1E-483A-89CA-2AE211EF6747}</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CF2-4871-B79E-761168D479D6}"/>
                </c:ext>
                <c:ext xmlns:c15="http://schemas.microsoft.com/office/drawing/2012/chart" uri="{CE6537A1-D6FC-4f65-9D91-7224C49458BB}">
                  <c15:dlblFieldTable>
                    <c15:dlblFTEntry>
                      <c15:txfldGUID>{DEA40BD9-6094-42C1-95C5-102A41776903}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CF2-4871-B79E-761168D479D6}"/>
                </c:ext>
                <c:ext xmlns:c15="http://schemas.microsoft.com/office/drawing/2012/chart" uri="{CE6537A1-D6FC-4f65-9D91-7224C49458BB}">
                  <c15:dlblFieldTable>
                    <c15:dlblFTEntry>
                      <c15:txfldGUID>{F6A1BD36-AC5B-4B29-B815-895E312DEC91}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FCF2-4871-B79E-761168D479D6}"/>
            </c:ext>
          </c:extLst>
        </c:ser>
        <c:dLbls>
          <c:showLegendKey val="0"/>
          <c:showVal val="1"/>
          <c:showCatName val="0"/>
          <c:showSerName val="0"/>
          <c:showPercent val="0"/>
          <c:showBubbleSize val="0"/>
        </c:dLbls>
        <c:axId val="447741816"/>
        <c:axId val="447742208"/>
      </c:scatterChart>
      <c:valAx>
        <c:axId val="4477418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7742208"/>
        <c:crosses val="autoZero"/>
        <c:crossBetween val="midCat"/>
      </c:valAx>
      <c:valAx>
        <c:axId val="4477422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7741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D7F-4BD5-88EB-431863CDDE55}"/>
                </c:ext>
                <c:ext xmlns:c15="http://schemas.microsoft.com/office/drawing/2012/chart" uri="{CE6537A1-D6FC-4f65-9D91-7224C49458BB}">
                  <c15:dlblFieldTable>
                    <c15:dlblFTEntry>
                      <c15:txfldGUID>{ED6B8BB0-59DF-45F2-8309-5C837B15CA0A}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D7F-4BD5-88EB-431863CDDE55}"/>
                </c:ext>
                <c:ext xmlns:c15="http://schemas.microsoft.com/office/drawing/2012/chart" uri="{CE6537A1-D6FC-4f65-9D91-7224C49458BB}">
                  <c15:dlblFieldTable>
                    <c15:dlblFTEntry>
                      <c15:txfldGUID>{3C537047-26B8-4703-A5EA-D724E0C36C4E}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D7F-4BD5-88EB-431863CDDE55}"/>
                </c:ext>
                <c:ext xmlns:c15="http://schemas.microsoft.com/office/drawing/2012/chart" uri="{CE6537A1-D6FC-4f65-9D91-7224C49458BB}">
                  <c15:dlblFieldTable>
                    <c15:dlblFTEntry>
                      <c15:txfldGUID>{83565B7B-6B81-4164-A911-C5BEB38ADD5D}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D7F-4BD5-88EB-431863CDDE55}"/>
                </c:ext>
                <c:ext xmlns:c15="http://schemas.microsoft.com/office/drawing/2012/chart" uri="{CE6537A1-D6FC-4f65-9D91-7224C49458BB}">
                  <c15:dlblFieldTable>
                    <c15:dlblFTEntry>
                      <c15:txfldGUID>{E6608D87-BC86-4528-8B9C-C7ADECC4D01F}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D7F-4BD5-88EB-431863CDDE55}"/>
                </c:ext>
                <c:ext xmlns:c15="http://schemas.microsoft.com/office/drawing/2012/chart" uri="{CE6537A1-D6FC-4f65-9D91-7224C49458BB}">
                  <c15:dlblFieldTable>
                    <c15:dlblFTEntry>
                      <c15:txfldGUID>{A693F5E3-E64D-4C02-8F7D-A096D5ED3D69}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D7F-4BD5-88EB-431863CDDE55}"/>
                </c:ext>
                <c:ext xmlns:c15="http://schemas.microsoft.com/office/drawing/2012/chart" uri="{CE6537A1-D6FC-4f65-9D91-7224C49458BB}">
                  <c15:dlblFieldTable>
                    <c15:dlblFTEntry>
                      <c15:txfldGUID>{7ABC1D25-7A47-4CE9-B297-AA4C932F54FD}</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D7F-4BD5-88EB-431863CDDE55}"/>
                </c:ext>
                <c:ext xmlns:c15="http://schemas.microsoft.com/office/drawing/2012/chart" uri="{CE6537A1-D6FC-4f65-9D91-7224C49458BB}">
                  <c15:dlblFieldTable>
                    <c15:dlblFTEntry>
                      <c15:txfldGUID>{C35F2BFB-BD42-4470-A3F4-7B81F4F33CAF}</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D7F-4BD5-88EB-431863CDDE55}"/>
                </c:ext>
                <c:ext xmlns:c15="http://schemas.microsoft.com/office/drawing/2012/chart" uri="{CE6537A1-D6FC-4f65-9D91-7224C49458BB}">
                  <c15:dlblFieldTable>
                    <c15:dlblFTEntry>
                      <c15:txfldGUID>{C05C214B-CEB7-489B-B05E-A856E4C68872}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D7F-4BD5-88EB-431863CDDE55}"/>
                </c:ext>
                <c:ext xmlns:c15="http://schemas.microsoft.com/office/drawing/2012/chart" uri="{CE6537A1-D6FC-4f65-9D91-7224C49458BB}">
                  <c15:dlblFieldTable>
                    <c15:dlblFTEntry>
                      <c15:txfldGUID>{2A44B944-1F41-4560-8AE5-59141600556A}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8</c:v>
                </c:pt>
                <c:pt idx="16">
                  <c:v>7.7</c:v>
                </c:pt>
                <c:pt idx="24">
                  <c:v>7.5</c:v>
                </c:pt>
                <c:pt idx="32">
                  <c:v>7.4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D7F-4BD5-88EB-431863CDDE5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D7F-4BD5-88EB-431863CDDE55}"/>
                </c:ext>
                <c:ext xmlns:c15="http://schemas.microsoft.com/office/drawing/2012/chart" uri="{CE6537A1-D6FC-4f65-9D91-7224C49458BB}">
                  <c15:dlblFieldTable>
                    <c15:dlblFTEntry>
                      <c15:txfldGUID>{B59A568A-8D8F-49F8-8F42-19FD92BE296B}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D7F-4BD5-88EB-431863CDDE55}"/>
                </c:ext>
                <c:ext xmlns:c15="http://schemas.microsoft.com/office/drawing/2012/chart" uri="{CE6537A1-D6FC-4f65-9D91-7224C49458BB}">
                  <c15:dlblFieldTable>
                    <c15:dlblFTEntry>
                      <c15:txfldGUID>{0A003D9C-A994-4680-9027-20FB5D143448}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D7F-4BD5-88EB-431863CDDE55}"/>
                </c:ext>
                <c:ext xmlns:c15="http://schemas.microsoft.com/office/drawing/2012/chart" uri="{CE6537A1-D6FC-4f65-9D91-7224C49458BB}">
                  <c15:dlblFieldTable>
                    <c15:dlblFTEntry>
                      <c15:txfldGUID>{0D18A3CA-4E62-4AD7-9E86-AE2AFB303F36}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D7F-4BD5-88EB-431863CDDE55}"/>
                </c:ext>
                <c:ext xmlns:c15="http://schemas.microsoft.com/office/drawing/2012/chart" uri="{CE6537A1-D6FC-4f65-9D91-7224C49458BB}">
                  <c15:dlblFieldTable>
                    <c15:dlblFTEntry>
                      <c15:txfldGUID>{C8F89F8F-2A92-41F1-A8B4-BD1B7EB748A3}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D7F-4BD5-88EB-431863CDDE55}"/>
                </c:ext>
                <c:ext xmlns:c15="http://schemas.microsoft.com/office/drawing/2012/chart" uri="{CE6537A1-D6FC-4f65-9D91-7224C49458BB}">
                  <c15:dlblFieldTable>
                    <c15:dlblFTEntry>
                      <c15:txfldGUID>{3254B4F4-BBB2-44DC-B497-12DF25D0F4C9}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D7F-4BD5-88EB-431863CDDE55}"/>
                </c:ext>
                <c:ext xmlns:c15="http://schemas.microsoft.com/office/drawing/2012/chart" uri="{CE6537A1-D6FC-4f65-9D91-7224C49458BB}">
                  <c15:dlblFieldTable>
                    <c15:dlblFTEntry>
                      <c15:txfldGUID>{EA10E246-F8D5-4D09-AA90-B59A7BB34AEF}</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D7F-4BD5-88EB-431863CDDE55}"/>
                </c:ext>
                <c:ext xmlns:c15="http://schemas.microsoft.com/office/drawing/2012/chart" uri="{CE6537A1-D6FC-4f65-9D91-7224C49458BB}">
                  <c15:dlblFieldTable>
                    <c15:dlblFTEntry>
                      <c15:txfldGUID>{F5C7A022-787E-4EFE-99D5-0113819B4348}</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D7F-4BD5-88EB-431863CDDE55}"/>
                </c:ext>
                <c:ext xmlns:c15="http://schemas.microsoft.com/office/drawing/2012/chart" uri="{CE6537A1-D6FC-4f65-9D91-7224C49458BB}">
                  <c15:dlblFieldTable>
                    <c15:dlblFTEntry>
                      <c15:txfldGUID>{B8700AF8-9E45-46EF-A48C-A7DA6B774A93}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D7F-4BD5-88EB-431863CDDE55}"/>
                </c:ext>
                <c:ext xmlns:c15="http://schemas.microsoft.com/office/drawing/2012/chart" uri="{CE6537A1-D6FC-4f65-9D91-7224C49458BB}">
                  <c15:dlblFieldTable>
                    <c15:dlblFTEntry>
                      <c15:txfldGUID>{DF321FA6-39C9-42D7-BD88-A9B26FDCFB07}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7.3</c:v>
                </c:pt>
                <c:pt idx="32">
                  <c:v>7.2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D7F-4BD5-88EB-431863CDDE55}"/>
            </c:ext>
          </c:extLst>
        </c:ser>
        <c:dLbls>
          <c:showLegendKey val="0"/>
          <c:showVal val="1"/>
          <c:showCatName val="0"/>
          <c:showSerName val="0"/>
          <c:showPercent val="0"/>
          <c:showBubbleSize val="0"/>
        </c:dLbls>
        <c:axId val="447742992"/>
        <c:axId val="447743384"/>
      </c:scatterChart>
      <c:valAx>
        <c:axId val="447742992"/>
        <c:scaling>
          <c:orientation val="minMax"/>
          <c:max val="10.1"/>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7743384"/>
        <c:crosses val="autoZero"/>
        <c:crossBetween val="midCat"/>
      </c:valAx>
      <c:valAx>
        <c:axId val="44774338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77429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実質公債費比率は、起債額抑制の効果により</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％の水準に抑えられてきたが、平成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年度から大規模施設整備事業等の償還が始まるため、今後は償還額が増加する見込みである。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当町は自主財源の乏しい町であるため、建設事業の財源は地方債に頼らざるを得ない状況にあるが、有利な地方債の活用や、事業の整理により実質公債費比率の上昇を抑制できるよう努める。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本年度も将来負担比率は算定されなかった。要因としては充当可能財源として基金を</a:t>
          </a:r>
          <a:r>
            <a:rPr kumimoji="1" lang="en-US" altLang="ja-JP" sz="1400">
              <a:latin typeface="ＭＳ ゴシック" pitchFamily="49" charset="-128"/>
              <a:ea typeface="ＭＳ ゴシック" pitchFamily="49" charset="-128"/>
            </a:rPr>
            <a:t>3,157</a:t>
          </a:r>
          <a:r>
            <a:rPr kumimoji="1" lang="ja-JP" altLang="en-US" sz="1400">
              <a:latin typeface="ＭＳ ゴシック" pitchFamily="49" charset="-128"/>
              <a:ea typeface="ＭＳ ゴシック" pitchFamily="49" charset="-128"/>
            </a:rPr>
            <a:t>百万円を保有しているためである。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当町は自主財源の乏しい町であるため、</a:t>
          </a:r>
          <a:r>
            <a:rPr kumimoji="1" lang="ja-JP" altLang="ja-JP" sz="1400">
              <a:solidFill>
                <a:schemeClr val="dk1"/>
              </a:solidFill>
              <a:effectLst/>
              <a:latin typeface="+mn-lt"/>
              <a:ea typeface="+mn-ea"/>
              <a:cs typeface="+mn-cs"/>
            </a:rPr>
            <a:t>今後の人口減少社会</a:t>
          </a:r>
          <a:r>
            <a:rPr kumimoji="1" lang="ja-JP" altLang="en-US" sz="1400">
              <a:solidFill>
                <a:schemeClr val="dk1"/>
              </a:solidFill>
              <a:effectLst/>
              <a:latin typeface="+mn-lt"/>
              <a:ea typeface="+mn-ea"/>
              <a:cs typeface="+mn-cs"/>
            </a:rPr>
            <a:t>に備え、</a:t>
          </a:r>
          <a:r>
            <a:rPr kumimoji="1" lang="ja-JP" altLang="en-US" sz="1400">
              <a:latin typeface="ＭＳ ゴシック" pitchFamily="49" charset="-128"/>
              <a:ea typeface="ＭＳ ゴシック" pitchFamily="49" charset="-128"/>
            </a:rPr>
            <a:t>有利な地方債を活用しつつ、一定の基金残高を維持していく必要がある。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福島県古殿町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基金全体としての主な増減の要因は、文教厚生施設等整備基金の減によるものである。平成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か年の事業として町民体育館建設事業を実施し、この財源として当該基金を活用したためである。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は自主財源が乏しい町であるため、今後の人口減少・超高齢化社会に向けて一定程度の基金を保有する必要があるため、各種事業の実施においては、国県補助金の活用はもちろんのこと、有利な地方債を活用し、自主財源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文教厚生施設等整備基金：文化、教育及び厚生施設の整備事業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さわやか福祉基金：果実運用型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ふるさと創生基金：ふるさと創生事業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主な増減の要因は文教厚生施設等整備基金の減によるものである。基金残高の減少理由は、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か年の事業として町民体育館建設事業を実施し、この財源として当該基金を活用したためである。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は中学校体育館の耐震化工事や中学校校舎の大規模改修事業等、大規模な建設事業が予定されているため、事業の財源として文教厚生施設等整備基金を活用することとなるが、有利な地方債等の活用により、基金を一定程度保有できるよう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百万円の水準を維持している。これは各年度において滋養規模の平準化及び地方債の活用による一般財源の確保がなされているためである。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今後も事業の整理や、地方債の活用等により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百万円の水準</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確保に努める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年度における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百万円を維持している。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今後は、高金利地方債の繰り上げ償還等を視野に入れつつ、当該基金の一部で資金運用も図りながら、今後増大する公債費負担に備える。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5,419
5,369
163.29
5,183,626
5,064,341
78,827
2,627,965
5,353,897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5" name="正方形/長方形 5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6" name="正方形/長方形 5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債務償還可能年数は類似団体を下回っている。要因としては、充当可能基金残高を保有しているためである。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今後は施設の老朽化等に伴う建設事業等が計画されており、基金残高が減少することが見込まれるため、今まで以上に債務の圧縮に取り組む必要がある。</a:t>
          </a: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72" name="テキスト ボックス 7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4" name="テキスト ボックス 7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6" name="テキスト ボックス 7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8" name="テキスト ボックス 7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80" name="テキスト ボックス 7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82" name="直線コネクタ 81"/>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85"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86" name="直線コネクタ 85"/>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87" name="債務償還可能年数平均値テキスト"/>
        <xdr:cNvSpPr txBox="1"/>
      </xdr:nvSpPr>
      <xdr:spPr>
        <a:xfrm>
          <a:off x="14846300" y="5977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88" name="フローチャート: 判断 87"/>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35630</xdr:rowOff>
    </xdr:from>
    <xdr:to>
      <xdr:col>76</xdr:col>
      <xdr:colOff>73025</xdr:colOff>
      <xdr:row>32</xdr:row>
      <xdr:rowOff>137230</xdr:rowOff>
    </xdr:to>
    <xdr:sp macro="" textlink="">
      <xdr:nvSpPr>
        <xdr:cNvPr id="94" name="楕円 93"/>
        <xdr:cNvSpPr/>
      </xdr:nvSpPr>
      <xdr:spPr>
        <a:xfrm>
          <a:off x="14744700" y="62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14057</xdr:rowOff>
    </xdr:from>
    <xdr:ext cx="340478" cy="259045"/>
    <xdr:sp macro="" textlink="">
      <xdr:nvSpPr>
        <xdr:cNvPr id="95" name="債務償還可能年数該当値テキスト"/>
        <xdr:cNvSpPr txBox="1"/>
      </xdr:nvSpPr>
      <xdr:spPr>
        <a:xfrm>
          <a:off x="14846300" y="62719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5,419
5,369
163.29
5,183,626
5,064,341
78,827
2,627,965
5,353,897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5,419
5,369
163.29
5,183,626
5,064,341
78,827
2,627,965
5,353,897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5,419
5,369
163.29
5,183,626
5,064,341
78,827
2,627,965
5,353,897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人口減少や全国平均を上回る高齢化に加え、町内産業が</a:t>
          </a:r>
          <a:r>
            <a:rPr kumimoji="1" lang="ja-JP" altLang="en-US" sz="1300">
              <a:solidFill>
                <a:schemeClr val="dk1"/>
              </a:solidFill>
              <a:effectLst/>
              <a:latin typeface="+mn-lt"/>
              <a:ea typeface="+mn-ea"/>
              <a:cs typeface="+mn-cs"/>
            </a:rPr>
            <a:t>少なく、財政基盤が弱いため、財政力指数は類似団体を下回っている。　</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現在、第</a:t>
          </a:r>
          <a:r>
            <a:rPr kumimoji="1" lang="en-US" altLang="ja-JP" sz="1300">
              <a:solidFill>
                <a:schemeClr val="dk1"/>
              </a:solidFill>
              <a:effectLst/>
              <a:latin typeface="+mn-lt"/>
              <a:ea typeface="+mn-ea"/>
              <a:cs typeface="+mn-cs"/>
            </a:rPr>
            <a:t>6</a:t>
          </a:r>
          <a:r>
            <a:rPr kumimoji="1" lang="ja-JP" altLang="en-US" sz="1300">
              <a:solidFill>
                <a:schemeClr val="dk1"/>
              </a:solidFill>
              <a:effectLst/>
              <a:latin typeface="+mn-lt"/>
              <a:ea typeface="+mn-ea"/>
              <a:cs typeface="+mn-cs"/>
            </a:rPr>
            <a:t>次振興計画に沿った施策を実施し、活力ある町づくりを図っている。また、町税の徴収向上対策により歳入確保等財政健全化に努めている。</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38705</xdr:rowOff>
    </xdr:to>
    <xdr:cxnSp macro="">
      <xdr:nvCxnSpPr>
        <xdr:cNvPr id="70" name="直線コネクタ 69"/>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50195</xdr:rowOff>
    </xdr:to>
    <xdr:cxnSp macro="">
      <xdr:nvCxnSpPr>
        <xdr:cNvPr id="76" name="直線コネクタ 75"/>
        <xdr:cNvCxnSpPr/>
      </xdr:nvCxnSpPr>
      <xdr:spPr>
        <a:xfrm flipV="1">
          <a:off x="2336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136374</xdr:rowOff>
    </xdr:from>
    <xdr:to>
      <xdr:col>15</xdr:col>
      <xdr:colOff>133350</xdr:colOff>
      <xdr:row>44</xdr:row>
      <xdr:rowOff>66524</xdr:rowOff>
    </xdr:to>
    <xdr:sp macro="" textlink="">
      <xdr:nvSpPr>
        <xdr:cNvPr id="77" name="フローチャート: 判断 76"/>
        <xdr:cNvSpPr/>
      </xdr:nvSpPr>
      <xdr:spPr>
        <a:xfrm>
          <a:off x="3175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76701</xdr:rowOff>
    </xdr:from>
    <xdr:ext cx="762000" cy="259045"/>
    <xdr:sp macro="" textlink="">
      <xdr:nvSpPr>
        <xdr:cNvPr id="78" name="テキスト ボックス 77"/>
        <xdr:cNvSpPr txBox="1"/>
      </xdr:nvSpPr>
      <xdr:spPr>
        <a:xfrm>
          <a:off x="2844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50195</xdr:rowOff>
    </xdr:to>
    <xdr:cxnSp macro="">
      <xdr:nvCxnSpPr>
        <xdr:cNvPr id="79" name="直線コネクタ 78"/>
        <xdr:cNvCxnSpPr/>
      </xdr:nvCxnSpPr>
      <xdr:spPr>
        <a:xfrm>
          <a:off x="1447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159355</xdr:rowOff>
    </xdr:from>
    <xdr:to>
      <xdr:col>11</xdr:col>
      <xdr:colOff>82550</xdr:colOff>
      <xdr:row>44</xdr:row>
      <xdr:rowOff>89505</xdr:rowOff>
    </xdr:to>
    <xdr:sp macro="" textlink="">
      <xdr:nvSpPr>
        <xdr:cNvPr id="80" name="フローチャート: 判断 79"/>
        <xdr:cNvSpPr/>
      </xdr:nvSpPr>
      <xdr:spPr>
        <a:xfrm>
          <a:off x="2286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99682</xdr:rowOff>
    </xdr:from>
    <xdr:ext cx="762000" cy="259045"/>
    <xdr:sp macro="" textlink="">
      <xdr:nvSpPr>
        <xdr:cNvPr id="81" name="テキスト ボックス 80"/>
        <xdr:cNvSpPr txBox="1"/>
      </xdr:nvSpPr>
      <xdr:spPr>
        <a:xfrm>
          <a:off x="1955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83" name="テキスト ボックス 82"/>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85772</xdr:rowOff>
    </xdr:from>
    <xdr:ext cx="762000" cy="259045"/>
    <xdr:sp macro="" textlink="">
      <xdr:nvSpPr>
        <xdr:cNvPr id="96" name="テキスト ボックス 95"/>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85772</xdr:rowOff>
    </xdr:from>
    <xdr:ext cx="762000" cy="259045"/>
    <xdr:sp macro="" textlink="">
      <xdr:nvSpPr>
        <xdr:cNvPr id="98" name="テキスト ボックス 97"/>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昨年度から引き続き類似団体を上回る経常収支比率となっている。要因としては、公債費の増（対前年比</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％）及び人件費の増（対前年比</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現在も「集中改革プラン」に基づき、人件費の抑制や行財政改革に取り組んでいるが、今後はより一層の義務的経費の削減に取り組み、財政健全化に努める。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62</xdr:row>
      <xdr:rowOff>161079</xdr:rowOff>
    </xdr:to>
    <xdr:cxnSp macro="">
      <xdr:nvCxnSpPr>
        <xdr:cNvPr id="133" name="直線コネクタ 132"/>
        <xdr:cNvCxnSpPr/>
      </xdr:nvCxnSpPr>
      <xdr:spPr>
        <a:xfrm flipV="1">
          <a:off x="4114800" y="10778913"/>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38946</xdr:rowOff>
    </xdr:from>
    <xdr:to>
      <xdr:col>19</xdr:col>
      <xdr:colOff>133350</xdr:colOff>
      <xdr:row>62</xdr:row>
      <xdr:rowOff>161079</xdr:rowOff>
    </xdr:to>
    <xdr:cxnSp macro="">
      <xdr:nvCxnSpPr>
        <xdr:cNvPr id="136" name="直線コネクタ 135"/>
        <xdr:cNvCxnSpPr/>
      </xdr:nvCxnSpPr>
      <xdr:spPr>
        <a:xfrm>
          <a:off x="3225800" y="10497396"/>
          <a:ext cx="889000" cy="29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38946</xdr:rowOff>
    </xdr:from>
    <xdr:to>
      <xdr:col>15</xdr:col>
      <xdr:colOff>82550</xdr:colOff>
      <xdr:row>62</xdr:row>
      <xdr:rowOff>212</xdr:rowOff>
    </xdr:to>
    <xdr:cxnSp macro="">
      <xdr:nvCxnSpPr>
        <xdr:cNvPr id="139" name="直線コネクタ 138"/>
        <xdr:cNvCxnSpPr/>
      </xdr:nvCxnSpPr>
      <xdr:spPr>
        <a:xfrm flipV="1">
          <a:off x="2336800" y="10497396"/>
          <a:ext cx="8890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147531</xdr:rowOff>
    </xdr:from>
    <xdr:to>
      <xdr:col>15</xdr:col>
      <xdr:colOff>133350</xdr:colOff>
      <xdr:row>61</xdr:row>
      <xdr:rowOff>77681</xdr:rowOff>
    </xdr:to>
    <xdr:sp macro="" textlink="">
      <xdr:nvSpPr>
        <xdr:cNvPr id="140" name="フローチャート: 判断 139"/>
        <xdr:cNvSpPr/>
      </xdr:nvSpPr>
      <xdr:spPr>
        <a:xfrm>
          <a:off x="3175000" y="104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87858</xdr:rowOff>
    </xdr:from>
    <xdr:ext cx="762000" cy="259045"/>
    <xdr:sp macro="" textlink="">
      <xdr:nvSpPr>
        <xdr:cNvPr id="141" name="テキスト ボックス 140"/>
        <xdr:cNvSpPr txBox="1"/>
      </xdr:nvSpPr>
      <xdr:spPr>
        <a:xfrm>
          <a:off x="2844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142029</xdr:rowOff>
    </xdr:from>
    <xdr:to>
      <xdr:col>11</xdr:col>
      <xdr:colOff>31750</xdr:colOff>
      <xdr:row>62</xdr:row>
      <xdr:rowOff>212</xdr:rowOff>
    </xdr:to>
    <xdr:cxnSp macro="">
      <xdr:nvCxnSpPr>
        <xdr:cNvPr id="142" name="直線コネクタ 141"/>
        <xdr:cNvCxnSpPr/>
      </xdr:nvCxnSpPr>
      <xdr:spPr>
        <a:xfrm>
          <a:off x="1447800" y="10429029"/>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28363</xdr:rowOff>
    </xdr:from>
    <xdr:to>
      <xdr:col>11</xdr:col>
      <xdr:colOff>82550</xdr:colOff>
      <xdr:row>61</xdr:row>
      <xdr:rowOff>129963</xdr:rowOff>
    </xdr:to>
    <xdr:sp macro="" textlink="">
      <xdr:nvSpPr>
        <xdr:cNvPr id="143" name="フローチャート: 判断 142"/>
        <xdr:cNvSpPr/>
      </xdr:nvSpPr>
      <xdr:spPr>
        <a:xfrm>
          <a:off x="2286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140140</xdr:rowOff>
    </xdr:from>
    <xdr:ext cx="762000" cy="259045"/>
    <xdr:sp macro="" textlink="">
      <xdr:nvSpPr>
        <xdr:cNvPr id="144" name="テキスト ボックス 143"/>
        <xdr:cNvSpPr txBox="1"/>
      </xdr:nvSpPr>
      <xdr:spPr>
        <a:xfrm>
          <a:off x="1955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45" name="フローチャート: 判断 144"/>
        <xdr:cNvSpPr/>
      </xdr:nvSpPr>
      <xdr:spPr>
        <a:xfrm>
          <a:off x="139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46" name="テキスト ボックス 145"/>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2" name="楕円 151"/>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70290</xdr:rowOff>
    </xdr:from>
    <xdr:ext cx="762000" cy="259045"/>
    <xdr:sp macro="" textlink="">
      <xdr:nvSpPr>
        <xdr:cNvPr id="153" name="財政構造の弾力性該当値テキスト"/>
        <xdr:cNvSpPr txBox="1"/>
      </xdr:nvSpPr>
      <xdr:spPr>
        <a:xfrm>
          <a:off x="5041900" y="107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110279</xdr:rowOff>
    </xdr:from>
    <xdr:to>
      <xdr:col>19</xdr:col>
      <xdr:colOff>184150</xdr:colOff>
      <xdr:row>63</xdr:row>
      <xdr:rowOff>40429</xdr:rowOff>
    </xdr:to>
    <xdr:sp macro="" textlink="">
      <xdr:nvSpPr>
        <xdr:cNvPr id="154" name="楕円 153"/>
        <xdr:cNvSpPr/>
      </xdr:nvSpPr>
      <xdr:spPr>
        <a:xfrm>
          <a:off x="4064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25206</xdr:rowOff>
    </xdr:from>
    <xdr:ext cx="736600" cy="259045"/>
    <xdr:sp macro="" textlink="">
      <xdr:nvSpPr>
        <xdr:cNvPr id="155" name="テキスト ボックス 154"/>
        <xdr:cNvSpPr txBox="1"/>
      </xdr:nvSpPr>
      <xdr:spPr>
        <a:xfrm>
          <a:off x="3733800" y="10826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159596</xdr:rowOff>
    </xdr:from>
    <xdr:to>
      <xdr:col>15</xdr:col>
      <xdr:colOff>133350</xdr:colOff>
      <xdr:row>61</xdr:row>
      <xdr:rowOff>89746</xdr:rowOff>
    </xdr:to>
    <xdr:sp macro="" textlink="">
      <xdr:nvSpPr>
        <xdr:cNvPr id="156" name="楕円 155"/>
        <xdr:cNvSpPr/>
      </xdr:nvSpPr>
      <xdr:spPr>
        <a:xfrm>
          <a:off x="3175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74523</xdr:rowOff>
    </xdr:from>
    <xdr:ext cx="762000" cy="259045"/>
    <xdr:sp macro="" textlink="">
      <xdr:nvSpPr>
        <xdr:cNvPr id="157" name="テキスト ボックス 156"/>
        <xdr:cNvSpPr txBox="1"/>
      </xdr:nvSpPr>
      <xdr:spPr>
        <a:xfrm>
          <a:off x="2844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120862</xdr:rowOff>
    </xdr:from>
    <xdr:to>
      <xdr:col>11</xdr:col>
      <xdr:colOff>82550</xdr:colOff>
      <xdr:row>62</xdr:row>
      <xdr:rowOff>51012</xdr:rowOff>
    </xdr:to>
    <xdr:sp macro="" textlink="">
      <xdr:nvSpPr>
        <xdr:cNvPr id="158" name="楕円 157"/>
        <xdr:cNvSpPr/>
      </xdr:nvSpPr>
      <xdr:spPr>
        <a:xfrm>
          <a:off x="2286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35789</xdr:rowOff>
    </xdr:from>
    <xdr:ext cx="762000" cy="259045"/>
    <xdr:sp macro="" textlink="">
      <xdr:nvSpPr>
        <xdr:cNvPr id="159" name="テキスト ボックス 158"/>
        <xdr:cNvSpPr txBox="1"/>
      </xdr:nvSpPr>
      <xdr:spPr>
        <a:xfrm>
          <a:off x="1955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91229</xdr:rowOff>
    </xdr:from>
    <xdr:to>
      <xdr:col>7</xdr:col>
      <xdr:colOff>31750</xdr:colOff>
      <xdr:row>61</xdr:row>
      <xdr:rowOff>21379</xdr:rowOff>
    </xdr:to>
    <xdr:sp macro="" textlink="">
      <xdr:nvSpPr>
        <xdr:cNvPr id="160" name="楕円 159"/>
        <xdr:cNvSpPr/>
      </xdr:nvSpPr>
      <xdr:spPr>
        <a:xfrm>
          <a:off x="1397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31556</xdr:rowOff>
    </xdr:from>
    <xdr:ext cx="762000" cy="259045"/>
    <xdr:sp macro="" textlink="">
      <xdr:nvSpPr>
        <xdr:cNvPr id="161" name="テキスト ボックス 160"/>
        <xdr:cNvSpPr txBox="1"/>
      </xdr:nvSpPr>
      <xdr:spPr>
        <a:xfrm>
          <a:off x="1066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[259,618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人件費については、職員採用の増等で対前年比</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％と増加している。今後は業務内容の改善等により人件費総額の抑制を図る。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物件費については、委託事業等の適正化により対前年比▲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％と減少している。今後も行財政改革や業務の見直しにより費用の縮減に努める。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人件費・物件費の合算では対前年比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％と増加しているが、類似団体平均を下回っている。今後も事業の適正化に努め、経費削減に努める。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37654</xdr:rowOff>
    </xdr:from>
    <xdr:to>
      <xdr:col>23</xdr:col>
      <xdr:colOff>133350</xdr:colOff>
      <xdr:row>83</xdr:row>
      <xdr:rowOff>63091</xdr:rowOff>
    </xdr:to>
    <xdr:cxnSp macro="">
      <xdr:nvCxnSpPr>
        <xdr:cNvPr id="198" name="直線コネクタ 197"/>
        <xdr:cNvCxnSpPr/>
      </xdr:nvCxnSpPr>
      <xdr:spPr>
        <a:xfrm>
          <a:off x="4114800" y="14268004"/>
          <a:ext cx="838200" cy="2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73941</xdr:rowOff>
    </xdr:from>
    <xdr:ext cx="762000" cy="259045"/>
    <xdr:sp macro="" textlink="">
      <xdr:nvSpPr>
        <xdr:cNvPr id="199" name="人件費・物件費等の状況平均値テキスト"/>
        <xdr:cNvSpPr txBox="1"/>
      </xdr:nvSpPr>
      <xdr:spPr>
        <a:xfrm>
          <a:off x="5041900" y="139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96486</xdr:rowOff>
    </xdr:from>
    <xdr:to>
      <xdr:col>19</xdr:col>
      <xdr:colOff>133350</xdr:colOff>
      <xdr:row>83</xdr:row>
      <xdr:rowOff>37654</xdr:rowOff>
    </xdr:to>
    <xdr:cxnSp macro="">
      <xdr:nvCxnSpPr>
        <xdr:cNvPr id="201" name="直線コネクタ 200"/>
        <xdr:cNvCxnSpPr/>
      </xdr:nvCxnSpPr>
      <xdr:spPr>
        <a:xfrm>
          <a:off x="3225800" y="14155386"/>
          <a:ext cx="889000" cy="1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9994</xdr:rowOff>
    </xdr:from>
    <xdr:ext cx="736600" cy="259045"/>
    <xdr:sp macro="" textlink="">
      <xdr:nvSpPr>
        <xdr:cNvPr id="203" name="テキスト ボックス 202"/>
        <xdr:cNvSpPr txBox="1"/>
      </xdr:nvSpPr>
      <xdr:spPr>
        <a:xfrm>
          <a:off x="3733800" y="1389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43376</xdr:rowOff>
    </xdr:from>
    <xdr:to>
      <xdr:col>15</xdr:col>
      <xdr:colOff>82550</xdr:colOff>
      <xdr:row>82</xdr:row>
      <xdr:rowOff>96486</xdr:rowOff>
    </xdr:to>
    <xdr:cxnSp macro="">
      <xdr:nvCxnSpPr>
        <xdr:cNvPr id="204" name="直線コネクタ 203"/>
        <xdr:cNvCxnSpPr/>
      </xdr:nvCxnSpPr>
      <xdr:spPr>
        <a:xfrm>
          <a:off x="2336800" y="14102276"/>
          <a:ext cx="889000" cy="5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5" name="フローチャート: 判断 204"/>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6" name="テキスト ボックス 205"/>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5792</xdr:rowOff>
    </xdr:from>
    <xdr:to>
      <xdr:col>11</xdr:col>
      <xdr:colOff>31750</xdr:colOff>
      <xdr:row>82</xdr:row>
      <xdr:rowOff>43376</xdr:rowOff>
    </xdr:to>
    <xdr:cxnSp macro="">
      <xdr:nvCxnSpPr>
        <xdr:cNvPr id="207" name="直線コネクタ 206"/>
        <xdr:cNvCxnSpPr/>
      </xdr:nvCxnSpPr>
      <xdr:spPr>
        <a:xfrm>
          <a:off x="1447800" y="14064692"/>
          <a:ext cx="889000" cy="3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8" name="フローチャート: 判断 207"/>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9" name="テキスト ボックス 208"/>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10" name="フローチャート: 判断 209"/>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11" name="テキスト ボックス 210"/>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12291</xdr:rowOff>
    </xdr:from>
    <xdr:to>
      <xdr:col>23</xdr:col>
      <xdr:colOff>184150</xdr:colOff>
      <xdr:row>83</xdr:row>
      <xdr:rowOff>113891</xdr:rowOff>
    </xdr:to>
    <xdr:sp macro="" textlink="">
      <xdr:nvSpPr>
        <xdr:cNvPr id="217" name="楕円 216"/>
        <xdr:cNvSpPr/>
      </xdr:nvSpPr>
      <xdr:spPr>
        <a:xfrm>
          <a:off x="4902200" y="14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155818</xdr:rowOff>
    </xdr:from>
    <xdr:ext cx="762000" cy="259045"/>
    <xdr:sp macro="" textlink="">
      <xdr:nvSpPr>
        <xdr:cNvPr id="218" name="人件費・物件費等の状況該当値テキスト"/>
        <xdr:cNvSpPr txBox="1"/>
      </xdr:nvSpPr>
      <xdr:spPr>
        <a:xfrm>
          <a:off x="5041900" y="1421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158304</xdr:rowOff>
    </xdr:from>
    <xdr:to>
      <xdr:col>19</xdr:col>
      <xdr:colOff>184150</xdr:colOff>
      <xdr:row>83</xdr:row>
      <xdr:rowOff>88454</xdr:rowOff>
    </xdr:to>
    <xdr:sp macro="" textlink="">
      <xdr:nvSpPr>
        <xdr:cNvPr id="219" name="楕円 218"/>
        <xdr:cNvSpPr/>
      </xdr:nvSpPr>
      <xdr:spPr>
        <a:xfrm>
          <a:off x="4064000" y="1421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73231</xdr:rowOff>
    </xdr:from>
    <xdr:ext cx="736600" cy="259045"/>
    <xdr:sp macro="" textlink="">
      <xdr:nvSpPr>
        <xdr:cNvPr id="220" name="テキスト ボックス 219"/>
        <xdr:cNvSpPr txBox="1"/>
      </xdr:nvSpPr>
      <xdr:spPr>
        <a:xfrm>
          <a:off x="3733800" y="1430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45686</xdr:rowOff>
    </xdr:from>
    <xdr:to>
      <xdr:col>15</xdr:col>
      <xdr:colOff>133350</xdr:colOff>
      <xdr:row>82</xdr:row>
      <xdr:rowOff>147286</xdr:rowOff>
    </xdr:to>
    <xdr:sp macro="" textlink="">
      <xdr:nvSpPr>
        <xdr:cNvPr id="221" name="楕円 220"/>
        <xdr:cNvSpPr/>
      </xdr:nvSpPr>
      <xdr:spPr>
        <a:xfrm>
          <a:off x="3175000" y="141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157463</xdr:rowOff>
    </xdr:from>
    <xdr:ext cx="762000" cy="259045"/>
    <xdr:sp macro="" textlink="">
      <xdr:nvSpPr>
        <xdr:cNvPr id="222" name="テキスト ボックス 221"/>
        <xdr:cNvSpPr txBox="1"/>
      </xdr:nvSpPr>
      <xdr:spPr>
        <a:xfrm>
          <a:off x="2844800" y="1387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164026</xdr:rowOff>
    </xdr:from>
    <xdr:to>
      <xdr:col>11</xdr:col>
      <xdr:colOff>82550</xdr:colOff>
      <xdr:row>82</xdr:row>
      <xdr:rowOff>94176</xdr:rowOff>
    </xdr:to>
    <xdr:sp macro="" textlink="">
      <xdr:nvSpPr>
        <xdr:cNvPr id="223" name="楕円 222"/>
        <xdr:cNvSpPr/>
      </xdr:nvSpPr>
      <xdr:spPr>
        <a:xfrm>
          <a:off x="2286000" y="1405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104353</xdr:rowOff>
    </xdr:from>
    <xdr:ext cx="762000" cy="259045"/>
    <xdr:sp macro="" textlink="">
      <xdr:nvSpPr>
        <xdr:cNvPr id="224" name="テキスト ボックス 223"/>
        <xdr:cNvSpPr txBox="1"/>
      </xdr:nvSpPr>
      <xdr:spPr>
        <a:xfrm>
          <a:off x="1955800" y="1382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126442</xdr:rowOff>
    </xdr:from>
    <xdr:to>
      <xdr:col>7</xdr:col>
      <xdr:colOff>31750</xdr:colOff>
      <xdr:row>82</xdr:row>
      <xdr:rowOff>56592</xdr:rowOff>
    </xdr:to>
    <xdr:sp macro="" textlink="">
      <xdr:nvSpPr>
        <xdr:cNvPr id="225" name="楕円 224"/>
        <xdr:cNvSpPr/>
      </xdr:nvSpPr>
      <xdr:spPr>
        <a:xfrm>
          <a:off x="1397000" y="140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66769</xdr:rowOff>
    </xdr:from>
    <xdr:ext cx="762000" cy="259045"/>
    <xdr:sp macro="" textlink="">
      <xdr:nvSpPr>
        <xdr:cNvPr id="226" name="テキスト ボックス 225"/>
        <xdr:cNvSpPr txBox="1"/>
      </xdr:nvSpPr>
      <xdr:spPr>
        <a:xfrm>
          <a:off x="1066800" y="1378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年度からの給料表の構造見直し、職務・職責に応じた構造への転換を図り、職務級間の給与水準の縮小、枠外昇給制度や各種手当の廃止などの措置を講じている。今後も引き続き給与適正化に努める。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lang="en-US" altLang="ja-JP" sz="1300">
              <a:latin typeface="ＭＳ Ｐゴシック" panose="020B0600070205080204" pitchFamily="50" charset="-128"/>
              <a:ea typeface="ＭＳ Ｐゴシック" panose="020B0600070205080204" pitchFamily="50" charset="-128"/>
            </a:rPr>
            <a:t>※</a:t>
          </a:r>
          <a:r>
            <a:rPr lang="ja-JP" altLang="en-US" sz="1300">
              <a:latin typeface="ＭＳ Ｐゴシック" panose="020B0600070205080204" pitchFamily="50" charset="-128"/>
              <a:ea typeface="ＭＳ Ｐゴシック" panose="020B0600070205080204" pitchFamily="50" charset="-128"/>
            </a:rPr>
            <a:t>今年度数値が未公表であるため、前年度数値を引用しています</a:t>
          </a:r>
          <a:r>
            <a:rPr lang="en-US" altLang="ja-JP" sz="1300">
              <a:latin typeface="ＭＳ Ｐゴシック" panose="020B0600070205080204" pitchFamily="50" charset="-128"/>
              <a:ea typeface="ＭＳ Ｐゴシック" panose="020B0600070205080204" pitchFamily="50" charset="-128"/>
            </a:rPr>
            <a:t>.</a:t>
          </a:r>
        </a:p>
        <a:p>
          <a:endParaRPr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54732</xdr:rowOff>
    </xdr:from>
    <xdr:to>
      <xdr:col>81</xdr:col>
      <xdr:colOff>44450</xdr:colOff>
      <xdr:row>85</xdr:row>
      <xdr:rowOff>54732</xdr:rowOff>
    </xdr:to>
    <xdr:cxnSp macro="">
      <xdr:nvCxnSpPr>
        <xdr:cNvPr id="262" name="直線コネクタ 261"/>
        <xdr:cNvCxnSpPr/>
      </xdr:nvCxnSpPr>
      <xdr:spPr>
        <a:xfrm>
          <a:off x="16179800" y="146279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54732</xdr:rowOff>
    </xdr:from>
    <xdr:to>
      <xdr:col>77</xdr:col>
      <xdr:colOff>44450</xdr:colOff>
      <xdr:row>85</xdr:row>
      <xdr:rowOff>100693</xdr:rowOff>
    </xdr:to>
    <xdr:cxnSp macro="">
      <xdr:nvCxnSpPr>
        <xdr:cNvPr id="265" name="直線コネクタ 264"/>
        <xdr:cNvCxnSpPr/>
      </xdr:nvCxnSpPr>
      <xdr:spPr>
        <a:xfrm flipV="1">
          <a:off x="15290800" y="1462798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21166</xdr:rowOff>
    </xdr:to>
    <xdr:cxnSp macro="">
      <xdr:nvCxnSpPr>
        <xdr:cNvPr id="268" name="直線コネクタ 267"/>
        <xdr:cNvCxnSpPr/>
      </xdr:nvCxnSpPr>
      <xdr:spPr>
        <a:xfrm flipV="1">
          <a:off x="14401800" y="14673943"/>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9" name="フローチャート: 判断 268"/>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70" name="テキスト ボックス 269"/>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158145</xdr:rowOff>
    </xdr:from>
    <xdr:to>
      <xdr:col>68</xdr:col>
      <xdr:colOff>152400</xdr:colOff>
      <xdr:row>86</xdr:row>
      <xdr:rowOff>21166</xdr:rowOff>
    </xdr:to>
    <xdr:cxnSp macro="">
      <xdr:nvCxnSpPr>
        <xdr:cNvPr id="271" name="直線コネクタ 270"/>
        <xdr:cNvCxnSpPr/>
      </xdr:nvCxnSpPr>
      <xdr:spPr>
        <a:xfrm>
          <a:off x="13512800" y="147313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128512</xdr:rowOff>
    </xdr:from>
    <xdr:to>
      <xdr:col>68</xdr:col>
      <xdr:colOff>203200</xdr:colOff>
      <xdr:row>84</xdr:row>
      <xdr:rowOff>58662</xdr:rowOff>
    </xdr:to>
    <xdr:sp macro="" textlink="">
      <xdr:nvSpPr>
        <xdr:cNvPr id="272" name="フローチャート: 判断 271"/>
        <xdr:cNvSpPr/>
      </xdr:nvSpPr>
      <xdr:spPr>
        <a:xfrm>
          <a:off x="14351000" y="1435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68839</xdr:rowOff>
    </xdr:from>
    <xdr:ext cx="762000" cy="259045"/>
    <xdr:sp macro="" textlink="">
      <xdr:nvSpPr>
        <xdr:cNvPr id="273" name="テキスト ボックス 272"/>
        <xdr:cNvSpPr txBox="1"/>
      </xdr:nvSpPr>
      <xdr:spPr>
        <a:xfrm>
          <a:off x="14020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74" name="フローチャート: 判断 273"/>
        <xdr:cNvSpPr/>
      </xdr:nvSpPr>
      <xdr:spPr>
        <a:xfrm>
          <a:off x="13462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75" name="テキスト ボックス 274"/>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3932</xdr:rowOff>
    </xdr:from>
    <xdr:to>
      <xdr:col>81</xdr:col>
      <xdr:colOff>95250</xdr:colOff>
      <xdr:row>85</xdr:row>
      <xdr:rowOff>105532</xdr:rowOff>
    </xdr:to>
    <xdr:sp macro="" textlink="">
      <xdr:nvSpPr>
        <xdr:cNvPr id="281" name="楕円 280"/>
        <xdr:cNvSpPr/>
      </xdr:nvSpPr>
      <xdr:spPr>
        <a:xfrm>
          <a:off x="169672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147459</xdr:rowOff>
    </xdr:from>
    <xdr:ext cx="762000" cy="259045"/>
    <xdr:sp macro="" textlink="">
      <xdr:nvSpPr>
        <xdr:cNvPr id="282" name="給与水準   （国との比較）該当値テキスト"/>
        <xdr:cNvSpPr txBox="1"/>
      </xdr:nvSpPr>
      <xdr:spPr>
        <a:xfrm>
          <a:off x="17106900" y="1454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3932</xdr:rowOff>
    </xdr:from>
    <xdr:to>
      <xdr:col>77</xdr:col>
      <xdr:colOff>95250</xdr:colOff>
      <xdr:row>85</xdr:row>
      <xdr:rowOff>105532</xdr:rowOff>
    </xdr:to>
    <xdr:sp macro="" textlink="">
      <xdr:nvSpPr>
        <xdr:cNvPr id="283" name="楕円 282"/>
        <xdr:cNvSpPr/>
      </xdr:nvSpPr>
      <xdr:spPr>
        <a:xfrm>
          <a:off x="16129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84" name="テキスト ボックス 283"/>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5" name="楕円 284"/>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86" name="テキスト ボックス 285"/>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7" name="楕円 286"/>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8" name="テキスト ボックス 28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107345</xdr:rowOff>
    </xdr:from>
    <xdr:to>
      <xdr:col>64</xdr:col>
      <xdr:colOff>152400</xdr:colOff>
      <xdr:row>86</xdr:row>
      <xdr:rowOff>37495</xdr:rowOff>
    </xdr:to>
    <xdr:sp macro="" textlink="">
      <xdr:nvSpPr>
        <xdr:cNvPr id="289" name="楕円 288"/>
        <xdr:cNvSpPr/>
      </xdr:nvSpPr>
      <xdr:spPr>
        <a:xfrm>
          <a:off x="13462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22272</xdr:rowOff>
    </xdr:from>
    <xdr:ext cx="762000" cy="259045"/>
    <xdr:sp macro="" textlink="">
      <xdr:nvSpPr>
        <xdr:cNvPr id="290" name="テキスト ボックス 289"/>
        <xdr:cNvSpPr txBox="1"/>
      </xdr:nvSpPr>
      <xdr:spPr>
        <a:xfrm>
          <a:off x="13131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年度）」に基づき職員の削減を実施しているが、随時見直しを図るなど適正な定員管理に努める。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119507</xdr:rowOff>
    </xdr:from>
    <xdr:to>
      <xdr:col>81</xdr:col>
      <xdr:colOff>44450</xdr:colOff>
      <xdr:row>60</xdr:row>
      <xdr:rowOff>147256</xdr:rowOff>
    </xdr:to>
    <xdr:cxnSp macro="">
      <xdr:nvCxnSpPr>
        <xdr:cNvPr id="321" name="直線コネクタ 320"/>
        <xdr:cNvCxnSpPr/>
      </xdr:nvCxnSpPr>
      <xdr:spPr>
        <a:xfrm>
          <a:off x="16179800" y="10406507"/>
          <a:ext cx="8382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15860</xdr:rowOff>
    </xdr:from>
    <xdr:ext cx="762000" cy="259045"/>
    <xdr:sp macro="" textlink="">
      <xdr:nvSpPr>
        <xdr:cNvPr id="322" name="定員管理の状況平均値テキスト"/>
        <xdr:cNvSpPr txBox="1"/>
      </xdr:nvSpPr>
      <xdr:spPr>
        <a:xfrm>
          <a:off x="17106900" y="1013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54356</xdr:rowOff>
    </xdr:from>
    <xdr:to>
      <xdr:col>77</xdr:col>
      <xdr:colOff>44450</xdr:colOff>
      <xdr:row>60</xdr:row>
      <xdr:rowOff>119507</xdr:rowOff>
    </xdr:to>
    <xdr:cxnSp macro="">
      <xdr:nvCxnSpPr>
        <xdr:cNvPr id="324" name="直線コネクタ 323"/>
        <xdr:cNvCxnSpPr/>
      </xdr:nvCxnSpPr>
      <xdr:spPr>
        <a:xfrm>
          <a:off x="15290800" y="10341356"/>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123176</xdr:rowOff>
    </xdr:from>
    <xdr:ext cx="736600" cy="259045"/>
    <xdr:sp macro="" textlink="">
      <xdr:nvSpPr>
        <xdr:cNvPr id="326" name="テキスト ボックス 325"/>
        <xdr:cNvSpPr txBox="1"/>
      </xdr:nvSpPr>
      <xdr:spPr>
        <a:xfrm>
          <a:off x="15798800" y="100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54356</xdr:rowOff>
    </xdr:from>
    <xdr:to>
      <xdr:col>72</xdr:col>
      <xdr:colOff>203200</xdr:colOff>
      <xdr:row>60</xdr:row>
      <xdr:rowOff>58579</xdr:rowOff>
    </xdr:to>
    <xdr:cxnSp macro="">
      <xdr:nvCxnSpPr>
        <xdr:cNvPr id="327" name="直線コネクタ 326"/>
        <xdr:cNvCxnSpPr/>
      </xdr:nvCxnSpPr>
      <xdr:spPr>
        <a:xfrm flipV="1">
          <a:off x="14401800" y="10341356"/>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8" name="フローチャート: 判断 327"/>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9" name="テキスト ボックス 328"/>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167894</xdr:rowOff>
    </xdr:from>
    <xdr:to>
      <xdr:col>68</xdr:col>
      <xdr:colOff>152400</xdr:colOff>
      <xdr:row>60</xdr:row>
      <xdr:rowOff>58579</xdr:rowOff>
    </xdr:to>
    <xdr:cxnSp macro="">
      <xdr:nvCxnSpPr>
        <xdr:cNvPr id="330" name="直線コネクタ 329"/>
        <xdr:cNvCxnSpPr/>
      </xdr:nvCxnSpPr>
      <xdr:spPr>
        <a:xfrm>
          <a:off x="13512800" y="10283444"/>
          <a:ext cx="889000" cy="6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31" name="フローチャート: 判断 330"/>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32" name="テキスト ボックス 331"/>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33" name="フローチャート: 判断 332"/>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4" name="テキスト ボックス 333"/>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96456</xdr:rowOff>
    </xdr:from>
    <xdr:to>
      <xdr:col>81</xdr:col>
      <xdr:colOff>95250</xdr:colOff>
      <xdr:row>61</xdr:row>
      <xdr:rowOff>26606</xdr:rowOff>
    </xdr:to>
    <xdr:sp macro="" textlink="">
      <xdr:nvSpPr>
        <xdr:cNvPr id="340" name="楕円 339"/>
        <xdr:cNvSpPr/>
      </xdr:nvSpPr>
      <xdr:spPr>
        <a:xfrm>
          <a:off x="16967200" y="1038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68533</xdr:rowOff>
    </xdr:from>
    <xdr:ext cx="762000" cy="259045"/>
    <xdr:sp macro="" textlink="">
      <xdr:nvSpPr>
        <xdr:cNvPr id="341" name="定員管理の状況該当値テキスト"/>
        <xdr:cNvSpPr txBox="1"/>
      </xdr:nvSpPr>
      <xdr:spPr>
        <a:xfrm>
          <a:off x="17106900" y="1035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68707</xdr:rowOff>
    </xdr:from>
    <xdr:to>
      <xdr:col>77</xdr:col>
      <xdr:colOff>95250</xdr:colOff>
      <xdr:row>60</xdr:row>
      <xdr:rowOff>170307</xdr:rowOff>
    </xdr:to>
    <xdr:sp macro="" textlink="">
      <xdr:nvSpPr>
        <xdr:cNvPr id="342" name="楕円 341"/>
        <xdr:cNvSpPr/>
      </xdr:nvSpPr>
      <xdr:spPr>
        <a:xfrm>
          <a:off x="161290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155084</xdr:rowOff>
    </xdr:from>
    <xdr:ext cx="736600" cy="259045"/>
    <xdr:sp macro="" textlink="">
      <xdr:nvSpPr>
        <xdr:cNvPr id="343" name="テキスト ボックス 342"/>
        <xdr:cNvSpPr txBox="1"/>
      </xdr:nvSpPr>
      <xdr:spPr>
        <a:xfrm>
          <a:off x="15798800" y="1044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3556</xdr:rowOff>
    </xdr:from>
    <xdr:to>
      <xdr:col>73</xdr:col>
      <xdr:colOff>44450</xdr:colOff>
      <xdr:row>60</xdr:row>
      <xdr:rowOff>105156</xdr:rowOff>
    </xdr:to>
    <xdr:sp macro="" textlink="">
      <xdr:nvSpPr>
        <xdr:cNvPr id="344" name="楕円 343"/>
        <xdr:cNvSpPr/>
      </xdr:nvSpPr>
      <xdr:spPr>
        <a:xfrm>
          <a:off x="15240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115333</xdr:rowOff>
    </xdr:from>
    <xdr:ext cx="762000" cy="259045"/>
    <xdr:sp macro="" textlink="">
      <xdr:nvSpPr>
        <xdr:cNvPr id="345" name="テキスト ボックス 344"/>
        <xdr:cNvSpPr txBox="1"/>
      </xdr:nvSpPr>
      <xdr:spPr>
        <a:xfrm>
          <a:off x="14909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7779</xdr:rowOff>
    </xdr:from>
    <xdr:to>
      <xdr:col>68</xdr:col>
      <xdr:colOff>203200</xdr:colOff>
      <xdr:row>60</xdr:row>
      <xdr:rowOff>109379</xdr:rowOff>
    </xdr:to>
    <xdr:sp macro="" textlink="">
      <xdr:nvSpPr>
        <xdr:cNvPr id="346" name="楕円 345"/>
        <xdr:cNvSpPr/>
      </xdr:nvSpPr>
      <xdr:spPr>
        <a:xfrm>
          <a:off x="14351000" y="102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119556</xdr:rowOff>
    </xdr:from>
    <xdr:ext cx="762000" cy="259045"/>
    <xdr:sp macro="" textlink="">
      <xdr:nvSpPr>
        <xdr:cNvPr id="347" name="テキスト ボックス 346"/>
        <xdr:cNvSpPr txBox="1"/>
      </xdr:nvSpPr>
      <xdr:spPr>
        <a:xfrm>
          <a:off x="14020800" y="1006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117094</xdr:rowOff>
    </xdr:from>
    <xdr:to>
      <xdr:col>64</xdr:col>
      <xdr:colOff>152400</xdr:colOff>
      <xdr:row>60</xdr:row>
      <xdr:rowOff>47244</xdr:rowOff>
    </xdr:to>
    <xdr:sp macro="" textlink="">
      <xdr:nvSpPr>
        <xdr:cNvPr id="348" name="楕円 347"/>
        <xdr:cNvSpPr/>
      </xdr:nvSpPr>
      <xdr:spPr>
        <a:xfrm>
          <a:off x="13462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57421</xdr:rowOff>
    </xdr:from>
    <xdr:ext cx="762000" cy="259045"/>
    <xdr:sp macro="" textlink="">
      <xdr:nvSpPr>
        <xdr:cNvPr id="349" name="テキスト ボックス 348"/>
        <xdr:cNvSpPr txBox="1"/>
      </xdr:nvSpPr>
      <xdr:spPr>
        <a:xfrm>
          <a:off x="13131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実質公債費比率については、昨年度から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ポイント減少しているが、今後数年で公債費が増加する見込みである。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今後は、新発債を抑制するほか、新発債の償還年限の調整等により公債費負担の平準化に努める。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115509</xdr:rowOff>
    </xdr:from>
    <xdr:to>
      <xdr:col>81</xdr:col>
      <xdr:colOff>44450</xdr:colOff>
      <xdr:row>40</xdr:row>
      <xdr:rowOff>127000</xdr:rowOff>
    </xdr:to>
    <xdr:cxnSp macro="">
      <xdr:nvCxnSpPr>
        <xdr:cNvPr id="385" name="直線コネクタ 384"/>
        <xdr:cNvCxnSpPr/>
      </xdr:nvCxnSpPr>
      <xdr:spPr>
        <a:xfrm flipV="1">
          <a:off x="16179800" y="69735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149981</xdr:rowOff>
    </xdr:to>
    <xdr:cxnSp macro="">
      <xdr:nvCxnSpPr>
        <xdr:cNvPr id="388" name="直線コネクタ 387"/>
        <xdr:cNvCxnSpPr/>
      </xdr:nvCxnSpPr>
      <xdr:spPr>
        <a:xfrm flipV="1">
          <a:off x="15290800" y="69850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149981</xdr:rowOff>
    </xdr:from>
    <xdr:to>
      <xdr:col>72</xdr:col>
      <xdr:colOff>203200</xdr:colOff>
      <xdr:row>41</xdr:row>
      <xdr:rowOff>13002</xdr:rowOff>
    </xdr:to>
    <xdr:cxnSp macro="">
      <xdr:nvCxnSpPr>
        <xdr:cNvPr id="391" name="直線コネクタ 390"/>
        <xdr:cNvCxnSpPr/>
      </xdr:nvCxnSpPr>
      <xdr:spPr>
        <a:xfrm flipV="1">
          <a:off x="14401800" y="70079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2" name="フローチャート: 判断 391"/>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3" name="テキスト ボックス 392"/>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13002</xdr:rowOff>
    </xdr:from>
    <xdr:to>
      <xdr:col>68</xdr:col>
      <xdr:colOff>152400</xdr:colOff>
      <xdr:row>41</xdr:row>
      <xdr:rowOff>24493</xdr:rowOff>
    </xdr:to>
    <xdr:cxnSp macro="">
      <xdr:nvCxnSpPr>
        <xdr:cNvPr id="394" name="直線コネクタ 393"/>
        <xdr:cNvCxnSpPr/>
      </xdr:nvCxnSpPr>
      <xdr:spPr>
        <a:xfrm flipV="1">
          <a:off x="13512800" y="70424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88598</xdr:rowOff>
    </xdr:from>
    <xdr:to>
      <xdr:col>68</xdr:col>
      <xdr:colOff>203200</xdr:colOff>
      <xdr:row>42</xdr:row>
      <xdr:rowOff>18748</xdr:rowOff>
    </xdr:to>
    <xdr:sp macro="" textlink="">
      <xdr:nvSpPr>
        <xdr:cNvPr id="395" name="フローチャート: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3525</xdr:rowOff>
    </xdr:from>
    <xdr:ext cx="762000" cy="259045"/>
    <xdr:sp macro="" textlink="">
      <xdr:nvSpPr>
        <xdr:cNvPr id="396" name="テキスト ボックス 395"/>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397" name="フローチャート: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83958</xdr:rowOff>
    </xdr:from>
    <xdr:ext cx="762000" cy="259045"/>
    <xdr:sp macro="" textlink="">
      <xdr:nvSpPr>
        <xdr:cNvPr id="398" name="テキスト ボックス 397"/>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64709</xdr:rowOff>
    </xdr:from>
    <xdr:to>
      <xdr:col>81</xdr:col>
      <xdr:colOff>95250</xdr:colOff>
      <xdr:row>40</xdr:row>
      <xdr:rowOff>166309</xdr:rowOff>
    </xdr:to>
    <xdr:sp macro="" textlink="">
      <xdr:nvSpPr>
        <xdr:cNvPr id="404" name="楕円 403"/>
        <xdr:cNvSpPr/>
      </xdr:nvSpPr>
      <xdr:spPr>
        <a:xfrm>
          <a:off x="169672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36786</xdr:rowOff>
    </xdr:from>
    <xdr:ext cx="762000" cy="259045"/>
    <xdr:sp macro="" textlink="">
      <xdr:nvSpPr>
        <xdr:cNvPr id="405" name="公債費負担の状況該当値テキスト"/>
        <xdr:cNvSpPr txBox="1"/>
      </xdr:nvSpPr>
      <xdr:spPr>
        <a:xfrm>
          <a:off x="17106900" y="689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6" name="楕円 405"/>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407" name="テキスト ボックス 40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99181</xdr:rowOff>
    </xdr:from>
    <xdr:to>
      <xdr:col>73</xdr:col>
      <xdr:colOff>44450</xdr:colOff>
      <xdr:row>41</xdr:row>
      <xdr:rowOff>29331</xdr:rowOff>
    </xdr:to>
    <xdr:sp macro="" textlink="">
      <xdr:nvSpPr>
        <xdr:cNvPr id="408" name="楕円 407"/>
        <xdr:cNvSpPr/>
      </xdr:nvSpPr>
      <xdr:spPr>
        <a:xfrm>
          <a:off x="15240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39508</xdr:rowOff>
    </xdr:from>
    <xdr:ext cx="762000" cy="259045"/>
    <xdr:sp macro="" textlink="">
      <xdr:nvSpPr>
        <xdr:cNvPr id="409" name="テキスト ボックス 408"/>
        <xdr:cNvSpPr txBox="1"/>
      </xdr:nvSpPr>
      <xdr:spPr>
        <a:xfrm>
          <a:off x="14909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133652</xdr:rowOff>
    </xdr:from>
    <xdr:to>
      <xdr:col>68</xdr:col>
      <xdr:colOff>203200</xdr:colOff>
      <xdr:row>41</xdr:row>
      <xdr:rowOff>63802</xdr:rowOff>
    </xdr:to>
    <xdr:sp macro="" textlink="">
      <xdr:nvSpPr>
        <xdr:cNvPr id="410" name="楕円 409"/>
        <xdr:cNvSpPr/>
      </xdr:nvSpPr>
      <xdr:spPr>
        <a:xfrm>
          <a:off x="14351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11" name="テキスト ボックス 410"/>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412" name="楕円 411"/>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413" name="テキスト ボックス 412"/>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算定されなかったが、近年は施設の老朽化による地方債の借入が多く、地方債現在高が増加傾向にあるため、事業に優先順位を付け計画的な借入を実施していく。また、借入にあたっては、有利な地方債を活用し、財政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51" name="フローチャート: 判断 45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2" name="テキスト ボックス 45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5,419
5,369
163.29
5,183,626
5,064,341
78,827
2,627,965
5,353,897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を下回っている。要因として、「定員適正化計画」策定後、新規採用職員の抑制により職員数の削減を実施しているためである。今後も計画の随時見直しを図りながら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37</xdr:row>
      <xdr:rowOff>5842</xdr:rowOff>
    </xdr:to>
    <xdr:cxnSp macro="">
      <xdr:nvCxnSpPr>
        <xdr:cNvPr id="64" name="直線コネクタ 63"/>
        <xdr:cNvCxnSpPr/>
      </xdr:nvCxnSpPr>
      <xdr:spPr>
        <a:xfrm>
          <a:off x="3987800" y="63129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140716</xdr:rowOff>
    </xdr:to>
    <xdr:cxnSp macro="">
      <xdr:nvCxnSpPr>
        <xdr:cNvPr id="67" name="直線コネクタ 66"/>
        <xdr:cNvCxnSpPr/>
      </xdr:nvCxnSpPr>
      <xdr:spPr>
        <a:xfrm>
          <a:off x="3098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127000</xdr:rowOff>
    </xdr:to>
    <xdr:cxnSp macro="">
      <xdr:nvCxnSpPr>
        <xdr:cNvPr id="70" name="直線コネクタ 69"/>
        <xdr:cNvCxnSpPr/>
      </xdr:nvCxnSpPr>
      <xdr:spPr>
        <a:xfrm>
          <a:off x="2209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104140</xdr:rowOff>
    </xdr:to>
    <xdr:cxnSp macro="">
      <xdr:nvCxnSpPr>
        <xdr:cNvPr id="73" name="直線コネクタ 72"/>
        <xdr:cNvCxnSpPr/>
      </xdr:nvCxnSpPr>
      <xdr:spPr>
        <a:xfrm>
          <a:off x="1320800" y="620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143019</xdr:rowOff>
    </xdr:from>
    <xdr:ext cx="762000" cy="259045"/>
    <xdr:sp macro="" textlink="">
      <xdr:nvSpPr>
        <xdr:cNvPr id="84" name="人件費該当値テキスト"/>
        <xdr:cNvSpPr txBox="1"/>
      </xdr:nvSpPr>
      <xdr:spPr>
        <a:xfrm>
          <a:off x="4914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89916</xdr:rowOff>
    </xdr:from>
    <xdr:to>
      <xdr:col>20</xdr:col>
      <xdr:colOff>38100</xdr:colOff>
      <xdr:row>37</xdr:row>
      <xdr:rowOff>20066</xdr:rowOff>
    </xdr:to>
    <xdr:sp macro="" textlink="">
      <xdr:nvSpPr>
        <xdr:cNvPr id="85" name="楕円 84"/>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86" name="テキスト ボックス 85"/>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7" name="楕円 86"/>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88" name="テキスト ボックス 87"/>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0" name="テキスト ボックス 89"/>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1" name="楕円 90"/>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2" name="テキスト ボックス 91"/>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上回っている。要因としては、業務の民間委託を推進し、職員人件費から委託料（物件費）へシフトされてきたものである。近年電算業務に係る物件費が増加傾向にあるため、今後は委託内容の見直しにより適正化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121285</xdr:rowOff>
    </xdr:to>
    <xdr:cxnSp macro="">
      <xdr:nvCxnSpPr>
        <xdr:cNvPr id="121" name="直線コネクタ 120"/>
        <xdr:cNvCxnSpPr/>
      </xdr:nvCxnSpPr>
      <xdr:spPr>
        <a:xfrm flipV="1">
          <a:off x="15671800" y="284734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16</xdr:row>
      <xdr:rowOff>121285</xdr:rowOff>
    </xdr:to>
    <xdr:cxnSp macro="">
      <xdr:nvCxnSpPr>
        <xdr:cNvPr id="124" name="直線コネクタ 123"/>
        <xdr:cNvCxnSpPr/>
      </xdr:nvCxnSpPr>
      <xdr:spPr>
        <a:xfrm>
          <a:off x="14782800" y="2618740"/>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69850</xdr:rowOff>
    </xdr:to>
    <xdr:cxnSp macro="">
      <xdr:nvCxnSpPr>
        <xdr:cNvPr id="127" name="直線コネクタ 126"/>
        <xdr:cNvCxnSpPr/>
      </xdr:nvCxnSpPr>
      <xdr:spPr>
        <a:xfrm flipV="1">
          <a:off x="13893800" y="2618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28" name="フローチャート: 判断 127"/>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29" name="テキスト ボックス 128"/>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41275</xdr:rowOff>
    </xdr:from>
    <xdr:to>
      <xdr:col>69</xdr:col>
      <xdr:colOff>92075</xdr:colOff>
      <xdr:row>15</xdr:row>
      <xdr:rowOff>69850</xdr:rowOff>
    </xdr:to>
    <xdr:cxnSp macro="">
      <xdr:nvCxnSpPr>
        <xdr:cNvPr id="130" name="直線コネクタ 129"/>
        <xdr:cNvCxnSpPr/>
      </xdr:nvCxnSpPr>
      <xdr:spPr>
        <a:xfrm>
          <a:off x="13004800" y="2613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116205</xdr:rowOff>
    </xdr:from>
    <xdr:to>
      <xdr:col>69</xdr:col>
      <xdr:colOff>142875</xdr:colOff>
      <xdr:row>15</xdr:row>
      <xdr:rowOff>46355</xdr:rowOff>
    </xdr:to>
    <xdr:sp macro="" textlink="">
      <xdr:nvSpPr>
        <xdr:cNvPr id="131" name="フローチャート: 判断 130"/>
        <xdr:cNvSpPr/>
      </xdr:nvSpPr>
      <xdr:spPr>
        <a:xfrm>
          <a:off x="13843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56532</xdr:rowOff>
    </xdr:from>
    <xdr:ext cx="762000" cy="259045"/>
    <xdr:sp macro="" textlink="">
      <xdr:nvSpPr>
        <xdr:cNvPr id="132" name="テキスト ボックス 131"/>
        <xdr:cNvSpPr txBox="1"/>
      </xdr:nvSpPr>
      <xdr:spPr>
        <a:xfrm>
          <a:off x="13512800" y="228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33" name="フローチャート: 判断 132"/>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34" name="テキスト ボックス 133"/>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0" name="楕円 139"/>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25417</xdr:rowOff>
    </xdr:from>
    <xdr:ext cx="762000" cy="259045"/>
    <xdr:sp macro="" textlink="">
      <xdr:nvSpPr>
        <xdr:cNvPr id="141" name="物件費該当値テキスト"/>
        <xdr:cNvSpPr txBox="1"/>
      </xdr:nvSpPr>
      <xdr:spPr>
        <a:xfrm>
          <a:off x="165989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70485</xdr:rowOff>
    </xdr:from>
    <xdr:to>
      <xdr:col>78</xdr:col>
      <xdr:colOff>120650</xdr:colOff>
      <xdr:row>17</xdr:row>
      <xdr:rowOff>635</xdr:rowOff>
    </xdr:to>
    <xdr:sp macro="" textlink="">
      <xdr:nvSpPr>
        <xdr:cNvPr id="142" name="楕円 141"/>
        <xdr:cNvSpPr/>
      </xdr:nvSpPr>
      <xdr:spPr>
        <a:xfrm>
          <a:off x="15621000" y="28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156862</xdr:rowOff>
    </xdr:from>
    <xdr:ext cx="736600" cy="259045"/>
    <xdr:sp macro="" textlink="">
      <xdr:nvSpPr>
        <xdr:cNvPr id="143" name="テキスト ボックス 142"/>
        <xdr:cNvSpPr txBox="1"/>
      </xdr:nvSpPr>
      <xdr:spPr>
        <a:xfrm>
          <a:off x="15290800" y="2900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44" name="楕円 143"/>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82567</xdr:rowOff>
    </xdr:from>
    <xdr:ext cx="762000" cy="259045"/>
    <xdr:sp macro="" textlink="">
      <xdr:nvSpPr>
        <xdr:cNvPr id="145" name="テキスト ボックス 144"/>
        <xdr:cNvSpPr txBox="1"/>
      </xdr:nvSpPr>
      <xdr:spPr>
        <a:xfrm>
          <a:off x="14401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46" name="楕円 145"/>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47" name="テキスト ボックス 146"/>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48" name="楕円 147"/>
        <xdr:cNvSpPr/>
      </xdr:nvSpPr>
      <xdr:spPr>
        <a:xfrm>
          <a:off x="12954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49" name="テキスト ボックス 148"/>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扶助費に係る経常収支比率は、類似団体平均を下回っている。人口減少に伴う児童手当の減少や子ども医療費助成金の減少が主な要因である。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今後は、高齢化に伴う高齢者福祉や障がい者医療費関係の社会保障費の増加が見込まれる。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127000</xdr:rowOff>
    </xdr:from>
    <xdr:to>
      <xdr:col>24</xdr:col>
      <xdr:colOff>25400</xdr:colOff>
      <xdr:row>53</xdr:row>
      <xdr:rowOff>165100</xdr:rowOff>
    </xdr:to>
    <xdr:cxnSp macro="">
      <xdr:nvCxnSpPr>
        <xdr:cNvPr id="182" name="直線コネクタ 181"/>
        <xdr:cNvCxnSpPr/>
      </xdr:nvCxnSpPr>
      <xdr:spPr>
        <a:xfrm>
          <a:off x="3987800" y="9213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54</xdr:row>
      <xdr:rowOff>69850</xdr:rowOff>
    </xdr:to>
    <xdr:cxnSp macro="">
      <xdr:nvCxnSpPr>
        <xdr:cNvPr id="185" name="直線コネクタ 184"/>
        <xdr:cNvCxnSpPr/>
      </xdr:nvCxnSpPr>
      <xdr:spPr>
        <a:xfrm flipV="1">
          <a:off x="3098800" y="9213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55</xdr:row>
      <xdr:rowOff>12700</xdr:rowOff>
    </xdr:to>
    <xdr:cxnSp macro="">
      <xdr:nvCxnSpPr>
        <xdr:cNvPr id="188" name="直線コネクタ 187"/>
        <xdr:cNvCxnSpPr/>
      </xdr:nvCxnSpPr>
      <xdr:spPr>
        <a:xfrm flipV="1">
          <a:off x="2209800" y="9328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89" name="フローチャート: 判断 188"/>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0" name="テキスト ボックス 189"/>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55</xdr:row>
      <xdr:rowOff>12700</xdr:rowOff>
    </xdr:to>
    <xdr:cxnSp macro="">
      <xdr:nvCxnSpPr>
        <xdr:cNvPr id="191" name="直線コネクタ 190"/>
        <xdr:cNvCxnSpPr/>
      </xdr:nvCxnSpPr>
      <xdr:spPr>
        <a:xfrm>
          <a:off x="1320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2" name="フローチャート: 判断 191"/>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3" name="テキスト ボックス 192"/>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4" name="フローチャート: 判断 19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5" name="テキスト ボックス 194"/>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1" name="楕円 200"/>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02" name="扶助費該当値テキスト"/>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76200</xdr:rowOff>
    </xdr:from>
    <xdr:to>
      <xdr:col>20</xdr:col>
      <xdr:colOff>38100</xdr:colOff>
      <xdr:row>54</xdr:row>
      <xdr:rowOff>6350</xdr:rowOff>
    </xdr:to>
    <xdr:sp macro="" textlink="">
      <xdr:nvSpPr>
        <xdr:cNvPr id="203" name="楕円 202"/>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16527</xdr:rowOff>
    </xdr:from>
    <xdr:ext cx="736600" cy="259045"/>
    <xdr:sp macro="" textlink="">
      <xdr:nvSpPr>
        <xdr:cNvPr id="204" name="テキスト ボックス 203"/>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5" name="楕円 204"/>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06" name="テキスト ボックス 205"/>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07" name="楕円 206"/>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48277</xdr:rowOff>
    </xdr:from>
    <xdr:ext cx="762000" cy="259045"/>
    <xdr:sp macro="" textlink="">
      <xdr:nvSpPr>
        <xdr:cNvPr id="208" name="テキスト ボックス 207"/>
        <xdr:cNvSpPr txBox="1"/>
      </xdr:nvSpPr>
      <xdr:spPr>
        <a:xfrm>
          <a:off x="1828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09" name="楕円 208"/>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10177</xdr:rowOff>
    </xdr:from>
    <xdr:ext cx="762000" cy="259045"/>
    <xdr:sp macro="" textlink="">
      <xdr:nvSpPr>
        <xdr:cNvPr id="210" name="テキスト ボックス 209"/>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を下回っている。要因としては特別会計繰出金の減少によるものである。今後も国民健康保険事業等の保険料の適正化を図り、独立採算の原則に立ち応分の負担を求め、健全化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117856</xdr:rowOff>
    </xdr:from>
    <xdr:to>
      <xdr:col>82</xdr:col>
      <xdr:colOff>107950</xdr:colOff>
      <xdr:row>57</xdr:row>
      <xdr:rowOff>37846</xdr:rowOff>
    </xdr:to>
    <xdr:cxnSp macro="">
      <xdr:nvCxnSpPr>
        <xdr:cNvPr id="240" name="直線コネクタ 239"/>
        <xdr:cNvCxnSpPr/>
      </xdr:nvCxnSpPr>
      <xdr:spPr>
        <a:xfrm flipV="1">
          <a:off x="15671800" y="97190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37846</xdr:rowOff>
    </xdr:to>
    <xdr:cxnSp macro="">
      <xdr:nvCxnSpPr>
        <xdr:cNvPr id="243" name="直線コネクタ 242"/>
        <xdr:cNvCxnSpPr/>
      </xdr:nvCxnSpPr>
      <xdr:spPr>
        <a:xfrm>
          <a:off x="14782800" y="97282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46990</xdr:rowOff>
    </xdr:to>
    <xdr:cxnSp macro="">
      <xdr:nvCxnSpPr>
        <xdr:cNvPr id="246" name="直線コネクタ 245"/>
        <xdr:cNvCxnSpPr/>
      </xdr:nvCxnSpPr>
      <xdr:spPr>
        <a:xfrm flipV="1">
          <a:off x="13893800" y="9728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7" name="フローチャート: 判断 246"/>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8" name="テキスト ボックス 247"/>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14986</xdr:rowOff>
    </xdr:from>
    <xdr:to>
      <xdr:col>69</xdr:col>
      <xdr:colOff>92075</xdr:colOff>
      <xdr:row>57</xdr:row>
      <xdr:rowOff>46990</xdr:rowOff>
    </xdr:to>
    <xdr:cxnSp macro="">
      <xdr:nvCxnSpPr>
        <xdr:cNvPr id="249" name="直線コネクタ 248"/>
        <xdr:cNvCxnSpPr/>
      </xdr:nvCxnSpPr>
      <xdr:spPr>
        <a:xfrm>
          <a:off x="13004800" y="9787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0" name="フローチャート: 判断 249"/>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1" name="テキスト ボックス 250"/>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2" name="フローチャート: 判断 251"/>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3" name="テキスト ボックス 252"/>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67056</xdr:rowOff>
    </xdr:from>
    <xdr:to>
      <xdr:col>82</xdr:col>
      <xdr:colOff>158750</xdr:colOff>
      <xdr:row>56</xdr:row>
      <xdr:rowOff>168656</xdr:rowOff>
    </xdr:to>
    <xdr:sp macro="" textlink="">
      <xdr:nvSpPr>
        <xdr:cNvPr id="259" name="楕円 258"/>
        <xdr:cNvSpPr/>
      </xdr:nvSpPr>
      <xdr:spPr>
        <a:xfrm>
          <a:off x="164592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83583</xdr:rowOff>
    </xdr:from>
    <xdr:ext cx="762000" cy="259045"/>
    <xdr:sp macro="" textlink="">
      <xdr:nvSpPr>
        <xdr:cNvPr id="260" name="その他該当値テキスト"/>
        <xdr:cNvSpPr txBox="1"/>
      </xdr:nvSpPr>
      <xdr:spPr>
        <a:xfrm>
          <a:off x="16598900" y="951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158496</xdr:rowOff>
    </xdr:from>
    <xdr:to>
      <xdr:col>78</xdr:col>
      <xdr:colOff>120650</xdr:colOff>
      <xdr:row>57</xdr:row>
      <xdr:rowOff>88646</xdr:rowOff>
    </xdr:to>
    <xdr:sp macro="" textlink="">
      <xdr:nvSpPr>
        <xdr:cNvPr id="261" name="楕円 260"/>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98823</xdr:rowOff>
    </xdr:from>
    <xdr:ext cx="736600" cy="259045"/>
    <xdr:sp macro="" textlink="">
      <xdr:nvSpPr>
        <xdr:cNvPr id="262" name="テキスト ボックス 261"/>
        <xdr:cNvSpPr txBox="1"/>
      </xdr:nvSpPr>
      <xdr:spPr>
        <a:xfrm>
          <a:off x="15290800" y="9528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63" name="楕円 262"/>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64" name="テキスト ボックス 26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65" name="楕円 264"/>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66" name="テキスト ボックス 265"/>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135636</xdr:rowOff>
    </xdr:from>
    <xdr:to>
      <xdr:col>65</xdr:col>
      <xdr:colOff>53975</xdr:colOff>
      <xdr:row>57</xdr:row>
      <xdr:rowOff>65786</xdr:rowOff>
    </xdr:to>
    <xdr:sp macro="" textlink="">
      <xdr:nvSpPr>
        <xdr:cNvPr id="267" name="楕円 266"/>
        <xdr:cNvSpPr/>
      </xdr:nvSpPr>
      <xdr:spPr>
        <a:xfrm>
          <a:off x="12954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50563</xdr:rowOff>
    </xdr:from>
    <xdr:ext cx="762000" cy="259045"/>
    <xdr:sp macro="" textlink="">
      <xdr:nvSpPr>
        <xdr:cNvPr id="268" name="テキスト ボックス 267"/>
        <xdr:cNvSpPr txBox="1"/>
      </xdr:nvSpPr>
      <xdr:spPr>
        <a:xfrm>
          <a:off x="12623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補助事業に係る経常収支比率は類似団体を下回っている。要因としては、一部事務組合への負担金が減少したためである。今後も補助金等の見直しや廃止に努める。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145288</xdr:rowOff>
    </xdr:to>
    <xdr:cxnSp macro="">
      <xdr:nvCxnSpPr>
        <xdr:cNvPr id="298" name="直線コネクタ 297"/>
        <xdr:cNvCxnSpPr/>
      </xdr:nvCxnSpPr>
      <xdr:spPr>
        <a:xfrm flipV="1">
          <a:off x="15671800" y="62671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145288</xdr:rowOff>
    </xdr:to>
    <xdr:cxnSp macro="">
      <xdr:nvCxnSpPr>
        <xdr:cNvPr id="301" name="直線コネクタ 300"/>
        <xdr:cNvCxnSpPr/>
      </xdr:nvCxnSpPr>
      <xdr:spPr>
        <a:xfrm>
          <a:off x="14782800" y="62854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113284</xdr:rowOff>
    </xdr:to>
    <xdr:cxnSp macro="">
      <xdr:nvCxnSpPr>
        <xdr:cNvPr id="304" name="直線コネクタ 303"/>
        <xdr:cNvCxnSpPr/>
      </xdr:nvCxnSpPr>
      <xdr:spPr>
        <a:xfrm>
          <a:off x="13893800" y="6285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5" name="フローチャート: 判断 304"/>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6" name="テキスト ボックス 305"/>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113284</xdr:rowOff>
    </xdr:to>
    <xdr:cxnSp macro="">
      <xdr:nvCxnSpPr>
        <xdr:cNvPr id="307" name="直線コネクタ 306"/>
        <xdr:cNvCxnSpPr/>
      </xdr:nvCxnSpPr>
      <xdr:spPr>
        <a:xfrm>
          <a:off x="13004800" y="6280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08" name="フローチャート: 判断 307"/>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09" name="テキスト ボックス 308"/>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0" name="フローチャート: 判断 309"/>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1" name="テキスト ボックス 310"/>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17" name="楕円 316"/>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18"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19" name="楕円 318"/>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20" name="テキスト ボックス 319"/>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1" name="楕円 320"/>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2" name="テキスト ボックス 321"/>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23" name="楕円 322"/>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25" name="楕円 324"/>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26" name="テキスト ボックス 325"/>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公債費に係る経常収支比率は、類似団体平均を上回っている。近年大型の建設工事が続いていることが要因である。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今後は、新発債を抑制するほか、新発債の償還年限の調整等により公債費負担の平準化に努める</a:t>
          </a:r>
          <a:r>
            <a:rPr kumimoji="1" lang="ja-JP" altLang="en-US" sz="13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94996</xdr:rowOff>
    </xdr:from>
    <xdr:to>
      <xdr:col>24</xdr:col>
      <xdr:colOff>25400</xdr:colOff>
      <xdr:row>79</xdr:row>
      <xdr:rowOff>19558</xdr:rowOff>
    </xdr:to>
    <xdr:cxnSp macro="">
      <xdr:nvCxnSpPr>
        <xdr:cNvPr id="356" name="直線コネクタ 355"/>
        <xdr:cNvCxnSpPr/>
      </xdr:nvCxnSpPr>
      <xdr:spPr>
        <a:xfrm>
          <a:off x="3987800" y="1346809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57"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94996</xdr:rowOff>
    </xdr:to>
    <xdr:cxnSp macro="">
      <xdr:nvCxnSpPr>
        <xdr:cNvPr id="359" name="直線コネクタ 358"/>
        <xdr:cNvCxnSpPr/>
      </xdr:nvCxnSpPr>
      <xdr:spPr>
        <a:xfrm>
          <a:off x="3098800" y="13431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61" name="テキスト ボックス 360"/>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94996</xdr:rowOff>
    </xdr:to>
    <xdr:cxnSp macro="">
      <xdr:nvCxnSpPr>
        <xdr:cNvPr id="362" name="直線コネクタ 361"/>
        <xdr:cNvCxnSpPr/>
      </xdr:nvCxnSpPr>
      <xdr:spPr>
        <a:xfrm flipV="1">
          <a:off x="2209800" y="13431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3" name="フローチャート: 判断 362"/>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64" name="テキスト ボックス 363"/>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xdr:rowOff>
    </xdr:from>
    <xdr:to>
      <xdr:col>11</xdr:col>
      <xdr:colOff>9525</xdr:colOff>
      <xdr:row>78</xdr:row>
      <xdr:rowOff>94996</xdr:rowOff>
    </xdr:to>
    <xdr:cxnSp macro="">
      <xdr:nvCxnSpPr>
        <xdr:cNvPr id="365" name="直線コネクタ 364"/>
        <xdr:cNvCxnSpPr/>
      </xdr:nvCxnSpPr>
      <xdr:spPr>
        <a:xfrm>
          <a:off x="1320800" y="133766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6" name="フローチャート: 判断 365"/>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137685</xdr:rowOff>
    </xdr:from>
    <xdr:ext cx="762000" cy="259045"/>
    <xdr:sp macro="" textlink="">
      <xdr:nvSpPr>
        <xdr:cNvPr id="367" name="テキスト ボックス 366"/>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68" name="フローチャート: 判断 367"/>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69" name="テキスト ボックス 368"/>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140208</xdr:rowOff>
    </xdr:from>
    <xdr:to>
      <xdr:col>24</xdr:col>
      <xdr:colOff>76200</xdr:colOff>
      <xdr:row>79</xdr:row>
      <xdr:rowOff>70358</xdr:rowOff>
    </xdr:to>
    <xdr:sp macro="" textlink="">
      <xdr:nvSpPr>
        <xdr:cNvPr id="375" name="楕円 374"/>
        <xdr:cNvSpPr/>
      </xdr:nvSpPr>
      <xdr:spPr>
        <a:xfrm>
          <a:off x="4775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112285</xdr:rowOff>
    </xdr:from>
    <xdr:ext cx="762000" cy="259045"/>
    <xdr:sp macro="" textlink="">
      <xdr:nvSpPr>
        <xdr:cNvPr id="376" name="公債費該当値テキスト"/>
        <xdr:cNvSpPr txBox="1"/>
      </xdr:nvSpPr>
      <xdr:spPr>
        <a:xfrm>
          <a:off x="4914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44196</xdr:rowOff>
    </xdr:from>
    <xdr:to>
      <xdr:col>20</xdr:col>
      <xdr:colOff>38100</xdr:colOff>
      <xdr:row>78</xdr:row>
      <xdr:rowOff>145796</xdr:rowOff>
    </xdr:to>
    <xdr:sp macro="" textlink="">
      <xdr:nvSpPr>
        <xdr:cNvPr id="377" name="楕円 376"/>
        <xdr:cNvSpPr/>
      </xdr:nvSpPr>
      <xdr:spPr>
        <a:xfrm>
          <a:off x="3937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130573</xdr:rowOff>
    </xdr:from>
    <xdr:ext cx="736600" cy="259045"/>
    <xdr:sp macro="" textlink="">
      <xdr:nvSpPr>
        <xdr:cNvPr id="378" name="テキスト ボックス 377"/>
        <xdr:cNvSpPr txBox="1"/>
      </xdr:nvSpPr>
      <xdr:spPr>
        <a:xfrm>
          <a:off x="3606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79" name="楕円 378"/>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80" name="テキスト ボックス 379"/>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44196</xdr:rowOff>
    </xdr:from>
    <xdr:to>
      <xdr:col>11</xdr:col>
      <xdr:colOff>60325</xdr:colOff>
      <xdr:row>78</xdr:row>
      <xdr:rowOff>145796</xdr:rowOff>
    </xdr:to>
    <xdr:sp macro="" textlink="">
      <xdr:nvSpPr>
        <xdr:cNvPr id="381" name="楕円 380"/>
        <xdr:cNvSpPr/>
      </xdr:nvSpPr>
      <xdr:spPr>
        <a:xfrm>
          <a:off x="2159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130573</xdr:rowOff>
    </xdr:from>
    <xdr:ext cx="762000" cy="259045"/>
    <xdr:sp macro="" textlink="">
      <xdr:nvSpPr>
        <xdr:cNvPr id="382" name="テキスト ボックス 381"/>
        <xdr:cNvSpPr txBox="1"/>
      </xdr:nvSpPr>
      <xdr:spPr>
        <a:xfrm>
          <a:off x="1828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83" name="楕円 382"/>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84" name="テキスト ボックス 383"/>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今後も経費節減に努め、財政健全化に努める。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76</xdr:row>
      <xdr:rowOff>40132</xdr:rowOff>
    </xdr:to>
    <xdr:cxnSp macro="">
      <xdr:nvCxnSpPr>
        <xdr:cNvPr id="415" name="直線コネクタ 414"/>
        <xdr:cNvCxnSpPr/>
      </xdr:nvCxnSpPr>
      <xdr:spPr>
        <a:xfrm flipV="1">
          <a:off x="15671800" y="1296060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7129</xdr:rowOff>
    </xdr:from>
    <xdr:ext cx="762000" cy="259045"/>
    <xdr:sp macro="" textlink="">
      <xdr:nvSpPr>
        <xdr:cNvPr id="416" name="公債費以外平均値テキスト"/>
        <xdr:cNvSpPr txBox="1"/>
      </xdr:nvSpPr>
      <xdr:spPr>
        <a:xfrm>
          <a:off x="16598900" y="13037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85852</xdr:rowOff>
    </xdr:from>
    <xdr:to>
      <xdr:col>78</xdr:col>
      <xdr:colOff>69850</xdr:colOff>
      <xdr:row>76</xdr:row>
      <xdr:rowOff>40132</xdr:rowOff>
    </xdr:to>
    <xdr:cxnSp macro="">
      <xdr:nvCxnSpPr>
        <xdr:cNvPr id="418" name="直線コネクタ 417"/>
        <xdr:cNvCxnSpPr/>
      </xdr:nvCxnSpPr>
      <xdr:spPr>
        <a:xfrm>
          <a:off x="14782800" y="12773152"/>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85852</xdr:rowOff>
    </xdr:from>
    <xdr:to>
      <xdr:col>73</xdr:col>
      <xdr:colOff>180975</xdr:colOff>
      <xdr:row>75</xdr:row>
      <xdr:rowOff>28702</xdr:rowOff>
    </xdr:to>
    <xdr:cxnSp macro="">
      <xdr:nvCxnSpPr>
        <xdr:cNvPr id="421" name="直線コネクタ 420"/>
        <xdr:cNvCxnSpPr/>
      </xdr:nvCxnSpPr>
      <xdr:spPr>
        <a:xfrm flipV="1">
          <a:off x="13893800" y="127731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39624</xdr:rowOff>
    </xdr:from>
    <xdr:to>
      <xdr:col>74</xdr:col>
      <xdr:colOff>31750</xdr:colOff>
      <xdr:row>74</xdr:row>
      <xdr:rowOff>141224</xdr:rowOff>
    </xdr:to>
    <xdr:sp macro="" textlink="">
      <xdr:nvSpPr>
        <xdr:cNvPr id="422" name="フローチャート: 判断 421"/>
        <xdr:cNvSpPr/>
      </xdr:nvSpPr>
      <xdr:spPr>
        <a:xfrm>
          <a:off x="14732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126001</xdr:rowOff>
    </xdr:from>
    <xdr:ext cx="762000" cy="259045"/>
    <xdr:sp macro="" textlink="">
      <xdr:nvSpPr>
        <xdr:cNvPr id="423" name="テキスト ボックス 422"/>
        <xdr:cNvSpPr txBox="1"/>
      </xdr:nvSpPr>
      <xdr:spPr>
        <a:xfrm>
          <a:off x="14401800" y="1281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62992</xdr:rowOff>
    </xdr:from>
    <xdr:to>
      <xdr:col>69</xdr:col>
      <xdr:colOff>92075</xdr:colOff>
      <xdr:row>75</xdr:row>
      <xdr:rowOff>28702</xdr:rowOff>
    </xdr:to>
    <xdr:cxnSp macro="">
      <xdr:nvCxnSpPr>
        <xdr:cNvPr id="424" name="直線コネクタ 423"/>
        <xdr:cNvCxnSpPr/>
      </xdr:nvCxnSpPr>
      <xdr:spPr>
        <a:xfrm>
          <a:off x="13004800" y="1275029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62484</xdr:rowOff>
    </xdr:from>
    <xdr:to>
      <xdr:col>69</xdr:col>
      <xdr:colOff>142875</xdr:colOff>
      <xdr:row>74</xdr:row>
      <xdr:rowOff>164084</xdr:rowOff>
    </xdr:to>
    <xdr:sp macro="" textlink="">
      <xdr:nvSpPr>
        <xdr:cNvPr id="425" name="フローチャート: 判断 424"/>
        <xdr:cNvSpPr/>
      </xdr:nvSpPr>
      <xdr:spPr>
        <a:xfrm>
          <a:off x="13843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2811</xdr:rowOff>
    </xdr:from>
    <xdr:ext cx="762000" cy="259045"/>
    <xdr:sp macro="" textlink="">
      <xdr:nvSpPr>
        <xdr:cNvPr id="426" name="テキスト ボックス 425"/>
        <xdr:cNvSpPr txBox="1"/>
      </xdr:nvSpPr>
      <xdr:spPr>
        <a:xfrm>
          <a:off x="13512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124206</xdr:rowOff>
    </xdr:from>
    <xdr:to>
      <xdr:col>65</xdr:col>
      <xdr:colOff>53975</xdr:colOff>
      <xdr:row>74</xdr:row>
      <xdr:rowOff>54356</xdr:rowOff>
    </xdr:to>
    <xdr:sp macro="" textlink="">
      <xdr:nvSpPr>
        <xdr:cNvPr id="427" name="フローチャート: 判断 426"/>
        <xdr:cNvSpPr/>
      </xdr:nvSpPr>
      <xdr:spPr>
        <a:xfrm>
          <a:off x="12954000" y="12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64533</xdr:rowOff>
    </xdr:from>
    <xdr:ext cx="762000" cy="259045"/>
    <xdr:sp macro="" textlink="">
      <xdr:nvSpPr>
        <xdr:cNvPr id="428" name="テキスト ボックス 427"/>
        <xdr:cNvSpPr txBox="1"/>
      </xdr:nvSpPr>
      <xdr:spPr>
        <a:xfrm>
          <a:off x="12623800" y="1240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51054</xdr:rowOff>
    </xdr:from>
    <xdr:to>
      <xdr:col>82</xdr:col>
      <xdr:colOff>158750</xdr:colOff>
      <xdr:row>75</xdr:row>
      <xdr:rowOff>152654</xdr:rowOff>
    </xdr:to>
    <xdr:sp macro="" textlink="">
      <xdr:nvSpPr>
        <xdr:cNvPr id="434" name="楕円 433"/>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67581</xdr:rowOff>
    </xdr:from>
    <xdr:ext cx="762000" cy="259045"/>
    <xdr:sp macro="" textlink="">
      <xdr:nvSpPr>
        <xdr:cNvPr id="435" name="公債費以外該当値テキスト"/>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36" name="楕円 435"/>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75709</xdr:rowOff>
    </xdr:from>
    <xdr:ext cx="736600" cy="259045"/>
    <xdr:sp macro="" textlink="">
      <xdr:nvSpPr>
        <xdr:cNvPr id="437" name="テキスト ボックス 436"/>
        <xdr:cNvSpPr txBox="1"/>
      </xdr:nvSpPr>
      <xdr:spPr>
        <a:xfrm>
          <a:off x="15290800" y="13105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35052</xdr:rowOff>
    </xdr:from>
    <xdr:to>
      <xdr:col>74</xdr:col>
      <xdr:colOff>31750</xdr:colOff>
      <xdr:row>74</xdr:row>
      <xdr:rowOff>136652</xdr:rowOff>
    </xdr:to>
    <xdr:sp macro="" textlink="">
      <xdr:nvSpPr>
        <xdr:cNvPr id="438" name="楕円 437"/>
        <xdr:cNvSpPr/>
      </xdr:nvSpPr>
      <xdr:spPr>
        <a:xfrm>
          <a:off x="14732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146829</xdr:rowOff>
    </xdr:from>
    <xdr:ext cx="762000" cy="259045"/>
    <xdr:sp macro="" textlink="">
      <xdr:nvSpPr>
        <xdr:cNvPr id="439" name="テキスト ボックス 438"/>
        <xdr:cNvSpPr txBox="1"/>
      </xdr:nvSpPr>
      <xdr:spPr>
        <a:xfrm>
          <a:off x="14401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149352</xdr:rowOff>
    </xdr:from>
    <xdr:to>
      <xdr:col>69</xdr:col>
      <xdr:colOff>142875</xdr:colOff>
      <xdr:row>75</xdr:row>
      <xdr:rowOff>79502</xdr:rowOff>
    </xdr:to>
    <xdr:sp macro="" textlink="">
      <xdr:nvSpPr>
        <xdr:cNvPr id="440" name="楕円 439"/>
        <xdr:cNvSpPr/>
      </xdr:nvSpPr>
      <xdr:spPr>
        <a:xfrm>
          <a:off x="13843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64279</xdr:rowOff>
    </xdr:from>
    <xdr:ext cx="762000" cy="259045"/>
    <xdr:sp macro="" textlink="">
      <xdr:nvSpPr>
        <xdr:cNvPr id="441" name="テキスト ボックス 440"/>
        <xdr:cNvSpPr txBox="1"/>
      </xdr:nvSpPr>
      <xdr:spPr>
        <a:xfrm>
          <a:off x="13512800" y="1292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xdr:rowOff>
    </xdr:from>
    <xdr:to>
      <xdr:col>65</xdr:col>
      <xdr:colOff>53975</xdr:colOff>
      <xdr:row>74</xdr:row>
      <xdr:rowOff>113792</xdr:rowOff>
    </xdr:to>
    <xdr:sp macro="" textlink="">
      <xdr:nvSpPr>
        <xdr:cNvPr id="442" name="楕円 441"/>
        <xdr:cNvSpPr/>
      </xdr:nvSpPr>
      <xdr:spPr>
        <a:xfrm>
          <a:off x="12954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98569</xdr:rowOff>
    </xdr:from>
    <xdr:ext cx="762000" cy="259045"/>
    <xdr:sp macro="" textlink="">
      <xdr:nvSpPr>
        <xdr:cNvPr id="443" name="テキスト ボックス 442"/>
        <xdr:cNvSpPr txBox="1"/>
      </xdr:nvSpPr>
      <xdr:spPr>
        <a:xfrm>
          <a:off x="12623800" y="1278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88928</xdr:rowOff>
    </xdr:from>
    <xdr:to>
      <xdr:col>29</xdr:col>
      <xdr:colOff>127000</xdr:colOff>
      <xdr:row>17</xdr:row>
      <xdr:rowOff>147623</xdr:rowOff>
    </xdr:to>
    <xdr:cxnSp macro="">
      <xdr:nvCxnSpPr>
        <xdr:cNvPr id="48" name="直線コネクタ 47"/>
        <xdr:cNvCxnSpPr/>
      </xdr:nvCxnSpPr>
      <xdr:spPr bwMode="auto">
        <a:xfrm flipV="1">
          <a:off x="5003800" y="3051203"/>
          <a:ext cx="647700" cy="58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134490</xdr:rowOff>
    </xdr:from>
    <xdr:ext cx="762000" cy="259045"/>
    <xdr:sp macro="" textlink="">
      <xdr:nvSpPr>
        <xdr:cNvPr id="49" name="人口1人当たり決算額の推移平均値テキスト130"/>
        <xdr:cNvSpPr txBox="1"/>
      </xdr:nvSpPr>
      <xdr:spPr>
        <a:xfrm>
          <a:off x="5740400" y="309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147623</xdr:rowOff>
    </xdr:from>
    <xdr:to>
      <xdr:col>26</xdr:col>
      <xdr:colOff>50800</xdr:colOff>
      <xdr:row>17</xdr:row>
      <xdr:rowOff>150933</xdr:rowOff>
    </xdr:to>
    <xdr:cxnSp macro="">
      <xdr:nvCxnSpPr>
        <xdr:cNvPr id="51" name="直線コネクタ 50"/>
        <xdr:cNvCxnSpPr/>
      </xdr:nvCxnSpPr>
      <xdr:spPr bwMode="auto">
        <a:xfrm flipV="1">
          <a:off x="4305300" y="3109898"/>
          <a:ext cx="698500" cy="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82862</xdr:rowOff>
    </xdr:from>
    <xdr:ext cx="736600" cy="259045"/>
    <xdr:sp macro="" textlink="">
      <xdr:nvSpPr>
        <xdr:cNvPr id="53" name="テキスト ボックス 52"/>
        <xdr:cNvSpPr txBox="1"/>
      </xdr:nvSpPr>
      <xdr:spPr>
        <a:xfrm>
          <a:off x="4622800" y="321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150933</xdr:rowOff>
    </xdr:from>
    <xdr:to>
      <xdr:col>22</xdr:col>
      <xdr:colOff>114300</xdr:colOff>
      <xdr:row>18</xdr:row>
      <xdr:rowOff>21280</xdr:rowOff>
    </xdr:to>
    <xdr:cxnSp macro="">
      <xdr:nvCxnSpPr>
        <xdr:cNvPr id="54" name="直線コネクタ 53"/>
        <xdr:cNvCxnSpPr/>
      </xdr:nvCxnSpPr>
      <xdr:spPr bwMode="auto">
        <a:xfrm flipV="1">
          <a:off x="3606800" y="3113208"/>
          <a:ext cx="698500" cy="41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18349</xdr:rowOff>
    </xdr:from>
    <xdr:to>
      <xdr:col>22</xdr:col>
      <xdr:colOff>165100</xdr:colOff>
      <xdr:row>16</xdr:row>
      <xdr:rowOff>119949</xdr:rowOff>
    </xdr:to>
    <xdr:sp macro="" textlink="">
      <xdr:nvSpPr>
        <xdr:cNvPr id="55" name="フローチャート: 判断 54"/>
        <xdr:cNvSpPr/>
      </xdr:nvSpPr>
      <xdr:spPr bwMode="auto">
        <a:xfrm>
          <a:off x="42545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130126</xdr:rowOff>
    </xdr:from>
    <xdr:ext cx="762000" cy="259045"/>
    <xdr:sp macro="" textlink="">
      <xdr:nvSpPr>
        <xdr:cNvPr id="56" name="テキスト ボックス 55"/>
        <xdr:cNvSpPr txBox="1"/>
      </xdr:nvSpPr>
      <xdr:spPr>
        <a:xfrm>
          <a:off x="3924300" y="25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21280</xdr:rowOff>
    </xdr:from>
    <xdr:to>
      <xdr:col>18</xdr:col>
      <xdr:colOff>177800</xdr:colOff>
      <xdr:row>18</xdr:row>
      <xdr:rowOff>95136</xdr:rowOff>
    </xdr:to>
    <xdr:cxnSp macro="">
      <xdr:nvCxnSpPr>
        <xdr:cNvPr id="57" name="直線コネクタ 56"/>
        <xdr:cNvCxnSpPr/>
      </xdr:nvCxnSpPr>
      <xdr:spPr bwMode="auto">
        <a:xfrm flipV="1">
          <a:off x="2908300" y="3155005"/>
          <a:ext cx="698500" cy="73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150781</xdr:rowOff>
    </xdr:from>
    <xdr:to>
      <xdr:col>19</xdr:col>
      <xdr:colOff>38100</xdr:colOff>
      <xdr:row>16</xdr:row>
      <xdr:rowOff>80931</xdr:rowOff>
    </xdr:to>
    <xdr:sp macro="" textlink="">
      <xdr:nvSpPr>
        <xdr:cNvPr id="58" name="フローチャート: 判断 57"/>
        <xdr:cNvSpPr/>
      </xdr:nvSpPr>
      <xdr:spPr bwMode="auto">
        <a:xfrm>
          <a:off x="35560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91108</xdr:rowOff>
    </xdr:from>
    <xdr:ext cx="762000" cy="259045"/>
    <xdr:sp macro="" textlink="">
      <xdr:nvSpPr>
        <xdr:cNvPr id="59" name="テキスト ボックス 58"/>
        <xdr:cNvSpPr txBox="1"/>
      </xdr:nvSpPr>
      <xdr:spPr>
        <a:xfrm>
          <a:off x="32258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48954</xdr:rowOff>
    </xdr:from>
    <xdr:to>
      <xdr:col>15</xdr:col>
      <xdr:colOff>101600</xdr:colOff>
      <xdr:row>16</xdr:row>
      <xdr:rowOff>150554</xdr:rowOff>
    </xdr:to>
    <xdr:sp macro="" textlink="">
      <xdr:nvSpPr>
        <xdr:cNvPr id="60" name="フローチャート: 判断 59"/>
        <xdr:cNvSpPr/>
      </xdr:nvSpPr>
      <xdr:spPr bwMode="auto">
        <a:xfrm>
          <a:off x="2857500" y="2839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160731</xdr:rowOff>
    </xdr:from>
    <xdr:ext cx="762000" cy="259045"/>
    <xdr:sp macro="" textlink="">
      <xdr:nvSpPr>
        <xdr:cNvPr id="61" name="テキスト ボックス 60"/>
        <xdr:cNvSpPr txBox="1"/>
      </xdr:nvSpPr>
      <xdr:spPr>
        <a:xfrm>
          <a:off x="2527300" y="260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38128</xdr:rowOff>
    </xdr:from>
    <xdr:to>
      <xdr:col>29</xdr:col>
      <xdr:colOff>177800</xdr:colOff>
      <xdr:row>17</xdr:row>
      <xdr:rowOff>139728</xdr:rowOff>
    </xdr:to>
    <xdr:sp macro="" textlink="">
      <xdr:nvSpPr>
        <xdr:cNvPr id="67" name="楕円 66"/>
        <xdr:cNvSpPr/>
      </xdr:nvSpPr>
      <xdr:spPr bwMode="auto">
        <a:xfrm>
          <a:off x="5600700" y="3000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54655</xdr:rowOff>
    </xdr:from>
    <xdr:ext cx="762000" cy="259045"/>
    <xdr:sp macro="" textlink="">
      <xdr:nvSpPr>
        <xdr:cNvPr id="68" name="人口1人当たり決算額の推移該当値テキスト130"/>
        <xdr:cNvSpPr txBox="1"/>
      </xdr:nvSpPr>
      <xdr:spPr>
        <a:xfrm>
          <a:off x="5740400" y="284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96823</xdr:rowOff>
    </xdr:from>
    <xdr:to>
      <xdr:col>26</xdr:col>
      <xdr:colOff>101600</xdr:colOff>
      <xdr:row>18</xdr:row>
      <xdr:rowOff>26973</xdr:rowOff>
    </xdr:to>
    <xdr:sp macro="" textlink="">
      <xdr:nvSpPr>
        <xdr:cNvPr id="69" name="楕円 68"/>
        <xdr:cNvSpPr/>
      </xdr:nvSpPr>
      <xdr:spPr bwMode="auto">
        <a:xfrm>
          <a:off x="4953000" y="3059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37150</xdr:rowOff>
    </xdr:from>
    <xdr:ext cx="736600" cy="259045"/>
    <xdr:sp macro="" textlink="">
      <xdr:nvSpPr>
        <xdr:cNvPr id="70" name="テキスト ボックス 69"/>
        <xdr:cNvSpPr txBox="1"/>
      </xdr:nvSpPr>
      <xdr:spPr>
        <a:xfrm>
          <a:off x="4622800" y="282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100133</xdr:rowOff>
    </xdr:from>
    <xdr:to>
      <xdr:col>22</xdr:col>
      <xdr:colOff>165100</xdr:colOff>
      <xdr:row>18</xdr:row>
      <xdr:rowOff>30283</xdr:rowOff>
    </xdr:to>
    <xdr:sp macro="" textlink="">
      <xdr:nvSpPr>
        <xdr:cNvPr id="71" name="楕円 70"/>
        <xdr:cNvSpPr/>
      </xdr:nvSpPr>
      <xdr:spPr bwMode="auto">
        <a:xfrm>
          <a:off x="4254500" y="3062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15060</xdr:rowOff>
    </xdr:from>
    <xdr:ext cx="762000" cy="259045"/>
    <xdr:sp macro="" textlink="">
      <xdr:nvSpPr>
        <xdr:cNvPr id="72" name="テキスト ボックス 71"/>
        <xdr:cNvSpPr txBox="1"/>
      </xdr:nvSpPr>
      <xdr:spPr>
        <a:xfrm>
          <a:off x="3924300" y="314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141930</xdr:rowOff>
    </xdr:from>
    <xdr:to>
      <xdr:col>19</xdr:col>
      <xdr:colOff>38100</xdr:colOff>
      <xdr:row>18</xdr:row>
      <xdr:rowOff>72080</xdr:rowOff>
    </xdr:to>
    <xdr:sp macro="" textlink="">
      <xdr:nvSpPr>
        <xdr:cNvPr id="73" name="楕円 72"/>
        <xdr:cNvSpPr/>
      </xdr:nvSpPr>
      <xdr:spPr bwMode="auto">
        <a:xfrm>
          <a:off x="3556000" y="3104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56857</xdr:rowOff>
    </xdr:from>
    <xdr:ext cx="762000" cy="259045"/>
    <xdr:sp macro="" textlink="">
      <xdr:nvSpPr>
        <xdr:cNvPr id="74" name="テキスト ボックス 73"/>
        <xdr:cNvSpPr txBox="1"/>
      </xdr:nvSpPr>
      <xdr:spPr>
        <a:xfrm>
          <a:off x="3225800" y="319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44336</xdr:rowOff>
    </xdr:from>
    <xdr:to>
      <xdr:col>15</xdr:col>
      <xdr:colOff>101600</xdr:colOff>
      <xdr:row>18</xdr:row>
      <xdr:rowOff>145936</xdr:rowOff>
    </xdr:to>
    <xdr:sp macro="" textlink="">
      <xdr:nvSpPr>
        <xdr:cNvPr id="75" name="楕円 74"/>
        <xdr:cNvSpPr/>
      </xdr:nvSpPr>
      <xdr:spPr bwMode="auto">
        <a:xfrm>
          <a:off x="2857500" y="3178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130713</xdr:rowOff>
    </xdr:from>
    <xdr:ext cx="762000" cy="259045"/>
    <xdr:sp macro="" textlink="">
      <xdr:nvSpPr>
        <xdr:cNvPr id="76" name="テキスト ボックス 75"/>
        <xdr:cNvSpPr txBox="1"/>
      </xdr:nvSpPr>
      <xdr:spPr>
        <a:xfrm>
          <a:off x="2527300" y="326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141425</xdr:rowOff>
    </xdr:from>
    <xdr:to>
      <xdr:col>29</xdr:col>
      <xdr:colOff>127000</xdr:colOff>
      <xdr:row>35</xdr:row>
      <xdr:rowOff>278973</xdr:rowOff>
    </xdr:to>
    <xdr:cxnSp macro="">
      <xdr:nvCxnSpPr>
        <xdr:cNvPr id="108" name="直線コネクタ 107"/>
        <xdr:cNvCxnSpPr/>
      </xdr:nvCxnSpPr>
      <xdr:spPr bwMode="auto">
        <a:xfrm flipV="1">
          <a:off x="5003800" y="6751775"/>
          <a:ext cx="647700" cy="137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216435</xdr:rowOff>
    </xdr:from>
    <xdr:ext cx="762000" cy="259045"/>
    <xdr:sp macro="" textlink="">
      <xdr:nvSpPr>
        <xdr:cNvPr id="109" name="人口1人当たり決算額の推移平均値テキスト445"/>
        <xdr:cNvSpPr txBox="1"/>
      </xdr:nvSpPr>
      <xdr:spPr>
        <a:xfrm>
          <a:off x="5740400" y="68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193797</xdr:rowOff>
    </xdr:from>
    <xdr:to>
      <xdr:col>26</xdr:col>
      <xdr:colOff>50800</xdr:colOff>
      <xdr:row>35</xdr:row>
      <xdr:rowOff>278973</xdr:rowOff>
    </xdr:to>
    <xdr:cxnSp macro="">
      <xdr:nvCxnSpPr>
        <xdr:cNvPr id="111" name="直線コネクタ 110"/>
        <xdr:cNvCxnSpPr/>
      </xdr:nvCxnSpPr>
      <xdr:spPr bwMode="auto">
        <a:xfrm>
          <a:off x="4305300" y="6804147"/>
          <a:ext cx="698500" cy="85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179235</xdr:rowOff>
    </xdr:from>
    <xdr:to>
      <xdr:col>22</xdr:col>
      <xdr:colOff>114300</xdr:colOff>
      <xdr:row>35</xdr:row>
      <xdr:rowOff>193797</xdr:rowOff>
    </xdr:to>
    <xdr:cxnSp macro="">
      <xdr:nvCxnSpPr>
        <xdr:cNvPr id="114" name="直線コネクタ 113"/>
        <xdr:cNvCxnSpPr/>
      </xdr:nvCxnSpPr>
      <xdr:spPr bwMode="auto">
        <a:xfrm>
          <a:off x="3606800" y="6789585"/>
          <a:ext cx="698500" cy="14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20558</xdr:rowOff>
    </xdr:from>
    <xdr:to>
      <xdr:col>22</xdr:col>
      <xdr:colOff>165100</xdr:colOff>
      <xdr:row>35</xdr:row>
      <xdr:rowOff>122158</xdr:rowOff>
    </xdr:to>
    <xdr:sp macro="" textlink="">
      <xdr:nvSpPr>
        <xdr:cNvPr id="115" name="フローチャート: 判断 114"/>
        <xdr:cNvSpPr/>
      </xdr:nvSpPr>
      <xdr:spPr bwMode="auto">
        <a:xfrm>
          <a:off x="4254500" y="6630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132336</xdr:rowOff>
    </xdr:from>
    <xdr:ext cx="762000" cy="259045"/>
    <xdr:sp macro="" textlink="">
      <xdr:nvSpPr>
        <xdr:cNvPr id="116" name="テキスト ボックス 115"/>
        <xdr:cNvSpPr txBox="1"/>
      </xdr:nvSpPr>
      <xdr:spPr>
        <a:xfrm>
          <a:off x="3924300" y="639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179235</xdr:rowOff>
    </xdr:from>
    <xdr:to>
      <xdr:col>18</xdr:col>
      <xdr:colOff>177800</xdr:colOff>
      <xdr:row>35</xdr:row>
      <xdr:rowOff>251358</xdr:rowOff>
    </xdr:to>
    <xdr:cxnSp macro="">
      <xdr:nvCxnSpPr>
        <xdr:cNvPr id="117" name="直線コネクタ 116"/>
        <xdr:cNvCxnSpPr/>
      </xdr:nvCxnSpPr>
      <xdr:spPr bwMode="auto">
        <a:xfrm flipV="1">
          <a:off x="2908300" y="6789585"/>
          <a:ext cx="698500" cy="7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325031</xdr:rowOff>
    </xdr:from>
    <xdr:to>
      <xdr:col>19</xdr:col>
      <xdr:colOff>38100</xdr:colOff>
      <xdr:row>35</xdr:row>
      <xdr:rowOff>83731</xdr:rowOff>
    </xdr:to>
    <xdr:sp macro="" textlink="">
      <xdr:nvSpPr>
        <xdr:cNvPr id="118" name="フローチャート: 判断 117"/>
        <xdr:cNvSpPr/>
      </xdr:nvSpPr>
      <xdr:spPr bwMode="auto">
        <a:xfrm>
          <a:off x="3556000" y="6592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93908</xdr:rowOff>
    </xdr:from>
    <xdr:ext cx="762000" cy="259045"/>
    <xdr:sp macro="" textlink="">
      <xdr:nvSpPr>
        <xdr:cNvPr id="119" name="テキスト ボックス 118"/>
        <xdr:cNvSpPr txBox="1"/>
      </xdr:nvSpPr>
      <xdr:spPr>
        <a:xfrm>
          <a:off x="3225800" y="636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258394</xdr:rowOff>
    </xdr:from>
    <xdr:to>
      <xdr:col>15</xdr:col>
      <xdr:colOff>101600</xdr:colOff>
      <xdr:row>35</xdr:row>
      <xdr:rowOff>17094</xdr:rowOff>
    </xdr:to>
    <xdr:sp macro="" textlink="">
      <xdr:nvSpPr>
        <xdr:cNvPr id="120" name="フローチャート: 判断 119"/>
        <xdr:cNvSpPr/>
      </xdr:nvSpPr>
      <xdr:spPr bwMode="auto">
        <a:xfrm>
          <a:off x="2857500" y="6525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27271</xdr:rowOff>
    </xdr:from>
    <xdr:ext cx="762000" cy="259045"/>
    <xdr:sp macro="" textlink="">
      <xdr:nvSpPr>
        <xdr:cNvPr id="121" name="テキスト ボックス 120"/>
        <xdr:cNvSpPr txBox="1"/>
      </xdr:nvSpPr>
      <xdr:spPr>
        <a:xfrm>
          <a:off x="2527300" y="629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90625</xdr:rowOff>
    </xdr:from>
    <xdr:to>
      <xdr:col>29</xdr:col>
      <xdr:colOff>177800</xdr:colOff>
      <xdr:row>35</xdr:row>
      <xdr:rowOff>192225</xdr:rowOff>
    </xdr:to>
    <xdr:sp macro="" textlink="">
      <xdr:nvSpPr>
        <xdr:cNvPr id="127" name="楕円 126"/>
        <xdr:cNvSpPr/>
      </xdr:nvSpPr>
      <xdr:spPr bwMode="auto">
        <a:xfrm>
          <a:off x="5600700" y="6700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278602</xdr:rowOff>
    </xdr:from>
    <xdr:ext cx="762000" cy="259045"/>
    <xdr:sp macro="" textlink="">
      <xdr:nvSpPr>
        <xdr:cNvPr id="128" name="人口1人当たり決算額の推移該当値テキスト445"/>
        <xdr:cNvSpPr txBox="1"/>
      </xdr:nvSpPr>
      <xdr:spPr>
        <a:xfrm>
          <a:off x="5740400" y="6546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228173</xdr:rowOff>
    </xdr:from>
    <xdr:to>
      <xdr:col>26</xdr:col>
      <xdr:colOff>101600</xdr:colOff>
      <xdr:row>35</xdr:row>
      <xdr:rowOff>329773</xdr:rowOff>
    </xdr:to>
    <xdr:sp macro="" textlink="">
      <xdr:nvSpPr>
        <xdr:cNvPr id="129" name="楕円 128"/>
        <xdr:cNvSpPr/>
      </xdr:nvSpPr>
      <xdr:spPr bwMode="auto">
        <a:xfrm>
          <a:off x="4953000" y="6838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339950</xdr:rowOff>
    </xdr:from>
    <xdr:ext cx="736600" cy="259045"/>
    <xdr:sp macro="" textlink="">
      <xdr:nvSpPr>
        <xdr:cNvPr id="130" name="テキスト ボックス 129"/>
        <xdr:cNvSpPr txBox="1"/>
      </xdr:nvSpPr>
      <xdr:spPr>
        <a:xfrm>
          <a:off x="4622800" y="6607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142997</xdr:rowOff>
    </xdr:from>
    <xdr:to>
      <xdr:col>22</xdr:col>
      <xdr:colOff>165100</xdr:colOff>
      <xdr:row>35</xdr:row>
      <xdr:rowOff>244597</xdr:rowOff>
    </xdr:to>
    <xdr:sp macro="" textlink="">
      <xdr:nvSpPr>
        <xdr:cNvPr id="131" name="楕円 130"/>
        <xdr:cNvSpPr/>
      </xdr:nvSpPr>
      <xdr:spPr bwMode="auto">
        <a:xfrm>
          <a:off x="4254500" y="6753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229374</xdr:rowOff>
    </xdr:from>
    <xdr:ext cx="762000" cy="259045"/>
    <xdr:sp macro="" textlink="">
      <xdr:nvSpPr>
        <xdr:cNvPr id="132" name="テキスト ボックス 131"/>
        <xdr:cNvSpPr txBox="1"/>
      </xdr:nvSpPr>
      <xdr:spPr>
        <a:xfrm>
          <a:off x="3924300" y="683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128435</xdr:rowOff>
    </xdr:from>
    <xdr:to>
      <xdr:col>19</xdr:col>
      <xdr:colOff>38100</xdr:colOff>
      <xdr:row>35</xdr:row>
      <xdr:rowOff>230035</xdr:rowOff>
    </xdr:to>
    <xdr:sp macro="" textlink="">
      <xdr:nvSpPr>
        <xdr:cNvPr id="133" name="楕円 132"/>
        <xdr:cNvSpPr/>
      </xdr:nvSpPr>
      <xdr:spPr bwMode="auto">
        <a:xfrm>
          <a:off x="3556000" y="6738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214812</xdr:rowOff>
    </xdr:from>
    <xdr:ext cx="762000" cy="259045"/>
    <xdr:sp macro="" textlink="">
      <xdr:nvSpPr>
        <xdr:cNvPr id="134" name="テキスト ボックス 133"/>
        <xdr:cNvSpPr txBox="1"/>
      </xdr:nvSpPr>
      <xdr:spPr>
        <a:xfrm>
          <a:off x="3225800" y="68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200558</xdr:rowOff>
    </xdr:from>
    <xdr:to>
      <xdr:col>15</xdr:col>
      <xdr:colOff>101600</xdr:colOff>
      <xdr:row>35</xdr:row>
      <xdr:rowOff>302158</xdr:rowOff>
    </xdr:to>
    <xdr:sp macro="" textlink="">
      <xdr:nvSpPr>
        <xdr:cNvPr id="135" name="楕円 134"/>
        <xdr:cNvSpPr/>
      </xdr:nvSpPr>
      <xdr:spPr bwMode="auto">
        <a:xfrm>
          <a:off x="2857500" y="6810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286935</xdr:rowOff>
    </xdr:from>
    <xdr:ext cx="762000" cy="259045"/>
    <xdr:sp macro="" textlink="">
      <xdr:nvSpPr>
        <xdr:cNvPr id="136" name="テキスト ボックス 135"/>
        <xdr:cNvSpPr txBox="1"/>
      </xdr:nvSpPr>
      <xdr:spPr>
        <a:xfrm>
          <a:off x="2527300" y="689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5,419
5,369
163.29
5,183,626
5,064,341
78,827
2,627,965
5,353,897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23975</xdr:rowOff>
    </xdr:from>
    <xdr:to>
      <xdr:col>24</xdr:col>
      <xdr:colOff>63500</xdr:colOff>
      <xdr:row>36</xdr:row>
      <xdr:rowOff>87297</xdr:rowOff>
    </xdr:to>
    <xdr:cxnSp macro="">
      <xdr:nvCxnSpPr>
        <xdr:cNvPr id="61" name="直線コネクタ 60"/>
        <xdr:cNvCxnSpPr/>
      </xdr:nvCxnSpPr>
      <xdr:spPr>
        <a:xfrm flipV="1">
          <a:off x="3797300" y="6196175"/>
          <a:ext cx="8382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49725</xdr:rowOff>
    </xdr:from>
    <xdr:ext cx="599010" cy="259045"/>
    <xdr:sp macro="" textlink="">
      <xdr:nvSpPr>
        <xdr:cNvPr id="62" name="人件費平均値テキスト"/>
        <xdr:cNvSpPr txBox="1"/>
      </xdr:nvSpPr>
      <xdr:spPr>
        <a:xfrm>
          <a:off x="4686300" y="6221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79365</xdr:rowOff>
    </xdr:from>
    <xdr:to>
      <xdr:col>19</xdr:col>
      <xdr:colOff>177800</xdr:colOff>
      <xdr:row>36</xdr:row>
      <xdr:rowOff>87297</xdr:rowOff>
    </xdr:to>
    <xdr:cxnSp macro="">
      <xdr:nvCxnSpPr>
        <xdr:cNvPr id="64" name="直線コネクタ 63"/>
        <xdr:cNvCxnSpPr/>
      </xdr:nvCxnSpPr>
      <xdr:spPr>
        <a:xfrm>
          <a:off x="2908300" y="6251565"/>
          <a:ext cx="8890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159118</xdr:rowOff>
    </xdr:from>
    <xdr:ext cx="599010" cy="259045"/>
    <xdr:sp macro="" textlink="">
      <xdr:nvSpPr>
        <xdr:cNvPr id="66" name="テキスト ボックス 65"/>
        <xdr:cNvSpPr txBox="1"/>
      </xdr:nvSpPr>
      <xdr:spPr>
        <a:xfrm>
          <a:off x="3497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79365</xdr:rowOff>
    </xdr:from>
    <xdr:to>
      <xdr:col>15</xdr:col>
      <xdr:colOff>50800</xdr:colOff>
      <xdr:row>36</xdr:row>
      <xdr:rowOff>120566</xdr:rowOff>
    </xdr:to>
    <xdr:cxnSp macro="">
      <xdr:nvCxnSpPr>
        <xdr:cNvPr id="67" name="直線コネクタ 66"/>
        <xdr:cNvCxnSpPr/>
      </xdr:nvCxnSpPr>
      <xdr:spPr>
        <a:xfrm flipV="1">
          <a:off x="2019300" y="6251565"/>
          <a:ext cx="889000" cy="4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120566</xdr:rowOff>
    </xdr:from>
    <xdr:to>
      <xdr:col>10</xdr:col>
      <xdr:colOff>114300</xdr:colOff>
      <xdr:row>37</xdr:row>
      <xdr:rowOff>4156</xdr:rowOff>
    </xdr:to>
    <xdr:cxnSp macro="">
      <xdr:nvCxnSpPr>
        <xdr:cNvPr id="70" name="直線コネクタ 69"/>
        <xdr:cNvCxnSpPr/>
      </xdr:nvCxnSpPr>
      <xdr:spPr>
        <a:xfrm flipV="1">
          <a:off x="1130300" y="6292766"/>
          <a:ext cx="889000" cy="5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144625</xdr:rowOff>
    </xdr:from>
    <xdr:to>
      <xdr:col>24</xdr:col>
      <xdr:colOff>114300</xdr:colOff>
      <xdr:row>36</xdr:row>
      <xdr:rowOff>74775</xdr:rowOff>
    </xdr:to>
    <xdr:sp macro="" textlink="">
      <xdr:nvSpPr>
        <xdr:cNvPr id="80" name="楕円 79"/>
        <xdr:cNvSpPr/>
      </xdr:nvSpPr>
      <xdr:spPr>
        <a:xfrm>
          <a:off x="4584700" y="614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167502</xdr:rowOff>
    </xdr:from>
    <xdr:ext cx="599010" cy="259045"/>
    <xdr:sp macro="" textlink="">
      <xdr:nvSpPr>
        <xdr:cNvPr id="81" name="人件費該当値テキスト"/>
        <xdr:cNvSpPr txBox="1"/>
      </xdr:nvSpPr>
      <xdr:spPr>
        <a:xfrm>
          <a:off x="4686300" y="599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36497</xdr:rowOff>
    </xdr:from>
    <xdr:to>
      <xdr:col>20</xdr:col>
      <xdr:colOff>38100</xdr:colOff>
      <xdr:row>36</xdr:row>
      <xdr:rowOff>138097</xdr:rowOff>
    </xdr:to>
    <xdr:sp macro="" textlink="">
      <xdr:nvSpPr>
        <xdr:cNvPr id="82" name="楕円 81"/>
        <xdr:cNvSpPr/>
      </xdr:nvSpPr>
      <xdr:spPr>
        <a:xfrm>
          <a:off x="3746500" y="620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154624</xdr:rowOff>
    </xdr:from>
    <xdr:ext cx="599010" cy="259045"/>
    <xdr:sp macro="" textlink="">
      <xdr:nvSpPr>
        <xdr:cNvPr id="83" name="テキスト ボックス 82"/>
        <xdr:cNvSpPr txBox="1"/>
      </xdr:nvSpPr>
      <xdr:spPr>
        <a:xfrm>
          <a:off x="3497795" y="598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28565</xdr:rowOff>
    </xdr:from>
    <xdr:to>
      <xdr:col>15</xdr:col>
      <xdr:colOff>101600</xdr:colOff>
      <xdr:row>36</xdr:row>
      <xdr:rowOff>130165</xdr:rowOff>
    </xdr:to>
    <xdr:sp macro="" textlink="">
      <xdr:nvSpPr>
        <xdr:cNvPr id="84" name="楕円 83"/>
        <xdr:cNvSpPr/>
      </xdr:nvSpPr>
      <xdr:spPr>
        <a:xfrm>
          <a:off x="2857500" y="620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121292</xdr:rowOff>
    </xdr:from>
    <xdr:ext cx="599010" cy="259045"/>
    <xdr:sp macro="" textlink="">
      <xdr:nvSpPr>
        <xdr:cNvPr id="85" name="テキスト ボックス 84"/>
        <xdr:cNvSpPr txBox="1"/>
      </xdr:nvSpPr>
      <xdr:spPr>
        <a:xfrm>
          <a:off x="2608795" y="629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69766</xdr:rowOff>
    </xdr:from>
    <xdr:to>
      <xdr:col>10</xdr:col>
      <xdr:colOff>165100</xdr:colOff>
      <xdr:row>36</xdr:row>
      <xdr:rowOff>171366</xdr:rowOff>
    </xdr:to>
    <xdr:sp macro="" textlink="">
      <xdr:nvSpPr>
        <xdr:cNvPr id="86" name="楕円 85"/>
        <xdr:cNvSpPr/>
      </xdr:nvSpPr>
      <xdr:spPr>
        <a:xfrm>
          <a:off x="1968500" y="624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162493</xdr:rowOff>
    </xdr:from>
    <xdr:ext cx="599010" cy="259045"/>
    <xdr:sp macro="" textlink="">
      <xdr:nvSpPr>
        <xdr:cNvPr id="87" name="テキスト ボックス 86"/>
        <xdr:cNvSpPr txBox="1"/>
      </xdr:nvSpPr>
      <xdr:spPr>
        <a:xfrm>
          <a:off x="1719795" y="633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124806</xdr:rowOff>
    </xdr:from>
    <xdr:to>
      <xdr:col>6</xdr:col>
      <xdr:colOff>38100</xdr:colOff>
      <xdr:row>37</xdr:row>
      <xdr:rowOff>54956</xdr:rowOff>
    </xdr:to>
    <xdr:sp macro="" textlink="">
      <xdr:nvSpPr>
        <xdr:cNvPr id="88" name="楕円 87"/>
        <xdr:cNvSpPr/>
      </xdr:nvSpPr>
      <xdr:spPr>
        <a:xfrm>
          <a:off x="1079500" y="629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46083</xdr:rowOff>
    </xdr:from>
    <xdr:ext cx="599010" cy="259045"/>
    <xdr:sp macro="" textlink="">
      <xdr:nvSpPr>
        <xdr:cNvPr id="89" name="テキスト ボックス 88"/>
        <xdr:cNvSpPr txBox="1"/>
      </xdr:nvSpPr>
      <xdr:spPr>
        <a:xfrm>
          <a:off x="830795" y="638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150425</xdr:rowOff>
    </xdr:from>
    <xdr:to>
      <xdr:col>24</xdr:col>
      <xdr:colOff>63500</xdr:colOff>
      <xdr:row>56</xdr:row>
      <xdr:rowOff>158236</xdr:rowOff>
    </xdr:to>
    <xdr:cxnSp macro="">
      <xdr:nvCxnSpPr>
        <xdr:cNvPr id="120" name="直線コネクタ 119"/>
        <xdr:cNvCxnSpPr/>
      </xdr:nvCxnSpPr>
      <xdr:spPr>
        <a:xfrm flipV="1">
          <a:off x="3797300" y="9751625"/>
          <a:ext cx="8382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158236</xdr:rowOff>
    </xdr:from>
    <xdr:to>
      <xdr:col>19</xdr:col>
      <xdr:colOff>177800</xdr:colOff>
      <xdr:row>57</xdr:row>
      <xdr:rowOff>86505</xdr:rowOff>
    </xdr:to>
    <xdr:cxnSp macro="">
      <xdr:nvCxnSpPr>
        <xdr:cNvPr id="123" name="直線コネクタ 122"/>
        <xdr:cNvCxnSpPr/>
      </xdr:nvCxnSpPr>
      <xdr:spPr>
        <a:xfrm flipV="1">
          <a:off x="2908300" y="9759436"/>
          <a:ext cx="889000" cy="9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103880</xdr:rowOff>
    </xdr:from>
    <xdr:ext cx="599010" cy="259045"/>
    <xdr:sp macro="" textlink="">
      <xdr:nvSpPr>
        <xdr:cNvPr id="125" name="テキスト ボックス 124"/>
        <xdr:cNvSpPr txBox="1"/>
      </xdr:nvSpPr>
      <xdr:spPr>
        <a:xfrm>
          <a:off x="3497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86505</xdr:rowOff>
    </xdr:from>
    <xdr:to>
      <xdr:col>15</xdr:col>
      <xdr:colOff>50800</xdr:colOff>
      <xdr:row>57</xdr:row>
      <xdr:rowOff>119544</xdr:rowOff>
    </xdr:to>
    <xdr:cxnSp macro="">
      <xdr:nvCxnSpPr>
        <xdr:cNvPr id="126" name="直線コネクタ 125"/>
        <xdr:cNvCxnSpPr/>
      </xdr:nvCxnSpPr>
      <xdr:spPr>
        <a:xfrm flipV="1">
          <a:off x="2019300" y="9859155"/>
          <a:ext cx="889000" cy="3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158568</xdr:rowOff>
    </xdr:from>
    <xdr:to>
      <xdr:col>15</xdr:col>
      <xdr:colOff>101600</xdr:colOff>
      <xdr:row>57</xdr:row>
      <xdr:rowOff>88718</xdr:rowOff>
    </xdr:to>
    <xdr:sp macro="" textlink="">
      <xdr:nvSpPr>
        <xdr:cNvPr id="127" name="フローチャート: 判断 126"/>
        <xdr:cNvSpPr/>
      </xdr:nvSpPr>
      <xdr:spPr>
        <a:xfrm>
          <a:off x="2857500" y="975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105245</xdr:rowOff>
    </xdr:from>
    <xdr:ext cx="599010" cy="259045"/>
    <xdr:sp macro="" textlink="">
      <xdr:nvSpPr>
        <xdr:cNvPr id="128" name="テキスト ボックス 127"/>
        <xdr:cNvSpPr txBox="1"/>
      </xdr:nvSpPr>
      <xdr:spPr>
        <a:xfrm>
          <a:off x="2608795" y="953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119544</xdr:rowOff>
    </xdr:from>
    <xdr:to>
      <xdr:col>10</xdr:col>
      <xdr:colOff>114300</xdr:colOff>
      <xdr:row>57</xdr:row>
      <xdr:rowOff>127685</xdr:rowOff>
    </xdr:to>
    <xdr:cxnSp macro="">
      <xdr:nvCxnSpPr>
        <xdr:cNvPr id="129" name="直線コネクタ 128"/>
        <xdr:cNvCxnSpPr/>
      </xdr:nvCxnSpPr>
      <xdr:spPr>
        <a:xfrm flipV="1">
          <a:off x="1130300" y="9892194"/>
          <a:ext cx="889000" cy="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164478</xdr:rowOff>
    </xdr:from>
    <xdr:to>
      <xdr:col>10</xdr:col>
      <xdr:colOff>165100</xdr:colOff>
      <xdr:row>57</xdr:row>
      <xdr:rowOff>94628</xdr:rowOff>
    </xdr:to>
    <xdr:sp macro="" textlink="">
      <xdr:nvSpPr>
        <xdr:cNvPr id="130" name="フローチャート: 判断 129"/>
        <xdr:cNvSpPr/>
      </xdr:nvSpPr>
      <xdr:spPr>
        <a:xfrm>
          <a:off x="1968500" y="976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111155</xdr:rowOff>
    </xdr:from>
    <xdr:ext cx="599010" cy="259045"/>
    <xdr:sp macro="" textlink="">
      <xdr:nvSpPr>
        <xdr:cNvPr id="131" name="テキスト ボックス 130"/>
        <xdr:cNvSpPr txBox="1"/>
      </xdr:nvSpPr>
      <xdr:spPr>
        <a:xfrm>
          <a:off x="1719795" y="954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18181</xdr:rowOff>
    </xdr:from>
    <xdr:to>
      <xdr:col>6</xdr:col>
      <xdr:colOff>38100</xdr:colOff>
      <xdr:row>57</xdr:row>
      <xdr:rowOff>119781</xdr:rowOff>
    </xdr:to>
    <xdr:sp macro="" textlink="">
      <xdr:nvSpPr>
        <xdr:cNvPr id="132" name="フローチャート: 判断 131"/>
        <xdr:cNvSpPr/>
      </xdr:nvSpPr>
      <xdr:spPr>
        <a:xfrm>
          <a:off x="1079500" y="979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136308</xdr:rowOff>
    </xdr:from>
    <xdr:ext cx="599010" cy="259045"/>
    <xdr:sp macro="" textlink="">
      <xdr:nvSpPr>
        <xdr:cNvPr id="133" name="テキスト ボックス 132"/>
        <xdr:cNvSpPr txBox="1"/>
      </xdr:nvSpPr>
      <xdr:spPr>
        <a:xfrm>
          <a:off x="830795" y="956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99625</xdr:rowOff>
    </xdr:from>
    <xdr:to>
      <xdr:col>24</xdr:col>
      <xdr:colOff>114300</xdr:colOff>
      <xdr:row>57</xdr:row>
      <xdr:rowOff>29775</xdr:rowOff>
    </xdr:to>
    <xdr:sp macro="" textlink="">
      <xdr:nvSpPr>
        <xdr:cNvPr id="139" name="楕円 138"/>
        <xdr:cNvSpPr/>
      </xdr:nvSpPr>
      <xdr:spPr>
        <a:xfrm>
          <a:off x="4584700" y="97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122502</xdr:rowOff>
    </xdr:from>
    <xdr:ext cx="599010" cy="259045"/>
    <xdr:sp macro="" textlink="">
      <xdr:nvSpPr>
        <xdr:cNvPr id="140" name="物件費該当値テキスト"/>
        <xdr:cNvSpPr txBox="1"/>
      </xdr:nvSpPr>
      <xdr:spPr>
        <a:xfrm>
          <a:off x="4686300" y="955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107436</xdr:rowOff>
    </xdr:from>
    <xdr:to>
      <xdr:col>20</xdr:col>
      <xdr:colOff>38100</xdr:colOff>
      <xdr:row>57</xdr:row>
      <xdr:rowOff>37586</xdr:rowOff>
    </xdr:to>
    <xdr:sp macro="" textlink="">
      <xdr:nvSpPr>
        <xdr:cNvPr id="141" name="楕円 140"/>
        <xdr:cNvSpPr/>
      </xdr:nvSpPr>
      <xdr:spPr>
        <a:xfrm>
          <a:off x="3746500" y="9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54113</xdr:rowOff>
    </xdr:from>
    <xdr:ext cx="599010" cy="259045"/>
    <xdr:sp macro="" textlink="">
      <xdr:nvSpPr>
        <xdr:cNvPr id="142" name="テキスト ボックス 141"/>
        <xdr:cNvSpPr txBox="1"/>
      </xdr:nvSpPr>
      <xdr:spPr>
        <a:xfrm>
          <a:off x="3497795" y="948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35705</xdr:rowOff>
    </xdr:from>
    <xdr:to>
      <xdr:col>15</xdr:col>
      <xdr:colOff>101600</xdr:colOff>
      <xdr:row>57</xdr:row>
      <xdr:rowOff>137305</xdr:rowOff>
    </xdr:to>
    <xdr:sp macro="" textlink="">
      <xdr:nvSpPr>
        <xdr:cNvPr id="143" name="楕円 142"/>
        <xdr:cNvSpPr/>
      </xdr:nvSpPr>
      <xdr:spPr>
        <a:xfrm>
          <a:off x="2857500" y="98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128432</xdr:rowOff>
    </xdr:from>
    <xdr:ext cx="599010" cy="259045"/>
    <xdr:sp macro="" textlink="">
      <xdr:nvSpPr>
        <xdr:cNvPr id="144" name="テキスト ボックス 143"/>
        <xdr:cNvSpPr txBox="1"/>
      </xdr:nvSpPr>
      <xdr:spPr>
        <a:xfrm>
          <a:off x="2608795" y="99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68744</xdr:rowOff>
    </xdr:from>
    <xdr:to>
      <xdr:col>10</xdr:col>
      <xdr:colOff>165100</xdr:colOff>
      <xdr:row>57</xdr:row>
      <xdr:rowOff>170344</xdr:rowOff>
    </xdr:to>
    <xdr:sp macro="" textlink="">
      <xdr:nvSpPr>
        <xdr:cNvPr id="145" name="楕円 144"/>
        <xdr:cNvSpPr/>
      </xdr:nvSpPr>
      <xdr:spPr>
        <a:xfrm>
          <a:off x="1968500" y="98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161471</xdr:rowOff>
    </xdr:from>
    <xdr:ext cx="534377" cy="259045"/>
    <xdr:sp macro="" textlink="">
      <xdr:nvSpPr>
        <xdr:cNvPr id="146" name="テキスト ボックス 145"/>
        <xdr:cNvSpPr txBox="1"/>
      </xdr:nvSpPr>
      <xdr:spPr>
        <a:xfrm>
          <a:off x="1752111" y="993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76885</xdr:rowOff>
    </xdr:from>
    <xdr:to>
      <xdr:col>6</xdr:col>
      <xdr:colOff>38100</xdr:colOff>
      <xdr:row>58</xdr:row>
      <xdr:rowOff>7035</xdr:rowOff>
    </xdr:to>
    <xdr:sp macro="" textlink="">
      <xdr:nvSpPr>
        <xdr:cNvPr id="147" name="楕円 146"/>
        <xdr:cNvSpPr/>
      </xdr:nvSpPr>
      <xdr:spPr>
        <a:xfrm>
          <a:off x="1079500" y="98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169612</xdr:rowOff>
    </xdr:from>
    <xdr:ext cx="534377" cy="259045"/>
    <xdr:sp macro="" textlink="">
      <xdr:nvSpPr>
        <xdr:cNvPr id="148" name="テキスト ボックス 147"/>
        <xdr:cNvSpPr txBox="1"/>
      </xdr:nvSpPr>
      <xdr:spPr>
        <a:xfrm>
          <a:off x="863111" y="994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161816</xdr:rowOff>
    </xdr:from>
    <xdr:to>
      <xdr:col>24</xdr:col>
      <xdr:colOff>63500</xdr:colOff>
      <xdr:row>78</xdr:row>
      <xdr:rowOff>38736</xdr:rowOff>
    </xdr:to>
    <xdr:cxnSp macro="">
      <xdr:nvCxnSpPr>
        <xdr:cNvPr id="177" name="直線コネクタ 176"/>
        <xdr:cNvCxnSpPr/>
      </xdr:nvCxnSpPr>
      <xdr:spPr>
        <a:xfrm>
          <a:off x="3797300" y="13363466"/>
          <a:ext cx="838200" cy="4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161816</xdr:rowOff>
    </xdr:from>
    <xdr:to>
      <xdr:col>19</xdr:col>
      <xdr:colOff>177800</xdr:colOff>
      <xdr:row>78</xdr:row>
      <xdr:rowOff>36621</xdr:rowOff>
    </xdr:to>
    <xdr:cxnSp macro="">
      <xdr:nvCxnSpPr>
        <xdr:cNvPr id="180" name="直線コネクタ 179"/>
        <xdr:cNvCxnSpPr/>
      </xdr:nvCxnSpPr>
      <xdr:spPr>
        <a:xfrm flipV="1">
          <a:off x="2908300" y="13363466"/>
          <a:ext cx="889000" cy="4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62107</xdr:rowOff>
    </xdr:from>
    <xdr:ext cx="534377" cy="259045"/>
    <xdr:sp macro="" textlink="">
      <xdr:nvSpPr>
        <xdr:cNvPr id="182" name="テキスト ボックス 181"/>
        <xdr:cNvSpPr txBox="1"/>
      </xdr:nvSpPr>
      <xdr:spPr>
        <a:xfrm>
          <a:off x="3530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19628</xdr:rowOff>
    </xdr:from>
    <xdr:to>
      <xdr:col>15</xdr:col>
      <xdr:colOff>50800</xdr:colOff>
      <xdr:row>78</xdr:row>
      <xdr:rowOff>36621</xdr:rowOff>
    </xdr:to>
    <xdr:cxnSp macro="">
      <xdr:nvCxnSpPr>
        <xdr:cNvPr id="183" name="直線コネクタ 182"/>
        <xdr:cNvCxnSpPr/>
      </xdr:nvCxnSpPr>
      <xdr:spPr>
        <a:xfrm>
          <a:off x="2019300" y="13392728"/>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60992</xdr:rowOff>
    </xdr:from>
    <xdr:to>
      <xdr:col>15</xdr:col>
      <xdr:colOff>101600</xdr:colOff>
      <xdr:row>77</xdr:row>
      <xdr:rowOff>162592</xdr:rowOff>
    </xdr:to>
    <xdr:sp macro="" textlink="">
      <xdr:nvSpPr>
        <xdr:cNvPr id="184" name="フローチャート: 判断 183"/>
        <xdr:cNvSpPr/>
      </xdr:nvSpPr>
      <xdr:spPr>
        <a:xfrm>
          <a:off x="2857500" y="1326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7669</xdr:rowOff>
    </xdr:from>
    <xdr:ext cx="534377" cy="259045"/>
    <xdr:sp macro="" textlink="">
      <xdr:nvSpPr>
        <xdr:cNvPr id="185" name="テキスト ボックス 184"/>
        <xdr:cNvSpPr txBox="1"/>
      </xdr:nvSpPr>
      <xdr:spPr>
        <a:xfrm>
          <a:off x="2641111" y="130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19628</xdr:rowOff>
    </xdr:from>
    <xdr:to>
      <xdr:col>10</xdr:col>
      <xdr:colOff>114300</xdr:colOff>
      <xdr:row>78</xdr:row>
      <xdr:rowOff>54890</xdr:rowOff>
    </xdr:to>
    <xdr:cxnSp macro="">
      <xdr:nvCxnSpPr>
        <xdr:cNvPr id="186" name="直線コネクタ 185"/>
        <xdr:cNvCxnSpPr/>
      </xdr:nvCxnSpPr>
      <xdr:spPr>
        <a:xfrm flipV="1">
          <a:off x="1130300" y="13392728"/>
          <a:ext cx="889000" cy="3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26549</xdr:rowOff>
    </xdr:from>
    <xdr:to>
      <xdr:col>10</xdr:col>
      <xdr:colOff>165100</xdr:colOff>
      <xdr:row>77</xdr:row>
      <xdr:rowOff>128149</xdr:rowOff>
    </xdr:to>
    <xdr:sp macro="" textlink="">
      <xdr:nvSpPr>
        <xdr:cNvPr id="187" name="フローチャート: 判断 186"/>
        <xdr:cNvSpPr/>
      </xdr:nvSpPr>
      <xdr:spPr>
        <a:xfrm>
          <a:off x="1968500" y="1322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144676</xdr:rowOff>
    </xdr:from>
    <xdr:ext cx="534377" cy="259045"/>
    <xdr:sp macro="" textlink="">
      <xdr:nvSpPr>
        <xdr:cNvPr id="188" name="テキスト ボックス 187"/>
        <xdr:cNvSpPr txBox="1"/>
      </xdr:nvSpPr>
      <xdr:spPr>
        <a:xfrm>
          <a:off x="1752111" y="130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66478</xdr:rowOff>
    </xdr:from>
    <xdr:to>
      <xdr:col>6</xdr:col>
      <xdr:colOff>38100</xdr:colOff>
      <xdr:row>77</xdr:row>
      <xdr:rowOff>168078</xdr:rowOff>
    </xdr:to>
    <xdr:sp macro="" textlink="">
      <xdr:nvSpPr>
        <xdr:cNvPr id="189" name="フローチャート: 判断 188"/>
        <xdr:cNvSpPr/>
      </xdr:nvSpPr>
      <xdr:spPr>
        <a:xfrm>
          <a:off x="1079500" y="1326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13155</xdr:rowOff>
    </xdr:from>
    <xdr:ext cx="534377" cy="259045"/>
    <xdr:sp macro="" textlink="">
      <xdr:nvSpPr>
        <xdr:cNvPr id="190" name="テキスト ボックス 189"/>
        <xdr:cNvSpPr txBox="1"/>
      </xdr:nvSpPr>
      <xdr:spPr>
        <a:xfrm>
          <a:off x="863111" y="1304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159386</xdr:rowOff>
    </xdr:from>
    <xdr:to>
      <xdr:col>24</xdr:col>
      <xdr:colOff>114300</xdr:colOff>
      <xdr:row>78</xdr:row>
      <xdr:rowOff>89536</xdr:rowOff>
    </xdr:to>
    <xdr:sp macro="" textlink="">
      <xdr:nvSpPr>
        <xdr:cNvPr id="196" name="楕円 195"/>
        <xdr:cNvSpPr/>
      </xdr:nvSpPr>
      <xdr:spPr>
        <a:xfrm>
          <a:off x="4584700" y="133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137813</xdr:rowOff>
    </xdr:from>
    <xdr:ext cx="469744" cy="259045"/>
    <xdr:sp macro="" textlink="">
      <xdr:nvSpPr>
        <xdr:cNvPr id="197" name="維持補修費該当値テキスト"/>
        <xdr:cNvSpPr txBox="1"/>
      </xdr:nvSpPr>
      <xdr:spPr>
        <a:xfrm>
          <a:off x="4686300" y="1333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111016</xdr:rowOff>
    </xdr:from>
    <xdr:to>
      <xdr:col>20</xdr:col>
      <xdr:colOff>38100</xdr:colOff>
      <xdr:row>78</xdr:row>
      <xdr:rowOff>41166</xdr:rowOff>
    </xdr:to>
    <xdr:sp macro="" textlink="">
      <xdr:nvSpPr>
        <xdr:cNvPr id="198" name="楕円 197"/>
        <xdr:cNvSpPr/>
      </xdr:nvSpPr>
      <xdr:spPr>
        <a:xfrm>
          <a:off x="3746500" y="1331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57693</xdr:rowOff>
    </xdr:from>
    <xdr:ext cx="534377" cy="259045"/>
    <xdr:sp macro="" textlink="">
      <xdr:nvSpPr>
        <xdr:cNvPr id="199" name="テキスト ボックス 198"/>
        <xdr:cNvSpPr txBox="1"/>
      </xdr:nvSpPr>
      <xdr:spPr>
        <a:xfrm>
          <a:off x="3530111" y="1308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157271</xdr:rowOff>
    </xdr:from>
    <xdr:to>
      <xdr:col>15</xdr:col>
      <xdr:colOff>101600</xdr:colOff>
      <xdr:row>78</xdr:row>
      <xdr:rowOff>87421</xdr:rowOff>
    </xdr:to>
    <xdr:sp macro="" textlink="">
      <xdr:nvSpPr>
        <xdr:cNvPr id="200" name="楕円 199"/>
        <xdr:cNvSpPr/>
      </xdr:nvSpPr>
      <xdr:spPr>
        <a:xfrm>
          <a:off x="2857500" y="1335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78548</xdr:rowOff>
    </xdr:from>
    <xdr:ext cx="469744" cy="259045"/>
    <xdr:sp macro="" textlink="">
      <xdr:nvSpPr>
        <xdr:cNvPr id="201" name="テキスト ボックス 200"/>
        <xdr:cNvSpPr txBox="1"/>
      </xdr:nvSpPr>
      <xdr:spPr>
        <a:xfrm>
          <a:off x="2673428" y="1345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140278</xdr:rowOff>
    </xdr:from>
    <xdr:to>
      <xdr:col>10</xdr:col>
      <xdr:colOff>165100</xdr:colOff>
      <xdr:row>78</xdr:row>
      <xdr:rowOff>70428</xdr:rowOff>
    </xdr:to>
    <xdr:sp macro="" textlink="">
      <xdr:nvSpPr>
        <xdr:cNvPr id="202" name="楕円 201"/>
        <xdr:cNvSpPr/>
      </xdr:nvSpPr>
      <xdr:spPr>
        <a:xfrm>
          <a:off x="1968500" y="133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61555</xdr:rowOff>
    </xdr:from>
    <xdr:ext cx="534377" cy="259045"/>
    <xdr:sp macro="" textlink="">
      <xdr:nvSpPr>
        <xdr:cNvPr id="203" name="テキスト ボックス 202"/>
        <xdr:cNvSpPr txBox="1"/>
      </xdr:nvSpPr>
      <xdr:spPr>
        <a:xfrm>
          <a:off x="1752111" y="1343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4090</xdr:rowOff>
    </xdr:from>
    <xdr:to>
      <xdr:col>6</xdr:col>
      <xdr:colOff>38100</xdr:colOff>
      <xdr:row>78</xdr:row>
      <xdr:rowOff>105690</xdr:rowOff>
    </xdr:to>
    <xdr:sp macro="" textlink="">
      <xdr:nvSpPr>
        <xdr:cNvPr id="204" name="楕円 203"/>
        <xdr:cNvSpPr/>
      </xdr:nvSpPr>
      <xdr:spPr>
        <a:xfrm>
          <a:off x="1079500" y="133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96817</xdr:rowOff>
    </xdr:from>
    <xdr:ext cx="469744" cy="259045"/>
    <xdr:sp macro="" textlink="">
      <xdr:nvSpPr>
        <xdr:cNvPr id="205" name="テキスト ボックス 204"/>
        <xdr:cNvSpPr txBox="1"/>
      </xdr:nvSpPr>
      <xdr:spPr>
        <a:xfrm>
          <a:off x="895428" y="134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89839</xdr:rowOff>
    </xdr:from>
    <xdr:to>
      <xdr:col>24</xdr:col>
      <xdr:colOff>63500</xdr:colOff>
      <xdr:row>97</xdr:row>
      <xdr:rowOff>152730</xdr:rowOff>
    </xdr:to>
    <xdr:cxnSp macro="">
      <xdr:nvCxnSpPr>
        <xdr:cNvPr id="235" name="直線コネクタ 234"/>
        <xdr:cNvCxnSpPr/>
      </xdr:nvCxnSpPr>
      <xdr:spPr>
        <a:xfrm>
          <a:off x="3797300" y="16720489"/>
          <a:ext cx="838200" cy="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89839</xdr:rowOff>
    </xdr:from>
    <xdr:to>
      <xdr:col>19</xdr:col>
      <xdr:colOff>177800</xdr:colOff>
      <xdr:row>97</xdr:row>
      <xdr:rowOff>100355</xdr:rowOff>
    </xdr:to>
    <xdr:cxnSp macro="">
      <xdr:nvCxnSpPr>
        <xdr:cNvPr id="238" name="直線コネクタ 237"/>
        <xdr:cNvCxnSpPr/>
      </xdr:nvCxnSpPr>
      <xdr:spPr>
        <a:xfrm flipV="1">
          <a:off x="2908300" y="1672048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100355</xdr:rowOff>
    </xdr:from>
    <xdr:to>
      <xdr:col>15</xdr:col>
      <xdr:colOff>50800</xdr:colOff>
      <xdr:row>97</xdr:row>
      <xdr:rowOff>105194</xdr:rowOff>
    </xdr:to>
    <xdr:cxnSp macro="">
      <xdr:nvCxnSpPr>
        <xdr:cNvPr id="241" name="直線コネクタ 240"/>
        <xdr:cNvCxnSpPr/>
      </xdr:nvCxnSpPr>
      <xdr:spPr>
        <a:xfrm flipV="1">
          <a:off x="2019300" y="16731005"/>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64212</xdr:rowOff>
    </xdr:from>
    <xdr:to>
      <xdr:col>15</xdr:col>
      <xdr:colOff>101600</xdr:colOff>
      <xdr:row>96</xdr:row>
      <xdr:rowOff>165812</xdr:rowOff>
    </xdr:to>
    <xdr:sp macro="" textlink="">
      <xdr:nvSpPr>
        <xdr:cNvPr id="242" name="フローチャート: 判断 241"/>
        <xdr:cNvSpPr/>
      </xdr:nvSpPr>
      <xdr:spPr>
        <a:xfrm>
          <a:off x="2857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10889</xdr:rowOff>
    </xdr:from>
    <xdr:ext cx="534377" cy="259045"/>
    <xdr:sp macro="" textlink="">
      <xdr:nvSpPr>
        <xdr:cNvPr id="243" name="テキスト ボックス 242"/>
        <xdr:cNvSpPr txBox="1"/>
      </xdr:nvSpPr>
      <xdr:spPr>
        <a:xfrm>
          <a:off x="2641111" y="162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105194</xdr:rowOff>
    </xdr:from>
    <xdr:to>
      <xdr:col>10</xdr:col>
      <xdr:colOff>114300</xdr:colOff>
      <xdr:row>97</xdr:row>
      <xdr:rowOff>166484</xdr:rowOff>
    </xdr:to>
    <xdr:cxnSp macro="">
      <xdr:nvCxnSpPr>
        <xdr:cNvPr id="244" name="直線コネクタ 243"/>
        <xdr:cNvCxnSpPr/>
      </xdr:nvCxnSpPr>
      <xdr:spPr>
        <a:xfrm flipV="1">
          <a:off x="1130300" y="16735844"/>
          <a:ext cx="889000" cy="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85331</xdr:rowOff>
    </xdr:from>
    <xdr:to>
      <xdr:col>10</xdr:col>
      <xdr:colOff>165100</xdr:colOff>
      <xdr:row>97</xdr:row>
      <xdr:rowOff>15481</xdr:rowOff>
    </xdr:to>
    <xdr:sp macro="" textlink="">
      <xdr:nvSpPr>
        <xdr:cNvPr id="245" name="フローチャート: 判断 244"/>
        <xdr:cNvSpPr/>
      </xdr:nvSpPr>
      <xdr:spPr>
        <a:xfrm>
          <a:off x="1968500" y="165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32008</xdr:rowOff>
    </xdr:from>
    <xdr:ext cx="534377" cy="259045"/>
    <xdr:sp macro="" textlink="">
      <xdr:nvSpPr>
        <xdr:cNvPr id="246" name="テキスト ボックス 245"/>
        <xdr:cNvSpPr txBox="1"/>
      </xdr:nvSpPr>
      <xdr:spPr>
        <a:xfrm>
          <a:off x="1752111" y="163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712</xdr:rowOff>
    </xdr:from>
    <xdr:to>
      <xdr:col>6</xdr:col>
      <xdr:colOff>38100</xdr:colOff>
      <xdr:row>97</xdr:row>
      <xdr:rowOff>102312</xdr:rowOff>
    </xdr:to>
    <xdr:sp macro="" textlink="">
      <xdr:nvSpPr>
        <xdr:cNvPr id="247" name="フローチャート: 判断 246"/>
        <xdr:cNvSpPr/>
      </xdr:nvSpPr>
      <xdr:spPr>
        <a:xfrm>
          <a:off x="1079500" y="166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118839</xdr:rowOff>
    </xdr:from>
    <xdr:ext cx="534377" cy="259045"/>
    <xdr:sp macro="" textlink="">
      <xdr:nvSpPr>
        <xdr:cNvPr id="248" name="テキスト ボックス 247"/>
        <xdr:cNvSpPr txBox="1"/>
      </xdr:nvSpPr>
      <xdr:spPr>
        <a:xfrm>
          <a:off x="863111" y="1640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101930</xdr:rowOff>
    </xdr:from>
    <xdr:to>
      <xdr:col>24</xdr:col>
      <xdr:colOff>114300</xdr:colOff>
      <xdr:row>98</xdr:row>
      <xdr:rowOff>32080</xdr:rowOff>
    </xdr:to>
    <xdr:sp macro="" textlink="">
      <xdr:nvSpPr>
        <xdr:cNvPr id="254" name="楕円 253"/>
        <xdr:cNvSpPr/>
      </xdr:nvSpPr>
      <xdr:spPr>
        <a:xfrm>
          <a:off x="4584700" y="167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80357</xdr:rowOff>
    </xdr:from>
    <xdr:ext cx="534377" cy="259045"/>
    <xdr:sp macro="" textlink="">
      <xdr:nvSpPr>
        <xdr:cNvPr id="255" name="扶助費該当値テキスト"/>
        <xdr:cNvSpPr txBox="1"/>
      </xdr:nvSpPr>
      <xdr:spPr>
        <a:xfrm>
          <a:off x="4686300"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39039</xdr:rowOff>
    </xdr:from>
    <xdr:to>
      <xdr:col>20</xdr:col>
      <xdr:colOff>38100</xdr:colOff>
      <xdr:row>97</xdr:row>
      <xdr:rowOff>140639</xdr:rowOff>
    </xdr:to>
    <xdr:sp macro="" textlink="">
      <xdr:nvSpPr>
        <xdr:cNvPr id="256" name="楕円 255"/>
        <xdr:cNvSpPr/>
      </xdr:nvSpPr>
      <xdr:spPr>
        <a:xfrm>
          <a:off x="3746500" y="1666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131766</xdr:rowOff>
    </xdr:from>
    <xdr:ext cx="534377" cy="259045"/>
    <xdr:sp macro="" textlink="">
      <xdr:nvSpPr>
        <xdr:cNvPr id="257" name="テキスト ボックス 256"/>
        <xdr:cNvSpPr txBox="1"/>
      </xdr:nvSpPr>
      <xdr:spPr>
        <a:xfrm>
          <a:off x="3530111"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49555</xdr:rowOff>
    </xdr:from>
    <xdr:to>
      <xdr:col>15</xdr:col>
      <xdr:colOff>101600</xdr:colOff>
      <xdr:row>97</xdr:row>
      <xdr:rowOff>151155</xdr:rowOff>
    </xdr:to>
    <xdr:sp macro="" textlink="">
      <xdr:nvSpPr>
        <xdr:cNvPr id="258" name="楕円 257"/>
        <xdr:cNvSpPr/>
      </xdr:nvSpPr>
      <xdr:spPr>
        <a:xfrm>
          <a:off x="2857500" y="166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142282</xdr:rowOff>
    </xdr:from>
    <xdr:ext cx="534377" cy="259045"/>
    <xdr:sp macro="" textlink="">
      <xdr:nvSpPr>
        <xdr:cNvPr id="259" name="テキスト ボックス 258"/>
        <xdr:cNvSpPr txBox="1"/>
      </xdr:nvSpPr>
      <xdr:spPr>
        <a:xfrm>
          <a:off x="2641111"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54394</xdr:rowOff>
    </xdr:from>
    <xdr:to>
      <xdr:col>10</xdr:col>
      <xdr:colOff>165100</xdr:colOff>
      <xdr:row>97</xdr:row>
      <xdr:rowOff>155994</xdr:rowOff>
    </xdr:to>
    <xdr:sp macro="" textlink="">
      <xdr:nvSpPr>
        <xdr:cNvPr id="260" name="楕円 259"/>
        <xdr:cNvSpPr/>
      </xdr:nvSpPr>
      <xdr:spPr>
        <a:xfrm>
          <a:off x="1968500" y="1668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147121</xdr:rowOff>
    </xdr:from>
    <xdr:ext cx="534377" cy="259045"/>
    <xdr:sp macro="" textlink="">
      <xdr:nvSpPr>
        <xdr:cNvPr id="261" name="テキスト ボックス 260"/>
        <xdr:cNvSpPr txBox="1"/>
      </xdr:nvSpPr>
      <xdr:spPr>
        <a:xfrm>
          <a:off x="1752111" y="1677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115684</xdr:rowOff>
    </xdr:from>
    <xdr:to>
      <xdr:col>6</xdr:col>
      <xdr:colOff>38100</xdr:colOff>
      <xdr:row>98</xdr:row>
      <xdr:rowOff>45834</xdr:rowOff>
    </xdr:to>
    <xdr:sp macro="" textlink="">
      <xdr:nvSpPr>
        <xdr:cNvPr id="262" name="楕円 261"/>
        <xdr:cNvSpPr/>
      </xdr:nvSpPr>
      <xdr:spPr>
        <a:xfrm>
          <a:off x="1079500" y="167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36961</xdr:rowOff>
    </xdr:from>
    <xdr:ext cx="534377" cy="259045"/>
    <xdr:sp macro="" textlink="">
      <xdr:nvSpPr>
        <xdr:cNvPr id="263" name="テキスト ボックス 262"/>
        <xdr:cNvSpPr txBox="1"/>
      </xdr:nvSpPr>
      <xdr:spPr>
        <a:xfrm>
          <a:off x="863111" y="1683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99108</xdr:rowOff>
    </xdr:from>
    <xdr:to>
      <xdr:col>55</xdr:col>
      <xdr:colOff>0</xdr:colOff>
      <xdr:row>37</xdr:row>
      <xdr:rowOff>101240</xdr:rowOff>
    </xdr:to>
    <xdr:cxnSp macro="">
      <xdr:nvCxnSpPr>
        <xdr:cNvPr id="290" name="直線コネクタ 289"/>
        <xdr:cNvCxnSpPr/>
      </xdr:nvCxnSpPr>
      <xdr:spPr>
        <a:xfrm flipV="1">
          <a:off x="9639300" y="6442758"/>
          <a:ext cx="838200" cy="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101240</xdr:rowOff>
    </xdr:from>
    <xdr:to>
      <xdr:col>50</xdr:col>
      <xdr:colOff>114300</xdr:colOff>
      <xdr:row>37</xdr:row>
      <xdr:rowOff>108654</xdr:rowOff>
    </xdr:to>
    <xdr:cxnSp macro="">
      <xdr:nvCxnSpPr>
        <xdr:cNvPr id="293" name="直線コネクタ 292"/>
        <xdr:cNvCxnSpPr/>
      </xdr:nvCxnSpPr>
      <xdr:spPr>
        <a:xfrm flipV="1">
          <a:off x="8750300" y="6444890"/>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108654</xdr:rowOff>
    </xdr:from>
    <xdr:to>
      <xdr:col>45</xdr:col>
      <xdr:colOff>177800</xdr:colOff>
      <xdr:row>37</xdr:row>
      <xdr:rowOff>125682</xdr:rowOff>
    </xdr:to>
    <xdr:cxnSp macro="">
      <xdr:nvCxnSpPr>
        <xdr:cNvPr id="296" name="直線コネクタ 295"/>
        <xdr:cNvCxnSpPr/>
      </xdr:nvCxnSpPr>
      <xdr:spPr>
        <a:xfrm flipV="1">
          <a:off x="7861300" y="6452304"/>
          <a:ext cx="889000" cy="1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120056</xdr:rowOff>
    </xdr:from>
    <xdr:to>
      <xdr:col>46</xdr:col>
      <xdr:colOff>38100</xdr:colOff>
      <xdr:row>37</xdr:row>
      <xdr:rowOff>50206</xdr:rowOff>
    </xdr:to>
    <xdr:sp macro="" textlink="">
      <xdr:nvSpPr>
        <xdr:cNvPr id="297" name="フローチャート: 判断 296"/>
        <xdr:cNvSpPr/>
      </xdr:nvSpPr>
      <xdr:spPr>
        <a:xfrm>
          <a:off x="8699500" y="62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66733</xdr:rowOff>
    </xdr:from>
    <xdr:ext cx="599010" cy="259045"/>
    <xdr:sp macro="" textlink="">
      <xdr:nvSpPr>
        <xdr:cNvPr id="298" name="テキスト ボックス 297"/>
        <xdr:cNvSpPr txBox="1"/>
      </xdr:nvSpPr>
      <xdr:spPr>
        <a:xfrm>
          <a:off x="8450795" y="606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125682</xdr:rowOff>
    </xdr:from>
    <xdr:to>
      <xdr:col>41</xdr:col>
      <xdr:colOff>50800</xdr:colOff>
      <xdr:row>37</xdr:row>
      <xdr:rowOff>136346</xdr:rowOff>
    </xdr:to>
    <xdr:cxnSp macro="">
      <xdr:nvCxnSpPr>
        <xdr:cNvPr id="299" name="直線コネクタ 298"/>
        <xdr:cNvCxnSpPr/>
      </xdr:nvCxnSpPr>
      <xdr:spPr>
        <a:xfrm flipV="1">
          <a:off x="6972300" y="6469332"/>
          <a:ext cx="889000" cy="1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144354</xdr:rowOff>
    </xdr:from>
    <xdr:to>
      <xdr:col>41</xdr:col>
      <xdr:colOff>101600</xdr:colOff>
      <xdr:row>37</xdr:row>
      <xdr:rowOff>74504</xdr:rowOff>
    </xdr:to>
    <xdr:sp macro="" textlink="">
      <xdr:nvSpPr>
        <xdr:cNvPr id="300" name="フローチャート: 判断 299"/>
        <xdr:cNvSpPr/>
      </xdr:nvSpPr>
      <xdr:spPr>
        <a:xfrm>
          <a:off x="7810500" y="63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91031</xdr:rowOff>
    </xdr:from>
    <xdr:ext cx="599010" cy="259045"/>
    <xdr:sp macro="" textlink="">
      <xdr:nvSpPr>
        <xdr:cNvPr id="301" name="テキスト ボックス 300"/>
        <xdr:cNvSpPr txBox="1"/>
      </xdr:nvSpPr>
      <xdr:spPr>
        <a:xfrm>
          <a:off x="7561795" y="609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1966</xdr:rowOff>
    </xdr:from>
    <xdr:to>
      <xdr:col>36</xdr:col>
      <xdr:colOff>165100</xdr:colOff>
      <xdr:row>37</xdr:row>
      <xdr:rowOff>103566</xdr:rowOff>
    </xdr:to>
    <xdr:sp macro="" textlink="">
      <xdr:nvSpPr>
        <xdr:cNvPr id="302" name="フローチャート: 判断 301"/>
        <xdr:cNvSpPr/>
      </xdr:nvSpPr>
      <xdr:spPr>
        <a:xfrm>
          <a:off x="6921500" y="634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120093</xdr:rowOff>
    </xdr:from>
    <xdr:ext cx="599010" cy="259045"/>
    <xdr:sp macro="" textlink="">
      <xdr:nvSpPr>
        <xdr:cNvPr id="303" name="テキスト ボックス 302"/>
        <xdr:cNvSpPr txBox="1"/>
      </xdr:nvSpPr>
      <xdr:spPr>
        <a:xfrm>
          <a:off x="6672795" y="612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48308</xdr:rowOff>
    </xdr:from>
    <xdr:to>
      <xdr:col>55</xdr:col>
      <xdr:colOff>50800</xdr:colOff>
      <xdr:row>37</xdr:row>
      <xdr:rowOff>149908</xdr:rowOff>
    </xdr:to>
    <xdr:sp macro="" textlink="">
      <xdr:nvSpPr>
        <xdr:cNvPr id="309" name="楕円 308"/>
        <xdr:cNvSpPr/>
      </xdr:nvSpPr>
      <xdr:spPr>
        <a:xfrm>
          <a:off x="10426700" y="639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3562</xdr:rowOff>
    </xdr:from>
    <xdr:ext cx="534377" cy="259045"/>
    <xdr:sp macro="" textlink="">
      <xdr:nvSpPr>
        <xdr:cNvPr id="310" name="補助費等該当値テキスト"/>
        <xdr:cNvSpPr txBox="1"/>
      </xdr:nvSpPr>
      <xdr:spPr>
        <a:xfrm>
          <a:off x="10528300" y="634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50440</xdr:rowOff>
    </xdr:from>
    <xdr:to>
      <xdr:col>50</xdr:col>
      <xdr:colOff>165100</xdr:colOff>
      <xdr:row>37</xdr:row>
      <xdr:rowOff>152040</xdr:rowOff>
    </xdr:to>
    <xdr:sp macro="" textlink="">
      <xdr:nvSpPr>
        <xdr:cNvPr id="311" name="楕円 310"/>
        <xdr:cNvSpPr/>
      </xdr:nvSpPr>
      <xdr:spPr>
        <a:xfrm>
          <a:off x="9588500" y="639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143167</xdr:rowOff>
    </xdr:from>
    <xdr:ext cx="534377" cy="259045"/>
    <xdr:sp macro="" textlink="">
      <xdr:nvSpPr>
        <xdr:cNvPr id="312" name="テキスト ボックス 311"/>
        <xdr:cNvSpPr txBox="1"/>
      </xdr:nvSpPr>
      <xdr:spPr>
        <a:xfrm>
          <a:off x="9372111" y="648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57854</xdr:rowOff>
    </xdr:from>
    <xdr:to>
      <xdr:col>46</xdr:col>
      <xdr:colOff>38100</xdr:colOff>
      <xdr:row>37</xdr:row>
      <xdr:rowOff>159454</xdr:rowOff>
    </xdr:to>
    <xdr:sp macro="" textlink="">
      <xdr:nvSpPr>
        <xdr:cNvPr id="313" name="楕円 312"/>
        <xdr:cNvSpPr/>
      </xdr:nvSpPr>
      <xdr:spPr>
        <a:xfrm>
          <a:off x="8699500" y="64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150581</xdr:rowOff>
    </xdr:from>
    <xdr:ext cx="534377" cy="259045"/>
    <xdr:sp macro="" textlink="">
      <xdr:nvSpPr>
        <xdr:cNvPr id="314" name="テキスト ボックス 313"/>
        <xdr:cNvSpPr txBox="1"/>
      </xdr:nvSpPr>
      <xdr:spPr>
        <a:xfrm>
          <a:off x="8483111" y="649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74882</xdr:rowOff>
    </xdr:from>
    <xdr:to>
      <xdr:col>41</xdr:col>
      <xdr:colOff>101600</xdr:colOff>
      <xdr:row>38</xdr:row>
      <xdr:rowOff>5032</xdr:rowOff>
    </xdr:to>
    <xdr:sp macro="" textlink="">
      <xdr:nvSpPr>
        <xdr:cNvPr id="315" name="楕円 314"/>
        <xdr:cNvSpPr/>
      </xdr:nvSpPr>
      <xdr:spPr>
        <a:xfrm>
          <a:off x="7810500" y="641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167609</xdr:rowOff>
    </xdr:from>
    <xdr:ext cx="534377" cy="259045"/>
    <xdr:sp macro="" textlink="">
      <xdr:nvSpPr>
        <xdr:cNvPr id="316" name="テキスト ボックス 315"/>
        <xdr:cNvSpPr txBox="1"/>
      </xdr:nvSpPr>
      <xdr:spPr>
        <a:xfrm>
          <a:off x="7594111" y="651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85546</xdr:rowOff>
    </xdr:from>
    <xdr:to>
      <xdr:col>36</xdr:col>
      <xdr:colOff>165100</xdr:colOff>
      <xdr:row>38</xdr:row>
      <xdr:rowOff>15697</xdr:rowOff>
    </xdr:to>
    <xdr:sp macro="" textlink="">
      <xdr:nvSpPr>
        <xdr:cNvPr id="317" name="楕円 316"/>
        <xdr:cNvSpPr/>
      </xdr:nvSpPr>
      <xdr:spPr>
        <a:xfrm>
          <a:off x="6921500" y="64291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6824</xdr:rowOff>
    </xdr:from>
    <xdr:ext cx="534377" cy="259045"/>
    <xdr:sp macro="" textlink="">
      <xdr:nvSpPr>
        <xdr:cNvPr id="318" name="テキスト ボックス 317"/>
        <xdr:cNvSpPr txBox="1"/>
      </xdr:nvSpPr>
      <xdr:spPr>
        <a:xfrm>
          <a:off x="6705111" y="65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67913</xdr:rowOff>
    </xdr:from>
    <xdr:to>
      <xdr:col>55</xdr:col>
      <xdr:colOff>0</xdr:colOff>
      <xdr:row>58</xdr:row>
      <xdr:rowOff>77215</xdr:rowOff>
    </xdr:to>
    <xdr:cxnSp macro="">
      <xdr:nvCxnSpPr>
        <xdr:cNvPr id="345" name="直線コネクタ 344"/>
        <xdr:cNvCxnSpPr/>
      </xdr:nvCxnSpPr>
      <xdr:spPr>
        <a:xfrm flipV="1">
          <a:off x="9639300" y="10012013"/>
          <a:ext cx="838200" cy="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77215</xdr:rowOff>
    </xdr:from>
    <xdr:to>
      <xdr:col>50</xdr:col>
      <xdr:colOff>114300</xdr:colOff>
      <xdr:row>58</xdr:row>
      <xdr:rowOff>105306</xdr:rowOff>
    </xdr:to>
    <xdr:cxnSp macro="">
      <xdr:nvCxnSpPr>
        <xdr:cNvPr id="348" name="直線コネクタ 347"/>
        <xdr:cNvCxnSpPr/>
      </xdr:nvCxnSpPr>
      <xdr:spPr>
        <a:xfrm flipV="1">
          <a:off x="8750300" y="10021315"/>
          <a:ext cx="889000" cy="2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149931</xdr:rowOff>
    </xdr:from>
    <xdr:ext cx="599010" cy="259045"/>
    <xdr:sp macro="" textlink="">
      <xdr:nvSpPr>
        <xdr:cNvPr id="350" name="テキスト ボックス 349"/>
        <xdr:cNvSpPr txBox="1"/>
      </xdr:nvSpPr>
      <xdr:spPr>
        <a:xfrm>
          <a:off x="9339795" y="1009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105306</xdr:rowOff>
    </xdr:from>
    <xdr:to>
      <xdr:col>45</xdr:col>
      <xdr:colOff>177800</xdr:colOff>
      <xdr:row>58</xdr:row>
      <xdr:rowOff>115322</xdr:rowOff>
    </xdr:to>
    <xdr:cxnSp macro="">
      <xdr:nvCxnSpPr>
        <xdr:cNvPr id="351" name="直線コネクタ 350"/>
        <xdr:cNvCxnSpPr/>
      </xdr:nvCxnSpPr>
      <xdr:spPr>
        <a:xfrm flipV="1">
          <a:off x="7861300" y="10049406"/>
          <a:ext cx="889000" cy="1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51822</xdr:rowOff>
    </xdr:from>
    <xdr:to>
      <xdr:col>46</xdr:col>
      <xdr:colOff>38100</xdr:colOff>
      <xdr:row>58</xdr:row>
      <xdr:rowOff>153422</xdr:rowOff>
    </xdr:to>
    <xdr:sp macro="" textlink="">
      <xdr:nvSpPr>
        <xdr:cNvPr id="352" name="フローチャート: 判断 351"/>
        <xdr:cNvSpPr/>
      </xdr:nvSpPr>
      <xdr:spPr>
        <a:xfrm>
          <a:off x="8699500" y="99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169949</xdr:rowOff>
    </xdr:from>
    <xdr:ext cx="599010" cy="259045"/>
    <xdr:sp macro="" textlink="">
      <xdr:nvSpPr>
        <xdr:cNvPr id="353" name="テキスト ボックス 352"/>
        <xdr:cNvSpPr txBox="1"/>
      </xdr:nvSpPr>
      <xdr:spPr>
        <a:xfrm>
          <a:off x="8450795" y="97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69445</xdr:rowOff>
    </xdr:from>
    <xdr:to>
      <xdr:col>41</xdr:col>
      <xdr:colOff>50800</xdr:colOff>
      <xdr:row>58</xdr:row>
      <xdr:rowOff>115322</xdr:rowOff>
    </xdr:to>
    <xdr:cxnSp macro="">
      <xdr:nvCxnSpPr>
        <xdr:cNvPr id="354" name="直線コネクタ 353"/>
        <xdr:cNvCxnSpPr/>
      </xdr:nvCxnSpPr>
      <xdr:spPr>
        <a:xfrm>
          <a:off x="6972300" y="10013545"/>
          <a:ext cx="889000" cy="4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48740</xdr:rowOff>
    </xdr:from>
    <xdr:to>
      <xdr:col>41</xdr:col>
      <xdr:colOff>101600</xdr:colOff>
      <xdr:row>58</xdr:row>
      <xdr:rowOff>150340</xdr:rowOff>
    </xdr:to>
    <xdr:sp macro="" textlink="">
      <xdr:nvSpPr>
        <xdr:cNvPr id="355" name="フローチャート: 判断 354"/>
        <xdr:cNvSpPr/>
      </xdr:nvSpPr>
      <xdr:spPr>
        <a:xfrm>
          <a:off x="7810500" y="999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166867</xdr:rowOff>
    </xdr:from>
    <xdr:ext cx="599010" cy="259045"/>
    <xdr:sp macro="" textlink="">
      <xdr:nvSpPr>
        <xdr:cNvPr id="356" name="テキスト ボックス 355"/>
        <xdr:cNvSpPr txBox="1"/>
      </xdr:nvSpPr>
      <xdr:spPr>
        <a:xfrm>
          <a:off x="7561795" y="976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48989</xdr:rowOff>
    </xdr:from>
    <xdr:to>
      <xdr:col>36</xdr:col>
      <xdr:colOff>165100</xdr:colOff>
      <xdr:row>58</xdr:row>
      <xdr:rowOff>150589</xdr:rowOff>
    </xdr:to>
    <xdr:sp macro="" textlink="">
      <xdr:nvSpPr>
        <xdr:cNvPr id="357" name="フローチャート: 判断 356"/>
        <xdr:cNvSpPr/>
      </xdr:nvSpPr>
      <xdr:spPr>
        <a:xfrm>
          <a:off x="6921500" y="99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141716</xdr:rowOff>
    </xdr:from>
    <xdr:ext cx="599010" cy="259045"/>
    <xdr:sp macro="" textlink="">
      <xdr:nvSpPr>
        <xdr:cNvPr id="358" name="テキスト ボックス 357"/>
        <xdr:cNvSpPr txBox="1"/>
      </xdr:nvSpPr>
      <xdr:spPr>
        <a:xfrm>
          <a:off x="6672795" y="1008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17113</xdr:rowOff>
    </xdr:from>
    <xdr:to>
      <xdr:col>55</xdr:col>
      <xdr:colOff>50800</xdr:colOff>
      <xdr:row>58</xdr:row>
      <xdr:rowOff>118713</xdr:rowOff>
    </xdr:to>
    <xdr:sp macro="" textlink="">
      <xdr:nvSpPr>
        <xdr:cNvPr id="364" name="楕円 363"/>
        <xdr:cNvSpPr/>
      </xdr:nvSpPr>
      <xdr:spPr>
        <a:xfrm>
          <a:off x="10426700" y="996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147940</xdr:rowOff>
    </xdr:from>
    <xdr:ext cx="599010" cy="259045"/>
    <xdr:sp macro="" textlink="">
      <xdr:nvSpPr>
        <xdr:cNvPr id="365" name="普通建設事業費該当値テキスト"/>
        <xdr:cNvSpPr txBox="1"/>
      </xdr:nvSpPr>
      <xdr:spPr>
        <a:xfrm>
          <a:off x="10528300" y="974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26415</xdr:rowOff>
    </xdr:from>
    <xdr:to>
      <xdr:col>50</xdr:col>
      <xdr:colOff>165100</xdr:colOff>
      <xdr:row>58</xdr:row>
      <xdr:rowOff>128015</xdr:rowOff>
    </xdr:to>
    <xdr:sp macro="" textlink="">
      <xdr:nvSpPr>
        <xdr:cNvPr id="366" name="楕円 365"/>
        <xdr:cNvSpPr/>
      </xdr:nvSpPr>
      <xdr:spPr>
        <a:xfrm>
          <a:off x="9588500" y="99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144542</xdr:rowOff>
    </xdr:from>
    <xdr:ext cx="599010" cy="259045"/>
    <xdr:sp macro="" textlink="">
      <xdr:nvSpPr>
        <xdr:cNvPr id="367" name="テキスト ボックス 366"/>
        <xdr:cNvSpPr txBox="1"/>
      </xdr:nvSpPr>
      <xdr:spPr>
        <a:xfrm>
          <a:off x="9339795" y="974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54506</xdr:rowOff>
    </xdr:from>
    <xdr:to>
      <xdr:col>46</xdr:col>
      <xdr:colOff>38100</xdr:colOff>
      <xdr:row>58</xdr:row>
      <xdr:rowOff>156106</xdr:rowOff>
    </xdr:to>
    <xdr:sp macro="" textlink="">
      <xdr:nvSpPr>
        <xdr:cNvPr id="368" name="楕円 367"/>
        <xdr:cNvSpPr/>
      </xdr:nvSpPr>
      <xdr:spPr>
        <a:xfrm>
          <a:off x="8699500" y="99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147233</xdr:rowOff>
    </xdr:from>
    <xdr:ext cx="599010" cy="259045"/>
    <xdr:sp macro="" textlink="">
      <xdr:nvSpPr>
        <xdr:cNvPr id="369" name="テキスト ボックス 368"/>
        <xdr:cNvSpPr txBox="1"/>
      </xdr:nvSpPr>
      <xdr:spPr>
        <a:xfrm>
          <a:off x="8450795" y="100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64522</xdr:rowOff>
    </xdr:from>
    <xdr:to>
      <xdr:col>41</xdr:col>
      <xdr:colOff>101600</xdr:colOff>
      <xdr:row>58</xdr:row>
      <xdr:rowOff>166122</xdr:rowOff>
    </xdr:to>
    <xdr:sp macro="" textlink="">
      <xdr:nvSpPr>
        <xdr:cNvPr id="370" name="楕円 369"/>
        <xdr:cNvSpPr/>
      </xdr:nvSpPr>
      <xdr:spPr>
        <a:xfrm>
          <a:off x="7810500" y="1000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157249</xdr:rowOff>
    </xdr:from>
    <xdr:ext cx="599010" cy="259045"/>
    <xdr:sp macro="" textlink="">
      <xdr:nvSpPr>
        <xdr:cNvPr id="371" name="テキスト ボックス 370"/>
        <xdr:cNvSpPr txBox="1"/>
      </xdr:nvSpPr>
      <xdr:spPr>
        <a:xfrm>
          <a:off x="7561795" y="1010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18645</xdr:rowOff>
    </xdr:from>
    <xdr:to>
      <xdr:col>36</xdr:col>
      <xdr:colOff>165100</xdr:colOff>
      <xdr:row>58</xdr:row>
      <xdr:rowOff>120245</xdr:rowOff>
    </xdr:to>
    <xdr:sp macro="" textlink="">
      <xdr:nvSpPr>
        <xdr:cNvPr id="372" name="楕円 371"/>
        <xdr:cNvSpPr/>
      </xdr:nvSpPr>
      <xdr:spPr>
        <a:xfrm>
          <a:off x="6921500" y="996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136772</xdr:rowOff>
    </xdr:from>
    <xdr:ext cx="599010" cy="259045"/>
    <xdr:sp macro="" textlink="">
      <xdr:nvSpPr>
        <xdr:cNvPr id="373" name="テキスト ボックス 372"/>
        <xdr:cNvSpPr txBox="1"/>
      </xdr:nvSpPr>
      <xdr:spPr>
        <a:xfrm>
          <a:off x="6672795" y="973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105228</xdr:rowOff>
    </xdr:from>
    <xdr:to>
      <xdr:col>55</xdr:col>
      <xdr:colOff>0</xdr:colOff>
      <xdr:row>78</xdr:row>
      <xdr:rowOff>111223</xdr:rowOff>
    </xdr:to>
    <xdr:cxnSp macro="">
      <xdr:nvCxnSpPr>
        <xdr:cNvPr id="400" name="直線コネクタ 399"/>
        <xdr:cNvCxnSpPr/>
      </xdr:nvCxnSpPr>
      <xdr:spPr>
        <a:xfrm flipV="1">
          <a:off x="9639300" y="13478328"/>
          <a:ext cx="8382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56148</xdr:rowOff>
    </xdr:from>
    <xdr:ext cx="534377" cy="259045"/>
    <xdr:sp macro="" textlink="">
      <xdr:nvSpPr>
        <xdr:cNvPr id="401" name="普通建設事業費 （ うち新規整備　）平均値テキスト"/>
        <xdr:cNvSpPr txBox="1"/>
      </xdr:nvSpPr>
      <xdr:spPr>
        <a:xfrm>
          <a:off x="10528300" y="1342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111223</xdr:rowOff>
    </xdr:from>
    <xdr:to>
      <xdr:col>50</xdr:col>
      <xdr:colOff>114300</xdr:colOff>
      <xdr:row>78</xdr:row>
      <xdr:rowOff>123896</xdr:rowOff>
    </xdr:to>
    <xdr:cxnSp macro="">
      <xdr:nvCxnSpPr>
        <xdr:cNvPr id="403" name="直線コネクタ 402"/>
        <xdr:cNvCxnSpPr/>
      </xdr:nvCxnSpPr>
      <xdr:spPr>
        <a:xfrm flipV="1">
          <a:off x="8750300" y="13484323"/>
          <a:ext cx="889000" cy="1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167239</xdr:rowOff>
    </xdr:from>
    <xdr:ext cx="534377" cy="259045"/>
    <xdr:sp macro="" textlink="">
      <xdr:nvSpPr>
        <xdr:cNvPr id="405" name="テキスト ボックス 404"/>
        <xdr:cNvSpPr txBox="1"/>
      </xdr:nvSpPr>
      <xdr:spPr>
        <a:xfrm>
          <a:off x="9372111" y="13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123896</xdr:rowOff>
    </xdr:from>
    <xdr:to>
      <xdr:col>45</xdr:col>
      <xdr:colOff>177800</xdr:colOff>
      <xdr:row>78</xdr:row>
      <xdr:rowOff>126657</xdr:rowOff>
    </xdr:to>
    <xdr:cxnSp macro="">
      <xdr:nvCxnSpPr>
        <xdr:cNvPr id="406" name="直線コネクタ 405"/>
        <xdr:cNvCxnSpPr/>
      </xdr:nvCxnSpPr>
      <xdr:spPr>
        <a:xfrm flipV="1">
          <a:off x="7861300" y="13496996"/>
          <a:ext cx="8890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72761</xdr:rowOff>
    </xdr:from>
    <xdr:to>
      <xdr:col>46</xdr:col>
      <xdr:colOff>38100</xdr:colOff>
      <xdr:row>79</xdr:row>
      <xdr:rowOff>2911</xdr:rowOff>
    </xdr:to>
    <xdr:sp macro="" textlink="">
      <xdr:nvSpPr>
        <xdr:cNvPr id="407" name="フローチャート: 判断 406"/>
        <xdr:cNvSpPr/>
      </xdr:nvSpPr>
      <xdr:spPr>
        <a:xfrm>
          <a:off x="8699500" y="1344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19438</xdr:rowOff>
    </xdr:from>
    <xdr:ext cx="534377" cy="259045"/>
    <xdr:sp macro="" textlink="">
      <xdr:nvSpPr>
        <xdr:cNvPr id="408" name="テキスト ボックス 407"/>
        <xdr:cNvSpPr txBox="1"/>
      </xdr:nvSpPr>
      <xdr:spPr>
        <a:xfrm>
          <a:off x="8483111" y="132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72062</xdr:rowOff>
    </xdr:from>
    <xdr:to>
      <xdr:col>41</xdr:col>
      <xdr:colOff>101600</xdr:colOff>
      <xdr:row>79</xdr:row>
      <xdr:rowOff>2212</xdr:rowOff>
    </xdr:to>
    <xdr:sp macro="" textlink="">
      <xdr:nvSpPr>
        <xdr:cNvPr id="409" name="フローチャート: 判断 408"/>
        <xdr:cNvSpPr/>
      </xdr:nvSpPr>
      <xdr:spPr>
        <a:xfrm>
          <a:off x="7810500" y="1344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18739</xdr:rowOff>
    </xdr:from>
    <xdr:ext cx="534377" cy="259045"/>
    <xdr:sp macro="" textlink="">
      <xdr:nvSpPr>
        <xdr:cNvPr id="410" name="テキスト ボックス 409"/>
        <xdr:cNvSpPr txBox="1"/>
      </xdr:nvSpPr>
      <xdr:spPr>
        <a:xfrm>
          <a:off x="7594111" y="1322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54428</xdr:rowOff>
    </xdr:from>
    <xdr:to>
      <xdr:col>55</xdr:col>
      <xdr:colOff>50800</xdr:colOff>
      <xdr:row>78</xdr:row>
      <xdr:rowOff>156028</xdr:rowOff>
    </xdr:to>
    <xdr:sp macro="" textlink="">
      <xdr:nvSpPr>
        <xdr:cNvPr id="416" name="楕円 415"/>
        <xdr:cNvSpPr/>
      </xdr:nvSpPr>
      <xdr:spPr>
        <a:xfrm>
          <a:off x="10426700" y="1342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13805</xdr:rowOff>
    </xdr:from>
    <xdr:ext cx="599010" cy="259045"/>
    <xdr:sp macro="" textlink="">
      <xdr:nvSpPr>
        <xdr:cNvPr id="417" name="普通建設事業費 （ うち新規整備　）該当値テキスト"/>
        <xdr:cNvSpPr txBox="1"/>
      </xdr:nvSpPr>
      <xdr:spPr>
        <a:xfrm>
          <a:off x="10528300" y="1321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60423</xdr:rowOff>
    </xdr:from>
    <xdr:to>
      <xdr:col>50</xdr:col>
      <xdr:colOff>165100</xdr:colOff>
      <xdr:row>78</xdr:row>
      <xdr:rowOff>162023</xdr:rowOff>
    </xdr:to>
    <xdr:sp macro="" textlink="">
      <xdr:nvSpPr>
        <xdr:cNvPr id="418" name="楕円 417"/>
        <xdr:cNvSpPr/>
      </xdr:nvSpPr>
      <xdr:spPr>
        <a:xfrm>
          <a:off x="9588500" y="134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7100</xdr:rowOff>
    </xdr:from>
    <xdr:ext cx="599010" cy="259045"/>
    <xdr:sp macro="" textlink="">
      <xdr:nvSpPr>
        <xdr:cNvPr id="419" name="テキスト ボックス 418"/>
        <xdr:cNvSpPr txBox="1"/>
      </xdr:nvSpPr>
      <xdr:spPr>
        <a:xfrm>
          <a:off x="9339795" y="132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73096</xdr:rowOff>
    </xdr:from>
    <xdr:to>
      <xdr:col>46</xdr:col>
      <xdr:colOff>38100</xdr:colOff>
      <xdr:row>79</xdr:row>
      <xdr:rowOff>3246</xdr:rowOff>
    </xdr:to>
    <xdr:sp macro="" textlink="">
      <xdr:nvSpPr>
        <xdr:cNvPr id="420" name="楕円 419"/>
        <xdr:cNvSpPr/>
      </xdr:nvSpPr>
      <xdr:spPr>
        <a:xfrm>
          <a:off x="8699500" y="134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165823</xdr:rowOff>
    </xdr:from>
    <xdr:ext cx="534377" cy="259045"/>
    <xdr:sp macro="" textlink="">
      <xdr:nvSpPr>
        <xdr:cNvPr id="421" name="テキスト ボックス 420"/>
        <xdr:cNvSpPr txBox="1"/>
      </xdr:nvSpPr>
      <xdr:spPr>
        <a:xfrm>
          <a:off x="8483111" y="135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75857</xdr:rowOff>
    </xdr:from>
    <xdr:to>
      <xdr:col>41</xdr:col>
      <xdr:colOff>101600</xdr:colOff>
      <xdr:row>79</xdr:row>
      <xdr:rowOff>6007</xdr:rowOff>
    </xdr:to>
    <xdr:sp macro="" textlink="">
      <xdr:nvSpPr>
        <xdr:cNvPr id="422" name="楕円 421"/>
        <xdr:cNvSpPr/>
      </xdr:nvSpPr>
      <xdr:spPr>
        <a:xfrm>
          <a:off x="7810500" y="1344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168584</xdr:rowOff>
    </xdr:from>
    <xdr:ext cx="534377" cy="259045"/>
    <xdr:sp macro="" textlink="">
      <xdr:nvSpPr>
        <xdr:cNvPr id="423" name="テキスト ボックス 422"/>
        <xdr:cNvSpPr txBox="1"/>
      </xdr:nvSpPr>
      <xdr:spPr>
        <a:xfrm>
          <a:off x="7594111" y="135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123253</xdr:rowOff>
    </xdr:from>
    <xdr:to>
      <xdr:col>55</xdr:col>
      <xdr:colOff>0</xdr:colOff>
      <xdr:row>96</xdr:row>
      <xdr:rowOff>149889</xdr:rowOff>
    </xdr:to>
    <xdr:cxnSp macro="">
      <xdr:nvCxnSpPr>
        <xdr:cNvPr id="452" name="直線コネクタ 451"/>
        <xdr:cNvCxnSpPr/>
      </xdr:nvCxnSpPr>
      <xdr:spPr>
        <a:xfrm flipV="1">
          <a:off x="9639300" y="16582453"/>
          <a:ext cx="838200" cy="2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87070</xdr:rowOff>
    </xdr:from>
    <xdr:ext cx="534377" cy="259045"/>
    <xdr:sp macro="" textlink="">
      <xdr:nvSpPr>
        <xdr:cNvPr id="453" name="普通建設事業費 （ うち更新整備　）平均値テキスト"/>
        <xdr:cNvSpPr txBox="1"/>
      </xdr:nvSpPr>
      <xdr:spPr>
        <a:xfrm>
          <a:off x="10528300" y="167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149889</xdr:rowOff>
    </xdr:from>
    <xdr:to>
      <xdr:col>50</xdr:col>
      <xdr:colOff>114300</xdr:colOff>
      <xdr:row>98</xdr:row>
      <xdr:rowOff>45334</xdr:rowOff>
    </xdr:to>
    <xdr:cxnSp macro="">
      <xdr:nvCxnSpPr>
        <xdr:cNvPr id="455" name="直線コネクタ 454"/>
        <xdr:cNvCxnSpPr/>
      </xdr:nvCxnSpPr>
      <xdr:spPr>
        <a:xfrm flipV="1">
          <a:off x="8750300" y="16609089"/>
          <a:ext cx="889000" cy="23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41865</xdr:rowOff>
    </xdr:from>
    <xdr:ext cx="534377" cy="259045"/>
    <xdr:sp macro="" textlink="">
      <xdr:nvSpPr>
        <xdr:cNvPr id="457" name="テキスト ボックス 456"/>
        <xdr:cNvSpPr txBox="1"/>
      </xdr:nvSpPr>
      <xdr:spPr>
        <a:xfrm>
          <a:off x="9372111" y="168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45334</xdr:rowOff>
    </xdr:from>
    <xdr:to>
      <xdr:col>45</xdr:col>
      <xdr:colOff>177800</xdr:colOff>
      <xdr:row>98</xdr:row>
      <xdr:rowOff>140767</xdr:rowOff>
    </xdr:to>
    <xdr:cxnSp macro="">
      <xdr:nvCxnSpPr>
        <xdr:cNvPr id="458" name="直線コネクタ 457"/>
        <xdr:cNvCxnSpPr/>
      </xdr:nvCxnSpPr>
      <xdr:spPr>
        <a:xfrm flipV="1">
          <a:off x="7861300" y="16847434"/>
          <a:ext cx="889000" cy="9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80632</xdr:rowOff>
    </xdr:from>
    <xdr:to>
      <xdr:col>46</xdr:col>
      <xdr:colOff>38100</xdr:colOff>
      <xdr:row>98</xdr:row>
      <xdr:rowOff>10782</xdr:rowOff>
    </xdr:to>
    <xdr:sp macro="" textlink="">
      <xdr:nvSpPr>
        <xdr:cNvPr id="459" name="フローチャート: 判断 458"/>
        <xdr:cNvSpPr/>
      </xdr:nvSpPr>
      <xdr:spPr>
        <a:xfrm>
          <a:off x="8699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27309</xdr:rowOff>
    </xdr:from>
    <xdr:ext cx="534377" cy="259045"/>
    <xdr:sp macro="" textlink="">
      <xdr:nvSpPr>
        <xdr:cNvPr id="460" name="テキスト ボックス 459"/>
        <xdr:cNvSpPr txBox="1"/>
      </xdr:nvSpPr>
      <xdr:spPr>
        <a:xfrm>
          <a:off x="8483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52240</xdr:rowOff>
    </xdr:from>
    <xdr:to>
      <xdr:col>41</xdr:col>
      <xdr:colOff>101600</xdr:colOff>
      <xdr:row>97</xdr:row>
      <xdr:rowOff>153840</xdr:rowOff>
    </xdr:to>
    <xdr:sp macro="" textlink="">
      <xdr:nvSpPr>
        <xdr:cNvPr id="461" name="フローチャート: 判断 460"/>
        <xdr:cNvSpPr/>
      </xdr:nvSpPr>
      <xdr:spPr>
        <a:xfrm>
          <a:off x="7810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170367</xdr:rowOff>
    </xdr:from>
    <xdr:ext cx="534377" cy="259045"/>
    <xdr:sp macro="" textlink="">
      <xdr:nvSpPr>
        <xdr:cNvPr id="462" name="テキスト ボックス 461"/>
        <xdr:cNvSpPr txBox="1"/>
      </xdr:nvSpPr>
      <xdr:spPr>
        <a:xfrm>
          <a:off x="7594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72453</xdr:rowOff>
    </xdr:from>
    <xdr:to>
      <xdr:col>55</xdr:col>
      <xdr:colOff>50800</xdr:colOff>
      <xdr:row>97</xdr:row>
      <xdr:rowOff>2603</xdr:rowOff>
    </xdr:to>
    <xdr:sp macro="" textlink="">
      <xdr:nvSpPr>
        <xdr:cNvPr id="468" name="楕円 467"/>
        <xdr:cNvSpPr/>
      </xdr:nvSpPr>
      <xdr:spPr>
        <a:xfrm>
          <a:off x="10426700" y="165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95330</xdr:rowOff>
    </xdr:from>
    <xdr:ext cx="599010" cy="259045"/>
    <xdr:sp macro="" textlink="">
      <xdr:nvSpPr>
        <xdr:cNvPr id="469" name="普通建設事業費 （ うち更新整備　）該当値テキスト"/>
        <xdr:cNvSpPr txBox="1"/>
      </xdr:nvSpPr>
      <xdr:spPr>
        <a:xfrm>
          <a:off x="10528300" y="1638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99089</xdr:rowOff>
    </xdr:from>
    <xdr:to>
      <xdr:col>50</xdr:col>
      <xdr:colOff>165100</xdr:colOff>
      <xdr:row>97</xdr:row>
      <xdr:rowOff>29239</xdr:rowOff>
    </xdr:to>
    <xdr:sp macro="" textlink="">
      <xdr:nvSpPr>
        <xdr:cNvPr id="470" name="楕円 469"/>
        <xdr:cNvSpPr/>
      </xdr:nvSpPr>
      <xdr:spPr>
        <a:xfrm>
          <a:off x="9588500" y="1655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45766</xdr:rowOff>
    </xdr:from>
    <xdr:ext cx="599010" cy="259045"/>
    <xdr:sp macro="" textlink="">
      <xdr:nvSpPr>
        <xdr:cNvPr id="471" name="テキスト ボックス 470"/>
        <xdr:cNvSpPr txBox="1"/>
      </xdr:nvSpPr>
      <xdr:spPr>
        <a:xfrm>
          <a:off x="9339795" y="1633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165984</xdr:rowOff>
    </xdr:from>
    <xdr:to>
      <xdr:col>46</xdr:col>
      <xdr:colOff>38100</xdr:colOff>
      <xdr:row>98</xdr:row>
      <xdr:rowOff>96134</xdr:rowOff>
    </xdr:to>
    <xdr:sp macro="" textlink="">
      <xdr:nvSpPr>
        <xdr:cNvPr id="472" name="楕円 471"/>
        <xdr:cNvSpPr/>
      </xdr:nvSpPr>
      <xdr:spPr>
        <a:xfrm>
          <a:off x="8699500" y="1679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87261</xdr:rowOff>
    </xdr:from>
    <xdr:ext cx="534377" cy="259045"/>
    <xdr:sp macro="" textlink="">
      <xdr:nvSpPr>
        <xdr:cNvPr id="473" name="テキスト ボックス 472"/>
        <xdr:cNvSpPr txBox="1"/>
      </xdr:nvSpPr>
      <xdr:spPr>
        <a:xfrm>
          <a:off x="8483111" y="1688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89967</xdr:rowOff>
    </xdr:from>
    <xdr:to>
      <xdr:col>41</xdr:col>
      <xdr:colOff>101600</xdr:colOff>
      <xdr:row>99</xdr:row>
      <xdr:rowOff>20117</xdr:rowOff>
    </xdr:to>
    <xdr:sp macro="" textlink="">
      <xdr:nvSpPr>
        <xdr:cNvPr id="474" name="楕円 473"/>
        <xdr:cNvSpPr/>
      </xdr:nvSpPr>
      <xdr:spPr>
        <a:xfrm>
          <a:off x="7810500" y="168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11244</xdr:rowOff>
    </xdr:from>
    <xdr:ext cx="534377" cy="259045"/>
    <xdr:sp macro="" textlink="">
      <xdr:nvSpPr>
        <xdr:cNvPr id="475" name="テキスト ボックス 474"/>
        <xdr:cNvSpPr txBox="1"/>
      </xdr:nvSpPr>
      <xdr:spPr>
        <a:xfrm>
          <a:off x="7594111" y="16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38880</xdr:rowOff>
    </xdr:from>
    <xdr:to>
      <xdr:col>81</xdr:col>
      <xdr:colOff>50800</xdr:colOff>
      <xdr:row>39</xdr:row>
      <xdr:rowOff>44450</xdr:rowOff>
    </xdr:to>
    <xdr:cxnSp macro="">
      <xdr:nvCxnSpPr>
        <xdr:cNvPr id="507" name="直線コネクタ 506"/>
        <xdr:cNvCxnSpPr/>
      </xdr:nvCxnSpPr>
      <xdr:spPr>
        <a:xfrm>
          <a:off x="14592300" y="6725430"/>
          <a:ext cx="889000" cy="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38434</xdr:rowOff>
    </xdr:from>
    <xdr:to>
      <xdr:col>76</xdr:col>
      <xdr:colOff>114300</xdr:colOff>
      <xdr:row>39</xdr:row>
      <xdr:rowOff>38880</xdr:rowOff>
    </xdr:to>
    <xdr:cxnSp macro="">
      <xdr:nvCxnSpPr>
        <xdr:cNvPr id="510" name="直線コネクタ 509"/>
        <xdr:cNvCxnSpPr/>
      </xdr:nvCxnSpPr>
      <xdr:spPr>
        <a:xfrm>
          <a:off x="13703300" y="6724984"/>
          <a:ext cx="8890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144438</xdr:rowOff>
    </xdr:from>
    <xdr:to>
      <xdr:col>76</xdr:col>
      <xdr:colOff>165100</xdr:colOff>
      <xdr:row>39</xdr:row>
      <xdr:rowOff>74588</xdr:rowOff>
    </xdr:to>
    <xdr:sp macro="" textlink="">
      <xdr:nvSpPr>
        <xdr:cNvPr id="511" name="フローチャート: 判断 510"/>
        <xdr:cNvSpPr/>
      </xdr:nvSpPr>
      <xdr:spPr>
        <a:xfrm>
          <a:off x="14541500" y="665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91115</xdr:rowOff>
    </xdr:from>
    <xdr:ext cx="534377" cy="259045"/>
    <xdr:sp macro="" textlink="">
      <xdr:nvSpPr>
        <xdr:cNvPr id="512" name="テキスト ボックス 511"/>
        <xdr:cNvSpPr txBox="1"/>
      </xdr:nvSpPr>
      <xdr:spPr>
        <a:xfrm>
          <a:off x="14325111" y="643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38434</xdr:rowOff>
    </xdr:from>
    <xdr:to>
      <xdr:col>71</xdr:col>
      <xdr:colOff>177800</xdr:colOff>
      <xdr:row>39</xdr:row>
      <xdr:rowOff>43686</xdr:rowOff>
    </xdr:to>
    <xdr:cxnSp macro="">
      <xdr:nvCxnSpPr>
        <xdr:cNvPr id="513" name="直線コネクタ 512"/>
        <xdr:cNvCxnSpPr/>
      </xdr:nvCxnSpPr>
      <xdr:spPr>
        <a:xfrm flipV="1">
          <a:off x="12814300" y="6724984"/>
          <a:ext cx="889000" cy="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152771</xdr:rowOff>
    </xdr:from>
    <xdr:to>
      <xdr:col>72</xdr:col>
      <xdr:colOff>38100</xdr:colOff>
      <xdr:row>39</xdr:row>
      <xdr:rowOff>82921</xdr:rowOff>
    </xdr:to>
    <xdr:sp macro="" textlink="">
      <xdr:nvSpPr>
        <xdr:cNvPr id="514" name="フローチャート: 判断 513"/>
        <xdr:cNvSpPr/>
      </xdr:nvSpPr>
      <xdr:spPr>
        <a:xfrm>
          <a:off x="13652500" y="666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99448</xdr:rowOff>
    </xdr:from>
    <xdr:ext cx="469744" cy="259045"/>
    <xdr:sp macro="" textlink="">
      <xdr:nvSpPr>
        <xdr:cNvPr id="515" name="テキスト ボックス 514"/>
        <xdr:cNvSpPr txBox="1"/>
      </xdr:nvSpPr>
      <xdr:spPr>
        <a:xfrm>
          <a:off x="13468428" y="644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150837</xdr:rowOff>
    </xdr:from>
    <xdr:to>
      <xdr:col>67</xdr:col>
      <xdr:colOff>101600</xdr:colOff>
      <xdr:row>39</xdr:row>
      <xdr:rowOff>80987</xdr:rowOff>
    </xdr:to>
    <xdr:sp macro="" textlink="">
      <xdr:nvSpPr>
        <xdr:cNvPr id="516" name="フローチャート: 判断 515"/>
        <xdr:cNvSpPr/>
      </xdr:nvSpPr>
      <xdr:spPr>
        <a:xfrm>
          <a:off x="12763500" y="666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97514</xdr:rowOff>
    </xdr:from>
    <xdr:ext cx="469744" cy="259045"/>
    <xdr:sp macro="" textlink="">
      <xdr:nvSpPr>
        <xdr:cNvPr id="517" name="テキスト ボックス 516"/>
        <xdr:cNvSpPr txBox="1"/>
      </xdr:nvSpPr>
      <xdr:spPr>
        <a:xfrm>
          <a:off x="12579428" y="644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249299" cy="259045"/>
    <xdr:sp macro="" textlink="">
      <xdr:nvSpPr>
        <xdr:cNvPr id="524" name="災害復旧事業費該当値テキスト"/>
        <xdr:cNvSpPr txBox="1"/>
      </xdr:nvSpPr>
      <xdr:spPr>
        <a:xfrm>
          <a:off x="16370300" y="664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159530</xdr:rowOff>
    </xdr:from>
    <xdr:to>
      <xdr:col>76</xdr:col>
      <xdr:colOff>165100</xdr:colOff>
      <xdr:row>39</xdr:row>
      <xdr:rowOff>89680</xdr:rowOff>
    </xdr:to>
    <xdr:sp macro="" textlink="">
      <xdr:nvSpPr>
        <xdr:cNvPr id="527" name="楕円 526"/>
        <xdr:cNvSpPr/>
      </xdr:nvSpPr>
      <xdr:spPr>
        <a:xfrm>
          <a:off x="14541500" y="66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80807</xdr:rowOff>
    </xdr:from>
    <xdr:ext cx="469744" cy="259045"/>
    <xdr:sp macro="" textlink="">
      <xdr:nvSpPr>
        <xdr:cNvPr id="528" name="テキスト ボックス 527"/>
        <xdr:cNvSpPr txBox="1"/>
      </xdr:nvSpPr>
      <xdr:spPr>
        <a:xfrm>
          <a:off x="14357428" y="67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159084</xdr:rowOff>
    </xdr:from>
    <xdr:to>
      <xdr:col>72</xdr:col>
      <xdr:colOff>38100</xdr:colOff>
      <xdr:row>39</xdr:row>
      <xdr:rowOff>89234</xdr:rowOff>
    </xdr:to>
    <xdr:sp macro="" textlink="">
      <xdr:nvSpPr>
        <xdr:cNvPr id="529" name="楕円 528"/>
        <xdr:cNvSpPr/>
      </xdr:nvSpPr>
      <xdr:spPr>
        <a:xfrm>
          <a:off x="13652500" y="667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80361</xdr:rowOff>
    </xdr:from>
    <xdr:ext cx="469744" cy="259045"/>
    <xdr:sp macro="" textlink="">
      <xdr:nvSpPr>
        <xdr:cNvPr id="530" name="テキスト ボックス 529"/>
        <xdr:cNvSpPr txBox="1"/>
      </xdr:nvSpPr>
      <xdr:spPr>
        <a:xfrm>
          <a:off x="13468428" y="676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164336</xdr:rowOff>
    </xdr:from>
    <xdr:to>
      <xdr:col>67</xdr:col>
      <xdr:colOff>101600</xdr:colOff>
      <xdr:row>39</xdr:row>
      <xdr:rowOff>94486</xdr:rowOff>
    </xdr:to>
    <xdr:sp macro="" textlink="">
      <xdr:nvSpPr>
        <xdr:cNvPr id="531" name="楕円 530"/>
        <xdr:cNvSpPr/>
      </xdr:nvSpPr>
      <xdr:spPr>
        <a:xfrm>
          <a:off x="12763500" y="66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85613</xdr:rowOff>
    </xdr:from>
    <xdr:ext cx="378565" cy="259045"/>
    <xdr:sp macro="" textlink="">
      <xdr:nvSpPr>
        <xdr:cNvPr id="532" name="テキスト ボックス 531"/>
        <xdr:cNvSpPr txBox="1"/>
      </xdr:nvSpPr>
      <xdr:spPr>
        <a:xfrm>
          <a:off x="12625017" y="6772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46" name="テキスト ボックス 545"/>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52</xdr:row>
      <xdr:rowOff>111777</xdr:rowOff>
    </xdr:from>
    <xdr:ext cx="312906" cy="259045"/>
    <xdr:sp macro="" textlink="">
      <xdr:nvSpPr>
        <xdr:cNvPr id="548" name="テキスト ボックス 547"/>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168927</xdr:rowOff>
    </xdr:from>
    <xdr:ext cx="312906" cy="259045"/>
    <xdr:sp macro="" textlink="">
      <xdr:nvSpPr>
        <xdr:cNvPr id="550" name="テキスト ボックス 549"/>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2" name="テキスト ボックス 55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4" name="直線コネクタ 553"/>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5"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57"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0"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1" name="フローチャート: 判断 560"/>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3" name="フローチャート: 判断 562"/>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4" name="テキスト ボックス 563"/>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100330</xdr:rowOff>
    </xdr:from>
    <xdr:to>
      <xdr:col>76</xdr:col>
      <xdr:colOff>165100</xdr:colOff>
      <xdr:row>56</xdr:row>
      <xdr:rowOff>30480</xdr:rowOff>
    </xdr:to>
    <xdr:sp macro="" textlink="">
      <xdr:nvSpPr>
        <xdr:cNvPr id="566" name="フローチャート: 判断 565"/>
        <xdr:cNvSpPr/>
      </xdr:nvSpPr>
      <xdr:spPr>
        <a:xfrm>
          <a:off x="14541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54</xdr:row>
      <xdr:rowOff>47007</xdr:rowOff>
    </xdr:from>
    <xdr:ext cx="313932" cy="259045"/>
    <xdr:sp macro="" textlink="">
      <xdr:nvSpPr>
        <xdr:cNvPr id="567" name="テキスト ボックス 566"/>
        <xdr:cNvSpPr txBox="1"/>
      </xdr:nvSpPr>
      <xdr:spPr>
        <a:xfrm>
          <a:off x="14435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31750</xdr:rowOff>
    </xdr:from>
    <xdr:to>
      <xdr:col>72</xdr:col>
      <xdr:colOff>38100</xdr:colOff>
      <xdr:row>55</xdr:row>
      <xdr:rowOff>133350</xdr:rowOff>
    </xdr:to>
    <xdr:sp macro="" textlink="">
      <xdr:nvSpPr>
        <xdr:cNvPr id="569" name="フローチャート: 判断 568"/>
        <xdr:cNvSpPr/>
      </xdr:nvSpPr>
      <xdr:spPr>
        <a:xfrm>
          <a:off x="13652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53</xdr:row>
      <xdr:rowOff>149877</xdr:rowOff>
    </xdr:from>
    <xdr:ext cx="313932" cy="259045"/>
    <xdr:sp macro="" textlink="">
      <xdr:nvSpPr>
        <xdr:cNvPr id="570" name="テキスト ボックス 569"/>
        <xdr:cNvSpPr txBox="1"/>
      </xdr:nvSpPr>
      <xdr:spPr>
        <a:xfrm>
          <a:off x="13546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66040</xdr:rowOff>
    </xdr:from>
    <xdr:to>
      <xdr:col>67</xdr:col>
      <xdr:colOff>101600</xdr:colOff>
      <xdr:row>50</xdr:row>
      <xdr:rowOff>167640</xdr:rowOff>
    </xdr:to>
    <xdr:sp macro="" textlink="">
      <xdr:nvSpPr>
        <xdr:cNvPr id="571" name="フローチャート: 判断 570"/>
        <xdr:cNvSpPr/>
      </xdr:nvSpPr>
      <xdr:spPr>
        <a:xfrm>
          <a:off x="12763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12717</xdr:rowOff>
    </xdr:from>
    <xdr:ext cx="313932" cy="259045"/>
    <xdr:sp macro="" textlink="">
      <xdr:nvSpPr>
        <xdr:cNvPr id="572" name="テキスト ボックス 571"/>
        <xdr:cNvSpPr txBox="1"/>
      </xdr:nvSpPr>
      <xdr:spPr>
        <a:xfrm>
          <a:off x="12657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7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1" name="テキスト ボックス 580"/>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1" name="テキスト ボックス 60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3" name="テキスト ボックス 60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9" name="直線コネクタ 608"/>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10"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11" name="直線コネクタ 610"/>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12"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13" name="直線コネクタ 612"/>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169042</xdr:rowOff>
    </xdr:from>
    <xdr:to>
      <xdr:col>85</xdr:col>
      <xdr:colOff>127000</xdr:colOff>
      <xdr:row>76</xdr:row>
      <xdr:rowOff>59173</xdr:rowOff>
    </xdr:to>
    <xdr:cxnSp macro="">
      <xdr:nvCxnSpPr>
        <xdr:cNvPr id="614" name="直線コネクタ 613"/>
        <xdr:cNvCxnSpPr/>
      </xdr:nvCxnSpPr>
      <xdr:spPr>
        <a:xfrm flipV="1">
          <a:off x="15481300" y="13027792"/>
          <a:ext cx="838200" cy="6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89944</xdr:rowOff>
    </xdr:from>
    <xdr:ext cx="534377" cy="259045"/>
    <xdr:sp macro="" textlink="">
      <xdr:nvSpPr>
        <xdr:cNvPr id="615" name="公債費平均値テキスト"/>
        <xdr:cNvSpPr txBox="1"/>
      </xdr:nvSpPr>
      <xdr:spPr>
        <a:xfrm>
          <a:off x="16370300" y="1312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6" name="フローチャート: 判断 615"/>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59173</xdr:rowOff>
    </xdr:from>
    <xdr:to>
      <xdr:col>81</xdr:col>
      <xdr:colOff>50800</xdr:colOff>
      <xdr:row>76</xdr:row>
      <xdr:rowOff>69648</xdr:rowOff>
    </xdr:to>
    <xdr:cxnSp macro="">
      <xdr:nvCxnSpPr>
        <xdr:cNvPr id="617" name="直線コネクタ 616"/>
        <xdr:cNvCxnSpPr/>
      </xdr:nvCxnSpPr>
      <xdr:spPr>
        <a:xfrm flipV="1">
          <a:off x="14592300" y="13089373"/>
          <a:ext cx="889000" cy="1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8" name="フローチャート: 判断 617"/>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37481</xdr:rowOff>
    </xdr:from>
    <xdr:ext cx="534377" cy="259045"/>
    <xdr:sp macro="" textlink="">
      <xdr:nvSpPr>
        <xdr:cNvPr id="619" name="テキスト ボックス 618"/>
        <xdr:cNvSpPr txBox="1"/>
      </xdr:nvSpPr>
      <xdr:spPr>
        <a:xfrm>
          <a:off x="15214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69648</xdr:rowOff>
    </xdr:from>
    <xdr:to>
      <xdr:col>76</xdr:col>
      <xdr:colOff>114300</xdr:colOff>
      <xdr:row>76</xdr:row>
      <xdr:rowOff>81293</xdr:rowOff>
    </xdr:to>
    <xdr:cxnSp macro="">
      <xdr:nvCxnSpPr>
        <xdr:cNvPr id="620" name="直線コネクタ 619"/>
        <xdr:cNvCxnSpPr/>
      </xdr:nvCxnSpPr>
      <xdr:spPr>
        <a:xfrm flipV="1">
          <a:off x="13703300" y="13099848"/>
          <a:ext cx="889000" cy="1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1" name="フローチャート: 判断 620"/>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22" name="テキスト ボックス 621"/>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81293</xdr:rowOff>
    </xdr:from>
    <xdr:to>
      <xdr:col>71</xdr:col>
      <xdr:colOff>177800</xdr:colOff>
      <xdr:row>76</xdr:row>
      <xdr:rowOff>113347</xdr:rowOff>
    </xdr:to>
    <xdr:cxnSp macro="">
      <xdr:nvCxnSpPr>
        <xdr:cNvPr id="623" name="直線コネクタ 622"/>
        <xdr:cNvCxnSpPr/>
      </xdr:nvCxnSpPr>
      <xdr:spPr>
        <a:xfrm flipV="1">
          <a:off x="12814300" y="13111493"/>
          <a:ext cx="889000" cy="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24" name="フローチャート: 判断 623"/>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25" name="テキスト ボックス 624"/>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26" name="フローチャート: 判断 625"/>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27" name="テキスト ボックス 626"/>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118243</xdr:rowOff>
    </xdr:from>
    <xdr:to>
      <xdr:col>85</xdr:col>
      <xdr:colOff>177800</xdr:colOff>
      <xdr:row>76</xdr:row>
      <xdr:rowOff>48394</xdr:rowOff>
    </xdr:to>
    <xdr:sp macro="" textlink="">
      <xdr:nvSpPr>
        <xdr:cNvPr id="633" name="楕円 632"/>
        <xdr:cNvSpPr/>
      </xdr:nvSpPr>
      <xdr:spPr>
        <a:xfrm>
          <a:off x="16268700" y="129769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141120</xdr:rowOff>
    </xdr:from>
    <xdr:ext cx="599010" cy="259045"/>
    <xdr:sp macro="" textlink="">
      <xdr:nvSpPr>
        <xdr:cNvPr id="634" name="公債費該当値テキスト"/>
        <xdr:cNvSpPr txBox="1"/>
      </xdr:nvSpPr>
      <xdr:spPr>
        <a:xfrm>
          <a:off x="16370300" y="12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8373</xdr:rowOff>
    </xdr:from>
    <xdr:to>
      <xdr:col>81</xdr:col>
      <xdr:colOff>101600</xdr:colOff>
      <xdr:row>76</xdr:row>
      <xdr:rowOff>109973</xdr:rowOff>
    </xdr:to>
    <xdr:sp macro="" textlink="">
      <xdr:nvSpPr>
        <xdr:cNvPr id="635" name="楕円 634"/>
        <xdr:cNvSpPr/>
      </xdr:nvSpPr>
      <xdr:spPr>
        <a:xfrm>
          <a:off x="15430500" y="1303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126500</xdr:rowOff>
    </xdr:from>
    <xdr:ext cx="534377" cy="259045"/>
    <xdr:sp macro="" textlink="">
      <xdr:nvSpPr>
        <xdr:cNvPr id="636" name="テキスト ボックス 635"/>
        <xdr:cNvSpPr txBox="1"/>
      </xdr:nvSpPr>
      <xdr:spPr>
        <a:xfrm>
          <a:off x="15214111" y="1281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18848</xdr:rowOff>
    </xdr:from>
    <xdr:to>
      <xdr:col>76</xdr:col>
      <xdr:colOff>165100</xdr:colOff>
      <xdr:row>76</xdr:row>
      <xdr:rowOff>120448</xdr:rowOff>
    </xdr:to>
    <xdr:sp macro="" textlink="">
      <xdr:nvSpPr>
        <xdr:cNvPr id="637" name="楕円 636"/>
        <xdr:cNvSpPr/>
      </xdr:nvSpPr>
      <xdr:spPr>
        <a:xfrm>
          <a:off x="14541500" y="1304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111575</xdr:rowOff>
    </xdr:from>
    <xdr:ext cx="534377" cy="259045"/>
    <xdr:sp macro="" textlink="">
      <xdr:nvSpPr>
        <xdr:cNvPr id="638" name="テキスト ボックス 637"/>
        <xdr:cNvSpPr txBox="1"/>
      </xdr:nvSpPr>
      <xdr:spPr>
        <a:xfrm>
          <a:off x="14325111" y="1314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30493</xdr:rowOff>
    </xdr:from>
    <xdr:to>
      <xdr:col>72</xdr:col>
      <xdr:colOff>38100</xdr:colOff>
      <xdr:row>76</xdr:row>
      <xdr:rowOff>132093</xdr:rowOff>
    </xdr:to>
    <xdr:sp macro="" textlink="">
      <xdr:nvSpPr>
        <xdr:cNvPr id="639" name="楕円 638"/>
        <xdr:cNvSpPr/>
      </xdr:nvSpPr>
      <xdr:spPr>
        <a:xfrm>
          <a:off x="13652500" y="130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123220</xdr:rowOff>
    </xdr:from>
    <xdr:ext cx="534377" cy="259045"/>
    <xdr:sp macro="" textlink="">
      <xdr:nvSpPr>
        <xdr:cNvPr id="640" name="テキスト ボックス 639"/>
        <xdr:cNvSpPr txBox="1"/>
      </xdr:nvSpPr>
      <xdr:spPr>
        <a:xfrm>
          <a:off x="13436111" y="1315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62547</xdr:rowOff>
    </xdr:from>
    <xdr:to>
      <xdr:col>67</xdr:col>
      <xdr:colOff>101600</xdr:colOff>
      <xdr:row>76</xdr:row>
      <xdr:rowOff>164147</xdr:rowOff>
    </xdr:to>
    <xdr:sp macro="" textlink="">
      <xdr:nvSpPr>
        <xdr:cNvPr id="641" name="楕円 640"/>
        <xdr:cNvSpPr/>
      </xdr:nvSpPr>
      <xdr:spPr>
        <a:xfrm>
          <a:off x="12763500" y="130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155274</xdr:rowOff>
    </xdr:from>
    <xdr:ext cx="534377" cy="259045"/>
    <xdr:sp macro="" textlink="">
      <xdr:nvSpPr>
        <xdr:cNvPr id="642" name="テキスト ボックス 641"/>
        <xdr:cNvSpPr txBox="1"/>
      </xdr:nvSpPr>
      <xdr:spPr>
        <a:xfrm>
          <a:off x="12547111" y="131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2" name="テキスト ボックス 66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6" name="直線コネクタ 665"/>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7"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8" name="直線コネクタ 667"/>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9"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70" name="直線コネクタ 669"/>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169534</xdr:rowOff>
    </xdr:from>
    <xdr:to>
      <xdr:col>85</xdr:col>
      <xdr:colOff>127000</xdr:colOff>
      <xdr:row>99</xdr:row>
      <xdr:rowOff>13069</xdr:rowOff>
    </xdr:to>
    <xdr:cxnSp macro="">
      <xdr:nvCxnSpPr>
        <xdr:cNvPr id="671" name="直線コネクタ 670"/>
        <xdr:cNvCxnSpPr/>
      </xdr:nvCxnSpPr>
      <xdr:spPr>
        <a:xfrm flipV="1">
          <a:off x="15481300" y="16971634"/>
          <a:ext cx="838200" cy="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103962</xdr:rowOff>
    </xdr:from>
    <xdr:ext cx="534377" cy="259045"/>
    <xdr:sp macro="" textlink="">
      <xdr:nvSpPr>
        <xdr:cNvPr id="672" name="積立金平均値テキスト"/>
        <xdr:cNvSpPr txBox="1"/>
      </xdr:nvSpPr>
      <xdr:spPr>
        <a:xfrm>
          <a:off x="16370300" y="16906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73" name="フローチャート: 判断 672"/>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110945</xdr:rowOff>
    </xdr:from>
    <xdr:to>
      <xdr:col>81</xdr:col>
      <xdr:colOff>50800</xdr:colOff>
      <xdr:row>99</xdr:row>
      <xdr:rowOff>13069</xdr:rowOff>
    </xdr:to>
    <xdr:cxnSp macro="">
      <xdr:nvCxnSpPr>
        <xdr:cNvPr id="674" name="直線コネクタ 673"/>
        <xdr:cNvCxnSpPr/>
      </xdr:nvCxnSpPr>
      <xdr:spPr>
        <a:xfrm>
          <a:off x="14592300" y="16913045"/>
          <a:ext cx="889000" cy="7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75" name="フローチャート: 判断 674"/>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6" name="テキスト ボックス 675"/>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110945</xdr:rowOff>
    </xdr:from>
    <xdr:to>
      <xdr:col>76</xdr:col>
      <xdr:colOff>114300</xdr:colOff>
      <xdr:row>98</xdr:row>
      <xdr:rowOff>113238</xdr:rowOff>
    </xdr:to>
    <xdr:cxnSp macro="">
      <xdr:nvCxnSpPr>
        <xdr:cNvPr id="677" name="直線コネクタ 676"/>
        <xdr:cNvCxnSpPr/>
      </xdr:nvCxnSpPr>
      <xdr:spPr>
        <a:xfrm flipV="1">
          <a:off x="13703300" y="16913045"/>
          <a:ext cx="889000" cy="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103169</xdr:rowOff>
    </xdr:from>
    <xdr:to>
      <xdr:col>76</xdr:col>
      <xdr:colOff>165100</xdr:colOff>
      <xdr:row>99</xdr:row>
      <xdr:rowOff>33319</xdr:rowOff>
    </xdr:to>
    <xdr:sp macro="" textlink="">
      <xdr:nvSpPr>
        <xdr:cNvPr id="678" name="フローチャート: 判断 677"/>
        <xdr:cNvSpPr/>
      </xdr:nvSpPr>
      <xdr:spPr>
        <a:xfrm>
          <a:off x="14541500" y="1690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24446</xdr:rowOff>
    </xdr:from>
    <xdr:ext cx="534377" cy="259045"/>
    <xdr:sp macro="" textlink="">
      <xdr:nvSpPr>
        <xdr:cNvPr id="679" name="テキスト ボックス 678"/>
        <xdr:cNvSpPr txBox="1"/>
      </xdr:nvSpPr>
      <xdr:spPr>
        <a:xfrm>
          <a:off x="14325111" y="1699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113238</xdr:rowOff>
    </xdr:from>
    <xdr:to>
      <xdr:col>71</xdr:col>
      <xdr:colOff>177800</xdr:colOff>
      <xdr:row>98</xdr:row>
      <xdr:rowOff>136007</xdr:rowOff>
    </xdr:to>
    <xdr:cxnSp macro="">
      <xdr:nvCxnSpPr>
        <xdr:cNvPr id="680" name="直線コネクタ 679"/>
        <xdr:cNvCxnSpPr/>
      </xdr:nvCxnSpPr>
      <xdr:spPr>
        <a:xfrm flipV="1">
          <a:off x="12814300" y="16915338"/>
          <a:ext cx="8890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115522</xdr:rowOff>
    </xdr:from>
    <xdr:to>
      <xdr:col>72</xdr:col>
      <xdr:colOff>38100</xdr:colOff>
      <xdr:row>99</xdr:row>
      <xdr:rowOff>45672</xdr:rowOff>
    </xdr:to>
    <xdr:sp macro="" textlink="">
      <xdr:nvSpPr>
        <xdr:cNvPr id="681" name="フローチャート: 判断 680"/>
        <xdr:cNvSpPr/>
      </xdr:nvSpPr>
      <xdr:spPr>
        <a:xfrm>
          <a:off x="13652500" y="1691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36799</xdr:rowOff>
    </xdr:from>
    <xdr:ext cx="534377" cy="259045"/>
    <xdr:sp macro="" textlink="">
      <xdr:nvSpPr>
        <xdr:cNvPr id="682" name="テキスト ボックス 681"/>
        <xdr:cNvSpPr txBox="1"/>
      </xdr:nvSpPr>
      <xdr:spPr>
        <a:xfrm>
          <a:off x="13436111" y="170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94804</xdr:rowOff>
    </xdr:from>
    <xdr:to>
      <xdr:col>67</xdr:col>
      <xdr:colOff>101600</xdr:colOff>
      <xdr:row>99</xdr:row>
      <xdr:rowOff>24954</xdr:rowOff>
    </xdr:to>
    <xdr:sp macro="" textlink="">
      <xdr:nvSpPr>
        <xdr:cNvPr id="683" name="フローチャート: 判断 682"/>
        <xdr:cNvSpPr/>
      </xdr:nvSpPr>
      <xdr:spPr>
        <a:xfrm>
          <a:off x="12763500" y="168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16081</xdr:rowOff>
    </xdr:from>
    <xdr:ext cx="534377" cy="259045"/>
    <xdr:sp macro="" textlink="">
      <xdr:nvSpPr>
        <xdr:cNvPr id="684" name="テキスト ボックス 683"/>
        <xdr:cNvSpPr txBox="1"/>
      </xdr:nvSpPr>
      <xdr:spPr>
        <a:xfrm>
          <a:off x="12547111" y="1698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118734</xdr:rowOff>
    </xdr:from>
    <xdr:to>
      <xdr:col>85</xdr:col>
      <xdr:colOff>177800</xdr:colOff>
      <xdr:row>99</xdr:row>
      <xdr:rowOff>48884</xdr:rowOff>
    </xdr:to>
    <xdr:sp macro="" textlink="">
      <xdr:nvSpPr>
        <xdr:cNvPr id="690" name="楕円 689"/>
        <xdr:cNvSpPr/>
      </xdr:nvSpPr>
      <xdr:spPr>
        <a:xfrm>
          <a:off x="16268700" y="1692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78111</xdr:rowOff>
    </xdr:from>
    <xdr:ext cx="534377" cy="259045"/>
    <xdr:sp macro="" textlink="">
      <xdr:nvSpPr>
        <xdr:cNvPr id="691" name="積立金該当値テキスト"/>
        <xdr:cNvSpPr txBox="1"/>
      </xdr:nvSpPr>
      <xdr:spPr>
        <a:xfrm>
          <a:off x="16370300" y="167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133719</xdr:rowOff>
    </xdr:from>
    <xdr:to>
      <xdr:col>81</xdr:col>
      <xdr:colOff>101600</xdr:colOff>
      <xdr:row>99</xdr:row>
      <xdr:rowOff>63869</xdr:rowOff>
    </xdr:to>
    <xdr:sp macro="" textlink="">
      <xdr:nvSpPr>
        <xdr:cNvPr id="692" name="楕円 691"/>
        <xdr:cNvSpPr/>
      </xdr:nvSpPr>
      <xdr:spPr>
        <a:xfrm>
          <a:off x="15430500" y="1693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54996</xdr:rowOff>
    </xdr:from>
    <xdr:ext cx="534377" cy="259045"/>
    <xdr:sp macro="" textlink="">
      <xdr:nvSpPr>
        <xdr:cNvPr id="693" name="テキスト ボックス 692"/>
        <xdr:cNvSpPr txBox="1"/>
      </xdr:nvSpPr>
      <xdr:spPr>
        <a:xfrm>
          <a:off x="15214111" y="1702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60145</xdr:rowOff>
    </xdr:from>
    <xdr:to>
      <xdr:col>76</xdr:col>
      <xdr:colOff>165100</xdr:colOff>
      <xdr:row>98</xdr:row>
      <xdr:rowOff>161745</xdr:rowOff>
    </xdr:to>
    <xdr:sp macro="" textlink="">
      <xdr:nvSpPr>
        <xdr:cNvPr id="694" name="楕円 693"/>
        <xdr:cNvSpPr/>
      </xdr:nvSpPr>
      <xdr:spPr>
        <a:xfrm>
          <a:off x="14541500" y="1686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6822</xdr:rowOff>
    </xdr:from>
    <xdr:ext cx="534377" cy="259045"/>
    <xdr:sp macro="" textlink="">
      <xdr:nvSpPr>
        <xdr:cNvPr id="695" name="テキスト ボックス 694"/>
        <xdr:cNvSpPr txBox="1"/>
      </xdr:nvSpPr>
      <xdr:spPr>
        <a:xfrm>
          <a:off x="14325111" y="1663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62438</xdr:rowOff>
    </xdr:from>
    <xdr:to>
      <xdr:col>72</xdr:col>
      <xdr:colOff>38100</xdr:colOff>
      <xdr:row>98</xdr:row>
      <xdr:rowOff>164038</xdr:rowOff>
    </xdr:to>
    <xdr:sp macro="" textlink="">
      <xdr:nvSpPr>
        <xdr:cNvPr id="696" name="楕円 695"/>
        <xdr:cNvSpPr/>
      </xdr:nvSpPr>
      <xdr:spPr>
        <a:xfrm>
          <a:off x="13652500" y="168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9115</xdr:rowOff>
    </xdr:from>
    <xdr:ext cx="534377" cy="259045"/>
    <xdr:sp macro="" textlink="">
      <xdr:nvSpPr>
        <xdr:cNvPr id="697" name="テキスト ボックス 696"/>
        <xdr:cNvSpPr txBox="1"/>
      </xdr:nvSpPr>
      <xdr:spPr>
        <a:xfrm>
          <a:off x="13436111" y="1663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85207</xdr:rowOff>
    </xdr:from>
    <xdr:to>
      <xdr:col>67</xdr:col>
      <xdr:colOff>101600</xdr:colOff>
      <xdr:row>99</xdr:row>
      <xdr:rowOff>15357</xdr:rowOff>
    </xdr:to>
    <xdr:sp macro="" textlink="">
      <xdr:nvSpPr>
        <xdr:cNvPr id="698" name="楕円 697"/>
        <xdr:cNvSpPr/>
      </xdr:nvSpPr>
      <xdr:spPr>
        <a:xfrm>
          <a:off x="12763500" y="1688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31884</xdr:rowOff>
    </xdr:from>
    <xdr:ext cx="534377" cy="259045"/>
    <xdr:sp macro="" textlink="">
      <xdr:nvSpPr>
        <xdr:cNvPr id="699" name="テキスト ボックス 698"/>
        <xdr:cNvSpPr txBox="1"/>
      </xdr:nvSpPr>
      <xdr:spPr>
        <a:xfrm>
          <a:off x="12547111" y="1666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21" name="直線コネクタ 720"/>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24"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25" name="直線コネクタ 724"/>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7"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8" name="フローチャート: 判断 727"/>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30" name="フローチャート: 判断 729"/>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31" name="テキスト ボックス 730"/>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3" name="フローチャート: 判断 732"/>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34" name="テキスト ボックス 733"/>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135905</xdr:rowOff>
    </xdr:from>
    <xdr:to>
      <xdr:col>102</xdr:col>
      <xdr:colOff>114300</xdr:colOff>
      <xdr:row>38</xdr:row>
      <xdr:rowOff>139700</xdr:rowOff>
    </xdr:to>
    <xdr:cxnSp macro="">
      <xdr:nvCxnSpPr>
        <xdr:cNvPr id="735" name="直線コネクタ 734"/>
        <xdr:cNvCxnSpPr/>
      </xdr:nvCxnSpPr>
      <xdr:spPr>
        <a:xfrm>
          <a:off x="18656300" y="6651005"/>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36" name="フローチャート: 判断 735"/>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37" name="テキスト ボックス 736"/>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38" name="フローチャート: 判断 737"/>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39" name="テキスト ボックス 738"/>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85105</xdr:rowOff>
    </xdr:from>
    <xdr:to>
      <xdr:col>98</xdr:col>
      <xdr:colOff>38100</xdr:colOff>
      <xdr:row>39</xdr:row>
      <xdr:rowOff>15255</xdr:rowOff>
    </xdr:to>
    <xdr:sp macro="" textlink="">
      <xdr:nvSpPr>
        <xdr:cNvPr id="753" name="楕円 752"/>
        <xdr:cNvSpPr/>
      </xdr:nvSpPr>
      <xdr:spPr>
        <a:xfrm>
          <a:off x="18605500" y="66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6382</xdr:rowOff>
    </xdr:from>
    <xdr:ext cx="313932" cy="259045"/>
    <xdr:sp macro="" textlink="">
      <xdr:nvSpPr>
        <xdr:cNvPr id="754" name="テキスト ボックス 753"/>
        <xdr:cNvSpPr txBox="1"/>
      </xdr:nvSpPr>
      <xdr:spPr>
        <a:xfrm>
          <a:off x="18499333" y="66929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8" name="テキスト ボックス 767"/>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0" name="テキスト ボックス 769"/>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72" name="テキスト ボックス 771"/>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4" name="テキスト ボックス 773"/>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6" name="テキスト ボックス 77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80" name="直線コネクタ 779"/>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81"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83"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84" name="直線コネクタ 783"/>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5" name="直線コネクタ 78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6"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7" name="フローチャート: 判断 786"/>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88" name="直線コネクタ 78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9" name="フローチャート: 判断 788"/>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90" name="テキスト ボックス 789"/>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1" name="直線コネクタ 79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30496</xdr:rowOff>
    </xdr:from>
    <xdr:to>
      <xdr:col>107</xdr:col>
      <xdr:colOff>101600</xdr:colOff>
      <xdr:row>59</xdr:row>
      <xdr:rowOff>132096</xdr:rowOff>
    </xdr:to>
    <xdr:sp macro="" textlink="">
      <xdr:nvSpPr>
        <xdr:cNvPr id="792" name="フローチャート: 判断 791"/>
        <xdr:cNvSpPr/>
      </xdr:nvSpPr>
      <xdr:spPr>
        <a:xfrm>
          <a:off x="20383500" y="1014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148623</xdr:rowOff>
    </xdr:from>
    <xdr:ext cx="469744" cy="259045"/>
    <xdr:sp macro="" textlink="">
      <xdr:nvSpPr>
        <xdr:cNvPr id="793" name="テキスト ボックス 792"/>
        <xdr:cNvSpPr txBox="1"/>
      </xdr:nvSpPr>
      <xdr:spPr>
        <a:xfrm>
          <a:off x="20199428" y="99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4" name="直線コネクタ 79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28749</xdr:rowOff>
    </xdr:from>
    <xdr:to>
      <xdr:col>102</xdr:col>
      <xdr:colOff>165100</xdr:colOff>
      <xdr:row>59</xdr:row>
      <xdr:rowOff>130349</xdr:rowOff>
    </xdr:to>
    <xdr:sp macro="" textlink="">
      <xdr:nvSpPr>
        <xdr:cNvPr id="795" name="フローチャート: 判断 794"/>
        <xdr:cNvSpPr/>
      </xdr:nvSpPr>
      <xdr:spPr>
        <a:xfrm>
          <a:off x="19494500" y="101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146876</xdr:rowOff>
    </xdr:from>
    <xdr:ext cx="469744" cy="259045"/>
    <xdr:sp macro="" textlink="">
      <xdr:nvSpPr>
        <xdr:cNvPr id="796" name="テキスト ボックス 795"/>
        <xdr:cNvSpPr txBox="1"/>
      </xdr:nvSpPr>
      <xdr:spPr>
        <a:xfrm>
          <a:off x="19310428" y="991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30780</xdr:rowOff>
    </xdr:from>
    <xdr:to>
      <xdr:col>98</xdr:col>
      <xdr:colOff>38100</xdr:colOff>
      <xdr:row>59</xdr:row>
      <xdr:rowOff>132380</xdr:rowOff>
    </xdr:to>
    <xdr:sp macro="" textlink="">
      <xdr:nvSpPr>
        <xdr:cNvPr id="797" name="フローチャート: 判断 796"/>
        <xdr:cNvSpPr/>
      </xdr:nvSpPr>
      <xdr:spPr>
        <a:xfrm>
          <a:off x="18605500" y="1014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148907</xdr:rowOff>
    </xdr:from>
    <xdr:ext cx="469744" cy="259045"/>
    <xdr:sp macro="" textlink="">
      <xdr:nvSpPr>
        <xdr:cNvPr id="798" name="テキスト ボックス 797"/>
        <xdr:cNvSpPr txBox="1"/>
      </xdr:nvSpPr>
      <xdr:spPr>
        <a:xfrm>
          <a:off x="18421428" y="992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4" name="楕円 80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249299" cy="259045"/>
    <xdr:sp macro="" textlink="">
      <xdr:nvSpPr>
        <xdr:cNvPr id="805" name="貸付金該当値テキスト"/>
        <xdr:cNvSpPr txBox="1"/>
      </xdr:nvSpPr>
      <xdr:spPr>
        <a:xfrm>
          <a:off x="22212300" y="10131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06" name="楕円 80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07" name="テキスト ボックス 806"/>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08" name="楕円 80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09" name="テキスト ボックス 808"/>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0" name="楕円 80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1" name="テキスト ボックス 81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2" name="楕円 81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3" name="テキスト ボックス 812"/>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8" name="直線コネクタ 837"/>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9"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40" name="直線コネクタ 839"/>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41"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42" name="直線コネクタ 841"/>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107989</xdr:rowOff>
    </xdr:from>
    <xdr:to>
      <xdr:col>116</xdr:col>
      <xdr:colOff>63500</xdr:colOff>
      <xdr:row>76</xdr:row>
      <xdr:rowOff>126594</xdr:rowOff>
    </xdr:to>
    <xdr:cxnSp macro="">
      <xdr:nvCxnSpPr>
        <xdr:cNvPr id="843" name="直線コネクタ 842"/>
        <xdr:cNvCxnSpPr/>
      </xdr:nvCxnSpPr>
      <xdr:spPr>
        <a:xfrm flipV="1">
          <a:off x="21323300" y="13138189"/>
          <a:ext cx="838200" cy="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44" name="繰出金平均値テキスト"/>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45" name="フローチャート: 判断 844"/>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126594</xdr:rowOff>
    </xdr:from>
    <xdr:to>
      <xdr:col>111</xdr:col>
      <xdr:colOff>177800</xdr:colOff>
      <xdr:row>76</xdr:row>
      <xdr:rowOff>137122</xdr:rowOff>
    </xdr:to>
    <xdr:cxnSp macro="">
      <xdr:nvCxnSpPr>
        <xdr:cNvPr id="846" name="直線コネクタ 845"/>
        <xdr:cNvCxnSpPr/>
      </xdr:nvCxnSpPr>
      <xdr:spPr>
        <a:xfrm flipV="1">
          <a:off x="20434300" y="13156794"/>
          <a:ext cx="889000" cy="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7" name="フローチャート: 判断 846"/>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8" name="テキスト ボックス 847"/>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61189</xdr:rowOff>
    </xdr:from>
    <xdr:to>
      <xdr:col>107</xdr:col>
      <xdr:colOff>50800</xdr:colOff>
      <xdr:row>76</xdr:row>
      <xdr:rowOff>137122</xdr:rowOff>
    </xdr:to>
    <xdr:cxnSp macro="">
      <xdr:nvCxnSpPr>
        <xdr:cNvPr id="849" name="直線コネクタ 848"/>
        <xdr:cNvCxnSpPr/>
      </xdr:nvCxnSpPr>
      <xdr:spPr>
        <a:xfrm>
          <a:off x="19545300" y="13091389"/>
          <a:ext cx="889000" cy="7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38824</xdr:rowOff>
    </xdr:from>
    <xdr:to>
      <xdr:col>107</xdr:col>
      <xdr:colOff>101600</xdr:colOff>
      <xdr:row>75</xdr:row>
      <xdr:rowOff>140424</xdr:rowOff>
    </xdr:to>
    <xdr:sp macro="" textlink="">
      <xdr:nvSpPr>
        <xdr:cNvPr id="850" name="フローチャート: 判断 849"/>
        <xdr:cNvSpPr/>
      </xdr:nvSpPr>
      <xdr:spPr>
        <a:xfrm>
          <a:off x="20383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156951</xdr:rowOff>
    </xdr:from>
    <xdr:ext cx="534377" cy="259045"/>
    <xdr:sp macro="" textlink="">
      <xdr:nvSpPr>
        <xdr:cNvPr id="851" name="テキスト ボックス 850"/>
        <xdr:cNvSpPr txBox="1"/>
      </xdr:nvSpPr>
      <xdr:spPr>
        <a:xfrm>
          <a:off x="20167111" y="126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61189</xdr:rowOff>
    </xdr:from>
    <xdr:to>
      <xdr:col>102</xdr:col>
      <xdr:colOff>114300</xdr:colOff>
      <xdr:row>76</xdr:row>
      <xdr:rowOff>74257</xdr:rowOff>
    </xdr:to>
    <xdr:cxnSp macro="">
      <xdr:nvCxnSpPr>
        <xdr:cNvPr id="852" name="直線コネクタ 851"/>
        <xdr:cNvCxnSpPr/>
      </xdr:nvCxnSpPr>
      <xdr:spPr>
        <a:xfrm flipV="1">
          <a:off x="18656300" y="13091389"/>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33045</xdr:rowOff>
    </xdr:from>
    <xdr:to>
      <xdr:col>102</xdr:col>
      <xdr:colOff>165100</xdr:colOff>
      <xdr:row>75</xdr:row>
      <xdr:rowOff>134645</xdr:rowOff>
    </xdr:to>
    <xdr:sp macro="" textlink="">
      <xdr:nvSpPr>
        <xdr:cNvPr id="853" name="フローチャート: 判断 852"/>
        <xdr:cNvSpPr/>
      </xdr:nvSpPr>
      <xdr:spPr>
        <a:xfrm>
          <a:off x="19494500" y="128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151172</xdr:rowOff>
    </xdr:from>
    <xdr:ext cx="534377" cy="259045"/>
    <xdr:sp macro="" textlink="">
      <xdr:nvSpPr>
        <xdr:cNvPr id="854" name="テキスト ボックス 853"/>
        <xdr:cNvSpPr txBox="1"/>
      </xdr:nvSpPr>
      <xdr:spPr>
        <a:xfrm>
          <a:off x="19278111" y="126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63474</xdr:rowOff>
    </xdr:from>
    <xdr:to>
      <xdr:col>98</xdr:col>
      <xdr:colOff>38100</xdr:colOff>
      <xdr:row>75</xdr:row>
      <xdr:rowOff>165075</xdr:rowOff>
    </xdr:to>
    <xdr:sp macro="" textlink="">
      <xdr:nvSpPr>
        <xdr:cNvPr id="855" name="フローチャート: 判断 854"/>
        <xdr:cNvSpPr/>
      </xdr:nvSpPr>
      <xdr:spPr>
        <a:xfrm>
          <a:off x="18605500" y="1292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10151</xdr:rowOff>
    </xdr:from>
    <xdr:ext cx="534377" cy="259045"/>
    <xdr:sp macro="" textlink="">
      <xdr:nvSpPr>
        <xdr:cNvPr id="856" name="テキスト ボックス 855"/>
        <xdr:cNvSpPr txBox="1"/>
      </xdr:nvSpPr>
      <xdr:spPr>
        <a:xfrm>
          <a:off x="18389111" y="1269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57189</xdr:rowOff>
    </xdr:from>
    <xdr:to>
      <xdr:col>116</xdr:col>
      <xdr:colOff>114300</xdr:colOff>
      <xdr:row>76</xdr:row>
      <xdr:rowOff>158789</xdr:rowOff>
    </xdr:to>
    <xdr:sp macro="" textlink="">
      <xdr:nvSpPr>
        <xdr:cNvPr id="862" name="楕円 861"/>
        <xdr:cNvSpPr/>
      </xdr:nvSpPr>
      <xdr:spPr>
        <a:xfrm>
          <a:off x="22110700" y="130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35616</xdr:rowOff>
    </xdr:from>
    <xdr:ext cx="534377" cy="259045"/>
    <xdr:sp macro="" textlink="">
      <xdr:nvSpPr>
        <xdr:cNvPr id="863" name="繰出金該当値テキスト"/>
        <xdr:cNvSpPr txBox="1"/>
      </xdr:nvSpPr>
      <xdr:spPr>
        <a:xfrm>
          <a:off x="22212300" y="1306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75794</xdr:rowOff>
    </xdr:from>
    <xdr:to>
      <xdr:col>112</xdr:col>
      <xdr:colOff>38100</xdr:colOff>
      <xdr:row>77</xdr:row>
      <xdr:rowOff>5944</xdr:rowOff>
    </xdr:to>
    <xdr:sp macro="" textlink="">
      <xdr:nvSpPr>
        <xdr:cNvPr id="864" name="楕円 863"/>
        <xdr:cNvSpPr/>
      </xdr:nvSpPr>
      <xdr:spPr>
        <a:xfrm>
          <a:off x="21272500" y="131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168521</xdr:rowOff>
    </xdr:from>
    <xdr:ext cx="534377" cy="259045"/>
    <xdr:sp macro="" textlink="">
      <xdr:nvSpPr>
        <xdr:cNvPr id="865" name="テキスト ボックス 864"/>
        <xdr:cNvSpPr txBox="1"/>
      </xdr:nvSpPr>
      <xdr:spPr>
        <a:xfrm>
          <a:off x="21056111" y="1319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86322</xdr:rowOff>
    </xdr:from>
    <xdr:to>
      <xdr:col>107</xdr:col>
      <xdr:colOff>101600</xdr:colOff>
      <xdr:row>77</xdr:row>
      <xdr:rowOff>16472</xdr:rowOff>
    </xdr:to>
    <xdr:sp macro="" textlink="">
      <xdr:nvSpPr>
        <xdr:cNvPr id="866" name="楕円 865"/>
        <xdr:cNvSpPr/>
      </xdr:nvSpPr>
      <xdr:spPr>
        <a:xfrm>
          <a:off x="20383500" y="131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7599</xdr:rowOff>
    </xdr:from>
    <xdr:ext cx="534377" cy="259045"/>
    <xdr:sp macro="" textlink="">
      <xdr:nvSpPr>
        <xdr:cNvPr id="867" name="テキスト ボックス 866"/>
        <xdr:cNvSpPr txBox="1"/>
      </xdr:nvSpPr>
      <xdr:spPr>
        <a:xfrm>
          <a:off x="20167111" y="1320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10389</xdr:rowOff>
    </xdr:from>
    <xdr:to>
      <xdr:col>102</xdr:col>
      <xdr:colOff>165100</xdr:colOff>
      <xdr:row>76</xdr:row>
      <xdr:rowOff>111989</xdr:rowOff>
    </xdr:to>
    <xdr:sp macro="" textlink="">
      <xdr:nvSpPr>
        <xdr:cNvPr id="868" name="楕円 867"/>
        <xdr:cNvSpPr/>
      </xdr:nvSpPr>
      <xdr:spPr>
        <a:xfrm>
          <a:off x="19494500" y="130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103116</xdr:rowOff>
    </xdr:from>
    <xdr:ext cx="534377" cy="259045"/>
    <xdr:sp macro="" textlink="">
      <xdr:nvSpPr>
        <xdr:cNvPr id="869" name="テキスト ボックス 868"/>
        <xdr:cNvSpPr txBox="1"/>
      </xdr:nvSpPr>
      <xdr:spPr>
        <a:xfrm>
          <a:off x="19278111" y="1313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23457</xdr:rowOff>
    </xdr:from>
    <xdr:to>
      <xdr:col>98</xdr:col>
      <xdr:colOff>38100</xdr:colOff>
      <xdr:row>76</xdr:row>
      <xdr:rowOff>125057</xdr:rowOff>
    </xdr:to>
    <xdr:sp macro="" textlink="">
      <xdr:nvSpPr>
        <xdr:cNvPr id="870" name="楕円 869"/>
        <xdr:cNvSpPr/>
      </xdr:nvSpPr>
      <xdr:spPr>
        <a:xfrm>
          <a:off x="18605500" y="1305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116184</xdr:rowOff>
    </xdr:from>
    <xdr:ext cx="534377" cy="259045"/>
    <xdr:sp macro="" textlink="">
      <xdr:nvSpPr>
        <xdr:cNvPr id="871" name="テキスト ボックス 870"/>
        <xdr:cNvSpPr txBox="1"/>
      </xdr:nvSpPr>
      <xdr:spPr>
        <a:xfrm>
          <a:off x="18389111" y="1314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住民一人当たりコストの主な構成要因は普通建設事業費と人件費である。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普通建設事業費については、道路の改良事業に加え、</a:t>
          </a:r>
          <a:r>
            <a:rPr kumimoji="1" lang="ja-JP" altLang="ja-JP" sz="1300">
              <a:solidFill>
                <a:schemeClr val="dk1"/>
              </a:solidFill>
              <a:effectLst/>
              <a:latin typeface="+mn-lt"/>
              <a:ea typeface="+mn-ea"/>
              <a:cs typeface="+mn-cs"/>
            </a:rPr>
            <a:t>建築物の建替え</a:t>
          </a:r>
          <a:r>
            <a:rPr kumimoji="1" lang="ja-JP" altLang="en-US" sz="1300">
              <a:latin typeface="ＭＳ Ｐゴシック" panose="020B0600070205080204" pitchFamily="50" charset="-128"/>
              <a:ea typeface="ＭＳ Ｐゴシック" panose="020B0600070205080204" pitchFamily="50" charset="-128"/>
            </a:rPr>
            <a:t>事業により、対前年比</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％と増加している。今後も耐用年数経過等により建築物の建替え事業が計画されているため、普通建設事業費に係る一人当たりのコストの高止まりが予想される。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人件費については、職員採用の増等で対前年比</a:t>
          </a:r>
          <a:r>
            <a:rPr kumimoji="1" lang="en-US" altLang="ja-JP" sz="1300">
              <a:solidFill>
                <a:schemeClr val="dk1"/>
              </a:solidFill>
              <a:effectLst/>
              <a:latin typeface="+mn-lt"/>
              <a:ea typeface="+mn-ea"/>
              <a:cs typeface="+mn-cs"/>
            </a:rPr>
            <a:t>+3.8</a:t>
          </a:r>
          <a:r>
            <a:rPr kumimoji="1" lang="ja-JP" altLang="ja-JP" sz="1300">
              <a:solidFill>
                <a:schemeClr val="dk1"/>
              </a:solidFill>
              <a:effectLst/>
              <a:latin typeface="+mn-lt"/>
              <a:ea typeface="+mn-ea"/>
              <a:cs typeface="+mn-cs"/>
            </a:rPr>
            <a:t>％と増加している。今後は業務内容の改善等により人件費総額の抑制を図る。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5,419
5,369
163.29
5,183,626
5,064,341
78,827
2,627,965
5,353,897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74059</xdr:rowOff>
    </xdr:from>
    <xdr:to>
      <xdr:col>24</xdr:col>
      <xdr:colOff>63500</xdr:colOff>
      <xdr:row>31</xdr:row>
      <xdr:rowOff>12174</xdr:rowOff>
    </xdr:to>
    <xdr:cxnSp macro="">
      <xdr:nvCxnSpPr>
        <xdr:cNvPr id="63" name="直線コネクタ 62"/>
        <xdr:cNvCxnSpPr/>
      </xdr:nvCxnSpPr>
      <xdr:spPr>
        <a:xfrm flipV="1">
          <a:off x="3797300" y="5217559"/>
          <a:ext cx="838200" cy="10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53975</xdr:rowOff>
    </xdr:from>
    <xdr:to>
      <xdr:col>19</xdr:col>
      <xdr:colOff>177800</xdr:colOff>
      <xdr:row>31</xdr:row>
      <xdr:rowOff>12174</xdr:rowOff>
    </xdr:to>
    <xdr:cxnSp macro="">
      <xdr:nvCxnSpPr>
        <xdr:cNvPr id="66" name="直線コネクタ 65"/>
        <xdr:cNvCxnSpPr/>
      </xdr:nvCxnSpPr>
      <xdr:spPr>
        <a:xfrm>
          <a:off x="2908300" y="5197475"/>
          <a:ext cx="889000" cy="12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124314</xdr:rowOff>
    </xdr:from>
    <xdr:ext cx="469744" cy="259045"/>
    <xdr:sp macro="" textlink="">
      <xdr:nvSpPr>
        <xdr:cNvPr id="68" name="テキスト ボックス 67"/>
        <xdr:cNvSpPr txBox="1"/>
      </xdr:nvSpPr>
      <xdr:spPr>
        <a:xfrm>
          <a:off x="3562428" y="595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53975</xdr:rowOff>
    </xdr:from>
    <xdr:to>
      <xdr:col>15</xdr:col>
      <xdr:colOff>50800</xdr:colOff>
      <xdr:row>31</xdr:row>
      <xdr:rowOff>66058</xdr:rowOff>
    </xdr:to>
    <xdr:cxnSp macro="">
      <xdr:nvCxnSpPr>
        <xdr:cNvPr id="69" name="直線コネクタ 68"/>
        <xdr:cNvCxnSpPr/>
      </xdr:nvCxnSpPr>
      <xdr:spPr>
        <a:xfrm flipV="1">
          <a:off x="2019300" y="5197475"/>
          <a:ext cx="889000" cy="18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120414</xdr:rowOff>
    </xdr:from>
    <xdr:to>
      <xdr:col>15</xdr:col>
      <xdr:colOff>101600</xdr:colOff>
      <xdr:row>33</xdr:row>
      <xdr:rowOff>50564</xdr:rowOff>
    </xdr:to>
    <xdr:sp macro="" textlink="">
      <xdr:nvSpPr>
        <xdr:cNvPr id="70" name="フローチャート: 判断 69"/>
        <xdr:cNvSpPr/>
      </xdr:nvSpPr>
      <xdr:spPr>
        <a:xfrm>
          <a:off x="2857500" y="560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41691</xdr:rowOff>
    </xdr:from>
    <xdr:ext cx="534377" cy="259045"/>
    <xdr:sp macro="" textlink="">
      <xdr:nvSpPr>
        <xdr:cNvPr id="71" name="テキスト ボックス 70"/>
        <xdr:cNvSpPr txBox="1"/>
      </xdr:nvSpPr>
      <xdr:spPr>
        <a:xfrm>
          <a:off x="2641111" y="569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66058</xdr:rowOff>
    </xdr:from>
    <xdr:to>
      <xdr:col>10</xdr:col>
      <xdr:colOff>114300</xdr:colOff>
      <xdr:row>32</xdr:row>
      <xdr:rowOff>80590</xdr:rowOff>
    </xdr:to>
    <xdr:cxnSp macro="">
      <xdr:nvCxnSpPr>
        <xdr:cNvPr id="72" name="直線コネクタ 71"/>
        <xdr:cNvCxnSpPr/>
      </xdr:nvCxnSpPr>
      <xdr:spPr>
        <a:xfrm flipV="1">
          <a:off x="1130300" y="5381008"/>
          <a:ext cx="889000" cy="18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105065</xdr:rowOff>
    </xdr:from>
    <xdr:to>
      <xdr:col>10</xdr:col>
      <xdr:colOff>165100</xdr:colOff>
      <xdr:row>33</xdr:row>
      <xdr:rowOff>35215</xdr:rowOff>
    </xdr:to>
    <xdr:sp macro="" textlink="">
      <xdr:nvSpPr>
        <xdr:cNvPr id="73" name="フローチャート: 判断 72"/>
        <xdr:cNvSpPr/>
      </xdr:nvSpPr>
      <xdr:spPr>
        <a:xfrm>
          <a:off x="1968500" y="559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26342</xdr:rowOff>
    </xdr:from>
    <xdr:ext cx="534377" cy="259045"/>
    <xdr:sp macro="" textlink="">
      <xdr:nvSpPr>
        <xdr:cNvPr id="74" name="テキスト ボックス 73"/>
        <xdr:cNvSpPr txBox="1"/>
      </xdr:nvSpPr>
      <xdr:spPr>
        <a:xfrm>
          <a:off x="1752111" y="568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167604</xdr:rowOff>
    </xdr:from>
    <xdr:to>
      <xdr:col>6</xdr:col>
      <xdr:colOff>38100</xdr:colOff>
      <xdr:row>33</xdr:row>
      <xdr:rowOff>97754</xdr:rowOff>
    </xdr:to>
    <xdr:sp macro="" textlink="">
      <xdr:nvSpPr>
        <xdr:cNvPr id="75" name="フローチャート: 判断 74"/>
        <xdr:cNvSpPr/>
      </xdr:nvSpPr>
      <xdr:spPr>
        <a:xfrm>
          <a:off x="1079500" y="565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88881</xdr:rowOff>
    </xdr:from>
    <xdr:ext cx="534377" cy="259045"/>
    <xdr:sp macro="" textlink="">
      <xdr:nvSpPr>
        <xdr:cNvPr id="76" name="テキスト ボックス 75"/>
        <xdr:cNvSpPr txBox="1"/>
      </xdr:nvSpPr>
      <xdr:spPr>
        <a:xfrm>
          <a:off x="863111" y="57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23259</xdr:rowOff>
    </xdr:from>
    <xdr:to>
      <xdr:col>24</xdr:col>
      <xdr:colOff>114300</xdr:colOff>
      <xdr:row>30</xdr:row>
      <xdr:rowOff>124859</xdr:rowOff>
    </xdr:to>
    <xdr:sp macro="" textlink="">
      <xdr:nvSpPr>
        <xdr:cNvPr id="82" name="楕円 81"/>
        <xdr:cNvSpPr/>
      </xdr:nvSpPr>
      <xdr:spPr>
        <a:xfrm>
          <a:off x="4584700" y="516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46136</xdr:rowOff>
    </xdr:from>
    <xdr:ext cx="534377" cy="259045"/>
    <xdr:sp macro="" textlink="">
      <xdr:nvSpPr>
        <xdr:cNvPr id="83" name="議会費該当値テキスト"/>
        <xdr:cNvSpPr txBox="1"/>
      </xdr:nvSpPr>
      <xdr:spPr>
        <a:xfrm>
          <a:off x="4686300" y="501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132824</xdr:rowOff>
    </xdr:from>
    <xdr:to>
      <xdr:col>20</xdr:col>
      <xdr:colOff>38100</xdr:colOff>
      <xdr:row>31</xdr:row>
      <xdr:rowOff>62974</xdr:rowOff>
    </xdr:to>
    <xdr:sp macro="" textlink="">
      <xdr:nvSpPr>
        <xdr:cNvPr id="84" name="楕円 83"/>
        <xdr:cNvSpPr/>
      </xdr:nvSpPr>
      <xdr:spPr>
        <a:xfrm>
          <a:off x="3746500" y="527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79501</xdr:rowOff>
    </xdr:from>
    <xdr:ext cx="534377" cy="259045"/>
    <xdr:sp macro="" textlink="">
      <xdr:nvSpPr>
        <xdr:cNvPr id="85" name="テキスト ボックス 84"/>
        <xdr:cNvSpPr txBox="1"/>
      </xdr:nvSpPr>
      <xdr:spPr>
        <a:xfrm>
          <a:off x="3530111" y="505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3175</xdr:rowOff>
    </xdr:from>
    <xdr:to>
      <xdr:col>15</xdr:col>
      <xdr:colOff>101600</xdr:colOff>
      <xdr:row>30</xdr:row>
      <xdr:rowOff>104775</xdr:rowOff>
    </xdr:to>
    <xdr:sp macro="" textlink="">
      <xdr:nvSpPr>
        <xdr:cNvPr id="86" name="楕円 85"/>
        <xdr:cNvSpPr/>
      </xdr:nvSpPr>
      <xdr:spPr>
        <a:xfrm>
          <a:off x="2857500" y="51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28</xdr:row>
      <xdr:rowOff>121302</xdr:rowOff>
    </xdr:from>
    <xdr:ext cx="534377" cy="259045"/>
    <xdr:sp macro="" textlink="">
      <xdr:nvSpPr>
        <xdr:cNvPr id="87" name="テキスト ボックス 86"/>
        <xdr:cNvSpPr txBox="1"/>
      </xdr:nvSpPr>
      <xdr:spPr>
        <a:xfrm>
          <a:off x="2641111" y="49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15258</xdr:rowOff>
    </xdr:from>
    <xdr:to>
      <xdr:col>10</xdr:col>
      <xdr:colOff>165100</xdr:colOff>
      <xdr:row>31</xdr:row>
      <xdr:rowOff>116858</xdr:rowOff>
    </xdr:to>
    <xdr:sp macro="" textlink="">
      <xdr:nvSpPr>
        <xdr:cNvPr id="88" name="楕円 87"/>
        <xdr:cNvSpPr/>
      </xdr:nvSpPr>
      <xdr:spPr>
        <a:xfrm>
          <a:off x="1968500" y="533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133385</xdr:rowOff>
    </xdr:from>
    <xdr:ext cx="534377" cy="259045"/>
    <xdr:sp macro="" textlink="">
      <xdr:nvSpPr>
        <xdr:cNvPr id="89" name="テキスト ボックス 88"/>
        <xdr:cNvSpPr txBox="1"/>
      </xdr:nvSpPr>
      <xdr:spPr>
        <a:xfrm>
          <a:off x="1752111" y="510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29790</xdr:rowOff>
    </xdr:from>
    <xdr:to>
      <xdr:col>6</xdr:col>
      <xdr:colOff>38100</xdr:colOff>
      <xdr:row>32</xdr:row>
      <xdr:rowOff>131390</xdr:rowOff>
    </xdr:to>
    <xdr:sp macro="" textlink="">
      <xdr:nvSpPr>
        <xdr:cNvPr id="90" name="楕円 89"/>
        <xdr:cNvSpPr/>
      </xdr:nvSpPr>
      <xdr:spPr>
        <a:xfrm>
          <a:off x="1079500" y="551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147917</xdr:rowOff>
    </xdr:from>
    <xdr:ext cx="534377" cy="259045"/>
    <xdr:sp macro="" textlink="">
      <xdr:nvSpPr>
        <xdr:cNvPr id="91" name="テキスト ボックス 90"/>
        <xdr:cNvSpPr txBox="1"/>
      </xdr:nvSpPr>
      <xdr:spPr>
        <a:xfrm>
          <a:off x="863111" y="529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133016</xdr:rowOff>
    </xdr:from>
    <xdr:to>
      <xdr:col>24</xdr:col>
      <xdr:colOff>63500</xdr:colOff>
      <xdr:row>58</xdr:row>
      <xdr:rowOff>144827</xdr:rowOff>
    </xdr:to>
    <xdr:cxnSp macro="">
      <xdr:nvCxnSpPr>
        <xdr:cNvPr id="122" name="直線コネクタ 121"/>
        <xdr:cNvCxnSpPr/>
      </xdr:nvCxnSpPr>
      <xdr:spPr>
        <a:xfrm flipV="1">
          <a:off x="3797300" y="10077116"/>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125214</xdr:rowOff>
    </xdr:from>
    <xdr:to>
      <xdr:col>19</xdr:col>
      <xdr:colOff>177800</xdr:colOff>
      <xdr:row>58</xdr:row>
      <xdr:rowOff>144827</xdr:rowOff>
    </xdr:to>
    <xdr:cxnSp macro="">
      <xdr:nvCxnSpPr>
        <xdr:cNvPr id="125" name="直線コネクタ 124"/>
        <xdr:cNvCxnSpPr/>
      </xdr:nvCxnSpPr>
      <xdr:spPr>
        <a:xfrm>
          <a:off x="2908300" y="10069314"/>
          <a:ext cx="889000" cy="1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125214</xdr:rowOff>
    </xdr:from>
    <xdr:to>
      <xdr:col>15</xdr:col>
      <xdr:colOff>50800</xdr:colOff>
      <xdr:row>59</xdr:row>
      <xdr:rowOff>7557</xdr:rowOff>
    </xdr:to>
    <xdr:cxnSp macro="">
      <xdr:nvCxnSpPr>
        <xdr:cNvPr id="128" name="直線コネクタ 127"/>
        <xdr:cNvCxnSpPr/>
      </xdr:nvCxnSpPr>
      <xdr:spPr>
        <a:xfrm flipV="1">
          <a:off x="2019300" y="10069314"/>
          <a:ext cx="889000" cy="5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38142</xdr:rowOff>
    </xdr:from>
    <xdr:to>
      <xdr:col>15</xdr:col>
      <xdr:colOff>101600</xdr:colOff>
      <xdr:row>58</xdr:row>
      <xdr:rowOff>139742</xdr:rowOff>
    </xdr:to>
    <xdr:sp macro="" textlink="">
      <xdr:nvSpPr>
        <xdr:cNvPr id="129" name="フローチャート: 判断 128"/>
        <xdr:cNvSpPr/>
      </xdr:nvSpPr>
      <xdr:spPr>
        <a:xfrm>
          <a:off x="2857500" y="99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156269</xdr:rowOff>
    </xdr:from>
    <xdr:ext cx="599010" cy="259045"/>
    <xdr:sp macro="" textlink="">
      <xdr:nvSpPr>
        <xdr:cNvPr id="130" name="テキスト ボックス 129"/>
        <xdr:cNvSpPr txBox="1"/>
      </xdr:nvSpPr>
      <xdr:spPr>
        <a:xfrm>
          <a:off x="2608795" y="975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117656</xdr:rowOff>
    </xdr:from>
    <xdr:to>
      <xdr:col>10</xdr:col>
      <xdr:colOff>114300</xdr:colOff>
      <xdr:row>59</xdr:row>
      <xdr:rowOff>7557</xdr:rowOff>
    </xdr:to>
    <xdr:cxnSp macro="">
      <xdr:nvCxnSpPr>
        <xdr:cNvPr id="131" name="直線コネクタ 130"/>
        <xdr:cNvCxnSpPr/>
      </xdr:nvCxnSpPr>
      <xdr:spPr>
        <a:xfrm>
          <a:off x="1130300" y="10061756"/>
          <a:ext cx="889000" cy="6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52898</xdr:rowOff>
    </xdr:from>
    <xdr:to>
      <xdr:col>10</xdr:col>
      <xdr:colOff>165100</xdr:colOff>
      <xdr:row>58</xdr:row>
      <xdr:rowOff>154498</xdr:rowOff>
    </xdr:to>
    <xdr:sp macro="" textlink="">
      <xdr:nvSpPr>
        <xdr:cNvPr id="132" name="フローチャート: 判断 131"/>
        <xdr:cNvSpPr/>
      </xdr:nvSpPr>
      <xdr:spPr>
        <a:xfrm>
          <a:off x="1968500" y="999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171025</xdr:rowOff>
    </xdr:from>
    <xdr:ext cx="599010" cy="259045"/>
    <xdr:sp macro="" textlink="">
      <xdr:nvSpPr>
        <xdr:cNvPr id="133" name="テキスト ボックス 132"/>
        <xdr:cNvSpPr txBox="1"/>
      </xdr:nvSpPr>
      <xdr:spPr>
        <a:xfrm>
          <a:off x="1719795" y="977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40018</xdr:rowOff>
    </xdr:from>
    <xdr:to>
      <xdr:col>6</xdr:col>
      <xdr:colOff>38100</xdr:colOff>
      <xdr:row>58</xdr:row>
      <xdr:rowOff>141618</xdr:rowOff>
    </xdr:to>
    <xdr:sp macro="" textlink="">
      <xdr:nvSpPr>
        <xdr:cNvPr id="134" name="フローチャート: 判断 133"/>
        <xdr:cNvSpPr/>
      </xdr:nvSpPr>
      <xdr:spPr>
        <a:xfrm>
          <a:off x="1079500" y="998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158145</xdr:rowOff>
    </xdr:from>
    <xdr:ext cx="599010" cy="259045"/>
    <xdr:sp macro="" textlink="">
      <xdr:nvSpPr>
        <xdr:cNvPr id="135" name="テキスト ボックス 134"/>
        <xdr:cNvSpPr txBox="1"/>
      </xdr:nvSpPr>
      <xdr:spPr>
        <a:xfrm>
          <a:off x="830795" y="975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82216</xdr:rowOff>
    </xdr:from>
    <xdr:to>
      <xdr:col>24</xdr:col>
      <xdr:colOff>114300</xdr:colOff>
      <xdr:row>59</xdr:row>
      <xdr:rowOff>12366</xdr:rowOff>
    </xdr:to>
    <xdr:sp macro="" textlink="">
      <xdr:nvSpPr>
        <xdr:cNvPr id="141" name="楕円 140"/>
        <xdr:cNvSpPr/>
      </xdr:nvSpPr>
      <xdr:spPr>
        <a:xfrm>
          <a:off x="4584700" y="1002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52554</xdr:rowOff>
    </xdr:from>
    <xdr:ext cx="599010" cy="259045"/>
    <xdr:sp macro="" textlink="">
      <xdr:nvSpPr>
        <xdr:cNvPr id="142" name="総務費該当値テキスト"/>
        <xdr:cNvSpPr txBox="1"/>
      </xdr:nvSpPr>
      <xdr:spPr>
        <a:xfrm>
          <a:off x="4686300" y="999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94027</xdr:rowOff>
    </xdr:from>
    <xdr:to>
      <xdr:col>20</xdr:col>
      <xdr:colOff>38100</xdr:colOff>
      <xdr:row>59</xdr:row>
      <xdr:rowOff>24177</xdr:rowOff>
    </xdr:to>
    <xdr:sp macro="" textlink="">
      <xdr:nvSpPr>
        <xdr:cNvPr id="143" name="楕円 142"/>
        <xdr:cNvSpPr/>
      </xdr:nvSpPr>
      <xdr:spPr>
        <a:xfrm>
          <a:off x="3746500" y="100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15304</xdr:rowOff>
    </xdr:from>
    <xdr:ext cx="599010" cy="259045"/>
    <xdr:sp macro="" textlink="">
      <xdr:nvSpPr>
        <xdr:cNvPr id="144" name="テキスト ボックス 143"/>
        <xdr:cNvSpPr txBox="1"/>
      </xdr:nvSpPr>
      <xdr:spPr>
        <a:xfrm>
          <a:off x="3497795" y="10130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74414</xdr:rowOff>
    </xdr:from>
    <xdr:to>
      <xdr:col>15</xdr:col>
      <xdr:colOff>101600</xdr:colOff>
      <xdr:row>59</xdr:row>
      <xdr:rowOff>4564</xdr:rowOff>
    </xdr:to>
    <xdr:sp macro="" textlink="">
      <xdr:nvSpPr>
        <xdr:cNvPr id="145" name="楕円 144"/>
        <xdr:cNvSpPr/>
      </xdr:nvSpPr>
      <xdr:spPr>
        <a:xfrm>
          <a:off x="2857500" y="100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167141</xdr:rowOff>
    </xdr:from>
    <xdr:ext cx="599010" cy="259045"/>
    <xdr:sp macro="" textlink="">
      <xdr:nvSpPr>
        <xdr:cNvPr id="146" name="テキスト ボックス 145"/>
        <xdr:cNvSpPr txBox="1"/>
      </xdr:nvSpPr>
      <xdr:spPr>
        <a:xfrm>
          <a:off x="2608795" y="1011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128207</xdr:rowOff>
    </xdr:from>
    <xdr:to>
      <xdr:col>10</xdr:col>
      <xdr:colOff>165100</xdr:colOff>
      <xdr:row>59</xdr:row>
      <xdr:rowOff>58357</xdr:rowOff>
    </xdr:to>
    <xdr:sp macro="" textlink="">
      <xdr:nvSpPr>
        <xdr:cNvPr id="147" name="楕円 146"/>
        <xdr:cNvSpPr/>
      </xdr:nvSpPr>
      <xdr:spPr>
        <a:xfrm>
          <a:off x="1968500" y="1007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49484</xdr:rowOff>
    </xdr:from>
    <xdr:ext cx="534377" cy="259045"/>
    <xdr:sp macro="" textlink="">
      <xdr:nvSpPr>
        <xdr:cNvPr id="148" name="テキスト ボックス 147"/>
        <xdr:cNvSpPr txBox="1"/>
      </xdr:nvSpPr>
      <xdr:spPr>
        <a:xfrm>
          <a:off x="1752111" y="1016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66856</xdr:rowOff>
    </xdr:from>
    <xdr:to>
      <xdr:col>6</xdr:col>
      <xdr:colOff>38100</xdr:colOff>
      <xdr:row>58</xdr:row>
      <xdr:rowOff>168456</xdr:rowOff>
    </xdr:to>
    <xdr:sp macro="" textlink="">
      <xdr:nvSpPr>
        <xdr:cNvPr id="149" name="楕円 148"/>
        <xdr:cNvSpPr/>
      </xdr:nvSpPr>
      <xdr:spPr>
        <a:xfrm>
          <a:off x="1079500" y="1001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159583</xdr:rowOff>
    </xdr:from>
    <xdr:ext cx="599010" cy="259045"/>
    <xdr:sp macro="" textlink="">
      <xdr:nvSpPr>
        <xdr:cNvPr id="150" name="テキスト ボックス 149"/>
        <xdr:cNvSpPr txBox="1"/>
      </xdr:nvSpPr>
      <xdr:spPr>
        <a:xfrm>
          <a:off x="830795" y="1010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28448</xdr:rowOff>
    </xdr:from>
    <xdr:to>
      <xdr:col>24</xdr:col>
      <xdr:colOff>63500</xdr:colOff>
      <xdr:row>77</xdr:row>
      <xdr:rowOff>30528</xdr:rowOff>
    </xdr:to>
    <xdr:cxnSp macro="">
      <xdr:nvCxnSpPr>
        <xdr:cNvPr id="180" name="直線コネクタ 179"/>
        <xdr:cNvCxnSpPr/>
      </xdr:nvCxnSpPr>
      <xdr:spPr>
        <a:xfrm flipV="1">
          <a:off x="3797300" y="13230098"/>
          <a:ext cx="8382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599010" cy="259045"/>
    <xdr:sp macro="" textlink="">
      <xdr:nvSpPr>
        <xdr:cNvPr id="181" name="民生費平均値テキスト"/>
        <xdr:cNvSpPr txBox="1"/>
      </xdr:nvSpPr>
      <xdr:spPr>
        <a:xfrm>
          <a:off x="4686300" y="12959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30528</xdr:rowOff>
    </xdr:from>
    <xdr:to>
      <xdr:col>19</xdr:col>
      <xdr:colOff>177800</xdr:colOff>
      <xdr:row>77</xdr:row>
      <xdr:rowOff>94833</xdr:rowOff>
    </xdr:to>
    <xdr:cxnSp macro="">
      <xdr:nvCxnSpPr>
        <xdr:cNvPr id="183" name="直線コネクタ 182"/>
        <xdr:cNvCxnSpPr/>
      </xdr:nvCxnSpPr>
      <xdr:spPr>
        <a:xfrm flipV="1">
          <a:off x="2908300" y="13232178"/>
          <a:ext cx="889000" cy="6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52984</xdr:rowOff>
    </xdr:from>
    <xdr:to>
      <xdr:col>15</xdr:col>
      <xdr:colOff>50800</xdr:colOff>
      <xdr:row>77</xdr:row>
      <xdr:rowOff>94833</xdr:rowOff>
    </xdr:to>
    <xdr:cxnSp macro="">
      <xdr:nvCxnSpPr>
        <xdr:cNvPr id="186" name="直線コネクタ 185"/>
        <xdr:cNvCxnSpPr/>
      </xdr:nvCxnSpPr>
      <xdr:spPr>
        <a:xfrm>
          <a:off x="2019300" y="13254634"/>
          <a:ext cx="889000" cy="4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128059</xdr:rowOff>
    </xdr:from>
    <xdr:to>
      <xdr:col>15</xdr:col>
      <xdr:colOff>101600</xdr:colOff>
      <xdr:row>76</xdr:row>
      <xdr:rowOff>58209</xdr:rowOff>
    </xdr:to>
    <xdr:sp macro="" textlink="">
      <xdr:nvSpPr>
        <xdr:cNvPr id="187" name="フローチャート: 判断 186"/>
        <xdr:cNvSpPr/>
      </xdr:nvSpPr>
      <xdr:spPr>
        <a:xfrm>
          <a:off x="2857500" y="1298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74736</xdr:rowOff>
    </xdr:from>
    <xdr:ext cx="599010" cy="259045"/>
    <xdr:sp macro="" textlink="">
      <xdr:nvSpPr>
        <xdr:cNvPr id="188" name="テキスト ボックス 187"/>
        <xdr:cNvSpPr txBox="1"/>
      </xdr:nvSpPr>
      <xdr:spPr>
        <a:xfrm>
          <a:off x="2608795" y="1276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18374</xdr:rowOff>
    </xdr:from>
    <xdr:to>
      <xdr:col>10</xdr:col>
      <xdr:colOff>114300</xdr:colOff>
      <xdr:row>77</xdr:row>
      <xdr:rowOff>52984</xdr:rowOff>
    </xdr:to>
    <xdr:cxnSp macro="">
      <xdr:nvCxnSpPr>
        <xdr:cNvPr id="189" name="直線コネクタ 188"/>
        <xdr:cNvCxnSpPr/>
      </xdr:nvCxnSpPr>
      <xdr:spPr>
        <a:xfrm>
          <a:off x="1130300" y="12191324"/>
          <a:ext cx="889000" cy="106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124462</xdr:rowOff>
    </xdr:from>
    <xdr:to>
      <xdr:col>10</xdr:col>
      <xdr:colOff>165100</xdr:colOff>
      <xdr:row>76</xdr:row>
      <xdr:rowOff>54612</xdr:rowOff>
    </xdr:to>
    <xdr:sp macro="" textlink="">
      <xdr:nvSpPr>
        <xdr:cNvPr id="190" name="フローチャート: 判断 189"/>
        <xdr:cNvSpPr/>
      </xdr:nvSpPr>
      <xdr:spPr>
        <a:xfrm>
          <a:off x="1968500" y="1298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71139</xdr:rowOff>
    </xdr:from>
    <xdr:ext cx="599010" cy="259045"/>
    <xdr:sp macro="" textlink="">
      <xdr:nvSpPr>
        <xdr:cNvPr id="191" name="テキスト ボックス 190"/>
        <xdr:cNvSpPr txBox="1"/>
      </xdr:nvSpPr>
      <xdr:spPr>
        <a:xfrm>
          <a:off x="1719795" y="1275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48774</xdr:rowOff>
    </xdr:from>
    <xdr:to>
      <xdr:col>6</xdr:col>
      <xdr:colOff>38100</xdr:colOff>
      <xdr:row>76</xdr:row>
      <xdr:rowOff>150374</xdr:rowOff>
    </xdr:to>
    <xdr:sp macro="" textlink="">
      <xdr:nvSpPr>
        <xdr:cNvPr id="192" name="フローチャート: 判断 191"/>
        <xdr:cNvSpPr/>
      </xdr:nvSpPr>
      <xdr:spPr>
        <a:xfrm>
          <a:off x="1079500" y="130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141501</xdr:rowOff>
    </xdr:from>
    <xdr:ext cx="599010" cy="259045"/>
    <xdr:sp macro="" textlink="">
      <xdr:nvSpPr>
        <xdr:cNvPr id="193" name="テキスト ボックス 192"/>
        <xdr:cNvSpPr txBox="1"/>
      </xdr:nvSpPr>
      <xdr:spPr>
        <a:xfrm>
          <a:off x="830795" y="1317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149098</xdr:rowOff>
    </xdr:from>
    <xdr:to>
      <xdr:col>24</xdr:col>
      <xdr:colOff>114300</xdr:colOff>
      <xdr:row>77</xdr:row>
      <xdr:rowOff>79248</xdr:rowOff>
    </xdr:to>
    <xdr:sp macro="" textlink="">
      <xdr:nvSpPr>
        <xdr:cNvPr id="199" name="楕円 198"/>
        <xdr:cNvSpPr/>
      </xdr:nvSpPr>
      <xdr:spPr>
        <a:xfrm>
          <a:off x="4584700" y="131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127525</xdr:rowOff>
    </xdr:from>
    <xdr:ext cx="599010" cy="259045"/>
    <xdr:sp macro="" textlink="">
      <xdr:nvSpPr>
        <xdr:cNvPr id="200" name="民生費該当値テキスト"/>
        <xdr:cNvSpPr txBox="1"/>
      </xdr:nvSpPr>
      <xdr:spPr>
        <a:xfrm>
          <a:off x="4686300" y="1315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151178</xdr:rowOff>
    </xdr:from>
    <xdr:to>
      <xdr:col>20</xdr:col>
      <xdr:colOff>38100</xdr:colOff>
      <xdr:row>77</xdr:row>
      <xdr:rowOff>81328</xdr:rowOff>
    </xdr:to>
    <xdr:sp macro="" textlink="">
      <xdr:nvSpPr>
        <xdr:cNvPr id="201" name="楕円 200"/>
        <xdr:cNvSpPr/>
      </xdr:nvSpPr>
      <xdr:spPr>
        <a:xfrm>
          <a:off x="3746500" y="1318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72455</xdr:rowOff>
    </xdr:from>
    <xdr:ext cx="599010" cy="259045"/>
    <xdr:sp macro="" textlink="">
      <xdr:nvSpPr>
        <xdr:cNvPr id="202" name="テキスト ボックス 201"/>
        <xdr:cNvSpPr txBox="1"/>
      </xdr:nvSpPr>
      <xdr:spPr>
        <a:xfrm>
          <a:off x="3497795" y="1327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44033</xdr:rowOff>
    </xdr:from>
    <xdr:to>
      <xdr:col>15</xdr:col>
      <xdr:colOff>101600</xdr:colOff>
      <xdr:row>77</xdr:row>
      <xdr:rowOff>145633</xdr:rowOff>
    </xdr:to>
    <xdr:sp macro="" textlink="">
      <xdr:nvSpPr>
        <xdr:cNvPr id="203" name="楕円 202"/>
        <xdr:cNvSpPr/>
      </xdr:nvSpPr>
      <xdr:spPr>
        <a:xfrm>
          <a:off x="2857500" y="132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136760</xdr:rowOff>
    </xdr:from>
    <xdr:ext cx="599010" cy="259045"/>
    <xdr:sp macro="" textlink="">
      <xdr:nvSpPr>
        <xdr:cNvPr id="204" name="テキスト ボックス 203"/>
        <xdr:cNvSpPr txBox="1"/>
      </xdr:nvSpPr>
      <xdr:spPr>
        <a:xfrm>
          <a:off x="2608795" y="1333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2184</xdr:rowOff>
    </xdr:from>
    <xdr:to>
      <xdr:col>10</xdr:col>
      <xdr:colOff>165100</xdr:colOff>
      <xdr:row>77</xdr:row>
      <xdr:rowOff>103784</xdr:rowOff>
    </xdr:to>
    <xdr:sp macro="" textlink="">
      <xdr:nvSpPr>
        <xdr:cNvPr id="205" name="楕円 204"/>
        <xdr:cNvSpPr/>
      </xdr:nvSpPr>
      <xdr:spPr>
        <a:xfrm>
          <a:off x="1968500" y="132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94911</xdr:rowOff>
    </xdr:from>
    <xdr:ext cx="599010" cy="259045"/>
    <xdr:sp macro="" textlink="">
      <xdr:nvSpPr>
        <xdr:cNvPr id="206" name="テキスト ボックス 205"/>
        <xdr:cNvSpPr txBox="1"/>
      </xdr:nvSpPr>
      <xdr:spPr>
        <a:xfrm>
          <a:off x="1719795" y="1329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139024</xdr:rowOff>
    </xdr:from>
    <xdr:to>
      <xdr:col>6</xdr:col>
      <xdr:colOff>38100</xdr:colOff>
      <xdr:row>71</xdr:row>
      <xdr:rowOff>69174</xdr:rowOff>
    </xdr:to>
    <xdr:sp macro="" textlink="">
      <xdr:nvSpPr>
        <xdr:cNvPr id="207" name="楕円 206"/>
        <xdr:cNvSpPr/>
      </xdr:nvSpPr>
      <xdr:spPr>
        <a:xfrm>
          <a:off x="1079500" y="1214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85701</xdr:rowOff>
    </xdr:from>
    <xdr:ext cx="599010" cy="259045"/>
    <xdr:sp macro="" textlink="">
      <xdr:nvSpPr>
        <xdr:cNvPr id="208" name="テキスト ボックス 207"/>
        <xdr:cNvSpPr txBox="1"/>
      </xdr:nvSpPr>
      <xdr:spPr>
        <a:xfrm>
          <a:off x="830795" y="1191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48079</xdr:rowOff>
    </xdr:from>
    <xdr:to>
      <xdr:col>24</xdr:col>
      <xdr:colOff>63500</xdr:colOff>
      <xdr:row>98</xdr:row>
      <xdr:rowOff>50154</xdr:rowOff>
    </xdr:to>
    <xdr:cxnSp macro="">
      <xdr:nvCxnSpPr>
        <xdr:cNvPr id="235" name="直線コネクタ 234"/>
        <xdr:cNvCxnSpPr/>
      </xdr:nvCxnSpPr>
      <xdr:spPr>
        <a:xfrm>
          <a:off x="3797300" y="16850179"/>
          <a:ext cx="838200" cy="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32057</xdr:rowOff>
    </xdr:from>
    <xdr:to>
      <xdr:col>19</xdr:col>
      <xdr:colOff>177800</xdr:colOff>
      <xdr:row>98</xdr:row>
      <xdr:rowOff>48079</xdr:rowOff>
    </xdr:to>
    <xdr:cxnSp macro="">
      <xdr:nvCxnSpPr>
        <xdr:cNvPr id="238" name="直線コネクタ 237"/>
        <xdr:cNvCxnSpPr/>
      </xdr:nvCxnSpPr>
      <xdr:spPr>
        <a:xfrm>
          <a:off x="2908300" y="16834157"/>
          <a:ext cx="8890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10145</xdr:rowOff>
    </xdr:from>
    <xdr:to>
      <xdr:col>15</xdr:col>
      <xdr:colOff>50800</xdr:colOff>
      <xdr:row>98</xdr:row>
      <xdr:rowOff>32057</xdr:rowOff>
    </xdr:to>
    <xdr:cxnSp macro="">
      <xdr:nvCxnSpPr>
        <xdr:cNvPr id="241" name="直線コネクタ 240"/>
        <xdr:cNvCxnSpPr/>
      </xdr:nvCxnSpPr>
      <xdr:spPr>
        <a:xfrm>
          <a:off x="2019300" y="16812245"/>
          <a:ext cx="889000" cy="2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81390</xdr:rowOff>
    </xdr:from>
    <xdr:to>
      <xdr:col>15</xdr:col>
      <xdr:colOff>101600</xdr:colOff>
      <xdr:row>98</xdr:row>
      <xdr:rowOff>11540</xdr:rowOff>
    </xdr:to>
    <xdr:sp macro="" textlink="">
      <xdr:nvSpPr>
        <xdr:cNvPr id="242" name="フローチャート: 判断 241"/>
        <xdr:cNvSpPr/>
      </xdr:nvSpPr>
      <xdr:spPr>
        <a:xfrm>
          <a:off x="2857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28067</xdr:rowOff>
    </xdr:from>
    <xdr:ext cx="534377" cy="259045"/>
    <xdr:sp macro="" textlink="">
      <xdr:nvSpPr>
        <xdr:cNvPr id="243" name="テキスト ボックス 242"/>
        <xdr:cNvSpPr txBox="1"/>
      </xdr:nvSpPr>
      <xdr:spPr>
        <a:xfrm>
          <a:off x="2641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10145</xdr:rowOff>
    </xdr:from>
    <xdr:to>
      <xdr:col>10</xdr:col>
      <xdr:colOff>114300</xdr:colOff>
      <xdr:row>98</xdr:row>
      <xdr:rowOff>10601</xdr:rowOff>
    </xdr:to>
    <xdr:cxnSp macro="">
      <xdr:nvCxnSpPr>
        <xdr:cNvPr id="244" name="直線コネクタ 243"/>
        <xdr:cNvCxnSpPr/>
      </xdr:nvCxnSpPr>
      <xdr:spPr>
        <a:xfrm flipV="1">
          <a:off x="1130300" y="16812245"/>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74071</xdr:rowOff>
    </xdr:from>
    <xdr:to>
      <xdr:col>10</xdr:col>
      <xdr:colOff>165100</xdr:colOff>
      <xdr:row>98</xdr:row>
      <xdr:rowOff>4221</xdr:rowOff>
    </xdr:to>
    <xdr:sp macro="" textlink="">
      <xdr:nvSpPr>
        <xdr:cNvPr id="245" name="フローチャート: 判断 244"/>
        <xdr:cNvSpPr/>
      </xdr:nvSpPr>
      <xdr:spPr>
        <a:xfrm>
          <a:off x="1968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20748</xdr:rowOff>
    </xdr:from>
    <xdr:ext cx="534377" cy="259045"/>
    <xdr:sp macro="" textlink="">
      <xdr:nvSpPr>
        <xdr:cNvPr id="246" name="テキスト ボックス 245"/>
        <xdr:cNvSpPr txBox="1"/>
      </xdr:nvSpPr>
      <xdr:spPr>
        <a:xfrm>
          <a:off x="1752111" y="1647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95211</xdr:rowOff>
    </xdr:from>
    <xdr:to>
      <xdr:col>6</xdr:col>
      <xdr:colOff>38100</xdr:colOff>
      <xdr:row>98</xdr:row>
      <xdr:rowOff>25361</xdr:rowOff>
    </xdr:to>
    <xdr:sp macro="" textlink="">
      <xdr:nvSpPr>
        <xdr:cNvPr id="247" name="フローチャート: 判断 246"/>
        <xdr:cNvSpPr/>
      </xdr:nvSpPr>
      <xdr:spPr>
        <a:xfrm>
          <a:off x="1079500" y="1672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41888</xdr:rowOff>
    </xdr:from>
    <xdr:ext cx="534377" cy="259045"/>
    <xdr:sp macro="" textlink="">
      <xdr:nvSpPr>
        <xdr:cNvPr id="248" name="テキスト ボックス 247"/>
        <xdr:cNvSpPr txBox="1"/>
      </xdr:nvSpPr>
      <xdr:spPr>
        <a:xfrm>
          <a:off x="863111" y="1650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170804</xdr:rowOff>
    </xdr:from>
    <xdr:to>
      <xdr:col>24</xdr:col>
      <xdr:colOff>114300</xdr:colOff>
      <xdr:row>98</xdr:row>
      <xdr:rowOff>100954</xdr:rowOff>
    </xdr:to>
    <xdr:sp macro="" textlink="">
      <xdr:nvSpPr>
        <xdr:cNvPr id="254" name="楕円 253"/>
        <xdr:cNvSpPr/>
      </xdr:nvSpPr>
      <xdr:spPr>
        <a:xfrm>
          <a:off x="4584700" y="1680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98381</xdr:rowOff>
    </xdr:from>
    <xdr:ext cx="534377" cy="259045"/>
    <xdr:sp macro="" textlink="">
      <xdr:nvSpPr>
        <xdr:cNvPr id="255" name="衛生費該当値テキスト"/>
        <xdr:cNvSpPr txBox="1"/>
      </xdr:nvSpPr>
      <xdr:spPr>
        <a:xfrm>
          <a:off x="4686300" y="1672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168729</xdr:rowOff>
    </xdr:from>
    <xdr:to>
      <xdr:col>20</xdr:col>
      <xdr:colOff>38100</xdr:colOff>
      <xdr:row>98</xdr:row>
      <xdr:rowOff>98879</xdr:rowOff>
    </xdr:to>
    <xdr:sp macro="" textlink="">
      <xdr:nvSpPr>
        <xdr:cNvPr id="256" name="楕円 255"/>
        <xdr:cNvSpPr/>
      </xdr:nvSpPr>
      <xdr:spPr>
        <a:xfrm>
          <a:off x="3746500" y="1679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90006</xdr:rowOff>
    </xdr:from>
    <xdr:ext cx="534377" cy="259045"/>
    <xdr:sp macro="" textlink="">
      <xdr:nvSpPr>
        <xdr:cNvPr id="257" name="テキスト ボックス 256"/>
        <xdr:cNvSpPr txBox="1"/>
      </xdr:nvSpPr>
      <xdr:spPr>
        <a:xfrm>
          <a:off x="3530111" y="1689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152707</xdr:rowOff>
    </xdr:from>
    <xdr:to>
      <xdr:col>15</xdr:col>
      <xdr:colOff>101600</xdr:colOff>
      <xdr:row>98</xdr:row>
      <xdr:rowOff>82857</xdr:rowOff>
    </xdr:to>
    <xdr:sp macro="" textlink="">
      <xdr:nvSpPr>
        <xdr:cNvPr id="258" name="楕円 257"/>
        <xdr:cNvSpPr/>
      </xdr:nvSpPr>
      <xdr:spPr>
        <a:xfrm>
          <a:off x="2857500" y="167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73984</xdr:rowOff>
    </xdr:from>
    <xdr:ext cx="534377" cy="259045"/>
    <xdr:sp macro="" textlink="">
      <xdr:nvSpPr>
        <xdr:cNvPr id="259" name="テキスト ボックス 258"/>
        <xdr:cNvSpPr txBox="1"/>
      </xdr:nvSpPr>
      <xdr:spPr>
        <a:xfrm>
          <a:off x="2641111" y="168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130795</xdr:rowOff>
    </xdr:from>
    <xdr:to>
      <xdr:col>10</xdr:col>
      <xdr:colOff>165100</xdr:colOff>
      <xdr:row>98</xdr:row>
      <xdr:rowOff>60945</xdr:rowOff>
    </xdr:to>
    <xdr:sp macro="" textlink="">
      <xdr:nvSpPr>
        <xdr:cNvPr id="260" name="楕円 259"/>
        <xdr:cNvSpPr/>
      </xdr:nvSpPr>
      <xdr:spPr>
        <a:xfrm>
          <a:off x="1968500" y="167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52072</xdr:rowOff>
    </xdr:from>
    <xdr:ext cx="534377" cy="259045"/>
    <xdr:sp macro="" textlink="">
      <xdr:nvSpPr>
        <xdr:cNvPr id="261" name="テキスト ボックス 260"/>
        <xdr:cNvSpPr txBox="1"/>
      </xdr:nvSpPr>
      <xdr:spPr>
        <a:xfrm>
          <a:off x="1752111" y="1685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131251</xdr:rowOff>
    </xdr:from>
    <xdr:to>
      <xdr:col>6</xdr:col>
      <xdr:colOff>38100</xdr:colOff>
      <xdr:row>98</xdr:row>
      <xdr:rowOff>61401</xdr:rowOff>
    </xdr:to>
    <xdr:sp macro="" textlink="">
      <xdr:nvSpPr>
        <xdr:cNvPr id="262" name="楕円 261"/>
        <xdr:cNvSpPr/>
      </xdr:nvSpPr>
      <xdr:spPr>
        <a:xfrm>
          <a:off x="1079500" y="1676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52528</xdr:rowOff>
    </xdr:from>
    <xdr:ext cx="534377" cy="259045"/>
    <xdr:sp macro="" textlink="">
      <xdr:nvSpPr>
        <xdr:cNvPr id="263" name="テキスト ボックス 262"/>
        <xdr:cNvSpPr txBox="1"/>
      </xdr:nvSpPr>
      <xdr:spPr>
        <a:xfrm>
          <a:off x="863111" y="1685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40031</xdr:rowOff>
    </xdr:from>
    <xdr:to>
      <xdr:col>54</xdr:col>
      <xdr:colOff>189865</xdr:colOff>
      <xdr:row>38</xdr:row>
      <xdr:rowOff>139700</xdr:rowOff>
    </xdr:to>
    <xdr:cxnSp macro="">
      <xdr:nvCxnSpPr>
        <xdr:cNvPr id="285" name="直線コネクタ 284"/>
        <xdr:cNvCxnSpPr/>
      </xdr:nvCxnSpPr>
      <xdr:spPr>
        <a:xfrm flipV="1">
          <a:off x="10475595" y="5697881"/>
          <a:ext cx="1270" cy="9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158158</xdr:rowOff>
    </xdr:from>
    <xdr:ext cx="469744" cy="259045"/>
    <xdr:sp macro="" textlink="">
      <xdr:nvSpPr>
        <xdr:cNvPr id="288" name="労働費最大値テキスト"/>
        <xdr:cNvSpPr txBox="1"/>
      </xdr:nvSpPr>
      <xdr:spPr>
        <a:xfrm>
          <a:off x="10528300" y="547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40031</xdr:rowOff>
    </xdr:from>
    <xdr:to>
      <xdr:col>55</xdr:col>
      <xdr:colOff>88900</xdr:colOff>
      <xdr:row>33</xdr:row>
      <xdr:rowOff>40031</xdr:rowOff>
    </xdr:to>
    <xdr:cxnSp macro="">
      <xdr:nvCxnSpPr>
        <xdr:cNvPr id="289" name="直線コネクタ 288"/>
        <xdr:cNvCxnSpPr/>
      </xdr:nvCxnSpPr>
      <xdr:spPr>
        <a:xfrm>
          <a:off x="10388600" y="569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95352</xdr:rowOff>
    </xdr:from>
    <xdr:to>
      <xdr:col>55</xdr:col>
      <xdr:colOff>0</xdr:colOff>
      <xdr:row>38</xdr:row>
      <xdr:rowOff>135586</xdr:rowOff>
    </xdr:to>
    <xdr:cxnSp macro="">
      <xdr:nvCxnSpPr>
        <xdr:cNvPr id="290" name="直線コネクタ 289"/>
        <xdr:cNvCxnSpPr/>
      </xdr:nvCxnSpPr>
      <xdr:spPr>
        <a:xfrm>
          <a:off x="9639300" y="6267552"/>
          <a:ext cx="838200" cy="38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4792</xdr:rowOff>
    </xdr:from>
    <xdr:ext cx="378565" cy="259045"/>
    <xdr:sp macro="" textlink="">
      <xdr:nvSpPr>
        <xdr:cNvPr id="291" name="労働費平均値テキスト"/>
        <xdr:cNvSpPr txBox="1"/>
      </xdr:nvSpPr>
      <xdr:spPr>
        <a:xfrm>
          <a:off x="10528300" y="63484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153365</xdr:rowOff>
    </xdr:from>
    <xdr:to>
      <xdr:col>55</xdr:col>
      <xdr:colOff>50800</xdr:colOff>
      <xdr:row>38</xdr:row>
      <xdr:rowOff>83515</xdr:rowOff>
    </xdr:to>
    <xdr:sp macro="" textlink="">
      <xdr:nvSpPr>
        <xdr:cNvPr id="292" name="フローチャート: 判断 291"/>
        <xdr:cNvSpPr/>
      </xdr:nvSpPr>
      <xdr:spPr>
        <a:xfrm>
          <a:off x="10426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70434</xdr:rowOff>
    </xdr:from>
    <xdr:to>
      <xdr:col>50</xdr:col>
      <xdr:colOff>114300</xdr:colOff>
      <xdr:row>36</xdr:row>
      <xdr:rowOff>95352</xdr:rowOff>
    </xdr:to>
    <xdr:cxnSp macro="">
      <xdr:nvCxnSpPr>
        <xdr:cNvPr id="293" name="直線コネクタ 292"/>
        <xdr:cNvCxnSpPr/>
      </xdr:nvCxnSpPr>
      <xdr:spPr>
        <a:xfrm>
          <a:off x="8750300" y="6242634"/>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50952</xdr:rowOff>
    </xdr:from>
    <xdr:to>
      <xdr:col>50</xdr:col>
      <xdr:colOff>165100</xdr:colOff>
      <xdr:row>37</xdr:row>
      <xdr:rowOff>152552</xdr:rowOff>
    </xdr:to>
    <xdr:sp macro="" textlink="">
      <xdr:nvSpPr>
        <xdr:cNvPr id="294" name="フローチャート: 判断 293"/>
        <xdr:cNvSpPr/>
      </xdr:nvSpPr>
      <xdr:spPr>
        <a:xfrm>
          <a:off x="9588500" y="639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143680</xdr:rowOff>
    </xdr:from>
    <xdr:ext cx="378565" cy="259045"/>
    <xdr:sp macro="" textlink="">
      <xdr:nvSpPr>
        <xdr:cNvPr id="295" name="テキスト ボックス 294"/>
        <xdr:cNvSpPr txBox="1"/>
      </xdr:nvSpPr>
      <xdr:spPr>
        <a:xfrm>
          <a:off x="9450017" y="6487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74778</xdr:rowOff>
    </xdr:from>
    <xdr:to>
      <xdr:col>45</xdr:col>
      <xdr:colOff>177800</xdr:colOff>
      <xdr:row>36</xdr:row>
      <xdr:rowOff>70434</xdr:rowOff>
    </xdr:to>
    <xdr:cxnSp macro="">
      <xdr:nvCxnSpPr>
        <xdr:cNvPr id="296" name="直線コネクタ 295"/>
        <xdr:cNvCxnSpPr/>
      </xdr:nvCxnSpPr>
      <xdr:spPr>
        <a:xfrm>
          <a:off x="7861300" y="5561178"/>
          <a:ext cx="889000" cy="68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164109</xdr:rowOff>
    </xdr:from>
    <xdr:to>
      <xdr:col>46</xdr:col>
      <xdr:colOff>38100</xdr:colOff>
      <xdr:row>37</xdr:row>
      <xdr:rowOff>94259</xdr:rowOff>
    </xdr:to>
    <xdr:sp macro="" textlink="">
      <xdr:nvSpPr>
        <xdr:cNvPr id="297" name="フローチャート: 判断 296"/>
        <xdr:cNvSpPr/>
      </xdr:nvSpPr>
      <xdr:spPr>
        <a:xfrm>
          <a:off x="8699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85386</xdr:rowOff>
    </xdr:from>
    <xdr:ext cx="469744" cy="259045"/>
    <xdr:sp macro="" textlink="">
      <xdr:nvSpPr>
        <xdr:cNvPr id="298" name="テキスト ボックス 297"/>
        <xdr:cNvSpPr txBox="1"/>
      </xdr:nvSpPr>
      <xdr:spPr>
        <a:xfrm>
          <a:off x="8515428"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40031</xdr:rowOff>
    </xdr:from>
    <xdr:to>
      <xdr:col>41</xdr:col>
      <xdr:colOff>50800</xdr:colOff>
      <xdr:row>32</xdr:row>
      <xdr:rowOff>74778</xdr:rowOff>
    </xdr:to>
    <xdr:cxnSp macro="">
      <xdr:nvCxnSpPr>
        <xdr:cNvPr id="299" name="直線コネクタ 298"/>
        <xdr:cNvCxnSpPr/>
      </xdr:nvCxnSpPr>
      <xdr:spPr>
        <a:xfrm>
          <a:off x="6972300" y="5183531"/>
          <a:ext cx="889000" cy="37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7975</xdr:rowOff>
    </xdr:from>
    <xdr:to>
      <xdr:col>41</xdr:col>
      <xdr:colOff>101600</xdr:colOff>
      <xdr:row>37</xdr:row>
      <xdr:rowOff>109575</xdr:rowOff>
    </xdr:to>
    <xdr:sp macro="" textlink="">
      <xdr:nvSpPr>
        <xdr:cNvPr id="300" name="フローチャート: 判断 299"/>
        <xdr:cNvSpPr/>
      </xdr:nvSpPr>
      <xdr:spPr>
        <a:xfrm>
          <a:off x="7810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100702</xdr:rowOff>
    </xdr:from>
    <xdr:ext cx="469744" cy="259045"/>
    <xdr:sp macro="" textlink="">
      <xdr:nvSpPr>
        <xdr:cNvPr id="301" name="テキスト ボックス 300"/>
        <xdr:cNvSpPr txBox="1"/>
      </xdr:nvSpPr>
      <xdr:spPr>
        <a:xfrm>
          <a:off x="7626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89586</xdr:rowOff>
    </xdr:from>
    <xdr:to>
      <xdr:col>36</xdr:col>
      <xdr:colOff>165100</xdr:colOff>
      <xdr:row>35</xdr:row>
      <xdr:rowOff>19736</xdr:rowOff>
    </xdr:to>
    <xdr:sp macro="" textlink="">
      <xdr:nvSpPr>
        <xdr:cNvPr id="302" name="フローチャート: 判断 301"/>
        <xdr:cNvSpPr/>
      </xdr:nvSpPr>
      <xdr:spPr>
        <a:xfrm>
          <a:off x="6921500" y="591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10863</xdr:rowOff>
    </xdr:from>
    <xdr:ext cx="469744" cy="259045"/>
    <xdr:sp macro="" textlink="">
      <xdr:nvSpPr>
        <xdr:cNvPr id="303" name="テキスト ボックス 302"/>
        <xdr:cNvSpPr txBox="1"/>
      </xdr:nvSpPr>
      <xdr:spPr>
        <a:xfrm>
          <a:off x="6737428" y="601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84786</xdr:rowOff>
    </xdr:from>
    <xdr:to>
      <xdr:col>55</xdr:col>
      <xdr:colOff>50800</xdr:colOff>
      <xdr:row>39</xdr:row>
      <xdr:rowOff>14936</xdr:rowOff>
    </xdr:to>
    <xdr:sp macro="" textlink="">
      <xdr:nvSpPr>
        <xdr:cNvPr id="309" name="楕円 308"/>
        <xdr:cNvSpPr/>
      </xdr:nvSpPr>
      <xdr:spPr>
        <a:xfrm>
          <a:off x="104267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171163</xdr:rowOff>
    </xdr:from>
    <xdr:ext cx="313932" cy="259045"/>
    <xdr:sp macro="" textlink="">
      <xdr:nvSpPr>
        <xdr:cNvPr id="310" name="労働費該当値テキスト"/>
        <xdr:cNvSpPr txBox="1"/>
      </xdr:nvSpPr>
      <xdr:spPr>
        <a:xfrm>
          <a:off x="10528300" y="65148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44552</xdr:rowOff>
    </xdr:from>
    <xdr:to>
      <xdr:col>50</xdr:col>
      <xdr:colOff>165100</xdr:colOff>
      <xdr:row>36</xdr:row>
      <xdr:rowOff>146152</xdr:rowOff>
    </xdr:to>
    <xdr:sp macro="" textlink="">
      <xdr:nvSpPr>
        <xdr:cNvPr id="311" name="楕円 310"/>
        <xdr:cNvSpPr/>
      </xdr:nvSpPr>
      <xdr:spPr>
        <a:xfrm>
          <a:off x="9588500" y="621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162679</xdr:rowOff>
    </xdr:from>
    <xdr:ext cx="469744" cy="259045"/>
    <xdr:sp macro="" textlink="">
      <xdr:nvSpPr>
        <xdr:cNvPr id="312" name="テキスト ボックス 311"/>
        <xdr:cNvSpPr txBox="1"/>
      </xdr:nvSpPr>
      <xdr:spPr>
        <a:xfrm>
          <a:off x="9404428" y="599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19634</xdr:rowOff>
    </xdr:from>
    <xdr:to>
      <xdr:col>46</xdr:col>
      <xdr:colOff>38100</xdr:colOff>
      <xdr:row>36</xdr:row>
      <xdr:rowOff>121234</xdr:rowOff>
    </xdr:to>
    <xdr:sp macro="" textlink="">
      <xdr:nvSpPr>
        <xdr:cNvPr id="313" name="楕円 312"/>
        <xdr:cNvSpPr/>
      </xdr:nvSpPr>
      <xdr:spPr>
        <a:xfrm>
          <a:off x="8699500" y="61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137761</xdr:rowOff>
    </xdr:from>
    <xdr:ext cx="469744" cy="259045"/>
    <xdr:sp macro="" textlink="">
      <xdr:nvSpPr>
        <xdr:cNvPr id="314" name="テキスト ボックス 313"/>
        <xdr:cNvSpPr txBox="1"/>
      </xdr:nvSpPr>
      <xdr:spPr>
        <a:xfrm>
          <a:off x="8515428" y="596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23978</xdr:rowOff>
    </xdr:from>
    <xdr:to>
      <xdr:col>41</xdr:col>
      <xdr:colOff>101600</xdr:colOff>
      <xdr:row>32</xdr:row>
      <xdr:rowOff>125578</xdr:rowOff>
    </xdr:to>
    <xdr:sp macro="" textlink="">
      <xdr:nvSpPr>
        <xdr:cNvPr id="315" name="楕円 314"/>
        <xdr:cNvSpPr/>
      </xdr:nvSpPr>
      <xdr:spPr>
        <a:xfrm>
          <a:off x="7810500" y="551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142105</xdr:rowOff>
    </xdr:from>
    <xdr:ext cx="469744" cy="259045"/>
    <xdr:sp macro="" textlink="">
      <xdr:nvSpPr>
        <xdr:cNvPr id="316" name="テキスト ボックス 315"/>
        <xdr:cNvSpPr txBox="1"/>
      </xdr:nvSpPr>
      <xdr:spPr>
        <a:xfrm>
          <a:off x="7626428" y="528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160681</xdr:rowOff>
    </xdr:from>
    <xdr:to>
      <xdr:col>36</xdr:col>
      <xdr:colOff>165100</xdr:colOff>
      <xdr:row>30</xdr:row>
      <xdr:rowOff>90831</xdr:rowOff>
    </xdr:to>
    <xdr:sp macro="" textlink="">
      <xdr:nvSpPr>
        <xdr:cNvPr id="317" name="楕円 316"/>
        <xdr:cNvSpPr/>
      </xdr:nvSpPr>
      <xdr:spPr>
        <a:xfrm>
          <a:off x="6921500" y="51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107358</xdr:rowOff>
    </xdr:from>
    <xdr:ext cx="469744" cy="259045"/>
    <xdr:sp macro="" textlink="">
      <xdr:nvSpPr>
        <xdr:cNvPr id="318" name="テキスト ボックス 317"/>
        <xdr:cNvSpPr txBox="1"/>
      </xdr:nvSpPr>
      <xdr:spPr>
        <a:xfrm>
          <a:off x="6737428" y="49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4" name="直線コネクタ 343"/>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5"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6" name="直線コネクタ 345"/>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7"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48" name="直線コネクタ 347"/>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63753</xdr:rowOff>
    </xdr:from>
    <xdr:to>
      <xdr:col>55</xdr:col>
      <xdr:colOff>0</xdr:colOff>
      <xdr:row>58</xdr:row>
      <xdr:rowOff>104189</xdr:rowOff>
    </xdr:to>
    <xdr:cxnSp macro="">
      <xdr:nvCxnSpPr>
        <xdr:cNvPr id="349" name="直線コネクタ 348"/>
        <xdr:cNvCxnSpPr/>
      </xdr:nvCxnSpPr>
      <xdr:spPr>
        <a:xfrm flipV="1">
          <a:off x="9639300" y="10007853"/>
          <a:ext cx="838200" cy="4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102677</xdr:rowOff>
    </xdr:from>
    <xdr:ext cx="534377" cy="259045"/>
    <xdr:sp macro="" textlink="">
      <xdr:nvSpPr>
        <xdr:cNvPr id="350" name="農林水産業費平均値テキスト"/>
        <xdr:cNvSpPr txBox="1"/>
      </xdr:nvSpPr>
      <xdr:spPr>
        <a:xfrm>
          <a:off x="10528300" y="100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1" name="フローチャート: 判断 350"/>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104189</xdr:rowOff>
    </xdr:from>
    <xdr:to>
      <xdr:col>50</xdr:col>
      <xdr:colOff>114300</xdr:colOff>
      <xdr:row>58</xdr:row>
      <xdr:rowOff>146506</xdr:rowOff>
    </xdr:to>
    <xdr:cxnSp macro="">
      <xdr:nvCxnSpPr>
        <xdr:cNvPr id="352" name="直線コネクタ 351"/>
        <xdr:cNvCxnSpPr/>
      </xdr:nvCxnSpPr>
      <xdr:spPr>
        <a:xfrm flipV="1">
          <a:off x="8750300" y="10048289"/>
          <a:ext cx="889000" cy="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3" name="フローチャート: 判断 352"/>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54468</xdr:rowOff>
    </xdr:from>
    <xdr:ext cx="534377" cy="259045"/>
    <xdr:sp macro="" textlink="">
      <xdr:nvSpPr>
        <xdr:cNvPr id="354" name="テキスト ボックス 353"/>
        <xdr:cNvSpPr txBox="1"/>
      </xdr:nvSpPr>
      <xdr:spPr>
        <a:xfrm>
          <a:off x="9372111" y="101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143549</xdr:rowOff>
    </xdr:from>
    <xdr:to>
      <xdr:col>45</xdr:col>
      <xdr:colOff>177800</xdr:colOff>
      <xdr:row>58</xdr:row>
      <xdr:rowOff>146506</xdr:rowOff>
    </xdr:to>
    <xdr:cxnSp macro="">
      <xdr:nvCxnSpPr>
        <xdr:cNvPr id="355" name="直線コネクタ 354"/>
        <xdr:cNvCxnSpPr/>
      </xdr:nvCxnSpPr>
      <xdr:spPr>
        <a:xfrm>
          <a:off x="7861300" y="10087649"/>
          <a:ext cx="889000" cy="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75076</xdr:rowOff>
    </xdr:from>
    <xdr:to>
      <xdr:col>46</xdr:col>
      <xdr:colOff>38100</xdr:colOff>
      <xdr:row>59</xdr:row>
      <xdr:rowOff>5226</xdr:rowOff>
    </xdr:to>
    <xdr:sp macro="" textlink="">
      <xdr:nvSpPr>
        <xdr:cNvPr id="356" name="フローチャート: 判断 355"/>
        <xdr:cNvSpPr/>
      </xdr:nvSpPr>
      <xdr:spPr>
        <a:xfrm>
          <a:off x="8699500" y="100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21753</xdr:rowOff>
    </xdr:from>
    <xdr:ext cx="534377" cy="259045"/>
    <xdr:sp macro="" textlink="">
      <xdr:nvSpPr>
        <xdr:cNvPr id="357" name="テキスト ボックス 356"/>
        <xdr:cNvSpPr txBox="1"/>
      </xdr:nvSpPr>
      <xdr:spPr>
        <a:xfrm>
          <a:off x="8483111" y="979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143549</xdr:rowOff>
    </xdr:from>
    <xdr:to>
      <xdr:col>41</xdr:col>
      <xdr:colOff>50800</xdr:colOff>
      <xdr:row>58</xdr:row>
      <xdr:rowOff>158390</xdr:rowOff>
    </xdr:to>
    <xdr:cxnSp macro="">
      <xdr:nvCxnSpPr>
        <xdr:cNvPr id="358" name="直線コネクタ 357"/>
        <xdr:cNvCxnSpPr/>
      </xdr:nvCxnSpPr>
      <xdr:spPr>
        <a:xfrm flipV="1">
          <a:off x="6972300" y="10087649"/>
          <a:ext cx="889000" cy="1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71971</xdr:rowOff>
    </xdr:from>
    <xdr:to>
      <xdr:col>41</xdr:col>
      <xdr:colOff>101600</xdr:colOff>
      <xdr:row>59</xdr:row>
      <xdr:rowOff>2121</xdr:rowOff>
    </xdr:to>
    <xdr:sp macro="" textlink="">
      <xdr:nvSpPr>
        <xdr:cNvPr id="359" name="フローチャート: 判断 358"/>
        <xdr:cNvSpPr/>
      </xdr:nvSpPr>
      <xdr:spPr>
        <a:xfrm>
          <a:off x="7810500" y="100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18648</xdr:rowOff>
    </xdr:from>
    <xdr:ext cx="534377" cy="259045"/>
    <xdr:sp macro="" textlink="">
      <xdr:nvSpPr>
        <xdr:cNvPr id="360" name="テキスト ボックス 359"/>
        <xdr:cNvSpPr txBox="1"/>
      </xdr:nvSpPr>
      <xdr:spPr>
        <a:xfrm>
          <a:off x="7594111" y="9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77539</xdr:rowOff>
    </xdr:from>
    <xdr:to>
      <xdr:col>36</xdr:col>
      <xdr:colOff>165100</xdr:colOff>
      <xdr:row>59</xdr:row>
      <xdr:rowOff>7689</xdr:rowOff>
    </xdr:to>
    <xdr:sp macro="" textlink="">
      <xdr:nvSpPr>
        <xdr:cNvPr id="361" name="フローチャート: 判断 360"/>
        <xdr:cNvSpPr/>
      </xdr:nvSpPr>
      <xdr:spPr>
        <a:xfrm>
          <a:off x="6921500" y="100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24216</xdr:rowOff>
    </xdr:from>
    <xdr:ext cx="534377" cy="259045"/>
    <xdr:sp macro="" textlink="">
      <xdr:nvSpPr>
        <xdr:cNvPr id="362" name="テキスト ボックス 361"/>
        <xdr:cNvSpPr txBox="1"/>
      </xdr:nvSpPr>
      <xdr:spPr>
        <a:xfrm>
          <a:off x="6705111" y="979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12953</xdr:rowOff>
    </xdr:from>
    <xdr:to>
      <xdr:col>55</xdr:col>
      <xdr:colOff>50800</xdr:colOff>
      <xdr:row>58</xdr:row>
      <xdr:rowOff>114553</xdr:rowOff>
    </xdr:to>
    <xdr:sp macro="" textlink="">
      <xdr:nvSpPr>
        <xdr:cNvPr id="368" name="楕円 367"/>
        <xdr:cNvSpPr/>
      </xdr:nvSpPr>
      <xdr:spPr>
        <a:xfrm>
          <a:off x="10426700" y="99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35830</xdr:rowOff>
    </xdr:from>
    <xdr:ext cx="599010" cy="259045"/>
    <xdr:sp macro="" textlink="">
      <xdr:nvSpPr>
        <xdr:cNvPr id="369" name="農林水産業費該当値テキスト"/>
        <xdr:cNvSpPr txBox="1"/>
      </xdr:nvSpPr>
      <xdr:spPr>
        <a:xfrm>
          <a:off x="10528300" y="980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53389</xdr:rowOff>
    </xdr:from>
    <xdr:to>
      <xdr:col>50</xdr:col>
      <xdr:colOff>165100</xdr:colOff>
      <xdr:row>58</xdr:row>
      <xdr:rowOff>154989</xdr:rowOff>
    </xdr:to>
    <xdr:sp macro="" textlink="">
      <xdr:nvSpPr>
        <xdr:cNvPr id="370" name="楕円 369"/>
        <xdr:cNvSpPr/>
      </xdr:nvSpPr>
      <xdr:spPr>
        <a:xfrm>
          <a:off x="9588500" y="99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66</xdr:rowOff>
    </xdr:from>
    <xdr:ext cx="599010" cy="259045"/>
    <xdr:sp macro="" textlink="">
      <xdr:nvSpPr>
        <xdr:cNvPr id="371" name="テキスト ボックス 370"/>
        <xdr:cNvSpPr txBox="1"/>
      </xdr:nvSpPr>
      <xdr:spPr>
        <a:xfrm>
          <a:off x="9339795" y="977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95706</xdr:rowOff>
    </xdr:from>
    <xdr:to>
      <xdr:col>46</xdr:col>
      <xdr:colOff>38100</xdr:colOff>
      <xdr:row>59</xdr:row>
      <xdr:rowOff>25856</xdr:rowOff>
    </xdr:to>
    <xdr:sp macro="" textlink="">
      <xdr:nvSpPr>
        <xdr:cNvPr id="372" name="楕円 371"/>
        <xdr:cNvSpPr/>
      </xdr:nvSpPr>
      <xdr:spPr>
        <a:xfrm>
          <a:off x="8699500" y="1003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16983</xdr:rowOff>
    </xdr:from>
    <xdr:ext cx="534377" cy="259045"/>
    <xdr:sp macro="" textlink="">
      <xdr:nvSpPr>
        <xdr:cNvPr id="373" name="テキスト ボックス 372"/>
        <xdr:cNvSpPr txBox="1"/>
      </xdr:nvSpPr>
      <xdr:spPr>
        <a:xfrm>
          <a:off x="8483111" y="1013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92749</xdr:rowOff>
    </xdr:from>
    <xdr:to>
      <xdr:col>41</xdr:col>
      <xdr:colOff>101600</xdr:colOff>
      <xdr:row>59</xdr:row>
      <xdr:rowOff>22899</xdr:rowOff>
    </xdr:to>
    <xdr:sp macro="" textlink="">
      <xdr:nvSpPr>
        <xdr:cNvPr id="374" name="楕円 373"/>
        <xdr:cNvSpPr/>
      </xdr:nvSpPr>
      <xdr:spPr>
        <a:xfrm>
          <a:off x="7810500" y="100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14026</xdr:rowOff>
    </xdr:from>
    <xdr:ext cx="534377" cy="259045"/>
    <xdr:sp macro="" textlink="">
      <xdr:nvSpPr>
        <xdr:cNvPr id="375" name="テキスト ボックス 374"/>
        <xdr:cNvSpPr txBox="1"/>
      </xdr:nvSpPr>
      <xdr:spPr>
        <a:xfrm>
          <a:off x="7594111" y="101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107590</xdr:rowOff>
    </xdr:from>
    <xdr:to>
      <xdr:col>36</xdr:col>
      <xdr:colOff>165100</xdr:colOff>
      <xdr:row>59</xdr:row>
      <xdr:rowOff>37740</xdr:rowOff>
    </xdr:to>
    <xdr:sp macro="" textlink="">
      <xdr:nvSpPr>
        <xdr:cNvPr id="376" name="楕円 375"/>
        <xdr:cNvSpPr/>
      </xdr:nvSpPr>
      <xdr:spPr>
        <a:xfrm>
          <a:off x="6921500" y="1005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28867</xdr:rowOff>
    </xdr:from>
    <xdr:ext cx="534377" cy="259045"/>
    <xdr:sp macro="" textlink="">
      <xdr:nvSpPr>
        <xdr:cNvPr id="377" name="テキスト ボックス 376"/>
        <xdr:cNvSpPr txBox="1"/>
      </xdr:nvSpPr>
      <xdr:spPr>
        <a:xfrm>
          <a:off x="6705111" y="1014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1" name="直線コネクタ 400"/>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2"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3" name="直線コネクタ 402"/>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4"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5" name="直線コネクタ 404"/>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166618</xdr:rowOff>
    </xdr:from>
    <xdr:to>
      <xdr:col>55</xdr:col>
      <xdr:colOff>0</xdr:colOff>
      <xdr:row>78</xdr:row>
      <xdr:rowOff>72853</xdr:rowOff>
    </xdr:to>
    <xdr:cxnSp macro="">
      <xdr:nvCxnSpPr>
        <xdr:cNvPr id="406" name="直線コネクタ 405"/>
        <xdr:cNvCxnSpPr/>
      </xdr:nvCxnSpPr>
      <xdr:spPr>
        <a:xfrm flipV="1">
          <a:off x="9639300" y="13368268"/>
          <a:ext cx="838200" cy="7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7"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08" name="フローチャート: 判断 407"/>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49403</xdr:rowOff>
    </xdr:from>
    <xdr:to>
      <xdr:col>50</xdr:col>
      <xdr:colOff>114300</xdr:colOff>
      <xdr:row>78</xdr:row>
      <xdr:rowOff>72853</xdr:rowOff>
    </xdr:to>
    <xdr:cxnSp macro="">
      <xdr:nvCxnSpPr>
        <xdr:cNvPr id="409" name="直線コネクタ 408"/>
        <xdr:cNvCxnSpPr/>
      </xdr:nvCxnSpPr>
      <xdr:spPr>
        <a:xfrm>
          <a:off x="8750300" y="13422503"/>
          <a:ext cx="889000" cy="2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0" name="フローチャート: 判断 409"/>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1" name="テキスト ボックス 410"/>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49403</xdr:rowOff>
    </xdr:from>
    <xdr:to>
      <xdr:col>45</xdr:col>
      <xdr:colOff>177800</xdr:colOff>
      <xdr:row>78</xdr:row>
      <xdr:rowOff>118135</xdr:rowOff>
    </xdr:to>
    <xdr:cxnSp macro="">
      <xdr:nvCxnSpPr>
        <xdr:cNvPr id="412" name="直線コネクタ 411"/>
        <xdr:cNvCxnSpPr/>
      </xdr:nvCxnSpPr>
      <xdr:spPr>
        <a:xfrm flipV="1">
          <a:off x="7861300" y="13422503"/>
          <a:ext cx="889000" cy="6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163615</xdr:rowOff>
    </xdr:from>
    <xdr:to>
      <xdr:col>46</xdr:col>
      <xdr:colOff>38100</xdr:colOff>
      <xdr:row>76</xdr:row>
      <xdr:rowOff>93765</xdr:rowOff>
    </xdr:to>
    <xdr:sp macro="" textlink="">
      <xdr:nvSpPr>
        <xdr:cNvPr id="413" name="フローチャート: 判断 412"/>
        <xdr:cNvSpPr/>
      </xdr:nvSpPr>
      <xdr:spPr>
        <a:xfrm>
          <a:off x="8699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110291</xdr:rowOff>
    </xdr:from>
    <xdr:ext cx="534377" cy="259045"/>
    <xdr:sp macro="" textlink="">
      <xdr:nvSpPr>
        <xdr:cNvPr id="414" name="テキスト ボックス 413"/>
        <xdr:cNvSpPr txBox="1"/>
      </xdr:nvSpPr>
      <xdr:spPr>
        <a:xfrm>
          <a:off x="8483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105353</xdr:rowOff>
    </xdr:from>
    <xdr:to>
      <xdr:col>41</xdr:col>
      <xdr:colOff>50800</xdr:colOff>
      <xdr:row>78</xdr:row>
      <xdr:rowOff>118135</xdr:rowOff>
    </xdr:to>
    <xdr:cxnSp macro="">
      <xdr:nvCxnSpPr>
        <xdr:cNvPr id="415" name="直線コネクタ 414"/>
        <xdr:cNvCxnSpPr/>
      </xdr:nvCxnSpPr>
      <xdr:spPr>
        <a:xfrm>
          <a:off x="6972300" y="13307003"/>
          <a:ext cx="889000" cy="18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18929</xdr:rowOff>
    </xdr:from>
    <xdr:to>
      <xdr:col>41</xdr:col>
      <xdr:colOff>101600</xdr:colOff>
      <xdr:row>76</xdr:row>
      <xdr:rowOff>120529</xdr:rowOff>
    </xdr:to>
    <xdr:sp macro="" textlink="">
      <xdr:nvSpPr>
        <xdr:cNvPr id="416" name="フローチャート: 判断 415"/>
        <xdr:cNvSpPr/>
      </xdr:nvSpPr>
      <xdr:spPr>
        <a:xfrm>
          <a:off x="7810500" y="130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137056</xdr:rowOff>
    </xdr:from>
    <xdr:ext cx="534377" cy="259045"/>
    <xdr:sp macro="" textlink="">
      <xdr:nvSpPr>
        <xdr:cNvPr id="417" name="テキスト ボックス 416"/>
        <xdr:cNvSpPr txBox="1"/>
      </xdr:nvSpPr>
      <xdr:spPr>
        <a:xfrm>
          <a:off x="7594111" y="128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105263</xdr:rowOff>
    </xdr:from>
    <xdr:to>
      <xdr:col>36</xdr:col>
      <xdr:colOff>165100</xdr:colOff>
      <xdr:row>77</xdr:row>
      <xdr:rowOff>35413</xdr:rowOff>
    </xdr:to>
    <xdr:sp macro="" textlink="">
      <xdr:nvSpPr>
        <xdr:cNvPr id="418" name="フローチャート: 判断 417"/>
        <xdr:cNvSpPr/>
      </xdr:nvSpPr>
      <xdr:spPr>
        <a:xfrm>
          <a:off x="6921500" y="1313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51941</xdr:rowOff>
    </xdr:from>
    <xdr:ext cx="534377" cy="259045"/>
    <xdr:sp macro="" textlink="">
      <xdr:nvSpPr>
        <xdr:cNvPr id="419" name="テキスト ボックス 418"/>
        <xdr:cNvSpPr txBox="1"/>
      </xdr:nvSpPr>
      <xdr:spPr>
        <a:xfrm>
          <a:off x="6705111" y="129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115818</xdr:rowOff>
    </xdr:from>
    <xdr:to>
      <xdr:col>55</xdr:col>
      <xdr:colOff>50800</xdr:colOff>
      <xdr:row>78</xdr:row>
      <xdr:rowOff>45968</xdr:rowOff>
    </xdr:to>
    <xdr:sp macro="" textlink="">
      <xdr:nvSpPr>
        <xdr:cNvPr id="425" name="楕円 424"/>
        <xdr:cNvSpPr/>
      </xdr:nvSpPr>
      <xdr:spPr>
        <a:xfrm>
          <a:off x="10426700" y="133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94245</xdr:rowOff>
    </xdr:from>
    <xdr:ext cx="534377" cy="259045"/>
    <xdr:sp macro="" textlink="">
      <xdr:nvSpPr>
        <xdr:cNvPr id="426" name="商工費該当値テキスト"/>
        <xdr:cNvSpPr txBox="1"/>
      </xdr:nvSpPr>
      <xdr:spPr>
        <a:xfrm>
          <a:off x="10528300" y="1329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22053</xdr:rowOff>
    </xdr:from>
    <xdr:to>
      <xdr:col>50</xdr:col>
      <xdr:colOff>165100</xdr:colOff>
      <xdr:row>78</xdr:row>
      <xdr:rowOff>123653</xdr:rowOff>
    </xdr:to>
    <xdr:sp macro="" textlink="">
      <xdr:nvSpPr>
        <xdr:cNvPr id="427" name="楕円 426"/>
        <xdr:cNvSpPr/>
      </xdr:nvSpPr>
      <xdr:spPr>
        <a:xfrm>
          <a:off x="9588500" y="133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114780</xdr:rowOff>
    </xdr:from>
    <xdr:ext cx="469744" cy="259045"/>
    <xdr:sp macro="" textlink="">
      <xdr:nvSpPr>
        <xdr:cNvPr id="428" name="テキスト ボックス 427"/>
        <xdr:cNvSpPr txBox="1"/>
      </xdr:nvSpPr>
      <xdr:spPr>
        <a:xfrm>
          <a:off x="9404428" y="1348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170053</xdr:rowOff>
    </xdr:from>
    <xdr:to>
      <xdr:col>46</xdr:col>
      <xdr:colOff>38100</xdr:colOff>
      <xdr:row>78</xdr:row>
      <xdr:rowOff>100203</xdr:rowOff>
    </xdr:to>
    <xdr:sp macro="" textlink="">
      <xdr:nvSpPr>
        <xdr:cNvPr id="429" name="楕円 428"/>
        <xdr:cNvSpPr/>
      </xdr:nvSpPr>
      <xdr:spPr>
        <a:xfrm>
          <a:off x="8699500" y="133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91330</xdr:rowOff>
    </xdr:from>
    <xdr:ext cx="469744" cy="259045"/>
    <xdr:sp macro="" textlink="">
      <xdr:nvSpPr>
        <xdr:cNvPr id="430" name="テキスト ボックス 429"/>
        <xdr:cNvSpPr txBox="1"/>
      </xdr:nvSpPr>
      <xdr:spPr>
        <a:xfrm>
          <a:off x="8515428" y="1346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67335</xdr:rowOff>
    </xdr:from>
    <xdr:to>
      <xdr:col>41</xdr:col>
      <xdr:colOff>101600</xdr:colOff>
      <xdr:row>78</xdr:row>
      <xdr:rowOff>168935</xdr:rowOff>
    </xdr:to>
    <xdr:sp macro="" textlink="">
      <xdr:nvSpPr>
        <xdr:cNvPr id="431" name="楕円 430"/>
        <xdr:cNvSpPr/>
      </xdr:nvSpPr>
      <xdr:spPr>
        <a:xfrm>
          <a:off x="7810500" y="134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160062</xdr:rowOff>
    </xdr:from>
    <xdr:ext cx="469744" cy="259045"/>
    <xdr:sp macro="" textlink="">
      <xdr:nvSpPr>
        <xdr:cNvPr id="432" name="テキスト ボックス 431"/>
        <xdr:cNvSpPr txBox="1"/>
      </xdr:nvSpPr>
      <xdr:spPr>
        <a:xfrm>
          <a:off x="7626428" y="1353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54553</xdr:rowOff>
    </xdr:from>
    <xdr:to>
      <xdr:col>36</xdr:col>
      <xdr:colOff>165100</xdr:colOff>
      <xdr:row>77</xdr:row>
      <xdr:rowOff>156153</xdr:rowOff>
    </xdr:to>
    <xdr:sp macro="" textlink="">
      <xdr:nvSpPr>
        <xdr:cNvPr id="433" name="楕円 432"/>
        <xdr:cNvSpPr/>
      </xdr:nvSpPr>
      <xdr:spPr>
        <a:xfrm>
          <a:off x="6921500" y="1325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147280</xdr:rowOff>
    </xdr:from>
    <xdr:ext cx="534377" cy="259045"/>
    <xdr:sp macro="" textlink="">
      <xdr:nvSpPr>
        <xdr:cNvPr id="434" name="テキスト ボックス 433"/>
        <xdr:cNvSpPr txBox="1"/>
      </xdr:nvSpPr>
      <xdr:spPr>
        <a:xfrm>
          <a:off x="6705111" y="1334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48" name="テキスト ボックス 447"/>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0" name="テキスト ボックス 449"/>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2" name="テキスト ボックス 451"/>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4" name="テキスト ボックス 453"/>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0" name="直線コネクタ 459"/>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1"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2" name="直線コネクタ 461"/>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3"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4" name="直線コネクタ 463"/>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75860</xdr:rowOff>
    </xdr:from>
    <xdr:to>
      <xdr:col>55</xdr:col>
      <xdr:colOff>0</xdr:colOff>
      <xdr:row>99</xdr:row>
      <xdr:rowOff>77229</xdr:rowOff>
    </xdr:to>
    <xdr:cxnSp macro="">
      <xdr:nvCxnSpPr>
        <xdr:cNvPr id="465" name="直線コネクタ 464"/>
        <xdr:cNvCxnSpPr/>
      </xdr:nvCxnSpPr>
      <xdr:spPr>
        <a:xfrm flipV="1">
          <a:off x="9639300" y="17049410"/>
          <a:ext cx="838200" cy="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6"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7" name="フローチャート: 判断 466"/>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74843</xdr:rowOff>
    </xdr:from>
    <xdr:to>
      <xdr:col>50</xdr:col>
      <xdr:colOff>114300</xdr:colOff>
      <xdr:row>99</xdr:row>
      <xdr:rowOff>77229</xdr:rowOff>
    </xdr:to>
    <xdr:cxnSp macro="">
      <xdr:nvCxnSpPr>
        <xdr:cNvPr id="468" name="直線コネクタ 467"/>
        <xdr:cNvCxnSpPr/>
      </xdr:nvCxnSpPr>
      <xdr:spPr>
        <a:xfrm>
          <a:off x="8750300" y="17048393"/>
          <a:ext cx="889000" cy="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69" name="フローチャート: 判断 468"/>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0" name="テキスト ボックス 469"/>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74843</xdr:rowOff>
    </xdr:from>
    <xdr:to>
      <xdr:col>45</xdr:col>
      <xdr:colOff>177800</xdr:colOff>
      <xdr:row>99</xdr:row>
      <xdr:rowOff>77474</xdr:rowOff>
    </xdr:to>
    <xdr:cxnSp macro="">
      <xdr:nvCxnSpPr>
        <xdr:cNvPr id="471" name="直線コネクタ 470"/>
        <xdr:cNvCxnSpPr/>
      </xdr:nvCxnSpPr>
      <xdr:spPr>
        <a:xfrm flipV="1">
          <a:off x="7861300" y="17048393"/>
          <a:ext cx="889000" cy="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19003</xdr:rowOff>
    </xdr:from>
    <xdr:to>
      <xdr:col>46</xdr:col>
      <xdr:colOff>38100</xdr:colOff>
      <xdr:row>99</xdr:row>
      <xdr:rowOff>120603</xdr:rowOff>
    </xdr:to>
    <xdr:sp macro="" textlink="">
      <xdr:nvSpPr>
        <xdr:cNvPr id="472" name="フローチャート: 判断 471"/>
        <xdr:cNvSpPr/>
      </xdr:nvSpPr>
      <xdr:spPr>
        <a:xfrm>
          <a:off x="8699500" y="1699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137130</xdr:rowOff>
    </xdr:from>
    <xdr:ext cx="534377" cy="259045"/>
    <xdr:sp macro="" textlink="">
      <xdr:nvSpPr>
        <xdr:cNvPr id="473" name="テキスト ボックス 472"/>
        <xdr:cNvSpPr txBox="1"/>
      </xdr:nvSpPr>
      <xdr:spPr>
        <a:xfrm>
          <a:off x="8483111" y="1676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70444</xdr:rowOff>
    </xdr:from>
    <xdr:to>
      <xdr:col>41</xdr:col>
      <xdr:colOff>50800</xdr:colOff>
      <xdr:row>99</xdr:row>
      <xdr:rowOff>77474</xdr:rowOff>
    </xdr:to>
    <xdr:cxnSp macro="">
      <xdr:nvCxnSpPr>
        <xdr:cNvPr id="474" name="直線コネクタ 473"/>
        <xdr:cNvCxnSpPr/>
      </xdr:nvCxnSpPr>
      <xdr:spPr>
        <a:xfrm>
          <a:off x="6972300" y="17043994"/>
          <a:ext cx="8890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17169</xdr:rowOff>
    </xdr:from>
    <xdr:to>
      <xdr:col>41</xdr:col>
      <xdr:colOff>101600</xdr:colOff>
      <xdr:row>99</xdr:row>
      <xdr:rowOff>118769</xdr:rowOff>
    </xdr:to>
    <xdr:sp macro="" textlink="">
      <xdr:nvSpPr>
        <xdr:cNvPr id="475" name="フローチャート: 判断 474"/>
        <xdr:cNvSpPr/>
      </xdr:nvSpPr>
      <xdr:spPr>
        <a:xfrm>
          <a:off x="7810500" y="1699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135296</xdr:rowOff>
    </xdr:from>
    <xdr:ext cx="534377" cy="259045"/>
    <xdr:sp macro="" textlink="">
      <xdr:nvSpPr>
        <xdr:cNvPr id="476" name="テキスト ボックス 475"/>
        <xdr:cNvSpPr txBox="1"/>
      </xdr:nvSpPr>
      <xdr:spPr>
        <a:xfrm>
          <a:off x="7594111" y="1676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17790</xdr:rowOff>
    </xdr:from>
    <xdr:to>
      <xdr:col>36</xdr:col>
      <xdr:colOff>165100</xdr:colOff>
      <xdr:row>99</xdr:row>
      <xdr:rowOff>119390</xdr:rowOff>
    </xdr:to>
    <xdr:sp macro="" textlink="">
      <xdr:nvSpPr>
        <xdr:cNvPr id="477" name="フローチャート: 判断 476"/>
        <xdr:cNvSpPr/>
      </xdr:nvSpPr>
      <xdr:spPr>
        <a:xfrm>
          <a:off x="6921500" y="1699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135917</xdr:rowOff>
    </xdr:from>
    <xdr:ext cx="534377" cy="259045"/>
    <xdr:sp macro="" textlink="">
      <xdr:nvSpPr>
        <xdr:cNvPr id="478" name="テキスト ボックス 477"/>
        <xdr:cNvSpPr txBox="1"/>
      </xdr:nvSpPr>
      <xdr:spPr>
        <a:xfrm>
          <a:off x="6705111" y="1676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25060</xdr:rowOff>
    </xdr:from>
    <xdr:to>
      <xdr:col>55</xdr:col>
      <xdr:colOff>50800</xdr:colOff>
      <xdr:row>99</xdr:row>
      <xdr:rowOff>126660</xdr:rowOff>
    </xdr:to>
    <xdr:sp macro="" textlink="">
      <xdr:nvSpPr>
        <xdr:cNvPr id="484" name="楕円 483"/>
        <xdr:cNvSpPr/>
      </xdr:nvSpPr>
      <xdr:spPr>
        <a:xfrm>
          <a:off x="10426700" y="1699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866</xdr:rowOff>
    </xdr:from>
    <xdr:ext cx="534377" cy="259045"/>
    <xdr:sp macro="" textlink="">
      <xdr:nvSpPr>
        <xdr:cNvPr id="485" name="土木費該当値テキスト"/>
        <xdr:cNvSpPr txBox="1"/>
      </xdr:nvSpPr>
      <xdr:spPr>
        <a:xfrm>
          <a:off x="10528300" y="1697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26429</xdr:rowOff>
    </xdr:from>
    <xdr:to>
      <xdr:col>50</xdr:col>
      <xdr:colOff>165100</xdr:colOff>
      <xdr:row>99</xdr:row>
      <xdr:rowOff>128029</xdr:rowOff>
    </xdr:to>
    <xdr:sp macro="" textlink="">
      <xdr:nvSpPr>
        <xdr:cNvPr id="486" name="楕円 485"/>
        <xdr:cNvSpPr/>
      </xdr:nvSpPr>
      <xdr:spPr>
        <a:xfrm>
          <a:off x="9588500" y="169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119156</xdr:rowOff>
    </xdr:from>
    <xdr:ext cx="534377" cy="259045"/>
    <xdr:sp macro="" textlink="">
      <xdr:nvSpPr>
        <xdr:cNvPr id="487" name="テキスト ボックス 486"/>
        <xdr:cNvSpPr txBox="1"/>
      </xdr:nvSpPr>
      <xdr:spPr>
        <a:xfrm>
          <a:off x="9372111" y="170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24043</xdr:rowOff>
    </xdr:from>
    <xdr:to>
      <xdr:col>46</xdr:col>
      <xdr:colOff>38100</xdr:colOff>
      <xdr:row>99</xdr:row>
      <xdr:rowOff>125643</xdr:rowOff>
    </xdr:to>
    <xdr:sp macro="" textlink="">
      <xdr:nvSpPr>
        <xdr:cNvPr id="488" name="楕円 487"/>
        <xdr:cNvSpPr/>
      </xdr:nvSpPr>
      <xdr:spPr>
        <a:xfrm>
          <a:off x="8699500" y="1699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116770</xdr:rowOff>
    </xdr:from>
    <xdr:ext cx="534377" cy="259045"/>
    <xdr:sp macro="" textlink="">
      <xdr:nvSpPr>
        <xdr:cNvPr id="489" name="テキスト ボックス 488"/>
        <xdr:cNvSpPr txBox="1"/>
      </xdr:nvSpPr>
      <xdr:spPr>
        <a:xfrm>
          <a:off x="8483111" y="1709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26674</xdr:rowOff>
    </xdr:from>
    <xdr:to>
      <xdr:col>41</xdr:col>
      <xdr:colOff>101600</xdr:colOff>
      <xdr:row>99</xdr:row>
      <xdr:rowOff>128274</xdr:rowOff>
    </xdr:to>
    <xdr:sp macro="" textlink="">
      <xdr:nvSpPr>
        <xdr:cNvPr id="490" name="楕円 489"/>
        <xdr:cNvSpPr/>
      </xdr:nvSpPr>
      <xdr:spPr>
        <a:xfrm>
          <a:off x="7810500" y="1700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119401</xdr:rowOff>
    </xdr:from>
    <xdr:ext cx="534377" cy="259045"/>
    <xdr:sp macro="" textlink="">
      <xdr:nvSpPr>
        <xdr:cNvPr id="491" name="テキスト ボックス 490"/>
        <xdr:cNvSpPr txBox="1"/>
      </xdr:nvSpPr>
      <xdr:spPr>
        <a:xfrm>
          <a:off x="7594111" y="1709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19644</xdr:rowOff>
    </xdr:from>
    <xdr:to>
      <xdr:col>36</xdr:col>
      <xdr:colOff>165100</xdr:colOff>
      <xdr:row>99</xdr:row>
      <xdr:rowOff>121244</xdr:rowOff>
    </xdr:to>
    <xdr:sp macro="" textlink="">
      <xdr:nvSpPr>
        <xdr:cNvPr id="492" name="楕円 491"/>
        <xdr:cNvSpPr/>
      </xdr:nvSpPr>
      <xdr:spPr>
        <a:xfrm>
          <a:off x="6921500" y="1699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112371</xdr:rowOff>
    </xdr:from>
    <xdr:ext cx="534377" cy="259045"/>
    <xdr:sp macro="" textlink="">
      <xdr:nvSpPr>
        <xdr:cNvPr id="493" name="テキスト ボックス 492"/>
        <xdr:cNvSpPr txBox="1"/>
      </xdr:nvSpPr>
      <xdr:spPr>
        <a:xfrm>
          <a:off x="6705111" y="170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3" name="テキスト ボックス 51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19" name="直線コネクタ 518"/>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0"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1" name="直線コネクタ 520"/>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2"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3" name="直線コネクタ 522"/>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63641</xdr:rowOff>
    </xdr:from>
    <xdr:to>
      <xdr:col>85</xdr:col>
      <xdr:colOff>127000</xdr:colOff>
      <xdr:row>37</xdr:row>
      <xdr:rowOff>65111</xdr:rowOff>
    </xdr:to>
    <xdr:cxnSp macro="">
      <xdr:nvCxnSpPr>
        <xdr:cNvPr id="524" name="直線コネクタ 523"/>
        <xdr:cNvCxnSpPr/>
      </xdr:nvCxnSpPr>
      <xdr:spPr>
        <a:xfrm>
          <a:off x="15481300" y="6407291"/>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7684</xdr:rowOff>
    </xdr:from>
    <xdr:ext cx="534377" cy="259045"/>
    <xdr:sp macro="" textlink="">
      <xdr:nvSpPr>
        <xdr:cNvPr id="525" name="消防費平均値テキスト"/>
        <xdr:cNvSpPr txBox="1"/>
      </xdr:nvSpPr>
      <xdr:spPr>
        <a:xfrm>
          <a:off x="16370300" y="635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6" name="フローチャート: 判断 525"/>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63641</xdr:rowOff>
    </xdr:from>
    <xdr:to>
      <xdr:col>81</xdr:col>
      <xdr:colOff>50800</xdr:colOff>
      <xdr:row>37</xdr:row>
      <xdr:rowOff>132352</xdr:rowOff>
    </xdr:to>
    <xdr:cxnSp macro="">
      <xdr:nvCxnSpPr>
        <xdr:cNvPr id="527" name="直線コネクタ 526"/>
        <xdr:cNvCxnSpPr/>
      </xdr:nvCxnSpPr>
      <xdr:spPr>
        <a:xfrm flipV="1">
          <a:off x="14592300" y="6407291"/>
          <a:ext cx="889000" cy="6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28" name="フローチャート: 判断 527"/>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29" name="テキスト ボックス 528"/>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132352</xdr:rowOff>
    </xdr:from>
    <xdr:to>
      <xdr:col>76</xdr:col>
      <xdr:colOff>114300</xdr:colOff>
      <xdr:row>37</xdr:row>
      <xdr:rowOff>151957</xdr:rowOff>
    </xdr:to>
    <xdr:cxnSp macro="">
      <xdr:nvCxnSpPr>
        <xdr:cNvPr id="530" name="直線コネクタ 529"/>
        <xdr:cNvCxnSpPr/>
      </xdr:nvCxnSpPr>
      <xdr:spPr>
        <a:xfrm flipV="1">
          <a:off x="13703300" y="6476002"/>
          <a:ext cx="889000" cy="1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62905</xdr:rowOff>
    </xdr:from>
    <xdr:to>
      <xdr:col>76</xdr:col>
      <xdr:colOff>165100</xdr:colOff>
      <xdr:row>36</xdr:row>
      <xdr:rowOff>164505</xdr:rowOff>
    </xdr:to>
    <xdr:sp macro="" textlink="">
      <xdr:nvSpPr>
        <xdr:cNvPr id="531" name="フローチャート: 判断 530"/>
        <xdr:cNvSpPr/>
      </xdr:nvSpPr>
      <xdr:spPr>
        <a:xfrm>
          <a:off x="14541500" y="623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9582</xdr:rowOff>
    </xdr:from>
    <xdr:ext cx="534377" cy="259045"/>
    <xdr:sp macro="" textlink="">
      <xdr:nvSpPr>
        <xdr:cNvPr id="532" name="テキスト ボックス 531"/>
        <xdr:cNvSpPr txBox="1"/>
      </xdr:nvSpPr>
      <xdr:spPr>
        <a:xfrm>
          <a:off x="14325111" y="601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150509</xdr:rowOff>
    </xdr:from>
    <xdr:to>
      <xdr:col>71</xdr:col>
      <xdr:colOff>177800</xdr:colOff>
      <xdr:row>37</xdr:row>
      <xdr:rowOff>151957</xdr:rowOff>
    </xdr:to>
    <xdr:cxnSp macro="">
      <xdr:nvCxnSpPr>
        <xdr:cNvPr id="533" name="直線コネクタ 532"/>
        <xdr:cNvCxnSpPr/>
      </xdr:nvCxnSpPr>
      <xdr:spPr>
        <a:xfrm>
          <a:off x="12814300" y="649415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45793</xdr:rowOff>
    </xdr:from>
    <xdr:to>
      <xdr:col>72</xdr:col>
      <xdr:colOff>38100</xdr:colOff>
      <xdr:row>36</xdr:row>
      <xdr:rowOff>147393</xdr:rowOff>
    </xdr:to>
    <xdr:sp macro="" textlink="">
      <xdr:nvSpPr>
        <xdr:cNvPr id="534" name="フローチャート: 判断 533"/>
        <xdr:cNvSpPr/>
      </xdr:nvSpPr>
      <xdr:spPr>
        <a:xfrm>
          <a:off x="13652500" y="621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163920</xdr:rowOff>
    </xdr:from>
    <xdr:ext cx="534377" cy="259045"/>
    <xdr:sp macro="" textlink="">
      <xdr:nvSpPr>
        <xdr:cNvPr id="535" name="テキスト ボックス 534"/>
        <xdr:cNvSpPr txBox="1"/>
      </xdr:nvSpPr>
      <xdr:spPr>
        <a:xfrm>
          <a:off x="13436111" y="599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148216</xdr:rowOff>
    </xdr:from>
    <xdr:to>
      <xdr:col>67</xdr:col>
      <xdr:colOff>101600</xdr:colOff>
      <xdr:row>37</xdr:row>
      <xdr:rowOff>78366</xdr:rowOff>
    </xdr:to>
    <xdr:sp macro="" textlink="">
      <xdr:nvSpPr>
        <xdr:cNvPr id="536" name="フローチャート: 判断 535"/>
        <xdr:cNvSpPr/>
      </xdr:nvSpPr>
      <xdr:spPr>
        <a:xfrm>
          <a:off x="12763500" y="632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94893</xdr:rowOff>
    </xdr:from>
    <xdr:ext cx="534377" cy="259045"/>
    <xdr:sp macro="" textlink="">
      <xdr:nvSpPr>
        <xdr:cNvPr id="537" name="テキスト ボックス 536"/>
        <xdr:cNvSpPr txBox="1"/>
      </xdr:nvSpPr>
      <xdr:spPr>
        <a:xfrm>
          <a:off x="12547111" y="609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14311</xdr:rowOff>
    </xdr:from>
    <xdr:to>
      <xdr:col>85</xdr:col>
      <xdr:colOff>177800</xdr:colOff>
      <xdr:row>37</xdr:row>
      <xdr:rowOff>115911</xdr:rowOff>
    </xdr:to>
    <xdr:sp macro="" textlink="">
      <xdr:nvSpPr>
        <xdr:cNvPr id="543" name="楕円 542"/>
        <xdr:cNvSpPr/>
      </xdr:nvSpPr>
      <xdr:spPr>
        <a:xfrm>
          <a:off x="16268700" y="635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37188</xdr:rowOff>
    </xdr:from>
    <xdr:ext cx="534377" cy="259045"/>
    <xdr:sp macro="" textlink="">
      <xdr:nvSpPr>
        <xdr:cNvPr id="544" name="消防費該当値テキスト"/>
        <xdr:cNvSpPr txBox="1"/>
      </xdr:nvSpPr>
      <xdr:spPr>
        <a:xfrm>
          <a:off x="16370300" y="620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12841</xdr:rowOff>
    </xdr:from>
    <xdr:to>
      <xdr:col>81</xdr:col>
      <xdr:colOff>101600</xdr:colOff>
      <xdr:row>37</xdr:row>
      <xdr:rowOff>114441</xdr:rowOff>
    </xdr:to>
    <xdr:sp macro="" textlink="">
      <xdr:nvSpPr>
        <xdr:cNvPr id="545" name="楕円 544"/>
        <xdr:cNvSpPr/>
      </xdr:nvSpPr>
      <xdr:spPr>
        <a:xfrm>
          <a:off x="15430500" y="635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105568</xdr:rowOff>
    </xdr:from>
    <xdr:ext cx="534377" cy="259045"/>
    <xdr:sp macro="" textlink="">
      <xdr:nvSpPr>
        <xdr:cNvPr id="546" name="テキスト ボックス 545"/>
        <xdr:cNvSpPr txBox="1"/>
      </xdr:nvSpPr>
      <xdr:spPr>
        <a:xfrm>
          <a:off x="15214111" y="644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81552</xdr:rowOff>
    </xdr:from>
    <xdr:to>
      <xdr:col>76</xdr:col>
      <xdr:colOff>165100</xdr:colOff>
      <xdr:row>38</xdr:row>
      <xdr:rowOff>11702</xdr:rowOff>
    </xdr:to>
    <xdr:sp macro="" textlink="">
      <xdr:nvSpPr>
        <xdr:cNvPr id="547" name="楕円 546"/>
        <xdr:cNvSpPr/>
      </xdr:nvSpPr>
      <xdr:spPr>
        <a:xfrm>
          <a:off x="14541500" y="64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2829</xdr:rowOff>
    </xdr:from>
    <xdr:ext cx="534377" cy="259045"/>
    <xdr:sp macro="" textlink="">
      <xdr:nvSpPr>
        <xdr:cNvPr id="548" name="テキスト ボックス 547"/>
        <xdr:cNvSpPr txBox="1"/>
      </xdr:nvSpPr>
      <xdr:spPr>
        <a:xfrm>
          <a:off x="14325111" y="651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101157</xdr:rowOff>
    </xdr:from>
    <xdr:to>
      <xdr:col>72</xdr:col>
      <xdr:colOff>38100</xdr:colOff>
      <xdr:row>38</xdr:row>
      <xdr:rowOff>31307</xdr:rowOff>
    </xdr:to>
    <xdr:sp macro="" textlink="">
      <xdr:nvSpPr>
        <xdr:cNvPr id="549" name="楕円 548"/>
        <xdr:cNvSpPr/>
      </xdr:nvSpPr>
      <xdr:spPr>
        <a:xfrm>
          <a:off x="13652500" y="644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22434</xdr:rowOff>
    </xdr:from>
    <xdr:ext cx="534377" cy="259045"/>
    <xdr:sp macro="" textlink="">
      <xdr:nvSpPr>
        <xdr:cNvPr id="550" name="テキスト ボックス 549"/>
        <xdr:cNvSpPr txBox="1"/>
      </xdr:nvSpPr>
      <xdr:spPr>
        <a:xfrm>
          <a:off x="13436111" y="653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99709</xdr:rowOff>
    </xdr:from>
    <xdr:to>
      <xdr:col>67</xdr:col>
      <xdr:colOff>101600</xdr:colOff>
      <xdr:row>38</xdr:row>
      <xdr:rowOff>29859</xdr:rowOff>
    </xdr:to>
    <xdr:sp macro="" textlink="">
      <xdr:nvSpPr>
        <xdr:cNvPr id="551" name="楕円 550"/>
        <xdr:cNvSpPr/>
      </xdr:nvSpPr>
      <xdr:spPr>
        <a:xfrm>
          <a:off x="12763500" y="644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20986</xdr:rowOff>
    </xdr:from>
    <xdr:ext cx="534377" cy="259045"/>
    <xdr:sp macro="" textlink="">
      <xdr:nvSpPr>
        <xdr:cNvPr id="552" name="テキスト ボックス 551"/>
        <xdr:cNvSpPr txBox="1"/>
      </xdr:nvSpPr>
      <xdr:spPr>
        <a:xfrm>
          <a:off x="12547111" y="653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4" name="テキスト ボックス 56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6" name="テキスト ボックス 56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8" name="テキスト ボックス 56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0" name="テキスト ボックス 56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4" name="直線コネクタ 573"/>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5"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6" name="直線コネクタ 575"/>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7"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78" name="直線コネクタ 577"/>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154546</xdr:rowOff>
    </xdr:from>
    <xdr:to>
      <xdr:col>85</xdr:col>
      <xdr:colOff>127000</xdr:colOff>
      <xdr:row>52</xdr:row>
      <xdr:rowOff>56183</xdr:rowOff>
    </xdr:to>
    <xdr:cxnSp macro="">
      <xdr:nvCxnSpPr>
        <xdr:cNvPr id="579" name="直線コネクタ 578"/>
        <xdr:cNvCxnSpPr/>
      </xdr:nvCxnSpPr>
      <xdr:spPr>
        <a:xfrm flipV="1">
          <a:off x="15481300" y="8898496"/>
          <a:ext cx="838200" cy="7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78684</xdr:rowOff>
    </xdr:from>
    <xdr:ext cx="534377" cy="259045"/>
    <xdr:sp macro="" textlink="">
      <xdr:nvSpPr>
        <xdr:cNvPr id="580" name="教育費平均値テキスト"/>
        <xdr:cNvSpPr txBox="1"/>
      </xdr:nvSpPr>
      <xdr:spPr>
        <a:xfrm>
          <a:off x="16370300" y="9679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1" name="フローチャート: 判断 580"/>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56183</xdr:rowOff>
    </xdr:from>
    <xdr:to>
      <xdr:col>81</xdr:col>
      <xdr:colOff>50800</xdr:colOff>
      <xdr:row>54</xdr:row>
      <xdr:rowOff>150280</xdr:rowOff>
    </xdr:to>
    <xdr:cxnSp macro="">
      <xdr:nvCxnSpPr>
        <xdr:cNvPr id="582" name="直線コネクタ 581"/>
        <xdr:cNvCxnSpPr/>
      </xdr:nvCxnSpPr>
      <xdr:spPr>
        <a:xfrm flipV="1">
          <a:off x="14592300" y="8971583"/>
          <a:ext cx="889000" cy="43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3" name="フローチャート: 判断 582"/>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166581</xdr:rowOff>
    </xdr:from>
    <xdr:ext cx="534377" cy="259045"/>
    <xdr:sp macro="" textlink="">
      <xdr:nvSpPr>
        <xdr:cNvPr id="584" name="テキスト ボックス 583"/>
        <xdr:cNvSpPr txBox="1"/>
      </xdr:nvSpPr>
      <xdr:spPr>
        <a:xfrm>
          <a:off x="15214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150280</xdr:rowOff>
    </xdr:from>
    <xdr:to>
      <xdr:col>76</xdr:col>
      <xdr:colOff>114300</xdr:colOff>
      <xdr:row>55</xdr:row>
      <xdr:rowOff>60943</xdr:rowOff>
    </xdr:to>
    <xdr:cxnSp macro="">
      <xdr:nvCxnSpPr>
        <xdr:cNvPr id="585" name="直線コネクタ 584"/>
        <xdr:cNvCxnSpPr/>
      </xdr:nvCxnSpPr>
      <xdr:spPr>
        <a:xfrm flipV="1">
          <a:off x="13703300" y="9408580"/>
          <a:ext cx="889000" cy="8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7052</xdr:rowOff>
    </xdr:from>
    <xdr:to>
      <xdr:col>76</xdr:col>
      <xdr:colOff>165100</xdr:colOff>
      <xdr:row>56</xdr:row>
      <xdr:rowOff>108652</xdr:rowOff>
    </xdr:to>
    <xdr:sp macro="" textlink="">
      <xdr:nvSpPr>
        <xdr:cNvPr id="586" name="フローチャート: 判断 585"/>
        <xdr:cNvSpPr/>
      </xdr:nvSpPr>
      <xdr:spPr>
        <a:xfrm>
          <a:off x="14541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99779</xdr:rowOff>
    </xdr:from>
    <xdr:ext cx="534377" cy="259045"/>
    <xdr:sp macro="" textlink="">
      <xdr:nvSpPr>
        <xdr:cNvPr id="587" name="テキスト ボックス 586"/>
        <xdr:cNvSpPr txBox="1"/>
      </xdr:nvSpPr>
      <xdr:spPr>
        <a:xfrm>
          <a:off x="14325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60943</xdr:rowOff>
    </xdr:from>
    <xdr:to>
      <xdr:col>71</xdr:col>
      <xdr:colOff>177800</xdr:colOff>
      <xdr:row>56</xdr:row>
      <xdr:rowOff>153320</xdr:rowOff>
    </xdr:to>
    <xdr:cxnSp macro="">
      <xdr:nvCxnSpPr>
        <xdr:cNvPr id="588" name="直線コネクタ 587"/>
        <xdr:cNvCxnSpPr/>
      </xdr:nvCxnSpPr>
      <xdr:spPr>
        <a:xfrm flipV="1">
          <a:off x="12814300" y="9490693"/>
          <a:ext cx="889000" cy="26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4273</xdr:rowOff>
    </xdr:from>
    <xdr:to>
      <xdr:col>72</xdr:col>
      <xdr:colOff>38100</xdr:colOff>
      <xdr:row>56</xdr:row>
      <xdr:rowOff>105873</xdr:rowOff>
    </xdr:to>
    <xdr:sp macro="" textlink="">
      <xdr:nvSpPr>
        <xdr:cNvPr id="589" name="フローチャート: 判断 588"/>
        <xdr:cNvSpPr/>
      </xdr:nvSpPr>
      <xdr:spPr>
        <a:xfrm>
          <a:off x="13652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97000</xdr:rowOff>
    </xdr:from>
    <xdr:ext cx="534377" cy="259045"/>
    <xdr:sp macro="" textlink="">
      <xdr:nvSpPr>
        <xdr:cNvPr id="590" name="テキスト ボックス 589"/>
        <xdr:cNvSpPr txBox="1"/>
      </xdr:nvSpPr>
      <xdr:spPr>
        <a:xfrm>
          <a:off x="13436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159418</xdr:rowOff>
    </xdr:from>
    <xdr:to>
      <xdr:col>67</xdr:col>
      <xdr:colOff>101600</xdr:colOff>
      <xdr:row>56</xdr:row>
      <xdr:rowOff>89568</xdr:rowOff>
    </xdr:to>
    <xdr:sp macro="" textlink="">
      <xdr:nvSpPr>
        <xdr:cNvPr id="591" name="フローチャート: 判断 590"/>
        <xdr:cNvSpPr/>
      </xdr:nvSpPr>
      <xdr:spPr>
        <a:xfrm>
          <a:off x="12763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106095</xdr:rowOff>
    </xdr:from>
    <xdr:ext cx="534377" cy="259045"/>
    <xdr:sp macro="" textlink="">
      <xdr:nvSpPr>
        <xdr:cNvPr id="592" name="テキスト ボックス 591"/>
        <xdr:cNvSpPr txBox="1"/>
      </xdr:nvSpPr>
      <xdr:spPr>
        <a:xfrm>
          <a:off x="12547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103746</xdr:rowOff>
    </xdr:from>
    <xdr:to>
      <xdr:col>85</xdr:col>
      <xdr:colOff>177800</xdr:colOff>
      <xdr:row>52</xdr:row>
      <xdr:rowOff>33896</xdr:rowOff>
    </xdr:to>
    <xdr:sp macro="" textlink="">
      <xdr:nvSpPr>
        <xdr:cNvPr id="598" name="楕円 597"/>
        <xdr:cNvSpPr/>
      </xdr:nvSpPr>
      <xdr:spPr>
        <a:xfrm>
          <a:off x="16268700" y="884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126623</xdr:rowOff>
    </xdr:from>
    <xdr:ext cx="599010" cy="259045"/>
    <xdr:sp macro="" textlink="">
      <xdr:nvSpPr>
        <xdr:cNvPr id="599" name="教育費該当値テキスト"/>
        <xdr:cNvSpPr txBox="1"/>
      </xdr:nvSpPr>
      <xdr:spPr>
        <a:xfrm>
          <a:off x="16370300" y="869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5383</xdr:rowOff>
    </xdr:from>
    <xdr:to>
      <xdr:col>81</xdr:col>
      <xdr:colOff>101600</xdr:colOff>
      <xdr:row>52</xdr:row>
      <xdr:rowOff>106983</xdr:rowOff>
    </xdr:to>
    <xdr:sp macro="" textlink="">
      <xdr:nvSpPr>
        <xdr:cNvPr id="600" name="楕円 599"/>
        <xdr:cNvSpPr/>
      </xdr:nvSpPr>
      <xdr:spPr>
        <a:xfrm>
          <a:off x="15430500" y="892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123510</xdr:rowOff>
    </xdr:from>
    <xdr:ext cx="599010" cy="259045"/>
    <xdr:sp macro="" textlink="">
      <xdr:nvSpPr>
        <xdr:cNvPr id="601" name="テキスト ボックス 600"/>
        <xdr:cNvSpPr txBox="1"/>
      </xdr:nvSpPr>
      <xdr:spPr>
        <a:xfrm>
          <a:off x="15181795" y="8696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99480</xdr:rowOff>
    </xdr:from>
    <xdr:to>
      <xdr:col>76</xdr:col>
      <xdr:colOff>165100</xdr:colOff>
      <xdr:row>55</xdr:row>
      <xdr:rowOff>29630</xdr:rowOff>
    </xdr:to>
    <xdr:sp macro="" textlink="">
      <xdr:nvSpPr>
        <xdr:cNvPr id="602" name="楕円 601"/>
        <xdr:cNvSpPr/>
      </xdr:nvSpPr>
      <xdr:spPr>
        <a:xfrm>
          <a:off x="14541500" y="935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46157</xdr:rowOff>
    </xdr:from>
    <xdr:ext cx="599010" cy="259045"/>
    <xdr:sp macro="" textlink="">
      <xdr:nvSpPr>
        <xdr:cNvPr id="603" name="テキスト ボックス 602"/>
        <xdr:cNvSpPr txBox="1"/>
      </xdr:nvSpPr>
      <xdr:spPr>
        <a:xfrm>
          <a:off x="14292795" y="913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10143</xdr:rowOff>
    </xdr:from>
    <xdr:to>
      <xdr:col>72</xdr:col>
      <xdr:colOff>38100</xdr:colOff>
      <xdr:row>55</xdr:row>
      <xdr:rowOff>111743</xdr:rowOff>
    </xdr:to>
    <xdr:sp macro="" textlink="">
      <xdr:nvSpPr>
        <xdr:cNvPr id="604" name="楕円 603"/>
        <xdr:cNvSpPr/>
      </xdr:nvSpPr>
      <xdr:spPr>
        <a:xfrm>
          <a:off x="13652500" y="943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128270</xdr:rowOff>
    </xdr:from>
    <xdr:ext cx="599010" cy="259045"/>
    <xdr:sp macro="" textlink="">
      <xdr:nvSpPr>
        <xdr:cNvPr id="605" name="テキスト ボックス 604"/>
        <xdr:cNvSpPr txBox="1"/>
      </xdr:nvSpPr>
      <xdr:spPr>
        <a:xfrm>
          <a:off x="13403795" y="921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102520</xdr:rowOff>
    </xdr:from>
    <xdr:to>
      <xdr:col>67</xdr:col>
      <xdr:colOff>101600</xdr:colOff>
      <xdr:row>57</xdr:row>
      <xdr:rowOff>32670</xdr:rowOff>
    </xdr:to>
    <xdr:sp macro="" textlink="">
      <xdr:nvSpPr>
        <xdr:cNvPr id="606" name="楕円 605"/>
        <xdr:cNvSpPr/>
      </xdr:nvSpPr>
      <xdr:spPr>
        <a:xfrm>
          <a:off x="12763500" y="97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23797</xdr:rowOff>
    </xdr:from>
    <xdr:ext cx="534377" cy="259045"/>
    <xdr:sp macro="" textlink="">
      <xdr:nvSpPr>
        <xdr:cNvPr id="607" name="テキスト ボックス 606"/>
        <xdr:cNvSpPr txBox="1"/>
      </xdr:nvSpPr>
      <xdr:spPr>
        <a:xfrm>
          <a:off x="12547111" y="979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1" name="テキスト ボックス 62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1" name="直線コネクタ 630"/>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2"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4"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5" name="直線コネクタ 634"/>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7"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38" name="フローチャート: 判断 637"/>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38880</xdr:rowOff>
    </xdr:from>
    <xdr:to>
      <xdr:col>81</xdr:col>
      <xdr:colOff>50800</xdr:colOff>
      <xdr:row>79</xdr:row>
      <xdr:rowOff>44450</xdr:rowOff>
    </xdr:to>
    <xdr:cxnSp macro="">
      <xdr:nvCxnSpPr>
        <xdr:cNvPr id="639" name="直線コネクタ 638"/>
        <xdr:cNvCxnSpPr/>
      </xdr:nvCxnSpPr>
      <xdr:spPr>
        <a:xfrm>
          <a:off x="14592300" y="13583430"/>
          <a:ext cx="889000" cy="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0" name="フローチャート: 判断 639"/>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1" name="テキスト ボックス 640"/>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38433</xdr:rowOff>
    </xdr:from>
    <xdr:to>
      <xdr:col>76</xdr:col>
      <xdr:colOff>114300</xdr:colOff>
      <xdr:row>79</xdr:row>
      <xdr:rowOff>38880</xdr:rowOff>
    </xdr:to>
    <xdr:cxnSp macro="">
      <xdr:nvCxnSpPr>
        <xdr:cNvPr id="642" name="直線コネクタ 641"/>
        <xdr:cNvCxnSpPr/>
      </xdr:nvCxnSpPr>
      <xdr:spPr>
        <a:xfrm>
          <a:off x="13703300" y="13582983"/>
          <a:ext cx="8890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144438</xdr:rowOff>
    </xdr:from>
    <xdr:to>
      <xdr:col>76</xdr:col>
      <xdr:colOff>165100</xdr:colOff>
      <xdr:row>79</xdr:row>
      <xdr:rowOff>74588</xdr:rowOff>
    </xdr:to>
    <xdr:sp macro="" textlink="">
      <xdr:nvSpPr>
        <xdr:cNvPr id="643" name="フローチャート: 判断 642"/>
        <xdr:cNvSpPr/>
      </xdr:nvSpPr>
      <xdr:spPr>
        <a:xfrm>
          <a:off x="14541500" y="135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91115</xdr:rowOff>
    </xdr:from>
    <xdr:ext cx="534377" cy="259045"/>
    <xdr:sp macro="" textlink="">
      <xdr:nvSpPr>
        <xdr:cNvPr id="644" name="テキスト ボックス 643"/>
        <xdr:cNvSpPr txBox="1"/>
      </xdr:nvSpPr>
      <xdr:spPr>
        <a:xfrm>
          <a:off x="14325111" y="1329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38433</xdr:rowOff>
    </xdr:from>
    <xdr:to>
      <xdr:col>71</xdr:col>
      <xdr:colOff>177800</xdr:colOff>
      <xdr:row>79</xdr:row>
      <xdr:rowOff>43686</xdr:rowOff>
    </xdr:to>
    <xdr:cxnSp macro="">
      <xdr:nvCxnSpPr>
        <xdr:cNvPr id="645" name="直線コネクタ 644"/>
        <xdr:cNvCxnSpPr/>
      </xdr:nvCxnSpPr>
      <xdr:spPr>
        <a:xfrm flipV="1">
          <a:off x="12814300" y="13582983"/>
          <a:ext cx="889000" cy="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152771</xdr:rowOff>
    </xdr:from>
    <xdr:to>
      <xdr:col>72</xdr:col>
      <xdr:colOff>38100</xdr:colOff>
      <xdr:row>79</xdr:row>
      <xdr:rowOff>82921</xdr:rowOff>
    </xdr:to>
    <xdr:sp macro="" textlink="">
      <xdr:nvSpPr>
        <xdr:cNvPr id="646" name="フローチャート: 判断 645"/>
        <xdr:cNvSpPr/>
      </xdr:nvSpPr>
      <xdr:spPr>
        <a:xfrm>
          <a:off x="13652500" y="1352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99448</xdr:rowOff>
    </xdr:from>
    <xdr:ext cx="469744" cy="259045"/>
    <xdr:sp macro="" textlink="">
      <xdr:nvSpPr>
        <xdr:cNvPr id="647" name="テキスト ボックス 646"/>
        <xdr:cNvSpPr txBox="1"/>
      </xdr:nvSpPr>
      <xdr:spPr>
        <a:xfrm>
          <a:off x="13468428" y="1330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150837</xdr:rowOff>
    </xdr:from>
    <xdr:to>
      <xdr:col>67</xdr:col>
      <xdr:colOff>101600</xdr:colOff>
      <xdr:row>79</xdr:row>
      <xdr:rowOff>80987</xdr:rowOff>
    </xdr:to>
    <xdr:sp macro="" textlink="">
      <xdr:nvSpPr>
        <xdr:cNvPr id="648" name="フローチャート: 判断 647"/>
        <xdr:cNvSpPr/>
      </xdr:nvSpPr>
      <xdr:spPr>
        <a:xfrm>
          <a:off x="12763500" y="1352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97514</xdr:rowOff>
    </xdr:from>
    <xdr:ext cx="469744" cy="259045"/>
    <xdr:sp macro="" textlink="">
      <xdr:nvSpPr>
        <xdr:cNvPr id="649" name="テキスト ボックス 648"/>
        <xdr:cNvSpPr txBox="1"/>
      </xdr:nvSpPr>
      <xdr:spPr>
        <a:xfrm>
          <a:off x="12579428" y="1329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249299" cy="259045"/>
    <xdr:sp macro="" textlink="">
      <xdr:nvSpPr>
        <xdr:cNvPr id="656" name="災害復旧費該当値テキスト"/>
        <xdr:cNvSpPr txBox="1"/>
      </xdr:nvSpPr>
      <xdr:spPr>
        <a:xfrm>
          <a:off x="16370300" y="13498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159530</xdr:rowOff>
    </xdr:from>
    <xdr:to>
      <xdr:col>76</xdr:col>
      <xdr:colOff>165100</xdr:colOff>
      <xdr:row>79</xdr:row>
      <xdr:rowOff>89680</xdr:rowOff>
    </xdr:to>
    <xdr:sp macro="" textlink="">
      <xdr:nvSpPr>
        <xdr:cNvPr id="659" name="楕円 658"/>
        <xdr:cNvSpPr/>
      </xdr:nvSpPr>
      <xdr:spPr>
        <a:xfrm>
          <a:off x="14541500" y="1353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80807</xdr:rowOff>
    </xdr:from>
    <xdr:ext cx="469744" cy="259045"/>
    <xdr:sp macro="" textlink="">
      <xdr:nvSpPr>
        <xdr:cNvPr id="660" name="テキスト ボックス 659"/>
        <xdr:cNvSpPr txBox="1"/>
      </xdr:nvSpPr>
      <xdr:spPr>
        <a:xfrm>
          <a:off x="14357428" y="1362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159083</xdr:rowOff>
    </xdr:from>
    <xdr:to>
      <xdr:col>72</xdr:col>
      <xdr:colOff>38100</xdr:colOff>
      <xdr:row>79</xdr:row>
      <xdr:rowOff>89233</xdr:rowOff>
    </xdr:to>
    <xdr:sp macro="" textlink="">
      <xdr:nvSpPr>
        <xdr:cNvPr id="661" name="楕円 660"/>
        <xdr:cNvSpPr/>
      </xdr:nvSpPr>
      <xdr:spPr>
        <a:xfrm>
          <a:off x="13652500" y="1353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80360</xdr:rowOff>
    </xdr:from>
    <xdr:ext cx="469744" cy="259045"/>
    <xdr:sp macro="" textlink="">
      <xdr:nvSpPr>
        <xdr:cNvPr id="662" name="テキスト ボックス 661"/>
        <xdr:cNvSpPr txBox="1"/>
      </xdr:nvSpPr>
      <xdr:spPr>
        <a:xfrm>
          <a:off x="13468428" y="1362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164336</xdr:rowOff>
    </xdr:from>
    <xdr:to>
      <xdr:col>67</xdr:col>
      <xdr:colOff>101600</xdr:colOff>
      <xdr:row>79</xdr:row>
      <xdr:rowOff>94486</xdr:rowOff>
    </xdr:to>
    <xdr:sp macro="" textlink="">
      <xdr:nvSpPr>
        <xdr:cNvPr id="663" name="楕円 662"/>
        <xdr:cNvSpPr/>
      </xdr:nvSpPr>
      <xdr:spPr>
        <a:xfrm>
          <a:off x="12763500" y="1353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85613</xdr:rowOff>
    </xdr:from>
    <xdr:ext cx="378565" cy="259045"/>
    <xdr:sp macro="" textlink="">
      <xdr:nvSpPr>
        <xdr:cNvPr id="664" name="テキスト ボックス 663"/>
        <xdr:cNvSpPr txBox="1"/>
      </xdr:nvSpPr>
      <xdr:spPr>
        <a:xfrm>
          <a:off x="12625017" y="13630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6" name="直線コネクタ 685"/>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7"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88" name="直線コネクタ 687"/>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89"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0" name="直線コネクタ 689"/>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169042</xdr:rowOff>
    </xdr:from>
    <xdr:to>
      <xdr:col>85</xdr:col>
      <xdr:colOff>127000</xdr:colOff>
      <xdr:row>96</xdr:row>
      <xdr:rowOff>59173</xdr:rowOff>
    </xdr:to>
    <xdr:cxnSp macro="">
      <xdr:nvCxnSpPr>
        <xdr:cNvPr id="691" name="直線コネクタ 690"/>
        <xdr:cNvCxnSpPr/>
      </xdr:nvCxnSpPr>
      <xdr:spPr>
        <a:xfrm flipV="1">
          <a:off x="15481300" y="16456792"/>
          <a:ext cx="838200" cy="6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89881</xdr:rowOff>
    </xdr:from>
    <xdr:ext cx="534377" cy="259045"/>
    <xdr:sp macro="" textlink="">
      <xdr:nvSpPr>
        <xdr:cNvPr id="692" name="公債費平均値テキスト"/>
        <xdr:cNvSpPr txBox="1"/>
      </xdr:nvSpPr>
      <xdr:spPr>
        <a:xfrm>
          <a:off x="16370300" y="165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3" name="フローチャート: 判断 692"/>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59173</xdr:rowOff>
    </xdr:from>
    <xdr:to>
      <xdr:col>81</xdr:col>
      <xdr:colOff>50800</xdr:colOff>
      <xdr:row>96</xdr:row>
      <xdr:rowOff>69648</xdr:rowOff>
    </xdr:to>
    <xdr:cxnSp macro="">
      <xdr:nvCxnSpPr>
        <xdr:cNvPr id="694" name="直線コネクタ 693"/>
        <xdr:cNvCxnSpPr/>
      </xdr:nvCxnSpPr>
      <xdr:spPr>
        <a:xfrm flipV="1">
          <a:off x="14592300" y="16518373"/>
          <a:ext cx="889000" cy="1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5" name="フローチャート: 判断 694"/>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37481</xdr:rowOff>
    </xdr:from>
    <xdr:ext cx="534377" cy="259045"/>
    <xdr:sp macro="" textlink="">
      <xdr:nvSpPr>
        <xdr:cNvPr id="696" name="テキスト ボックス 695"/>
        <xdr:cNvSpPr txBox="1"/>
      </xdr:nvSpPr>
      <xdr:spPr>
        <a:xfrm>
          <a:off x="15214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69648</xdr:rowOff>
    </xdr:from>
    <xdr:to>
      <xdr:col>76</xdr:col>
      <xdr:colOff>114300</xdr:colOff>
      <xdr:row>96</xdr:row>
      <xdr:rowOff>81293</xdr:rowOff>
    </xdr:to>
    <xdr:cxnSp macro="">
      <xdr:nvCxnSpPr>
        <xdr:cNvPr id="697" name="直線コネクタ 696"/>
        <xdr:cNvCxnSpPr/>
      </xdr:nvCxnSpPr>
      <xdr:spPr>
        <a:xfrm flipV="1">
          <a:off x="13703300" y="16528848"/>
          <a:ext cx="889000" cy="1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8" name="フローチャート: 判断 697"/>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9" name="テキスト ボックス 698"/>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81293</xdr:rowOff>
    </xdr:from>
    <xdr:to>
      <xdr:col>71</xdr:col>
      <xdr:colOff>177800</xdr:colOff>
      <xdr:row>96</xdr:row>
      <xdr:rowOff>113347</xdr:rowOff>
    </xdr:to>
    <xdr:cxnSp macro="">
      <xdr:nvCxnSpPr>
        <xdr:cNvPr id="700" name="直線コネクタ 699"/>
        <xdr:cNvCxnSpPr/>
      </xdr:nvCxnSpPr>
      <xdr:spPr>
        <a:xfrm flipV="1">
          <a:off x="12814300" y="16540493"/>
          <a:ext cx="889000" cy="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701" name="フローチャート: 判断 700"/>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702" name="テキスト ボックス 701"/>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703" name="フローチャート: 判断 702"/>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704" name="テキスト ボックス 703"/>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118242</xdr:rowOff>
    </xdr:from>
    <xdr:to>
      <xdr:col>85</xdr:col>
      <xdr:colOff>177800</xdr:colOff>
      <xdr:row>96</xdr:row>
      <xdr:rowOff>48392</xdr:rowOff>
    </xdr:to>
    <xdr:sp macro="" textlink="">
      <xdr:nvSpPr>
        <xdr:cNvPr id="710" name="楕円 709"/>
        <xdr:cNvSpPr/>
      </xdr:nvSpPr>
      <xdr:spPr>
        <a:xfrm>
          <a:off x="16268700" y="1640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141119</xdr:rowOff>
    </xdr:from>
    <xdr:ext cx="599010" cy="259045"/>
    <xdr:sp macro="" textlink="">
      <xdr:nvSpPr>
        <xdr:cNvPr id="711" name="公債費該当値テキスト"/>
        <xdr:cNvSpPr txBox="1"/>
      </xdr:nvSpPr>
      <xdr:spPr>
        <a:xfrm>
          <a:off x="16370300" y="1625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8373</xdr:rowOff>
    </xdr:from>
    <xdr:to>
      <xdr:col>81</xdr:col>
      <xdr:colOff>101600</xdr:colOff>
      <xdr:row>96</xdr:row>
      <xdr:rowOff>109973</xdr:rowOff>
    </xdr:to>
    <xdr:sp macro="" textlink="">
      <xdr:nvSpPr>
        <xdr:cNvPr id="712" name="楕円 711"/>
        <xdr:cNvSpPr/>
      </xdr:nvSpPr>
      <xdr:spPr>
        <a:xfrm>
          <a:off x="15430500" y="1646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126500</xdr:rowOff>
    </xdr:from>
    <xdr:ext cx="534377" cy="259045"/>
    <xdr:sp macro="" textlink="">
      <xdr:nvSpPr>
        <xdr:cNvPr id="713" name="テキスト ボックス 712"/>
        <xdr:cNvSpPr txBox="1"/>
      </xdr:nvSpPr>
      <xdr:spPr>
        <a:xfrm>
          <a:off x="15214111" y="1624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18848</xdr:rowOff>
    </xdr:from>
    <xdr:to>
      <xdr:col>76</xdr:col>
      <xdr:colOff>165100</xdr:colOff>
      <xdr:row>96</xdr:row>
      <xdr:rowOff>120448</xdr:rowOff>
    </xdr:to>
    <xdr:sp macro="" textlink="">
      <xdr:nvSpPr>
        <xdr:cNvPr id="714" name="楕円 713"/>
        <xdr:cNvSpPr/>
      </xdr:nvSpPr>
      <xdr:spPr>
        <a:xfrm>
          <a:off x="14541500" y="1647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111575</xdr:rowOff>
    </xdr:from>
    <xdr:ext cx="534377" cy="259045"/>
    <xdr:sp macro="" textlink="">
      <xdr:nvSpPr>
        <xdr:cNvPr id="715" name="テキスト ボックス 714"/>
        <xdr:cNvSpPr txBox="1"/>
      </xdr:nvSpPr>
      <xdr:spPr>
        <a:xfrm>
          <a:off x="14325111" y="1657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30493</xdr:rowOff>
    </xdr:from>
    <xdr:to>
      <xdr:col>72</xdr:col>
      <xdr:colOff>38100</xdr:colOff>
      <xdr:row>96</xdr:row>
      <xdr:rowOff>132093</xdr:rowOff>
    </xdr:to>
    <xdr:sp macro="" textlink="">
      <xdr:nvSpPr>
        <xdr:cNvPr id="716" name="楕円 715"/>
        <xdr:cNvSpPr/>
      </xdr:nvSpPr>
      <xdr:spPr>
        <a:xfrm>
          <a:off x="13652500" y="164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123220</xdr:rowOff>
    </xdr:from>
    <xdr:ext cx="534377" cy="259045"/>
    <xdr:sp macro="" textlink="">
      <xdr:nvSpPr>
        <xdr:cNvPr id="717" name="テキスト ボックス 716"/>
        <xdr:cNvSpPr txBox="1"/>
      </xdr:nvSpPr>
      <xdr:spPr>
        <a:xfrm>
          <a:off x="13436111" y="1658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62547</xdr:rowOff>
    </xdr:from>
    <xdr:to>
      <xdr:col>67</xdr:col>
      <xdr:colOff>101600</xdr:colOff>
      <xdr:row>96</xdr:row>
      <xdr:rowOff>164147</xdr:rowOff>
    </xdr:to>
    <xdr:sp macro="" textlink="">
      <xdr:nvSpPr>
        <xdr:cNvPr id="718" name="楕円 717"/>
        <xdr:cNvSpPr/>
      </xdr:nvSpPr>
      <xdr:spPr>
        <a:xfrm>
          <a:off x="12763500" y="165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155274</xdr:rowOff>
    </xdr:from>
    <xdr:ext cx="534377" cy="259045"/>
    <xdr:sp macro="" textlink="">
      <xdr:nvSpPr>
        <xdr:cNvPr id="719" name="テキスト ボックス 718"/>
        <xdr:cNvSpPr txBox="1"/>
      </xdr:nvSpPr>
      <xdr:spPr>
        <a:xfrm>
          <a:off x="12547111" y="1661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3" name="直線コネクタ 742"/>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6"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7" name="直線コネクタ 746"/>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49"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0" name="フローチャート: 判断 749"/>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2" name="フローチャート: 判断 751"/>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3" name="テキスト ボックス 752"/>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135382</xdr:rowOff>
    </xdr:from>
    <xdr:to>
      <xdr:col>107</xdr:col>
      <xdr:colOff>101600</xdr:colOff>
      <xdr:row>39</xdr:row>
      <xdr:rowOff>65532</xdr:rowOff>
    </xdr:to>
    <xdr:sp macro="" textlink="">
      <xdr:nvSpPr>
        <xdr:cNvPr id="755" name="フローチャート: 判断 754"/>
        <xdr:cNvSpPr/>
      </xdr:nvSpPr>
      <xdr:spPr>
        <a:xfrm>
          <a:off x="20383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82059</xdr:rowOff>
    </xdr:from>
    <xdr:ext cx="313932" cy="259045"/>
    <xdr:sp macro="" textlink="">
      <xdr:nvSpPr>
        <xdr:cNvPr id="756" name="テキスト ボックス 755"/>
        <xdr:cNvSpPr txBox="1"/>
      </xdr:nvSpPr>
      <xdr:spPr>
        <a:xfrm>
          <a:off x="20277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108712</xdr:rowOff>
    </xdr:from>
    <xdr:to>
      <xdr:col>102</xdr:col>
      <xdr:colOff>165100</xdr:colOff>
      <xdr:row>39</xdr:row>
      <xdr:rowOff>38862</xdr:rowOff>
    </xdr:to>
    <xdr:sp macro="" textlink="">
      <xdr:nvSpPr>
        <xdr:cNvPr id="758" name="フローチャート: 判断 757"/>
        <xdr:cNvSpPr/>
      </xdr:nvSpPr>
      <xdr:spPr>
        <a:xfrm>
          <a:off x="19494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55389</xdr:rowOff>
    </xdr:from>
    <xdr:ext cx="378565" cy="259045"/>
    <xdr:sp macro="" textlink="">
      <xdr:nvSpPr>
        <xdr:cNvPr id="759" name="テキスト ボックス 758"/>
        <xdr:cNvSpPr txBox="1"/>
      </xdr:nvSpPr>
      <xdr:spPr>
        <a:xfrm>
          <a:off x="19356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104521</xdr:rowOff>
    </xdr:from>
    <xdr:to>
      <xdr:col>98</xdr:col>
      <xdr:colOff>38100</xdr:colOff>
      <xdr:row>39</xdr:row>
      <xdr:rowOff>34671</xdr:rowOff>
    </xdr:to>
    <xdr:sp macro="" textlink="">
      <xdr:nvSpPr>
        <xdr:cNvPr id="760" name="フローチャート: 判断 759"/>
        <xdr:cNvSpPr/>
      </xdr:nvSpPr>
      <xdr:spPr>
        <a:xfrm>
          <a:off x="18605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51198</xdr:rowOff>
    </xdr:from>
    <xdr:ext cx="378565" cy="259045"/>
    <xdr:sp macro="" textlink="">
      <xdr:nvSpPr>
        <xdr:cNvPr id="761" name="テキスト ボックス 760"/>
        <xdr:cNvSpPr txBox="1"/>
      </xdr:nvSpPr>
      <xdr:spPr>
        <a:xfrm>
          <a:off x="18467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住民一人当たりコストの主な構成要因は</a:t>
          </a:r>
          <a:r>
            <a:rPr kumimoji="1" lang="ja-JP" altLang="en-US" sz="1300">
              <a:solidFill>
                <a:schemeClr val="dk1"/>
              </a:solidFill>
              <a:effectLst/>
              <a:latin typeface="+mn-lt"/>
              <a:ea typeface="+mn-ea"/>
              <a:cs typeface="+mn-cs"/>
            </a:rPr>
            <a:t>教育費</a:t>
          </a:r>
          <a:r>
            <a:rPr kumimoji="1" lang="ja-JP" altLang="ja-JP" sz="1300">
              <a:solidFill>
                <a:schemeClr val="dk1"/>
              </a:solidFill>
              <a:effectLst/>
              <a:latin typeface="+mn-lt"/>
              <a:ea typeface="+mn-ea"/>
              <a:cs typeface="+mn-cs"/>
            </a:rPr>
            <a:t>と</a:t>
          </a:r>
          <a:r>
            <a:rPr kumimoji="1" lang="ja-JP" altLang="en-US" sz="1300">
              <a:solidFill>
                <a:schemeClr val="dk1"/>
              </a:solidFill>
              <a:effectLst/>
              <a:latin typeface="+mn-lt"/>
              <a:ea typeface="+mn-ea"/>
              <a:cs typeface="+mn-cs"/>
            </a:rPr>
            <a:t>民生費</a:t>
          </a:r>
          <a:r>
            <a:rPr kumimoji="1" lang="ja-JP" altLang="ja-JP" sz="1300">
              <a:solidFill>
                <a:schemeClr val="dk1"/>
              </a:solidFill>
              <a:effectLst/>
              <a:latin typeface="+mn-lt"/>
              <a:ea typeface="+mn-ea"/>
              <a:cs typeface="+mn-cs"/>
            </a:rPr>
            <a:t>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教育費については、平成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年度からの体育館の建替え事業により高止まりの状況である。この事業は平成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年度で完了したため、翌年度以降は一人当たりのコストは減少する見込みである。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民生費については、現在類似団体平均を下回っているが、翌年度以降に介護事業所等の建築事業を計画しているため、一人当たりのコストの増加が見込まれる。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類似団体平均との開きが大きい費目は議会費である。物件費の割合が増加傾向にあるため、今後は業務内容の改善等により経費節減に努める。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財政調整基金残高は、標準財政規模比で</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％前後を維持し、弾力的な財政運営を実施している。今後も安定した財政運営に努める。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一般会計、特別会計ともに黒字を維持しており、安定した財政運営となっている。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今後も各特別会計ともに独立採算の原則に立ち返った受益者負担を求め、更なる健全化に努める。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12304;&#36001;&#25919;&#29366;&#27841;&#36039;&#26009;&#38598;&#12305;_075051_&#21476;&#27583;&#30010;_2017&#65288;2&#22238;&#30446;&#65289;.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5">
          <cell r="AN55" t="str">
            <v>類似団体内平均値</v>
          </cell>
        </row>
        <row r="72">
          <cell r="BP72" t="str">
            <v>H25</v>
          </cell>
          <cell r="BX72" t="str">
            <v>H26</v>
          </cell>
          <cell r="CF72" t="str">
            <v>H27</v>
          </cell>
          <cell r="CN72" t="str">
            <v>H28</v>
          </cell>
          <cell r="CV72" t="str">
            <v>H29</v>
          </cell>
        </row>
        <row r="73">
          <cell r="AN73" t="str">
            <v>当該団体値</v>
          </cell>
        </row>
        <row r="75">
          <cell r="BP75">
            <v>8.1</v>
          </cell>
          <cell r="BX75">
            <v>8</v>
          </cell>
          <cell r="CF75">
            <v>7.7</v>
          </cell>
          <cell r="CN75">
            <v>7.5</v>
          </cell>
          <cell r="CV75">
            <v>7.4</v>
          </cell>
        </row>
        <row r="77">
          <cell r="AN77" t="str">
            <v>類似団体内平均値</v>
          </cell>
          <cell r="BP77">
            <v>0</v>
          </cell>
          <cell r="BX77">
            <v>0</v>
          </cell>
          <cell r="CF77">
            <v>0</v>
          </cell>
          <cell r="CN77">
            <v>0</v>
          </cell>
          <cell r="CV77">
            <v>0</v>
          </cell>
        </row>
        <row r="79">
          <cell r="BP79">
            <v>9.8000000000000007</v>
          </cell>
          <cell r="BX79">
            <v>9.1</v>
          </cell>
          <cell r="CF79">
            <v>8.6</v>
          </cell>
          <cell r="CN79">
            <v>7.3</v>
          </cell>
          <cell r="CV79">
            <v>7.2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5183626</v>
      </c>
      <c r="BO4" s="372"/>
      <c r="BP4" s="372"/>
      <c r="BQ4" s="372"/>
      <c r="BR4" s="372"/>
      <c r="BS4" s="372"/>
      <c r="BT4" s="372"/>
      <c r="BU4" s="373"/>
      <c r="BV4" s="371">
        <v>5202579</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3</v>
      </c>
      <c r="CU4" s="378"/>
      <c r="CV4" s="378"/>
      <c r="CW4" s="378"/>
      <c r="CX4" s="378"/>
      <c r="CY4" s="378"/>
      <c r="CZ4" s="378"/>
      <c r="DA4" s="379"/>
      <c r="DB4" s="377">
        <v>3.3</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5064341</v>
      </c>
      <c r="BO5" s="409"/>
      <c r="BP5" s="409"/>
      <c r="BQ5" s="409"/>
      <c r="BR5" s="409"/>
      <c r="BS5" s="409"/>
      <c r="BT5" s="409"/>
      <c r="BU5" s="410"/>
      <c r="BV5" s="408">
        <v>4837890</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89.6</v>
      </c>
      <c r="CU5" s="406"/>
      <c r="CV5" s="406"/>
      <c r="CW5" s="406"/>
      <c r="CX5" s="406"/>
      <c r="CY5" s="406"/>
      <c r="CZ5" s="406"/>
      <c r="DA5" s="407"/>
      <c r="DB5" s="405">
        <v>89.9</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119285</v>
      </c>
      <c r="BO6" s="409"/>
      <c r="BP6" s="409"/>
      <c r="BQ6" s="409"/>
      <c r="BR6" s="409"/>
      <c r="BS6" s="409"/>
      <c r="BT6" s="409"/>
      <c r="BU6" s="410"/>
      <c r="BV6" s="408">
        <v>364689</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93.4</v>
      </c>
      <c r="CU6" s="446"/>
      <c r="CV6" s="446"/>
      <c r="CW6" s="446"/>
      <c r="CX6" s="446"/>
      <c r="CY6" s="446"/>
      <c r="CZ6" s="446"/>
      <c r="DA6" s="447"/>
      <c r="DB6" s="445">
        <v>93.6</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40458</v>
      </c>
      <c r="BO7" s="409"/>
      <c r="BP7" s="409"/>
      <c r="BQ7" s="409"/>
      <c r="BR7" s="409"/>
      <c r="BS7" s="409"/>
      <c r="BT7" s="409"/>
      <c r="BU7" s="410"/>
      <c r="BV7" s="408">
        <v>278604</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2627965</v>
      </c>
      <c r="CU7" s="409"/>
      <c r="CV7" s="409"/>
      <c r="CW7" s="409"/>
      <c r="CX7" s="409"/>
      <c r="CY7" s="409"/>
      <c r="CZ7" s="409"/>
      <c r="DA7" s="410"/>
      <c r="DB7" s="408">
        <v>2621193</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88</v>
      </c>
      <c r="AV8" s="441"/>
      <c r="AW8" s="441"/>
      <c r="AX8" s="441"/>
      <c r="AY8" s="442" t="s">
        <v>103</v>
      </c>
      <c r="AZ8" s="443"/>
      <c r="BA8" s="443"/>
      <c r="BB8" s="443"/>
      <c r="BC8" s="443"/>
      <c r="BD8" s="443"/>
      <c r="BE8" s="443"/>
      <c r="BF8" s="443"/>
      <c r="BG8" s="443"/>
      <c r="BH8" s="443"/>
      <c r="BI8" s="443"/>
      <c r="BJ8" s="443"/>
      <c r="BK8" s="443"/>
      <c r="BL8" s="443"/>
      <c r="BM8" s="444"/>
      <c r="BN8" s="408">
        <v>78827</v>
      </c>
      <c r="BO8" s="409"/>
      <c r="BP8" s="409"/>
      <c r="BQ8" s="409"/>
      <c r="BR8" s="409"/>
      <c r="BS8" s="409"/>
      <c r="BT8" s="409"/>
      <c r="BU8" s="410"/>
      <c r="BV8" s="408">
        <v>86085</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0.23</v>
      </c>
      <c r="CU8" s="449"/>
      <c r="CV8" s="449"/>
      <c r="CW8" s="449"/>
      <c r="CX8" s="449"/>
      <c r="CY8" s="449"/>
      <c r="CZ8" s="449"/>
      <c r="DA8" s="450"/>
      <c r="DB8" s="448">
        <v>0.23</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5373</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88</v>
      </c>
      <c r="AV9" s="441"/>
      <c r="AW9" s="441"/>
      <c r="AX9" s="441"/>
      <c r="AY9" s="442" t="s">
        <v>109</v>
      </c>
      <c r="AZ9" s="443"/>
      <c r="BA9" s="443"/>
      <c r="BB9" s="443"/>
      <c r="BC9" s="443"/>
      <c r="BD9" s="443"/>
      <c r="BE9" s="443"/>
      <c r="BF9" s="443"/>
      <c r="BG9" s="443"/>
      <c r="BH9" s="443"/>
      <c r="BI9" s="443"/>
      <c r="BJ9" s="443"/>
      <c r="BK9" s="443"/>
      <c r="BL9" s="443"/>
      <c r="BM9" s="444"/>
      <c r="BN9" s="408">
        <v>-7258</v>
      </c>
      <c r="BO9" s="409"/>
      <c r="BP9" s="409"/>
      <c r="BQ9" s="409"/>
      <c r="BR9" s="409"/>
      <c r="BS9" s="409"/>
      <c r="BT9" s="409"/>
      <c r="BU9" s="410"/>
      <c r="BV9" s="408">
        <v>25521</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16.5</v>
      </c>
      <c r="CU9" s="406"/>
      <c r="CV9" s="406"/>
      <c r="CW9" s="406"/>
      <c r="CX9" s="406"/>
      <c r="CY9" s="406"/>
      <c r="CZ9" s="406"/>
      <c r="DA9" s="407"/>
      <c r="DB9" s="405">
        <v>15.5</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6030</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195514</v>
      </c>
      <c r="BO10" s="409"/>
      <c r="BP10" s="409"/>
      <c r="BQ10" s="409"/>
      <c r="BR10" s="409"/>
      <c r="BS10" s="409"/>
      <c r="BT10" s="409"/>
      <c r="BU10" s="410"/>
      <c r="BV10" s="408">
        <v>31273</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88</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121</v>
      </c>
      <c r="DC11" s="449"/>
      <c r="DD11" s="449"/>
      <c r="DE11" s="449"/>
      <c r="DF11" s="449"/>
      <c r="DG11" s="449"/>
      <c r="DH11" s="449"/>
      <c r="DI11" s="450"/>
      <c r="DJ11" s="165"/>
      <c r="DK11" s="165"/>
      <c r="DL11" s="165"/>
      <c r="DM11" s="165"/>
      <c r="DN11" s="165"/>
      <c r="DO11" s="165"/>
    </row>
    <row r="12" spans="1:119" ht="18.75" customHeight="1">
      <c r="A12" s="166"/>
      <c r="B12" s="468" t="s">
        <v>122</v>
      </c>
      <c r="C12" s="469"/>
      <c r="D12" s="469"/>
      <c r="E12" s="469"/>
      <c r="F12" s="469"/>
      <c r="G12" s="469"/>
      <c r="H12" s="469"/>
      <c r="I12" s="469"/>
      <c r="J12" s="469"/>
      <c r="K12" s="470"/>
      <c r="L12" s="477" t="s">
        <v>123</v>
      </c>
      <c r="M12" s="478"/>
      <c r="N12" s="478"/>
      <c r="O12" s="478"/>
      <c r="P12" s="478"/>
      <c r="Q12" s="479"/>
      <c r="R12" s="480">
        <v>5419</v>
      </c>
      <c r="S12" s="481"/>
      <c r="T12" s="481"/>
      <c r="U12" s="481"/>
      <c r="V12" s="482"/>
      <c r="W12" s="483" t="s">
        <v>1</v>
      </c>
      <c r="X12" s="441"/>
      <c r="Y12" s="441"/>
      <c r="Z12" s="441"/>
      <c r="AA12" s="441"/>
      <c r="AB12" s="484"/>
      <c r="AC12" s="440" t="s">
        <v>124</v>
      </c>
      <c r="AD12" s="441"/>
      <c r="AE12" s="441"/>
      <c r="AF12" s="441"/>
      <c r="AG12" s="484"/>
      <c r="AH12" s="440" t="s">
        <v>125</v>
      </c>
      <c r="AI12" s="441"/>
      <c r="AJ12" s="441"/>
      <c r="AK12" s="441"/>
      <c r="AL12" s="485"/>
      <c r="AM12" s="437" t="s">
        <v>126</v>
      </c>
      <c r="AN12" s="438"/>
      <c r="AO12" s="438"/>
      <c r="AP12" s="438"/>
      <c r="AQ12" s="438"/>
      <c r="AR12" s="438"/>
      <c r="AS12" s="438"/>
      <c r="AT12" s="439"/>
      <c r="AU12" s="440" t="s">
        <v>88</v>
      </c>
      <c r="AV12" s="441"/>
      <c r="AW12" s="441"/>
      <c r="AX12" s="441"/>
      <c r="AY12" s="442" t="s">
        <v>127</v>
      </c>
      <c r="AZ12" s="443"/>
      <c r="BA12" s="443"/>
      <c r="BB12" s="443"/>
      <c r="BC12" s="443"/>
      <c r="BD12" s="443"/>
      <c r="BE12" s="443"/>
      <c r="BF12" s="443"/>
      <c r="BG12" s="443"/>
      <c r="BH12" s="443"/>
      <c r="BI12" s="443"/>
      <c r="BJ12" s="443"/>
      <c r="BK12" s="443"/>
      <c r="BL12" s="443"/>
      <c r="BM12" s="444"/>
      <c r="BN12" s="408">
        <v>172599</v>
      </c>
      <c r="BO12" s="409"/>
      <c r="BP12" s="409"/>
      <c r="BQ12" s="409"/>
      <c r="BR12" s="409"/>
      <c r="BS12" s="409"/>
      <c r="BT12" s="409"/>
      <c r="BU12" s="410"/>
      <c r="BV12" s="408">
        <v>61732</v>
      </c>
      <c r="BW12" s="409"/>
      <c r="BX12" s="409"/>
      <c r="BY12" s="409"/>
      <c r="BZ12" s="409"/>
      <c r="CA12" s="409"/>
      <c r="CB12" s="409"/>
      <c r="CC12" s="410"/>
      <c r="CD12" s="411" t="s">
        <v>128</v>
      </c>
      <c r="CE12" s="412"/>
      <c r="CF12" s="412"/>
      <c r="CG12" s="412"/>
      <c r="CH12" s="412"/>
      <c r="CI12" s="412"/>
      <c r="CJ12" s="412"/>
      <c r="CK12" s="412"/>
      <c r="CL12" s="412"/>
      <c r="CM12" s="412"/>
      <c r="CN12" s="412"/>
      <c r="CO12" s="412"/>
      <c r="CP12" s="412"/>
      <c r="CQ12" s="412"/>
      <c r="CR12" s="412"/>
      <c r="CS12" s="413"/>
      <c r="CT12" s="448" t="s">
        <v>121</v>
      </c>
      <c r="CU12" s="449"/>
      <c r="CV12" s="449"/>
      <c r="CW12" s="449"/>
      <c r="CX12" s="449"/>
      <c r="CY12" s="449"/>
      <c r="CZ12" s="449"/>
      <c r="DA12" s="450"/>
      <c r="DB12" s="448" t="s">
        <v>129</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130</v>
      </c>
      <c r="N13" s="497"/>
      <c r="O13" s="497"/>
      <c r="P13" s="497"/>
      <c r="Q13" s="498"/>
      <c r="R13" s="489">
        <v>5369</v>
      </c>
      <c r="S13" s="490"/>
      <c r="T13" s="490"/>
      <c r="U13" s="490"/>
      <c r="V13" s="491"/>
      <c r="W13" s="424" t="s">
        <v>131</v>
      </c>
      <c r="X13" s="425"/>
      <c r="Y13" s="425"/>
      <c r="Z13" s="425"/>
      <c r="AA13" s="425"/>
      <c r="AB13" s="415"/>
      <c r="AC13" s="459">
        <v>440</v>
      </c>
      <c r="AD13" s="460"/>
      <c r="AE13" s="460"/>
      <c r="AF13" s="460"/>
      <c r="AG13" s="499"/>
      <c r="AH13" s="459">
        <v>422</v>
      </c>
      <c r="AI13" s="460"/>
      <c r="AJ13" s="460"/>
      <c r="AK13" s="460"/>
      <c r="AL13" s="461"/>
      <c r="AM13" s="437" t="s">
        <v>132</v>
      </c>
      <c r="AN13" s="438"/>
      <c r="AO13" s="438"/>
      <c r="AP13" s="438"/>
      <c r="AQ13" s="438"/>
      <c r="AR13" s="438"/>
      <c r="AS13" s="438"/>
      <c r="AT13" s="439"/>
      <c r="AU13" s="440" t="s">
        <v>133</v>
      </c>
      <c r="AV13" s="441"/>
      <c r="AW13" s="441"/>
      <c r="AX13" s="441"/>
      <c r="AY13" s="442" t="s">
        <v>134</v>
      </c>
      <c r="AZ13" s="443"/>
      <c r="BA13" s="443"/>
      <c r="BB13" s="443"/>
      <c r="BC13" s="443"/>
      <c r="BD13" s="443"/>
      <c r="BE13" s="443"/>
      <c r="BF13" s="443"/>
      <c r="BG13" s="443"/>
      <c r="BH13" s="443"/>
      <c r="BI13" s="443"/>
      <c r="BJ13" s="443"/>
      <c r="BK13" s="443"/>
      <c r="BL13" s="443"/>
      <c r="BM13" s="444"/>
      <c r="BN13" s="408">
        <v>15657</v>
      </c>
      <c r="BO13" s="409"/>
      <c r="BP13" s="409"/>
      <c r="BQ13" s="409"/>
      <c r="BR13" s="409"/>
      <c r="BS13" s="409"/>
      <c r="BT13" s="409"/>
      <c r="BU13" s="410"/>
      <c r="BV13" s="408">
        <v>-4938</v>
      </c>
      <c r="BW13" s="409"/>
      <c r="BX13" s="409"/>
      <c r="BY13" s="409"/>
      <c r="BZ13" s="409"/>
      <c r="CA13" s="409"/>
      <c r="CB13" s="409"/>
      <c r="CC13" s="410"/>
      <c r="CD13" s="411" t="s">
        <v>135</v>
      </c>
      <c r="CE13" s="412"/>
      <c r="CF13" s="412"/>
      <c r="CG13" s="412"/>
      <c r="CH13" s="412"/>
      <c r="CI13" s="412"/>
      <c r="CJ13" s="412"/>
      <c r="CK13" s="412"/>
      <c r="CL13" s="412"/>
      <c r="CM13" s="412"/>
      <c r="CN13" s="412"/>
      <c r="CO13" s="412"/>
      <c r="CP13" s="412"/>
      <c r="CQ13" s="412"/>
      <c r="CR13" s="412"/>
      <c r="CS13" s="413"/>
      <c r="CT13" s="405">
        <v>7.4</v>
      </c>
      <c r="CU13" s="406"/>
      <c r="CV13" s="406"/>
      <c r="CW13" s="406"/>
      <c r="CX13" s="406"/>
      <c r="CY13" s="406"/>
      <c r="CZ13" s="406"/>
      <c r="DA13" s="407"/>
      <c r="DB13" s="405">
        <v>7.5</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136</v>
      </c>
      <c r="M14" s="487"/>
      <c r="N14" s="487"/>
      <c r="O14" s="487"/>
      <c r="P14" s="487"/>
      <c r="Q14" s="488"/>
      <c r="R14" s="489">
        <v>5606</v>
      </c>
      <c r="S14" s="490"/>
      <c r="T14" s="490"/>
      <c r="U14" s="490"/>
      <c r="V14" s="491"/>
      <c r="W14" s="398"/>
      <c r="X14" s="399"/>
      <c r="Y14" s="399"/>
      <c r="Z14" s="399"/>
      <c r="AA14" s="399"/>
      <c r="AB14" s="388"/>
      <c r="AC14" s="492">
        <v>15.9</v>
      </c>
      <c r="AD14" s="493"/>
      <c r="AE14" s="493"/>
      <c r="AF14" s="493"/>
      <c r="AG14" s="494"/>
      <c r="AH14" s="492">
        <v>14.9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137</v>
      </c>
      <c r="CE14" s="501"/>
      <c r="CF14" s="501"/>
      <c r="CG14" s="501"/>
      <c r="CH14" s="501"/>
      <c r="CI14" s="501"/>
      <c r="CJ14" s="501"/>
      <c r="CK14" s="501"/>
      <c r="CL14" s="501"/>
      <c r="CM14" s="501"/>
      <c r="CN14" s="501"/>
      <c r="CO14" s="501"/>
      <c r="CP14" s="501"/>
      <c r="CQ14" s="501"/>
      <c r="CR14" s="501"/>
      <c r="CS14" s="502"/>
      <c r="CT14" s="503" t="s">
        <v>138</v>
      </c>
      <c r="CU14" s="504"/>
      <c r="CV14" s="504"/>
      <c r="CW14" s="504"/>
      <c r="CX14" s="504"/>
      <c r="CY14" s="504"/>
      <c r="CZ14" s="504"/>
      <c r="DA14" s="505"/>
      <c r="DB14" s="503" t="s">
        <v>121</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139</v>
      </c>
      <c r="N15" s="497"/>
      <c r="O15" s="497"/>
      <c r="P15" s="497"/>
      <c r="Q15" s="498"/>
      <c r="R15" s="489">
        <v>5552</v>
      </c>
      <c r="S15" s="490"/>
      <c r="T15" s="490"/>
      <c r="U15" s="490"/>
      <c r="V15" s="491"/>
      <c r="W15" s="424" t="s">
        <v>140</v>
      </c>
      <c r="X15" s="425"/>
      <c r="Y15" s="425"/>
      <c r="Z15" s="425"/>
      <c r="AA15" s="425"/>
      <c r="AB15" s="415"/>
      <c r="AC15" s="459">
        <v>1164</v>
      </c>
      <c r="AD15" s="460"/>
      <c r="AE15" s="460"/>
      <c r="AF15" s="460"/>
      <c r="AG15" s="499"/>
      <c r="AH15" s="459">
        <v>1299</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545032</v>
      </c>
      <c r="BO15" s="372"/>
      <c r="BP15" s="372"/>
      <c r="BQ15" s="372"/>
      <c r="BR15" s="372"/>
      <c r="BS15" s="372"/>
      <c r="BT15" s="372"/>
      <c r="BU15" s="373"/>
      <c r="BV15" s="371">
        <v>546970</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42.1</v>
      </c>
      <c r="AD16" s="493"/>
      <c r="AE16" s="493"/>
      <c r="AF16" s="493"/>
      <c r="AG16" s="494"/>
      <c r="AH16" s="492">
        <v>46</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2383806</v>
      </c>
      <c r="BO16" s="409"/>
      <c r="BP16" s="409"/>
      <c r="BQ16" s="409"/>
      <c r="BR16" s="409"/>
      <c r="BS16" s="409"/>
      <c r="BT16" s="409"/>
      <c r="BU16" s="410"/>
      <c r="BV16" s="408">
        <v>2382183</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1158</v>
      </c>
      <c r="AD17" s="460"/>
      <c r="AE17" s="460"/>
      <c r="AF17" s="460"/>
      <c r="AG17" s="499"/>
      <c r="AH17" s="459">
        <v>1104</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680898</v>
      </c>
      <c r="BO17" s="409"/>
      <c r="BP17" s="409"/>
      <c r="BQ17" s="409"/>
      <c r="BR17" s="409"/>
      <c r="BS17" s="409"/>
      <c r="BT17" s="409"/>
      <c r="BU17" s="410"/>
      <c r="BV17" s="408">
        <v>681092</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150</v>
      </c>
      <c r="C18" s="451"/>
      <c r="D18" s="451"/>
      <c r="E18" s="520"/>
      <c r="F18" s="520"/>
      <c r="G18" s="520"/>
      <c r="H18" s="520"/>
      <c r="I18" s="520"/>
      <c r="J18" s="520"/>
      <c r="K18" s="520"/>
      <c r="L18" s="521">
        <v>163.29</v>
      </c>
      <c r="M18" s="521"/>
      <c r="N18" s="521"/>
      <c r="O18" s="521"/>
      <c r="P18" s="521"/>
      <c r="Q18" s="521"/>
      <c r="R18" s="522"/>
      <c r="S18" s="522"/>
      <c r="T18" s="522"/>
      <c r="U18" s="522"/>
      <c r="V18" s="523"/>
      <c r="W18" s="426"/>
      <c r="X18" s="427"/>
      <c r="Y18" s="427"/>
      <c r="Z18" s="427"/>
      <c r="AA18" s="427"/>
      <c r="AB18" s="418"/>
      <c r="AC18" s="524">
        <v>41.9</v>
      </c>
      <c r="AD18" s="525"/>
      <c r="AE18" s="525"/>
      <c r="AF18" s="525"/>
      <c r="AG18" s="526"/>
      <c r="AH18" s="524">
        <v>39.1</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2386645</v>
      </c>
      <c r="BO18" s="409"/>
      <c r="BP18" s="409"/>
      <c r="BQ18" s="409"/>
      <c r="BR18" s="409"/>
      <c r="BS18" s="409"/>
      <c r="BT18" s="409"/>
      <c r="BU18" s="410"/>
      <c r="BV18" s="408">
        <v>2369775</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152</v>
      </c>
      <c r="C19" s="451"/>
      <c r="D19" s="451"/>
      <c r="E19" s="520"/>
      <c r="F19" s="520"/>
      <c r="G19" s="520"/>
      <c r="H19" s="520"/>
      <c r="I19" s="520"/>
      <c r="J19" s="520"/>
      <c r="K19" s="520"/>
      <c r="L19" s="528">
        <v>33</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3459537</v>
      </c>
      <c r="BO19" s="409"/>
      <c r="BP19" s="409"/>
      <c r="BQ19" s="409"/>
      <c r="BR19" s="409"/>
      <c r="BS19" s="409"/>
      <c r="BT19" s="409"/>
      <c r="BU19" s="410"/>
      <c r="BV19" s="408">
        <v>3289697</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154</v>
      </c>
      <c r="C20" s="451"/>
      <c r="D20" s="451"/>
      <c r="E20" s="520"/>
      <c r="F20" s="520"/>
      <c r="G20" s="520"/>
      <c r="H20" s="520"/>
      <c r="I20" s="520"/>
      <c r="J20" s="520"/>
      <c r="K20" s="520"/>
      <c r="L20" s="528">
        <v>1661</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5353897</v>
      </c>
      <c r="BO23" s="409"/>
      <c r="BP23" s="409"/>
      <c r="BQ23" s="409"/>
      <c r="BR23" s="409"/>
      <c r="BS23" s="409"/>
      <c r="BT23" s="409"/>
      <c r="BU23" s="410"/>
      <c r="BV23" s="408">
        <v>5133037</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163</v>
      </c>
      <c r="F24" s="438"/>
      <c r="G24" s="438"/>
      <c r="H24" s="438"/>
      <c r="I24" s="438"/>
      <c r="J24" s="438"/>
      <c r="K24" s="439"/>
      <c r="L24" s="459">
        <v>1</v>
      </c>
      <c r="M24" s="460"/>
      <c r="N24" s="460"/>
      <c r="O24" s="460"/>
      <c r="P24" s="499"/>
      <c r="Q24" s="459">
        <v>7580</v>
      </c>
      <c r="R24" s="460"/>
      <c r="S24" s="460"/>
      <c r="T24" s="460"/>
      <c r="U24" s="460"/>
      <c r="V24" s="499"/>
      <c r="W24" s="558"/>
      <c r="X24" s="546"/>
      <c r="Y24" s="547"/>
      <c r="Z24" s="458" t="s">
        <v>164</v>
      </c>
      <c r="AA24" s="438"/>
      <c r="AB24" s="438"/>
      <c r="AC24" s="438"/>
      <c r="AD24" s="438"/>
      <c r="AE24" s="438"/>
      <c r="AF24" s="438"/>
      <c r="AG24" s="439"/>
      <c r="AH24" s="459">
        <v>71</v>
      </c>
      <c r="AI24" s="460"/>
      <c r="AJ24" s="460"/>
      <c r="AK24" s="460"/>
      <c r="AL24" s="499"/>
      <c r="AM24" s="459">
        <v>201995</v>
      </c>
      <c r="AN24" s="460"/>
      <c r="AO24" s="460"/>
      <c r="AP24" s="460"/>
      <c r="AQ24" s="460"/>
      <c r="AR24" s="499"/>
      <c r="AS24" s="459">
        <v>2845</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4574838</v>
      </c>
      <c r="BO24" s="409"/>
      <c r="BP24" s="409"/>
      <c r="BQ24" s="409"/>
      <c r="BR24" s="409"/>
      <c r="BS24" s="409"/>
      <c r="BT24" s="409"/>
      <c r="BU24" s="410"/>
      <c r="BV24" s="408">
        <v>4364007</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166</v>
      </c>
      <c r="F25" s="438"/>
      <c r="G25" s="438"/>
      <c r="H25" s="438"/>
      <c r="I25" s="438"/>
      <c r="J25" s="438"/>
      <c r="K25" s="439"/>
      <c r="L25" s="459">
        <v>1</v>
      </c>
      <c r="M25" s="460"/>
      <c r="N25" s="460"/>
      <c r="O25" s="460"/>
      <c r="P25" s="499"/>
      <c r="Q25" s="459">
        <v>6070</v>
      </c>
      <c r="R25" s="460"/>
      <c r="S25" s="460"/>
      <c r="T25" s="460"/>
      <c r="U25" s="460"/>
      <c r="V25" s="499"/>
      <c r="W25" s="558"/>
      <c r="X25" s="546"/>
      <c r="Y25" s="547"/>
      <c r="Z25" s="458" t="s">
        <v>167</v>
      </c>
      <c r="AA25" s="438"/>
      <c r="AB25" s="438"/>
      <c r="AC25" s="438"/>
      <c r="AD25" s="438"/>
      <c r="AE25" s="438"/>
      <c r="AF25" s="438"/>
      <c r="AG25" s="439"/>
      <c r="AH25" s="459" t="s">
        <v>138</v>
      </c>
      <c r="AI25" s="460"/>
      <c r="AJ25" s="460"/>
      <c r="AK25" s="460"/>
      <c r="AL25" s="499"/>
      <c r="AM25" s="459" t="s">
        <v>138</v>
      </c>
      <c r="AN25" s="460"/>
      <c r="AO25" s="460"/>
      <c r="AP25" s="460"/>
      <c r="AQ25" s="460"/>
      <c r="AR25" s="499"/>
      <c r="AS25" s="459" t="s">
        <v>121</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354911</v>
      </c>
      <c r="BO25" s="372"/>
      <c r="BP25" s="372"/>
      <c r="BQ25" s="372"/>
      <c r="BR25" s="372"/>
      <c r="BS25" s="372"/>
      <c r="BT25" s="372"/>
      <c r="BU25" s="373"/>
      <c r="BV25" s="371">
        <v>343914</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169</v>
      </c>
      <c r="F26" s="438"/>
      <c r="G26" s="438"/>
      <c r="H26" s="438"/>
      <c r="I26" s="438"/>
      <c r="J26" s="438"/>
      <c r="K26" s="439"/>
      <c r="L26" s="459">
        <v>1</v>
      </c>
      <c r="M26" s="460"/>
      <c r="N26" s="460"/>
      <c r="O26" s="460"/>
      <c r="P26" s="499"/>
      <c r="Q26" s="459">
        <v>5680</v>
      </c>
      <c r="R26" s="460"/>
      <c r="S26" s="460"/>
      <c r="T26" s="460"/>
      <c r="U26" s="460"/>
      <c r="V26" s="499"/>
      <c r="W26" s="558"/>
      <c r="X26" s="546"/>
      <c r="Y26" s="547"/>
      <c r="Z26" s="458" t="s">
        <v>170</v>
      </c>
      <c r="AA26" s="568"/>
      <c r="AB26" s="568"/>
      <c r="AC26" s="568"/>
      <c r="AD26" s="568"/>
      <c r="AE26" s="568"/>
      <c r="AF26" s="568"/>
      <c r="AG26" s="569"/>
      <c r="AH26" s="459">
        <v>1</v>
      </c>
      <c r="AI26" s="460"/>
      <c r="AJ26" s="460"/>
      <c r="AK26" s="460"/>
      <c r="AL26" s="499"/>
      <c r="AM26" s="459" t="s">
        <v>171</v>
      </c>
      <c r="AN26" s="460"/>
      <c r="AO26" s="460"/>
      <c r="AP26" s="460"/>
      <c r="AQ26" s="460"/>
      <c r="AR26" s="499"/>
      <c r="AS26" s="459" t="s">
        <v>171</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138</v>
      </c>
      <c r="BO26" s="409"/>
      <c r="BP26" s="409"/>
      <c r="BQ26" s="409"/>
      <c r="BR26" s="409"/>
      <c r="BS26" s="409"/>
      <c r="BT26" s="409"/>
      <c r="BU26" s="410"/>
      <c r="BV26" s="408" t="s">
        <v>121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173</v>
      </c>
      <c r="F27" s="438"/>
      <c r="G27" s="438"/>
      <c r="H27" s="438"/>
      <c r="I27" s="438"/>
      <c r="J27" s="438"/>
      <c r="K27" s="439"/>
      <c r="L27" s="459">
        <v>1</v>
      </c>
      <c r="M27" s="460"/>
      <c r="N27" s="460"/>
      <c r="O27" s="460"/>
      <c r="P27" s="499"/>
      <c r="Q27" s="459">
        <v>3040</v>
      </c>
      <c r="R27" s="460"/>
      <c r="S27" s="460"/>
      <c r="T27" s="460"/>
      <c r="U27" s="460"/>
      <c r="V27" s="499"/>
      <c r="W27" s="558"/>
      <c r="X27" s="546"/>
      <c r="Y27" s="547"/>
      <c r="Z27" s="458" t="s">
        <v>174</v>
      </c>
      <c r="AA27" s="438"/>
      <c r="AB27" s="438"/>
      <c r="AC27" s="438"/>
      <c r="AD27" s="438"/>
      <c r="AE27" s="438"/>
      <c r="AF27" s="438"/>
      <c r="AG27" s="439"/>
      <c r="AH27" s="459">
        <v>5</v>
      </c>
      <c r="AI27" s="460"/>
      <c r="AJ27" s="460"/>
      <c r="AK27" s="460"/>
      <c r="AL27" s="499"/>
      <c r="AM27" s="459">
        <v>15665</v>
      </c>
      <c r="AN27" s="460"/>
      <c r="AO27" s="460"/>
      <c r="AP27" s="460"/>
      <c r="AQ27" s="460"/>
      <c r="AR27" s="499"/>
      <c r="AS27" s="459">
        <v>3133</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v>100000</v>
      </c>
      <c r="BO27" s="582"/>
      <c r="BP27" s="582"/>
      <c r="BQ27" s="582"/>
      <c r="BR27" s="582"/>
      <c r="BS27" s="582"/>
      <c r="BT27" s="582"/>
      <c r="BU27" s="583"/>
      <c r="BV27" s="581">
        <v>100000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176</v>
      </c>
      <c r="F28" s="438"/>
      <c r="G28" s="438"/>
      <c r="H28" s="438"/>
      <c r="I28" s="438"/>
      <c r="J28" s="438"/>
      <c r="K28" s="439"/>
      <c r="L28" s="459">
        <v>1</v>
      </c>
      <c r="M28" s="460"/>
      <c r="N28" s="460"/>
      <c r="O28" s="460"/>
      <c r="P28" s="499"/>
      <c r="Q28" s="459">
        <v>2390</v>
      </c>
      <c r="R28" s="460"/>
      <c r="S28" s="460"/>
      <c r="T28" s="460"/>
      <c r="U28" s="460"/>
      <c r="V28" s="499"/>
      <c r="W28" s="558"/>
      <c r="X28" s="546"/>
      <c r="Y28" s="547"/>
      <c r="Z28" s="458" t="s">
        <v>177</v>
      </c>
      <c r="AA28" s="438"/>
      <c r="AB28" s="438"/>
      <c r="AC28" s="438"/>
      <c r="AD28" s="438"/>
      <c r="AE28" s="438"/>
      <c r="AF28" s="438"/>
      <c r="AG28" s="439"/>
      <c r="AH28" s="459" t="s">
        <v>121</v>
      </c>
      <c r="AI28" s="460"/>
      <c r="AJ28" s="460"/>
      <c r="AK28" s="460"/>
      <c r="AL28" s="499"/>
      <c r="AM28" s="459" t="s">
        <v>178</v>
      </c>
      <c r="AN28" s="460"/>
      <c r="AO28" s="460"/>
      <c r="AP28" s="460"/>
      <c r="AQ28" s="460"/>
      <c r="AR28" s="499"/>
      <c r="AS28" s="459" t="s">
        <v>121</v>
      </c>
      <c r="AT28" s="460"/>
      <c r="AU28" s="460"/>
      <c r="AV28" s="460"/>
      <c r="AW28" s="460"/>
      <c r="AX28" s="461"/>
      <c r="AY28" s="584" t="s">
        <v>179</v>
      </c>
      <c r="AZ28" s="585"/>
      <c r="BA28" s="585"/>
      <c r="BB28" s="586"/>
      <c r="BC28" s="368" t="s">
        <v>42</v>
      </c>
      <c r="BD28" s="369"/>
      <c r="BE28" s="369"/>
      <c r="BF28" s="369"/>
      <c r="BG28" s="369"/>
      <c r="BH28" s="369"/>
      <c r="BI28" s="369"/>
      <c r="BJ28" s="369"/>
      <c r="BK28" s="369"/>
      <c r="BL28" s="369"/>
      <c r="BM28" s="370"/>
      <c r="BN28" s="371">
        <v>1023458</v>
      </c>
      <c r="BO28" s="372"/>
      <c r="BP28" s="372"/>
      <c r="BQ28" s="372"/>
      <c r="BR28" s="372"/>
      <c r="BS28" s="372"/>
      <c r="BT28" s="372"/>
      <c r="BU28" s="373"/>
      <c r="BV28" s="371">
        <v>1000543</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180</v>
      </c>
      <c r="F29" s="438"/>
      <c r="G29" s="438"/>
      <c r="H29" s="438"/>
      <c r="I29" s="438"/>
      <c r="J29" s="438"/>
      <c r="K29" s="439"/>
      <c r="L29" s="459">
        <v>10</v>
      </c>
      <c r="M29" s="460"/>
      <c r="N29" s="460"/>
      <c r="O29" s="460"/>
      <c r="P29" s="499"/>
      <c r="Q29" s="459">
        <v>2230</v>
      </c>
      <c r="R29" s="460"/>
      <c r="S29" s="460"/>
      <c r="T29" s="460"/>
      <c r="U29" s="460"/>
      <c r="V29" s="499"/>
      <c r="W29" s="559"/>
      <c r="X29" s="560"/>
      <c r="Y29" s="561"/>
      <c r="Z29" s="458" t="s">
        <v>181</v>
      </c>
      <c r="AA29" s="438"/>
      <c r="AB29" s="438"/>
      <c r="AC29" s="438"/>
      <c r="AD29" s="438"/>
      <c r="AE29" s="438"/>
      <c r="AF29" s="438"/>
      <c r="AG29" s="439"/>
      <c r="AH29" s="459">
        <v>76</v>
      </c>
      <c r="AI29" s="460"/>
      <c r="AJ29" s="460"/>
      <c r="AK29" s="460"/>
      <c r="AL29" s="499"/>
      <c r="AM29" s="459">
        <v>217660</v>
      </c>
      <c r="AN29" s="460"/>
      <c r="AO29" s="460"/>
      <c r="AP29" s="460"/>
      <c r="AQ29" s="460"/>
      <c r="AR29" s="499"/>
      <c r="AS29" s="459">
        <v>2864</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669177</v>
      </c>
      <c r="BO29" s="409"/>
      <c r="BP29" s="409"/>
      <c r="BQ29" s="409"/>
      <c r="BR29" s="409"/>
      <c r="BS29" s="409"/>
      <c r="BT29" s="409"/>
      <c r="BU29" s="410"/>
      <c r="BV29" s="408">
        <v>668991</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97.7</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1272212</v>
      </c>
      <c r="BO30" s="582"/>
      <c r="BP30" s="582"/>
      <c r="BQ30" s="582"/>
      <c r="BR30" s="582"/>
      <c r="BS30" s="582"/>
      <c r="BT30" s="582"/>
      <c r="BU30" s="583"/>
      <c r="BV30" s="581">
        <v>1686844</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190</v>
      </c>
      <c r="V33" s="432"/>
      <c r="W33" s="397" t="s">
        <v>191</v>
      </c>
      <c r="X33" s="397"/>
      <c r="Y33" s="397"/>
      <c r="Z33" s="397"/>
      <c r="AA33" s="397"/>
      <c r="AB33" s="397"/>
      <c r="AC33" s="397"/>
      <c r="AD33" s="397"/>
      <c r="AE33" s="397"/>
      <c r="AF33" s="397"/>
      <c r="AG33" s="397"/>
      <c r="AH33" s="397"/>
      <c r="AI33" s="397"/>
      <c r="AJ33" s="397"/>
      <c r="AK33" s="397"/>
      <c r="AL33" s="195"/>
      <c r="AM33" s="432" t="s">
        <v>192</v>
      </c>
      <c r="AN33" s="432"/>
      <c r="AO33" s="397" t="s">
        <v>191</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192</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5</v>
      </c>
      <c r="BF34" s="594"/>
      <c r="BG34" s="595" t="str">
        <f>IF('各会計、関係団体の財政状況及び健全化判断比率'!B31="","",'各会計、関係団体の財政状況及び健全化判断比率'!B31)</f>
        <v>簡易水道特別会計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須賀川地方広域消防組合</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6</v>
      </c>
      <c r="BF35" s="594"/>
      <c r="BG35" s="595" t="str">
        <f>IF('各会計、関係団体の財政状況及び健全化判断比率'!B32="","",'各会計、関係団体の財政状況及び健全化判断比率'!B32)</f>
        <v>農業集落排水事業特別会計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石川地方生活環境施設組合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7</v>
      </c>
      <c r="BF36" s="594"/>
      <c r="BG36" s="595" t="str">
        <f>IF('各会計、関係団体の財政状況及び健全化判断比率'!B33="","",'各会計、関係団体の財政状況及び健全化判断比率'!B33)</f>
        <v>林業集落排水事業特別会計</v>
      </c>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福島県市町村総合事務組合　一般会計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福島県市町村総合事務組合　消防補償等特別会計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12</v>
      </c>
      <c r="BX38" s="594"/>
      <c r="BY38" s="595" t="str">
        <f>IF('各会計、関係団体の財政状況及び健全化判断比率'!B72="","",'各会計、関係団体の財政状況及び健全化判断比率'!B72)</f>
        <v>福島県市町村総合事務組合　消防賞じゅつ金特別会計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13</v>
      </c>
      <c r="BX39" s="594"/>
      <c r="BY39" s="595" t="str">
        <f>IF('各会計、関係団体の財政状況及び健全化判断比率'!B73="","",'各会計、関係団体の財政状況及び健全化判断比率'!B73)</f>
        <v>福島県市町村総合事務組合　非常勤職員公務災害補償特別会計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14</v>
      </c>
      <c r="BX40" s="594"/>
      <c r="BY40" s="595" t="str">
        <f>IF('各会計、関係団体の財政状況及び健全化判断比率'!B74="","",'各会計、関係団体の財政状況及び健全化判断比率'!B74)</f>
        <v>福島県市町村総合事務組合　自治会館管理特別会計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15</v>
      </c>
      <c r="BX41" s="594"/>
      <c r="BY41" s="595" t="str">
        <f>IF('各会計、関係団体の財政状況及び健全化判断比率'!B75="","",'各会計、関係団体の財政状況及び健全化判断比率'!B75)</f>
        <v>福島県後期高齢者医療広域連合一般会計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16</v>
      </c>
      <c r="BX42" s="594"/>
      <c r="BY42" s="595" t="str">
        <f>IF('各会計、関係団体の財政状況及び健全化判断比率'!B76="","",'各会計、関係団体の財政状況及び健全化判断比率'!B76)</f>
        <v>福島県後期高齢者医療広域連合後期高齢者医療特別会計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5vcGnBhtrmE8QqEzhpToqwKuP6qdkjrjFOfMDf5URncryaNW5+ptZGDxQiFPvzqhYO2RvczB2rS71eoVIRLZaA==" saltValue="QHECCsgASlF9lCI/U4DB9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186" t="s">
        <v>553</v>
      </c>
      <c r="D34" s="1186"/>
      <c r="E34" s="1187"/>
      <c r="F34" s="32">
        <v>7.16</v>
      </c>
      <c r="G34" s="33">
        <v>3.21</v>
      </c>
      <c r="H34" s="33">
        <v>2.25</v>
      </c>
      <c r="I34" s="33">
        <v>3.28</v>
      </c>
      <c r="J34" s="34">
        <v>2.99</v>
      </c>
      <c r="K34" s="22"/>
      <c r="L34" s="22"/>
      <c r="M34" s="22"/>
      <c r="N34" s="22"/>
      <c r="O34" s="22"/>
      <c r="P34" s="22"/>
    </row>
    <row r="35" spans="1:16" ht="39" customHeight="1">
      <c r="A35" s="22"/>
      <c r="B35" s="35"/>
      <c r="C35" s="1180" t="s">
        <v>554</v>
      </c>
      <c r="D35" s="1181"/>
      <c r="E35" s="1182"/>
      <c r="F35" s="36">
        <v>1.94</v>
      </c>
      <c r="G35" s="37">
        <v>2.54</v>
      </c>
      <c r="H35" s="37">
        <v>3.49</v>
      </c>
      <c r="I35" s="37">
        <v>1.9</v>
      </c>
      <c r="J35" s="38">
        <v>1.37</v>
      </c>
      <c r="K35" s="22"/>
      <c r="L35" s="22"/>
      <c r="M35" s="22"/>
      <c r="N35" s="22"/>
      <c r="O35" s="22"/>
      <c r="P35" s="22"/>
    </row>
    <row r="36" spans="1:16" ht="39" customHeight="1">
      <c r="A36" s="22"/>
      <c r="B36" s="35"/>
      <c r="C36" s="1180" t="s">
        <v>555</v>
      </c>
      <c r="D36" s="1181"/>
      <c r="E36" s="1182"/>
      <c r="F36" s="36">
        <v>0.78</v>
      </c>
      <c r="G36" s="37">
        <v>0.61</v>
      </c>
      <c r="H36" s="37">
        <v>0.61</v>
      </c>
      <c r="I36" s="37">
        <v>1.67</v>
      </c>
      <c r="J36" s="38">
        <v>1.06</v>
      </c>
      <c r="K36" s="22"/>
      <c r="L36" s="22"/>
      <c r="M36" s="22"/>
      <c r="N36" s="22"/>
      <c r="O36" s="22"/>
      <c r="P36" s="22"/>
    </row>
    <row r="37" spans="1:16" ht="39" customHeight="1">
      <c r="A37" s="22"/>
      <c r="B37" s="35"/>
      <c r="C37" s="1180" t="s">
        <v>556</v>
      </c>
      <c r="D37" s="1181"/>
      <c r="E37" s="1182"/>
      <c r="F37" s="36">
        <v>0.06</v>
      </c>
      <c r="G37" s="37">
        <v>0.1</v>
      </c>
      <c r="H37" s="37">
        <v>0.04</v>
      </c>
      <c r="I37" s="37">
        <v>0.08</v>
      </c>
      <c r="J37" s="38">
        <v>0.08</v>
      </c>
      <c r="K37" s="22"/>
      <c r="L37" s="22"/>
      <c r="M37" s="22"/>
      <c r="N37" s="22"/>
      <c r="O37" s="22"/>
      <c r="P37" s="22"/>
    </row>
    <row r="38" spans="1:16" ht="39" customHeight="1">
      <c r="A38" s="22"/>
      <c r="B38" s="35"/>
      <c r="C38" s="1180" t="s">
        <v>557</v>
      </c>
      <c r="D38" s="1181"/>
      <c r="E38" s="1182"/>
      <c r="F38" s="36">
        <v>0.06</v>
      </c>
      <c r="G38" s="37">
        <v>0.13</v>
      </c>
      <c r="H38" s="37">
        <v>0.63</v>
      </c>
      <c r="I38" s="37">
        <v>0.14000000000000001</v>
      </c>
      <c r="J38" s="38">
        <v>0.05</v>
      </c>
      <c r="K38" s="22"/>
      <c r="L38" s="22"/>
      <c r="M38" s="22"/>
      <c r="N38" s="22"/>
      <c r="O38" s="22"/>
      <c r="P38" s="22"/>
    </row>
    <row r="39" spans="1:16" ht="39" customHeight="1">
      <c r="A39" s="22"/>
      <c r="B39" s="35"/>
      <c r="C39" s="1180" t="s">
        <v>558</v>
      </c>
      <c r="D39" s="1181"/>
      <c r="E39" s="1182"/>
      <c r="F39" s="36">
        <v>0.01</v>
      </c>
      <c r="G39" s="37">
        <v>0.02</v>
      </c>
      <c r="H39" s="37">
        <v>0.02</v>
      </c>
      <c r="I39" s="37">
        <v>0.04</v>
      </c>
      <c r="J39" s="38">
        <v>0.04</v>
      </c>
      <c r="K39" s="22"/>
      <c r="L39" s="22"/>
      <c r="M39" s="22"/>
      <c r="N39" s="22"/>
      <c r="O39" s="22"/>
      <c r="P39" s="22"/>
    </row>
    <row r="40" spans="1:16" ht="39" customHeight="1">
      <c r="A40" s="22"/>
      <c r="B40" s="35"/>
      <c r="C40" s="1180" t="s">
        <v>559</v>
      </c>
      <c r="D40" s="1181"/>
      <c r="E40" s="1182"/>
      <c r="F40" s="36">
        <v>0</v>
      </c>
      <c r="G40" s="37">
        <v>0</v>
      </c>
      <c r="H40" s="37">
        <v>0</v>
      </c>
      <c r="I40" s="37">
        <v>0</v>
      </c>
      <c r="J40" s="38">
        <v>0</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560</v>
      </c>
      <c r="D42" s="1181"/>
      <c r="E42" s="1182"/>
      <c r="F42" s="36" t="s">
        <v>502</v>
      </c>
      <c r="G42" s="37" t="s">
        <v>502</v>
      </c>
      <c r="H42" s="37" t="s">
        <v>502</v>
      </c>
      <c r="I42" s="37" t="s">
        <v>502</v>
      </c>
      <c r="J42" s="38" t="s">
        <v>502</v>
      </c>
      <c r="K42" s="22"/>
      <c r="L42" s="22"/>
      <c r="M42" s="22"/>
      <c r="N42" s="22"/>
      <c r="O42" s="22"/>
      <c r="P42" s="22"/>
    </row>
    <row r="43" spans="1:16" ht="39" customHeight="1" thickBot="1">
      <c r="A43" s="22"/>
      <c r="B43" s="40"/>
      <c r="C43" s="1183" t="s">
        <v>561</v>
      </c>
      <c r="D43" s="1184"/>
      <c r="E43" s="1185"/>
      <c r="F43" s="41" t="s">
        <v>502</v>
      </c>
      <c r="G43" s="42" t="s">
        <v>502</v>
      </c>
      <c r="H43" s="42" t="s">
        <v>502</v>
      </c>
      <c r="I43" s="42" t="s">
        <v>502</v>
      </c>
      <c r="J43" s="43" t="s">
        <v>502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PJUl5GchQm4TdltobZhXQvQkb+pWdy/7PHwWo2nT2xCoZSYkfmc+axFuHWHaytQPPyPBwugwPS/v1zztxrbgA==" saltValue="XCjpoCxwVDxDKYDU+91a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196" t="s">
        <v>11</v>
      </c>
      <c r="C45" s="1197"/>
      <c r="D45" s="58"/>
      <c r="E45" s="1202" t="s">
        <v>12</v>
      </c>
      <c r="F45" s="1202"/>
      <c r="G45" s="1202"/>
      <c r="H45" s="1202"/>
      <c r="I45" s="1202"/>
      <c r="J45" s="1203"/>
      <c r="K45" s="59">
        <v>472</v>
      </c>
      <c r="L45" s="60">
        <v>517</v>
      </c>
      <c r="M45" s="60">
        <v>521</v>
      </c>
      <c r="N45" s="60">
        <v>519</v>
      </c>
      <c r="O45" s="61">
        <v>575</v>
      </c>
      <c r="P45" s="48"/>
      <c r="Q45" s="48"/>
      <c r="R45" s="48"/>
      <c r="S45" s="48"/>
      <c r="T45" s="48"/>
      <c r="U45" s="48"/>
    </row>
    <row r="46" spans="1:21" ht="30.75" customHeight="1">
      <c r="A46" s="48"/>
      <c r="B46" s="1198"/>
      <c r="C46" s="1199"/>
      <c r="D46" s="62"/>
      <c r="E46" s="1190" t="s">
        <v>13</v>
      </c>
      <c r="F46" s="1190"/>
      <c r="G46" s="1190"/>
      <c r="H46" s="1190"/>
      <c r="I46" s="1190"/>
      <c r="J46" s="1191"/>
      <c r="K46" s="63" t="s">
        <v>502</v>
      </c>
      <c r="L46" s="64" t="s">
        <v>502</v>
      </c>
      <c r="M46" s="64" t="s">
        <v>502</v>
      </c>
      <c r="N46" s="64" t="s">
        <v>502</v>
      </c>
      <c r="O46" s="65" t="s">
        <v>502</v>
      </c>
      <c r="P46" s="48"/>
      <c r="Q46" s="48"/>
      <c r="R46" s="48"/>
      <c r="S46" s="48"/>
      <c r="T46" s="48"/>
      <c r="U46" s="48"/>
    </row>
    <row r="47" spans="1:21" ht="30.75" customHeight="1">
      <c r="A47" s="48"/>
      <c r="B47" s="1198"/>
      <c r="C47" s="1199"/>
      <c r="D47" s="62"/>
      <c r="E47" s="1190" t="s">
        <v>14</v>
      </c>
      <c r="F47" s="1190"/>
      <c r="G47" s="1190"/>
      <c r="H47" s="1190"/>
      <c r="I47" s="1190"/>
      <c r="J47" s="1191"/>
      <c r="K47" s="63" t="s">
        <v>502</v>
      </c>
      <c r="L47" s="64" t="s">
        <v>502</v>
      </c>
      <c r="M47" s="64" t="s">
        <v>502</v>
      </c>
      <c r="N47" s="64" t="s">
        <v>502</v>
      </c>
      <c r="O47" s="65" t="s">
        <v>502</v>
      </c>
      <c r="P47" s="48"/>
      <c r="Q47" s="48"/>
      <c r="R47" s="48"/>
      <c r="S47" s="48"/>
      <c r="T47" s="48"/>
      <c r="U47" s="48"/>
    </row>
    <row r="48" spans="1:21" ht="30.75" customHeight="1">
      <c r="A48" s="48"/>
      <c r="B48" s="1198"/>
      <c r="C48" s="1199"/>
      <c r="D48" s="62"/>
      <c r="E48" s="1190" t="s">
        <v>15</v>
      </c>
      <c r="F48" s="1190"/>
      <c r="G48" s="1190"/>
      <c r="H48" s="1190"/>
      <c r="I48" s="1190"/>
      <c r="J48" s="1191"/>
      <c r="K48" s="63">
        <v>91</v>
      </c>
      <c r="L48" s="64">
        <v>93</v>
      </c>
      <c r="M48" s="64">
        <v>79</v>
      </c>
      <c r="N48" s="64">
        <v>54</v>
      </c>
      <c r="O48" s="65">
        <v>53</v>
      </c>
      <c r="P48" s="48"/>
      <c r="Q48" s="48"/>
      <c r="R48" s="48"/>
      <c r="S48" s="48"/>
      <c r="T48" s="48"/>
      <c r="U48" s="48"/>
    </row>
    <row r="49" spans="1:21" ht="30.75" customHeight="1">
      <c r="A49" s="48"/>
      <c r="B49" s="1198"/>
      <c r="C49" s="1199"/>
      <c r="D49" s="62"/>
      <c r="E49" s="1190" t="s">
        <v>16</v>
      </c>
      <c r="F49" s="1190"/>
      <c r="G49" s="1190"/>
      <c r="H49" s="1190"/>
      <c r="I49" s="1190"/>
      <c r="J49" s="1191"/>
      <c r="K49" s="63">
        <v>17</v>
      </c>
      <c r="L49" s="64">
        <v>17</v>
      </c>
      <c r="M49" s="64">
        <v>17</v>
      </c>
      <c r="N49" s="64">
        <v>18</v>
      </c>
      <c r="O49" s="65">
        <v>12</v>
      </c>
      <c r="P49" s="48"/>
      <c r="Q49" s="48"/>
      <c r="R49" s="48"/>
      <c r="S49" s="48"/>
      <c r="T49" s="48"/>
      <c r="U49" s="48"/>
    </row>
    <row r="50" spans="1:21" ht="30.75" customHeight="1">
      <c r="A50" s="48"/>
      <c r="B50" s="1198"/>
      <c r="C50" s="1199"/>
      <c r="D50" s="62"/>
      <c r="E50" s="1190" t="s">
        <v>17</v>
      </c>
      <c r="F50" s="1190"/>
      <c r="G50" s="1190"/>
      <c r="H50" s="1190"/>
      <c r="I50" s="1190"/>
      <c r="J50" s="1191"/>
      <c r="K50" s="63">
        <v>31</v>
      </c>
      <c r="L50" s="64">
        <v>24</v>
      </c>
      <c r="M50" s="64">
        <v>23</v>
      </c>
      <c r="N50" s="64">
        <v>14</v>
      </c>
      <c r="O50" s="65">
        <v>13</v>
      </c>
      <c r="P50" s="48"/>
      <c r="Q50" s="48"/>
      <c r="R50" s="48"/>
      <c r="S50" s="48"/>
      <c r="T50" s="48"/>
      <c r="U50" s="48"/>
    </row>
    <row r="51" spans="1:21" ht="30.75" customHeight="1">
      <c r="A51" s="48"/>
      <c r="B51" s="1200"/>
      <c r="C51" s="1201"/>
      <c r="D51" s="66"/>
      <c r="E51" s="1190" t="s">
        <v>18</v>
      </c>
      <c r="F51" s="1190"/>
      <c r="G51" s="1190"/>
      <c r="H51" s="1190"/>
      <c r="I51" s="1190"/>
      <c r="J51" s="1191"/>
      <c r="K51" s="63" t="s">
        <v>502</v>
      </c>
      <c r="L51" s="64" t="s">
        <v>502</v>
      </c>
      <c r="M51" s="64" t="s">
        <v>502</v>
      </c>
      <c r="N51" s="64" t="s">
        <v>502</v>
      </c>
      <c r="O51" s="65" t="s">
        <v>502</v>
      </c>
      <c r="P51" s="48"/>
      <c r="Q51" s="48"/>
      <c r="R51" s="48"/>
      <c r="S51" s="48"/>
      <c r="T51" s="48"/>
      <c r="U51" s="48"/>
    </row>
    <row r="52" spans="1:21" ht="30.75" customHeight="1">
      <c r="A52" s="48"/>
      <c r="B52" s="1188" t="s">
        <v>19</v>
      </c>
      <c r="C52" s="1189"/>
      <c r="D52" s="66"/>
      <c r="E52" s="1190" t="s">
        <v>20</v>
      </c>
      <c r="F52" s="1190"/>
      <c r="G52" s="1190"/>
      <c r="H52" s="1190"/>
      <c r="I52" s="1190"/>
      <c r="J52" s="1191"/>
      <c r="K52" s="63">
        <v>449</v>
      </c>
      <c r="L52" s="64">
        <v>472</v>
      </c>
      <c r="M52" s="64">
        <v>469</v>
      </c>
      <c r="N52" s="64">
        <v>459</v>
      </c>
      <c r="O52" s="65">
        <v>480</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162</v>
      </c>
      <c r="L53" s="69">
        <v>179</v>
      </c>
      <c r="M53" s="69">
        <v>171</v>
      </c>
      <c r="N53" s="69">
        <v>146</v>
      </c>
      <c r="O53" s="70">
        <v>173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0xorgBrj3YQzq7Yw3XAHF7VAYk7dmpc9oAyzIeZEuIWCMtcO9nu6IJN7AT1pqQ5C8U5P/B9qLwlTGPxIwqiH6Q==" saltValue="iv3OzbgFi1O1kt4ZZq7fC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545</v>
      </c>
      <c r="J40" s="79" t="s">
        <v>546</v>
      </c>
      <c r="K40" s="79" t="s">
        <v>547</v>
      </c>
      <c r="L40" s="79" t="s">
        <v>548</v>
      </c>
      <c r="M40" s="80" t="s">
        <v>549</v>
      </c>
    </row>
    <row r="41" spans="2:13" ht="27.75" customHeight="1">
      <c r="B41" s="1204" t="s">
        <v>24</v>
      </c>
      <c r="C41" s="1205"/>
      <c r="D41" s="81"/>
      <c r="E41" s="1210" t="s">
        <v>25</v>
      </c>
      <c r="F41" s="1210"/>
      <c r="G41" s="1210"/>
      <c r="H41" s="1211"/>
      <c r="I41" s="82">
        <v>4519</v>
      </c>
      <c r="J41" s="83">
        <v>4494</v>
      </c>
      <c r="K41" s="83">
        <v>4747</v>
      </c>
      <c r="L41" s="83">
        <v>5133</v>
      </c>
      <c r="M41" s="84">
        <v>5354</v>
      </c>
    </row>
    <row r="42" spans="2:13" ht="27.75" customHeight="1">
      <c r="B42" s="1206"/>
      <c r="C42" s="1207"/>
      <c r="D42" s="85"/>
      <c r="E42" s="1212" t="s">
        <v>26</v>
      </c>
      <c r="F42" s="1212"/>
      <c r="G42" s="1212"/>
      <c r="H42" s="1213"/>
      <c r="I42" s="86">
        <v>125</v>
      </c>
      <c r="J42" s="87">
        <v>101</v>
      </c>
      <c r="K42" s="87">
        <v>78</v>
      </c>
      <c r="L42" s="87">
        <v>64</v>
      </c>
      <c r="M42" s="88">
        <v>50</v>
      </c>
    </row>
    <row r="43" spans="2:13" ht="27.75" customHeight="1">
      <c r="B43" s="1206"/>
      <c r="C43" s="1207"/>
      <c r="D43" s="85"/>
      <c r="E43" s="1212" t="s">
        <v>27</v>
      </c>
      <c r="F43" s="1212"/>
      <c r="G43" s="1212"/>
      <c r="H43" s="1213"/>
      <c r="I43" s="86">
        <v>784</v>
      </c>
      <c r="J43" s="87">
        <v>779</v>
      </c>
      <c r="K43" s="87">
        <v>747</v>
      </c>
      <c r="L43" s="87">
        <v>627</v>
      </c>
      <c r="M43" s="88">
        <v>499</v>
      </c>
    </row>
    <row r="44" spans="2:13" ht="27.75" customHeight="1">
      <c r="B44" s="1206"/>
      <c r="C44" s="1207"/>
      <c r="D44" s="85"/>
      <c r="E44" s="1212" t="s">
        <v>28</v>
      </c>
      <c r="F44" s="1212"/>
      <c r="G44" s="1212"/>
      <c r="H44" s="1213"/>
      <c r="I44" s="86">
        <v>165</v>
      </c>
      <c r="J44" s="87">
        <v>130</v>
      </c>
      <c r="K44" s="87">
        <v>98</v>
      </c>
      <c r="L44" s="87">
        <v>70</v>
      </c>
      <c r="M44" s="88">
        <v>63</v>
      </c>
    </row>
    <row r="45" spans="2:13" ht="27.75" customHeight="1">
      <c r="B45" s="1206"/>
      <c r="C45" s="1207"/>
      <c r="D45" s="85"/>
      <c r="E45" s="1212" t="s">
        <v>29</v>
      </c>
      <c r="F45" s="1212"/>
      <c r="G45" s="1212"/>
      <c r="H45" s="1213"/>
      <c r="I45" s="86">
        <v>567</v>
      </c>
      <c r="J45" s="87">
        <v>511</v>
      </c>
      <c r="K45" s="87">
        <v>461</v>
      </c>
      <c r="L45" s="87">
        <v>401</v>
      </c>
      <c r="M45" s="88">
        <v>317</v>
      </c>
    </row>
    <row r="46" spans="2:13" ht="27.75" customHeight="1">
      <c r="B46" s="1206"/>
      <c r="C46" s="1207"/>
      <c r="D46" s="89"/>
      <c r="E46" s="1212" t="s">
        <v>30</v>
      </c>
      <c r="F46" s="1212"/>
      <c r="G46" s="1212"/>
      <c r="H46" s="1213"/>
      <c r="I46" s="86" t="s">
        <v>502</v>
      </c>
      <c r="J46" s="87" t="s">
        <v>502</v>
      </c>
      <c r="K46" s="87" t="s">
        <v>502</v>
      </c>
      <c r="L46" s="87" t="s">
        <v>502</v>
      </c>
      <c r="M46" s="88" t="s">
        <v>502</v>
      </c>
    </row>
    <row r="47" spans="2:13" ht="27.75" customHeight="1">
      <c r="B47" s="1206"/>
      <c r="C47" s="1207"/>
      <c r="D47" s="90"/>
      <c r="E47" s="1214" t="s">
        <v>31</v>
      </c>
      <c r="F47" s="1215"/>
      <c r="G47" s="1215"/>
      <c r="H47" s="1216"/>
      <c r="I47" s="86" t="s">
        <v>502</v>
      </c>
      <c r="J47" s="87" t="s">
        <v>502</v>
      </c>
      <c r="K47" s="87" t="s">
        <v>502</v>
      </c>
      <c r="L47" s="87" t="s">
        <v>502</v>
      </c>
      <c r="M47" s="88" t="s">
        <v>502</v>
      </c>
    </row>
    <row r="48" spans="2:13" ht="27.75" customHeight="1">
      <c r="B48" s="1206"/>
      <c r="C48" s="1207"/>
      <c r="D48" s="85"/>
      <c r="E48" s="1212" t="s">
        <v>32</v>
      </c>
      <c r="F48" s="1212"/>
      <c r="G48" s="1212"/>
      <c r="H48" s="1213"/>
      <c r="I48" s="86" t="s">
        <v>502</v>
      </c>
      <c r="J48" s="87" t="s">
        <v>502</v>
      </c>
      <c r="K48" s="87" t="s">
        <v>502</v>
      </c>
      <c r="L48" s="87" t="s">
        <v>502</v>
      </c>
      <c r="M48" s="88" t="s">
        <v>502</v>
      </c>
    </row>
    <row r="49" spans="2:13" ht="27.75" customHeight="1">
      <c r="B49" s="1208"/>
      <c r="C49" s="1209"/>
      <c r="D49" s="85"/>
      <c r="E49" s="1212" t="s">
        <v>33</v>
      </c>
      <c r="F49" s="1212"/>
      <c r="G49" s="1212"/>
      <c r="H49" s="1213"/>
      <c r="I49" s="86" t="s">
        <v>502</v>
      </c>
      <c r="J49" s="87" t="s">
        <v>502</v>
      </c>
      <c r="K49" s="87" t="s">
        <v>502</v>
      </c>
      <c r="L49" s="87" t="s">
        <v>502</v>
      </c>
      <c r="M49" s="88" t="s">
        <v>502</v>
      </c>
    </row>
    <row r="50" spans="2:13" ht="27.75" customHeight="1">
      <c r="B50" s="1217" t="s">
        <v>34</v>
      </c>
      <c r="C50" s="1218"/>
      <c r="D50" s="91"/>
      <c r="E50" s="1212" t="s">
        <v>35</v>
      </c>
      <c r="F50" s="1212"/>
      <c r="G50" s="1212"/>
      <c r="H50" s="1213"/>
      <c r="I50" s="86">
        <v>3614</v>
      </c>
      <c r="J50" s="87">
        <v>3893</v>
      </c>
      <c r="K50" s="87">
        <v>4058</v>
      </c>
      <c r="L50" s="87">
        <v>3548</v>
      </c>
      <c r="M50" s="88">
        <v>3157</v>
      </c>
    </row>
    <row r="51" spans="2:13" ht="27.75" customHeight="1">
      <c r="B51" s="1206"/>
      <c r="C51" s="1207"/>
      <c r="D51" s="85"/>
      <c r="E51" s="1212" t="s">
        <v>36</v>
      </c>
      <c r="F51" s="1212"/>
      <c r="G51" s="1212"/>
      <c r="H51" s="1213"/>
      <c r="I51" s="86">
        <v>71</v>
      </c>
      <c r="J51" s="87">
        <v>56</v>
      </c>
      <c r="K51" s="87">
        <v>41</v>
      </c>
      <c r="L51" s="87">
        <v>31</v>
      </c>
      <c r="M51" s="88">
        <v>26</v>
      </c>
    </row>
    <row r="52" spans="2:13" ht="27.75" customHeight="1">
      <c r="B52" s="1208"/>
      <c r="C52" s="1209"/>
      <c r="D52" s="85"/>
      <c r="E52" s="1212" t="s">
        <v>37</v>
      </c>
      <c r="F52" s="1212"/>
      <c r="G52" s="1212"/>
      <c r="H52" s="1213"/>
      <c r="I52" s="86">
        <v>4191</v>
      </c>
      <c r="J52" s="87">
        <v>4400</v>
      </c>
      <c r="K52" s="87">
        <v>4594</v>
      </c>
      <c r="L52" s="87">
        <v>4827</v>
      </c>
      <c r="M52" s="88">
        <v>4961</v>
      </c>
    </row>
    <row r="53" spans="2:13" ht="27.75" customHeight="1" thickBot="1">
      <c r="B53" s="1219" t="s">
        <v>38</v>
      </c>
      <c r="C53" s="1220"/>
      <c r="D53" s="92"/>
      <c r="E53" s="1221" t="s">
        <v>39</v>
      </c>
      <c r="F53" s="1221"/>
      <c r="G53" s="1221"/>
      <c r="H53" s="1222"/>
      <c r="I53" s="93">
        <v>-1716</v>
      </c>
      <c r="J53" s="94">
        <v>-2334</v>
      </c>
      <c r="K53" s="94">
        <v>-2563</v>
      </c>
      <c r="L53" s="94">
        <v>-2111</v>
      </c>
      <c r="M53" s="95">
        <v>-1861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8ZXFkVpfD98eKF6c65+Zdslce372mLB9lG7WXNI27sGIloqqqzt118RCrY+0FLhztwD/9DimM7ger6ANp346TA==" saltValue="BV6Kue8MqviVgp+tWo/G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22" zoomScale="50" zoomScaleNormal="5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547</v>
      </c>
      <c r="G54" s="104" t="s">
        <v>548</v>
      </c>
      <c r="H54" s="105" t="s">
        <v>549</v>
      </c>
    </row>
    <row r="55" spans="2:8" ht="52.5" customHeight="1">
      <c r="B55" s="106"/>
      <c r="C55" s="1231" t="s">
        <v>42</v>
      </c>
      <c r="D55" s="1231"/>
      <c r="E55" s="1232"/>
      <c r="F55" s="107">
        <v>1031</v>
      </c>
      <c r="G55" s="107">
        <v>1001</v>
      </c>
      <c r="H55" s="108">
        <v>1023</v>
      </c>
    </row>
    <row r="56" spans="2:8" ht="52.5" customHeight="1">
      <c r="B56" s="109"/>
      <c r="C56" s="1233" t="s">
        <v>43</v>
      </c>
      <c r="D56" s="1233"/>
      <c r="E56" s="1234"/>
      <c r="F56" s="110">
        <v>563</v>
      </c>
      <c r="G56" s="110">
        <v>669</v>
      </c>
      <c r="H56" s="111">
        <v>669</v>
      </c>
    </row>
    <row r="57" spans="2:8" ht="53.25" customHeight="1">
      <c r="B57" s="109"/>
      <c r="C57" s="1235" t="s">
        <v>44</v>
      </c>
      <c r="D57" s="1235"/>
      <c r="E57" s="1236"/>
      <c r="F57" s="112">
        <v>2274</v>
      </c>
      <c r="G57" s="112">
        <v>1687</v>
      </c>
      <c r="H57" s="113">
        <v>1272</v>
      </c>
    </row>
    <row r="58" spans="2:8" ht="45.75" customHeight="1">
      <c r="B58" s="114"/>
      <c r="C58" s="1223" t="s">
        <v>575</v>
      </c>
      <c r="D58" s="1224"/>
      <c r="E58" s="1225"/>
      <c r="F58" s="115">
        <v>1914</v>
      </c>
      <c r="G58" s="115">
        <v>1460</v>
      </c>
      <c r="H58" s="116">
        <v>1081</v>
      </c>
    </row>
    <row r="59" spans="2:8" ht="45.75" customHeight="1">
      <c r="B59" s="114"/>
      <c r="C59" s="1223" t="s">
        <v>576</v>
      </c>
      <c r="D59" s="1224"/>
      <c r="E59" s="1225"/>
      <c r="F59" s="115">
        <v>154</v>
      </c>
      <c r="G59" s="115">
        <v>154</v>
      </c>
      <c r="H59" s="116">
        <v>154</v>
      </c>
    </row>
    <row r="60" spans="2:8" ht="45.75" customHeight="1">
      <c r="B60" s="114"/>
      <c r="C60" s="1223" t="s">
        <v>577</v>
      </c>
      <c r="D60" s="1224"/>
      <c r="E60" s="1225"/>
      <c r="F60" s="115">
        <v>101</v>
      </c>
      <c r="G60" s="115">
        <v>72</v>
      </c>
      <c r="H60" s="116">
        <v>37</v>
      </c>
    </row>
    <row r="61" spans="2:8" ht="45.75" customHeight="1">
      <c r="B61" s="114"/>
      <c r="C61" s="1223" t="s">
        <v>578</v>
      </c>
      <c r="D61" s="1224"/>
      <c r="E61" s="1225"/>
      <c r="F61" s="115">
        <v>105</v>
      </c>
      <c r="G61" s="115" t="s">
        <v>579</v>
      </c>
      <c r="H61" s="116" t="s">
        <v>579</v>
      </c>
    </row>
    <row r="62" spans="2:8" ht="45.75" customHeight="1" thickBot="1">
      <c r="B62" s="117"/>
      <c r="C62" s="1226"/>
      <c r="D62" s="1227"/>
      <c r="E62" s="1228"/>
      <c r="F62" s="118"/>
      <c r="G62" s="118"/>
      <c r="H62" s="119"/>
    </row>
    <row r="63" spans="2:8" ht="52.5" customHeight="1" thickBot="1">
      <c r="B63" s="120"/>
      <c r="C63" s="1229" t="s">
        <v>45</v>
      </c>
      <c r="D63" s="1229"/>
      <c r="E63" s="1230"/>
      <c r="F63" s="121">
        <v>3868</v>
      </c>
      <c r="G63" s="121">
        <v>3356</v>
      </c>
      <c r="H63" s="122">
        <v>2965</v>
      </c>
    </row>
    <row r="64" spans="2:8" ht="15" customHeight="1"/>
    <row r="65" ht="0" hidden="1" customHeight="1"/>
    <row r="66" ht="0" hidden="1" customHeight="1"/>
  </sheetData>
  <sheetProtection algorithmName="SHA-512" hashValue="8zAvlaatOhJDt9MGFjFGd2fSodYNpxwtXf3J/z1QlUpEB7dzIxL7bAi+4LJZcO85UyORJT1GwTcOWBhoC4wsBw==" saltValue="1yRfaS1vv6LvQDxfM5A5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Z1" zoomScaleNormal="100" zoomScaleSheetLayoutView="55" workbookViewId="0">
      <selection activeCell="CN16" sqref="CN16"/>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583</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584</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585</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545</v>
      </c>
      <c r="BQ50" s="1271"/>
      <c r="BR50" s="1271"/>
      <c r="BS50" s="1271"/>
      <c r="BT50" s="1271"/>
      <c r="BU50" s="1271"/>
      <c r="BV50" s="1271"/>
      <c r="BW50" s="1271"/>
      <c r="BX50" s="1271" t="s">
        <v>546</v>
      </c>
      <c r="BY50" s="1271"/>
      <c r="BZ50" s="1271"/>
      <c r="CA50" s="1271"/>
      <c r="CB50" s="1271"/>
      <c r="CC50" s="1271"/>
      <c r="CD50" s="1271"/>
      <c r="CE50" s="1271"/>
      <c r="CF50" s="1271" t="s">
        <v>547</v>
      </c>
      <c r="CG50" s="1271"/>
      <c r="CH50" s="1271"/>
      <c r="CI50" s="1271"/>
      <c r="CJ50" s="1271"/>
      <c r="CK50" s="1271"/>
      <c r="CL50" s="1271"/>
      <c r="CM50" s="1271"/>
      <c r="CN50" s="1271" t="s">
        <v>548</v>
      </c>
      <c r="CO50" s="1271"/>
      <c r="CP50" s="1271"/>
      <c r="CQ50" s="1271"/>
      <c r="CR50" s="1271"/>
      <c r="CS50" s="1271"/>
      <c r="CT50" s="1271"/>
      <c r="CU50" s="1271"/>
      <c r="CV50" s="1271" t="s">
        <v>549</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586</v>
      </c>
      <c r="AO51" s="1275"/>
      <c r="AP51" s="1275"/>
      <c r="AQ51" s="1275"/>
      <c r="AR51" s="1275"/>
      <c r="AS51" s="1275"/>
      <c r="AT51" s="1275"/>
      <c r="AU51" s="1275"/>
      <c r="AV51" s="1275"/>
      <c r="AW51" s="1275"/>
      <c r="AX51" s="1275"/>
      <c r="AY51" s="1275"/>
      <c r="AZ51" s="1275"/>
      <c r="BA51" s="1275"/>
      <c r="BB51" s="1275" t="s">
        <v>587</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6"/>
      <c r="CO51" s="1277"/>
      <c r="CP51" s="1277"/>
      <c r="CQ51" s="1277"/>
      <c r="CR51" s="1277"/>
      <c r="CS51" s="1277"/>
      <c r="CT51" s="1277"/>
      <c r="CU51" s="1277"/>
      <c r="CV51" s="1276"/>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588</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6"/>
      <c r="CO53" s="1277"/>
      <c r="CP53" s="1277"/>
      <c r="CQ53" s="1277"/>
      <c r="CR53" s="1277"/>
      <c r="CS53" s="1277"/>
      <c r="CT53" s="1277"/>
      <c r="CU53" s="1277"/>
      <c r="CV53" s="1276"/>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589</v>
      </c>
      <c r="AO55" s="1271"/>
      <c r="AP55" s="1271"/>
      <c r="AQ55" s="1271"/>
      <c r="AR55" s="1271"/>
      <c r="AS55" s="1271"/>
      <c r="AT55" s="1271"/>
      <c r="AU55" s="1271"/>
      <c r="AV55" s="1271"/>
      <c r="AW55" s="1271"/>
      <c r="AX55" s="1271"/>
      <c r="AY55" s="1271"/>
      <c r="AZ55" s="1271"/>
      <c r="BA55" s="1271"/>
      <c r="BB55" s="1275" t="s">
        <v>587</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6"/>
      <c r="CO55" s="1277"/>
      <c r="CP55" s="1277"/>
      <c r="CQ55" s="1277"/>
      <c r="CR55" s="1277"/>
      <c r="CS55" s="1277"/>
      <c r="CT55" s="1277"/>
      <c r="CU55" s="1277"/>
      <c r="CV55" s="1276"/>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588</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6"/>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590</v>
      </c>
    </row>
    <row r="64" spans="1:109">
      <c r="B64" s="1246"/>
      <c r="G64" s="1253"/>
      <c r="I64" s="1287"/>
      <c r="J64" s="1287"/>
      <c r="K64" s="1287"/>
      <c r="L64" s="1287"/>
      <c r="M64" s="1287"/>
      <c r="N64" s="1288"/>
      <c r="AM64" s="1253"/>
      <c r="AN64" s="1253" t="s">
        <v>584</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591</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585</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545</v>
      </c>
      <c r="BQ72" s="1271"/>
      <c r="BR72" s="1271"/>
      <c r="BS72" s="1271"/>
      <c r="BT72" s="1271"/>
      <c r="BU72" s="1271"/>
      <c r="BV72" s="1271"/>
      <c r="BW72" s="1271"/>
      <c r="BX72" s="1271" t="s">
        <v>546</v>
      </c>
      <c r="BY72" s="1271"/>
      <c r="BZ72" s="1271"/>
      <c r="CA72" s="1271"/>
      <c r="CB72" s="1271"/>
      <c r="CC72" s="1271"/>
      <c r="CD72" s="1271"/>
      <c r="CE72" s="1271"/>
      <c r="CF72" s="1271" t="s">
        <v>547</v>
      </c>
      <c r="CG72" s="1271"/>
      <c r="CH72" s="1271"/>
      <c r="CI72" s="1271"/>
      <c r="CJ72" s="1271"/>
      <c r="CK72" s="1271"/>
      <c r="CL72" s="1271"/>
      <c r="CM72" s="1271"/>
      <c r="CN72" s="1271" t="s">
        <v>548</v>
      </c>
      <c r="CO72" s="1271"/>
      <c r="CP72" s="1271"/>
      <c r="CQ72" s="1271"/>
      <c r="CR72" s="1271"/>
      <c r="CS72" s="1271"/>
      <c r="CT72" s="1271"/>
      <c r="CU72" s="1271"/>
      <c r="CV72" s="1271" t="s">
        <v>549</v>
      </c>
      <c r="CW72" s="1271"/>
      <c r="CX72" s="1271"/>
      <c r="CY72" s="1271"/>
      <c r="CZ72" s="1271"/>
      <c r="DA72" s="1271"/>
      <c r="DB72" s="1271"/>
      <c r="DC72" s="1271"/>
    </row>
    <row r="73" spans="2:107">
      <c r="B73" s="1246"/>
      <c r="G73" s="1272"/>
      <c r="H73" s="1272"/>
      <c r="I73" s="1272"/>
      <c r="J73" s="1272"/>
      <c r="K73" s="1294"/>
      <c r="L73" s="1294"/>
      <c r="M73" s="1294"/>
      <c r="N73" s="1294"/>
      <c r="AM73" s="1264"/>
      <c r="AN73" s="1275" t="s">
        <v>586</v>
      </c>
      <c r="AO73" s="1275"/>
      <c r="AP73" s="1275"/>
      <c r="AQ73" s="1275"/>
      <c r="AR73" s="1275"/>
      <c r="AS73" s="1275"/>
      <c r="AT73" s="1275"/>
      <c r="AU73" s="1275"/>
      <c r="AV73" s="1275"/>
      <c r="AW73" s="1275"/>
      <c r="AX73" s="1275"/>
      <c r="AY73" s="1275"/>
      <c r="AZ73" s="1275"/>
      <c r="BA73" s="1275"/>
      <c r="BB73" s="1275" t="s">
        <v>587</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592</v>
      </c>
      <c r="BC75" s="1275"/>
      <c r="BD75" s="1275"/>
      <c r="BE75" s="1275"/>
      <c r="BF75" s="1275"/>
      <c r="BG75" s="1275"/>
      <c r="BH75" s="1275"/>
      <c r="BI75" s="1275"/>
      <c r="BJ75" s="1275"/>
      <c r="BK75" s="1275"/>
      <c r="BL75" s="1275"/>
      <c r="BM75" s="1275"/>
      <c r="BN75" s="1275"/>
      <c r="BO75" s="1275"/>
      <c r="BP75" s="1277">
        <v>8.1</v>
      </c>
      <c r="BQ75" s="1277"/>
      <c r="BR75" s="1277"/>
      <c r="BS75" s="1277"/>
      <c r="BT75" s="1277"/>
      <c r="BU75" s="1277"/>
      <c r="BV75" s="1277"/>
      <c r="BW75" s="1277"/>
      <c r="BX75" s="1277">
        <v>8</v>
      </c>
      <c r="BY75" s="1277"/>
      <c r="BZ75" s="1277"/>
      <c r="CA75" s="1277"/>
      <c r="CB75" s="1277"/>
      <c r="CC75" s="1277"/>
      <c r="CD75" s="1277"/>
      <c r="CE75" s="1277"/>
      <c r="CF75" s="1277">
        <v>7.7</v>
      </c>
      <c r="CG75" s="1277"/>
      <c r="CH75" s="1277"/>
      <c r="CI75" s="1277"/>
      <c r="CJ75" s="1277"/>
      <c r="CK75" s="1277"/>
      <c r="CL75" s="1277"/>
      <c r="CM75" s="1277"/>
      <c r="CN75" s="1277">
        <v>7.5</v>
      </c>
      <c r="CO75" s="1277"/>
      <c r="CP75" s="1277"/>
      <c r="CQ75" s="1277"/>
      <c r="CR75" s="1277"/>
      <c r="CS75" s="1277"/>
      <c r="CT75" s="1277"/>
      <c r="CU75" s="1277"/>
      <c r="CV75" s="1277">
        <v>7.4</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589</v>
      </c>
      <c r="AO77" s="1271"/>
      <c r="AP77" s="1271"/>
      <c r="AQ77" s="1271"/>
      <c r="AR77" s="1271"/>
      <c r="AS77" s="1271"/>
      <c r="AT77" s="1271"/>
      <c r="AU77" s="1271"/>
      <c r="AV77" s="1271"/>
      <c r="AW77" s="1271"/>
      <c r="AX77" s="1271"/>
      <c r="AY77" s="1271"/>
      <c r="AZ77" s="1271"/>
      <c r="BA77" s="1271"/>
      <c r="BB77" s="1275" t="s">
        <v>587</v>
      </c>
      <c r="BC77" s="1275"/>
      <c r="BD77" s="1275"/>
      <c r="BE77" s="1275"/>
      <c r="BF77" s="1275"/>
      <c r="BG77" s="1275"/>
      <c r="BH77" s="1275"/>
      <c r="BI77" s="1275"/>
      <c r="BJ77" s="1275"/>
      <c r="BK77" s="1275"/>
      <c r="BL77" s="1275"/>
      <c r="BM77" s="1275"/>
      <c r="BN77" s="1275"/>
      <c r="BO77" s="1275"/>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592</v>
      </c>
      <c r="BC79" s="1275"/>
      <c r="BD79" s="1275"/>
      <c r="BE79" s="1275"/>
      <c r="BF79" s="1275"/>
      <c r="BG79" s="1275"/>
      <c r="BH79" s="1275"/>
      <c r="BI79" s="1275"/>
      <c r="BJ79" s="1275"/>
      <c r="BK79" s="1275"/>
      <c r="BL79" s="1275"/>
      <c r="BM79" s="1275"/>
      <c r="BN79" s="1275"/>
      <c r="BO79" s="1275"/>
      <c r="BP79" s="1277">
        <v>9.8000000000000007</v>
      </c>
      <c r="BQ79" s="1277"/>
      <c r="BR79" s="1277"/>
      <c r="BS79" s="1277"/>
      <c r="BT79" s="1277"/>
      <c r="BU79" s="1277"/>
      <c r="BV79" s="1277"/>
      <c r="BW79" s="1277"/>
      <c r="BX79" s="1277">
        <v>9.1</v>
      </c>
      <c r="BY79" s="1277"/>
      <c r="BZ79" s="1277"/>
      <c r="CA79" s="1277"/>
      <c r="CB79" s="1277"/>
      <c r="CC79" s="1277"/>
      <c r="CD79" s="1277"/>
      <c r="CE79" s="1277"/>
      <c r="CF79" s="1277">
        <v>8.6</v>
      </c>
      <c r="CG79" s="1277"/>
      <c r="CH79" s="1277"/>
      <c r="CI79" s="1277"/>
      <c r="CJ79" s="1277"/>
      <c r="CK79" s="1277"/>
      <c r="CL79" s="1277"/>
      <c r="CM79" s="1277"/>
      <c r="CN79" s="1277">
        <v>7.3</v>
      </c>
      <c r="CO79" s="1277"/>
      <c r="CP79" s="1277"/>
      <c r="CQ79" s="1277"/>
      <c r="CR79" s="1277"/>
      <c r="CS79" s="1277"/>
      <c r="CT79" s="1277"/>
      <c r="CU79" s="1277"/>
      <c r="CV79" s="1277">
        <v>7.2</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PHj+VNDdEipYgGwaJKb4OfrhOXjbprEKzPO6WsYDXUdsLggMnMBQMULoidQ+UeeXPg364ja3/hCSs4XGTwFDQ==" saltValue="Kg7j15IUk6tKk54vBKNjg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1" zoomScaleNormal="100" zoomScaleSheetLayoutView="70" workbookViewId="0">
      <selection activeCell="AI70" sqref="AI7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BvYcwOrrfGL6ncGLAuKQuS+f/ioQedAC3Ko+GWvsMTTLz6Z+WbHNwL2q0ddPk4OUn7V2Mzmb8gW3koaKINX7Q==" saltValue="+0OdlX74HQCwTw3p4CJxJ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Normal="100" zoomScaleSheetLayoutView="55" workbookViewId="0">
      <selection activeCell="AI70" sqref="AI7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4tFLVM+nX+z4IOWWI478Bf6t4IMPpLFZhrMNiMghn2Y8JONW5glK3SHigGqGYPG2IookaqEOx8+AlFXgDV5kQ==" saltValue="8U7j+5sQiXOvogkAKmDdy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542</v>
      </c>
      <c r="G2" s="136"/>
      <c r="H2" s="137"/>
    </row>
    <row r="3" spans="1:8">
      <c r="A3" s="133" t="s">
        <v>535</v>
      </c>
      <c r="B3" s="138"/>
      <c r="C3" s="139"/>
      <c r="D3" s="140">
        <v>307327</v>
      </c>
      <c r="E3" s="141"/>
      <c r="F3" s="142">
        <v>174587</v>
      </c>
      <c r="G3" s="143"/>
      <c r="H3" s="144"/>
    </row>
    <row r="4" spans="1:8">
      <c r="A4" s="145"/>
      <c r="B4" s="146"/>
      <c r="C4" s="147"/>
      <c r="D4" s="148">
        <v>103582</v>
      </c>
      <c r="E4" s="149"/>
      <c r="F4" s="150">
        <v>79695</v>
      </c>
      <c r="G4" s="151"/>
      <c r="H4" s="152"/>
    </row>
    <row r="5" spans="1:8">
      <c r="A5" s="133" t="s">
        <v>537</v>
      </c>
      <c r="B5" s="138"/>
      <c r="C5" s="139"/>
      <c r="D5" s="140">
        <v>106642</v>
      </c>
      <c r="E5" s="141"/>
      <c r="F5" s="142">
        <v>175675</v>
      </c>
      <c r="G5" s="143"/>
      <c r="H5" s="144"/>
    </row>
    <row r="6" spans="1:8">
      <c r="A6" s="145"/>
      <c r="B6" s="146"/>
      <c r="C6" s="147"/>
      <c r="D6" s="148">
        <v>63569</v>
      </c>
      <c r="E6" s="149"/>
      <c r="F6" s="150">
        <v>87698</v>
      </c>
      <c r="G6" s="151"/>
      <c r="H6" s="152"/>
    </row>
    <row r="7" spans="1:8">
      <c r="A7" s="133" t="s">
        <v>538</v>
      </c>
      <c r="B7" s="138"/>
      <c r="C7" s="139"/>
      <c r="D7" s="140">
        <v>150454</v>
      </c>
      <c r="E7" s="141"/>
      <c r="F7" s="142">
        <v>162193</v>
      </c>
      <c r="G7" s="143"/>
      <c r="H7" s="144"/>
    </row>
    <row r="8" spans="1:8">
      <c r="A8" s="145"/>
      <c r="B8" s="146"/>
      <c r="C8" s="147"/>
      <c r="D8" s="148">
        <v>102657</v>
      </c>
      <c r="E8" s="149"/>
      <c r="F8" s="150">
        <v>79985</v>
      </c>
      <c r="G8" s="151"/>
      <c r="H8" s="152"/>
    </row>
    <row r="9" spans="1:8">
      <c r="A9" s="133" t="s">
        <v>539</v>
      </c>
      <c r="B9" s="138"/>
      <c r="C9" s="139"/>
      <c r="D9" s="140">
        <v>273339</v>
      </c>
      <c r="E9" s="141"/>
      <c r="F9" s="142">
        <v>138651</v>
      </c>
      <c r="G9" s="143"/>
      <c r="H9" s="144"/>
    </row>
    <row r="10" spans="1:8">
      <c r="A10" s="145"/>
      <c r="B10" s="146"/>
      <c r="C10" s="147"/>
      <c r="D10" s="148">
        <v>225377</v>
      </c>
      <c r="E10" s="149"/>
      <c r="F10" s="150">
        <v>71211</v>
      </c>
      <c r="G10" s="151"/>
      <c r="H10" s="152"/>
    </row>
    <row r="11" spans="1:8">
      <c r="A11" s="133" t="s">
        <v>540</v>
      </c>
      <c r="B11" s="138"/>
      <c r="C11" s="139"/>
      <c r="D11" s="140">
        <v>314030</v>
      </c>
      <c r="E11" s="141"/>
      <c r="F11" s="142">
        <v>122882</v>
      </c>
      <c r="G11" s="143"/>
      <c r="H11" s="144"/>
    </row>
    <row r="12" spans="1:8">
      <c r="A12" s="145"/>
      <c r="B12" s="146"/>
      <c r="C12" s="153"/>
      <c r="D12" s="148">
        <v>240907</v>
      </c>
      <c r="E12" s="149"/>
      <c r="F12" s="150">
        <v>65785</v>
      </c>
      <c r="G12" s="151"/>
      <c r="H12" s="152"/>
    </row>
    <row r="13" spans="1:8">
      <c r="A13" s="133"/>
      <c r="B13" s="138"/>
      <c r="C13" s="154"/>
      <c r="D13" s="155">
        <v>230358</v>
      </c>
      <c r="E13" s="156"/>
      <c r="F13" s="157">
        <v>154798</v>
      </c>
      <c r="G13" s="158"/>
      <c r="H13" s="144"/>
    </row>
    <row r="14" spans="1:8">
      <c r="A14" s="145"/>
      <c r="B14" s="146"/>
      <c r="C14" s="147"/>
      <c r="D14" s="148">
        <v>147218</v>
      </c>
      <c r="E14" s="149"/>
      <c r="F14" s="150">
        <v>76875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7.16</v>
      </c>
      <c r="C19" s="159">
        <f>ROUND(VALUE(SUBSTITUTE(実質収支比率等に係る経年分析!G$48,"▲","-")),2)</f>
        <v>2.15</v>
      </c>
      <c r="D19" s="159">
        <f>ROUND(VALUE(SUBSTITUTE(実質収支比率等に係る経年分析!H$48,"▲","-")),2)</f>
        <v>2.25</v>
      </c>
      <c r="E19" s="159">
        <f>ROUND(VALUE(SUBSTITUTE(実質収支比率等に係る経年分析!I$48,"▲","-")),2)</f>
        <v>3.28</v>
      </c>
      <c r="F19" s="159">
        <f>ROUND(VALUE(SUBSTITUTE(実質収支比率等に係る経年分析!J$48,"▲","-")),2)</f>
        <v>3</v>
      </c>
    </row>
    <row r="20" spans="1:11">
      <c r="A20" s="159" t="s">
        <v>49</v>
      </c>
      <c r="B20" s="159">
        <f>ROUND(VALUE(SUBSTITUTE(実質収支比率等に係る経年分析!F$47,"▲","-")),2)</f>
        <v>46.09</v>
      </c>
      <c r="C20" s="159">
        <f>ROUND(VALUE(SUBSTITUTE(実質収支比率等に係る経年分析!G$47,"▲","-")),2)</f>
        <v>44.95</v>
      </c>
      <c r="D20" s="159">
        <f>ROUND(VALUE(SUBSTITUTE(実質収支比率等に係る経年分析!H$47,"▲","-")),2)</f>
        <v>38.369999999999997</v>
      </c>
      <c r="E20" s="159">
        <f>ROUND(VALUE(SUBSTITUTE(実質収支比率等に係る経年分析!I$47,"▲","-")),2)</f>
        <v>38.17</v>
      </c>
      <c r="F20" s="159">
        <f>ROUND(VALUE(SUBSTITUTE(実質収支比率等に係る経年分析!J$47,"▲","-")),2)</f>
        <v>38.94</v>
      </c>
    </row>
    <row r="21" spans="1:11">
      <c r="A21" s="159" t="s">
        <v>50</v>
      </c>
      <c r="B21" s="159">
        <f>IF(ISNUMBER(VALUE(SUBSTITUTE(実質収支比率等に係る経年分析!F$49,"▲","-"))),ROUND(VALUE(SUBSTITUTE(実質収支比率等に係る経年分析!F$49,"▲","-")),2),NA())</f>
        <v>4.07</v>
      </c>
      <c r="C21" s="159">
        <f>IF(ISNUMBER(VALUE(SUBSTITUTE(実質収支比率等に係る経年分析!G$49,"▲","-"))),ROUND(VALUE(SUBSTITUTE(実質収支比率等に係る経年分析!G$49,"▲","-")),2),NA())</f>
        <v>-6.57</v>
      </c>
      <c r="D21" s="159">
        <f>IF(ISNUMBER(VALUE(SUBSTITUTE(実質収支比率等に係る経年分析!H$49,"▲","-"))),ROUND(VALUE(SUBSTITUTE(実質収支比率等に係る経年分析!H$49,"▲","-")),2),NA())</f>
        <v>-4.88</v>
      </c>
      <c r="E21" s="159">
        <f>IF(ISNUMBER(VALUE(SUBSTITUTE(実質収支比率等に係る経年分析!I$49,"▲","-"))),ROUND(VALUE(SUBSTITUTE(実質収支比率等に係る経年分析!I$49,"▲","-")),2),NA())</f>
        <v>-0.19</v>
      </c>
      <c r="F21" s="159">
        <f>IF(ISNUMBER(VALUE(SUBSTITUTE(実質収支比率等に係る経年分析!J$49,"▲","-"))),ROUND(VALUE(SUBSTITUTE(実質収支比率等に係る経年分析!J$49,"▲","-")),2),NA())</f>
        <v>0.6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林業集落排水事業特別会計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c r="A32" s="160" t="str">
        <f>IF(連結実質赤字比率に係る赤字・黒字の構成分析!C$38="",NA(),連結実質赤字比率に係る赤字・黒字の構成分析!C$38)</f>
        <v>簡易水道特別会計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0.14000000000000001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0.05</v>
      </c>
    </row>
    <row r="33" spans="1:16">
      <c r="A33" s="160" t="str">
        <f>IF(連結実質赤字比率に係る赤字・黒字の構成分析!C$37="",NA(),連結実質赤字比率に係る赤字・黒字の構成分析!C$37)</f>
        <v>農業集落排水事業特別会計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0.08</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1.06</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1.94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2.54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3.49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1.37</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7.16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3.21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2.25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3.28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2.99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449</v>
      </c>
      <c r="E42" s="161"/>
      <c r="F42" s="161"/>
      <c r="G42" s="161">
        <f>'実質公債費比率（分子）の構造'!L$52</f>
        <v>472</v>
      </c>
      <c r="H42" s="161"/>
      <c r="I42" s="161"/>
      <c r="J42" s="161">
        <f>'実質公債費比率（分子）の構造'!M$52</f>
        <v>469</v>
      </c>
      <c r="K42" s="161"/>
      <c r="L42" s="161"/>
      <c r="M42" s="161">
        <f>'実質公債費比率（分子）の構造'!N$52</f>
        <v>459</v>
      </c>
      <c r="N42" s="161"/>
      <c r="O42" s="161"/>
      <c r="P42" s="161">
        <f>'実質公債費比率（分子）の構造'!O$52</f>
        <v>480</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31</v>
      </c>
      <c r="C44" s="161"/>
      <c r="D44" s="161"/>
      <c r="E44" s="161">
        <f>'実質公債費比率（分子）の構造'!L$50</f>
        <v>24</v>
      </c>
      <c r="F44" s="161"/>
      <c r="G44" s="161"/>
      <c r="H44" s="161">
        <f>'実質公債費比率（分子）の構造'!M$50</f>
        <v>23</v>
      </c>
      <c r="I44" s="161"/>
      <c r="J44" s="161"/>
      <c r="K44" s="161">
        <f>'実質公債費比率（分子）の構造'!N$50</f>
        <v>14</v>
      </c>
      <c r="L44" s="161"/>
      <c r="M44" s="161"/>
      <c r="N44" s="161">
        <f>'実質公債費比率（分子）の構造'!O$50</f>
        <v>13</v>
      </c>
      <c r="O44" s="161"/>
      <c r="P44" s="161"/>
    </row>
    <row r="45" spans="1:16">
      <c r="A45" s="161" t="s">
        <v>60</v>
      </c>
      <c r="B45" s="161">
        <f>'実質公債費比率（分子）の構造'!K$49</f>
        <v>17</v>
      </c>
      <c r="C45" s="161"/>
      <c r="D45" s="161"/>
      <c r="E45" s="161">
        <f>'実質公債費比率（分子）の構造'!L$49</f>
        <v>17</v>
      </c>
      <c r="F45" s="161"/>
      <c r="G45" s="161"/>
      <c r="H45" s="161">
        <f>'実質公債費比率（分子）の構造'!M$49</f>
        <v>17</v>
      </c>
      <c r="I45" s="161"/>
      <c r="J45" s="161"/>
      <c r="K45" s="161">
        <f>'実質公債費比率（分子）の構造'!N$49</f>
        <v>18</v>
      </c>
      <c r="L45" s="161"/>
      <c r="M45" s="161"/>
      <c r="N45" s="161">
        <f>'実質公債費比率（分子）の構造'!O$49</f>
        <v>12</v>
      </c>
      <c r="O45" s="161"/>
      <c r="P45" s="161"/>
    </row>
    <row r="46" spans="1:16">
      <c r="A46" s="161" t="s">
        <v>61</v>
      </c>
      <c r="B46" s="161">
        <f>'実質公債費比率（分子）の構造'!K$48</f>
        <v>91</v>
      </c>
      <c r="C46" s="161"/>
      <c r="D46" s="161"/>
      <c r="E46" s="161">
        <f>'実質公債費比率（分子）の構造'!L$48</f>
        <v>93</v>
      </c>
      <c r="F46" s="161"/>
      <c r="G46" s="161"/>
      <c r="H46" s="161">
        <f>'実質公債費比率（分子）の構造'!M$48</f>
        <v>79</v>
      </c>
      <c r="I46" s="161"/>
      <c r="J46" s="161"/>
      <c r="K46" s="161">
        <f>'実質公債費比率（分子）の構造'!N$48</f>
        <v>54</v>
      </c>
      <c r="L46" s="161"/>
      <c r="M46" s="161"/>
      <c r="N46" s="161">
        <f>'実質公債費比率（分子）の構造'!O$48</f>
        <v>53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472</v>
      </c>
      <c r="C49" s="161"/>
      <c r="D49" s="161"/>
      <c r="E49" s="161">
        <f>'実質公債費比率（分子）の構造'!L$45</f>
        <v>517</v>
      </c>
      <c r="F49" s="161"/>
      <c r="G49" s="161"/>
      <c r="H49" s="161">
        <f>'実質公債費比率（分子）の構造'!M$45</f>
        <v>521</v>
      </c>
      <c r="I49" s="161"/>
      <c r="J49" s="161"/>
      <c r="K49" s="161">
        <f>'実質公債費比率（分子）の構造'!N$45</f>
        <v>519</v>
      </c>
      <c r="L49" s="161"/>
      <c r="M49" s="161"/>
      <c r="N49" s="161">
        <f>'実質公債費比率（分子）の構造'!O$45</f>
        <v>575</v>
      </c>
      <c r="O49" s="161"/>
      <c r="P49" s="161"/>
    </row>
    <row r="50" spans="1:16">
      <c r="A50" s="161" t="s">
        <v>65</v>
      </c>
      <c r="B50" s="161" t="e">
        <f>NA()</f>
        <v>#N/A</v>
      </c>
      <c r="C50" s="161">
        <f>IF(ISNUMBER('実質公債費比率（分子）の構造'!K$53),'実質公債費比率（分子）の構造'!K$53,NA())</f>
        <v>162</v>
      </c>
      <c r="D50" s="161" t="e">
        <f>NA()</f>
        <v>#N/A</v>
      </c>
      <c r="E50" s="161" t="e">
        <f>NA()</f>
        <v>#N/A</v>
      </c>
      <c r="F50" s="161">
        <f>IF(ISNUMBER('実質公債費比率（分子）の構造'!L$53),'実質公債費比率（分子）の構造'!L$53,NA())</f>
        <v>179</v>
      </c>
      <c r="G50" s="161" t="e">
        <f>NA()</f>
        <v>#N/A</v>
      </c>
      <c r="H50" s="161" t="e">
        <f>NA()</f>
        <v>#N/A</v>
      </c>
      <c r="I50" s="161">
        <f>IF(ISNUMBER('実質公債費比率（分子）の構造'!M$53),'実質公債費比率（分子）の構造'!M$53,NA())</f>
        <v>171</v>
      </c>
      <c r="J50" s="161" t="e">
        <f>NA()</f>
        <v>#N/A</v>
      </c>
      <c r="K50" s="161" t="e">
        <f>NA()</f>
        <v>#N/A</v>
      </c>
      <c r="L50" s="161">
        <f>IF(ISNUMBER('実質公債費比率（分子）の構造'!N$53),'実質公債費比率（分子）の構造'!N$53,NA())</f>
        <v>146</v>
      </c>
      <c r="M50" s="161" t="e">
        <f>NA()</f>
        <v>#N/A</v>
      </c>
      <c r="N50" s="161" t="e">
        <f>NA()</f>
        <v>#N/A</v>
      </c>
      <c r="O50" s="161">
        <f>IF(ISNUMBER('実質公債費比率（分子）の構造'!O$53),'実質公債費比率（分子）の構造'!O$53,NA())</f>
        <v>173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4191</v>
      </c>
      <c r="E56" s="160"/>
      <c r="F56" s="160"/>
      <c r="G56" s="160">
        <f>'将来負担比率（分子）の構造'!J$52</f>
        <v>4400</v>
      </c>
      <c r="H56" s="160"/>
      <c r="I56" s="160"/>
      <c r="J56" s="160">
        <f>'将来負担比率（分子）の構造'!K$52</f>
        <v>4594</v>
      </c>
      <c r="K56" s="160"/>
      <c r="L56" s="160"/>
      <c r="M56" s="160">
        <f>'将来負担比率（分子）の構造'!L$52</f>
        <v>4827</v>
      </c>
      <c r="N56" s="160"/>
      <c r="O56" s="160"/>
      <c r="P56" s="160">
        <f>'将来負担比率（分子）の構造'!M$52</f>
        <v>4961</v>
      </c>
    </row>
    <row r="57" spans="1:16">
      <c r="A57" s="160" t="s">
        <v>36</v>
      </c>
      <c r="B57" s="160"/>
      <c r="C57" s="160"/>
      <c r="D57" s="160">
        <f>'将来負担比率（分子）の構造'!I$51</f>
        <v>71</v>
      </c>
      <c r="E57" s="160"/>
      <c r="F57" s="160"/>
      <c r="G57" s="160">
        <f>'将来負担比率（分子）の構造'!J$51</f>
        <v>56</v>
      </c>
      <c r="H57" s="160"/>
      <c r="I57" s="160"/>
      <c r="J57" s="160">
        <f>'将来負担比率（分子）の構造'!K$51</f>
        <v>41</v>
      </c>
      <c r="K57" s="160"/>
      <c r="L57" s="160"/>
      <c r="M57" s="160">
        <f>'将来負担比率（分子）の構造'!L$51</f>
        <v>31</v>
      </c>
      <c r="N57" s="160"/>
      <c r="O57" s="160"/>
      <c r="P57" s="160">
        <f>'将来負担比率（分子）の構造'!M$51</f>
        <v>26</v>
      </c>
    </row>
    <row r="58" spans="1:16">
      <c r="A58" s="160" t="s">
        <v>35</v>
      </c>
      <c r="B58" s="160"/>
      <c r="C58" s="160"/>
      <c r="D58" s="160">
        <f>'将来負担比率（分子）の構造'!I$50</f>
        <v>3614</v>
      </c>
      <c r="E58" s="160"/>
      <c r="F58" s="160"/>
      <c r="G58" s="160">
        <f>'将来負担比率（分子）の構造'!J$50</f>
        <v>3893</v>
      </c>
      <c r="H58" s="160"/>
      <c r="I58" s="160"/>
      <c r="J58" s="160">
        <f>'将来負担比率（分子）の構造'!K$50</f>
        <v>4058</v>
      </c>
      <c r="K58" s="160"/>
      <c r="L58" s="160"/>
      <c r="M58" s="160">
        <f>'将来負担比率（分子）の構造'!L$50</f>
        <v>3548</v>
      </c>
      <c r="N58" s="160"/>
      <c r="O58" s="160"/>
      <c r="P58" s="160">
        <f>'将来負担比率（分子）の構造'!M$50</f>
        <v>3157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567</v>
      </c>
      <c r="C62" s="160"/>
      <c r="D62" s="160"/>
      <c r="E62" s="160">
        <f>'将来負担比率（分子）の構造'!J$45</f>
        <v>511</v>
      </c>
      <c r="F62" s="160"/>
      <c r="G62" s="160"/>
      <c r="H62" s="160">
        <f>'将来負担比率（分子）の構造'!K$45</f>
        <v>461</v>
      </c>
      <c r="I62" s="160"/>
      <c r="J62" s="160"/>
      <c r="K62" s="160">
        <f>'将来負担比率（分子）の構造'!L$45</f>
        <v>401</v>
      </c>
      <c r="L62" s="160"/>
      <c r="M62" s="160"/>
      <c r="N62" s="160">
        <f>'将来負担比率（分子）の構造'!M$45</f>
        <v>317</v>
      </c>
      <c r="O62" s="160"/>
      <c r="P62" s="160"/>
    </row>
    <row r="63" spans="1:16">
      <c r="A63" s="160" t="s">
        <v>28</v>
      </c>
      <c r="B63" s="160">
        <f>'将来負担比率（分子）の構造'!I$44</f>
        <v>165</v>
      </c>
      <c r="C63" s="160"/>
      <c r="D63" s="160"/>
      <c r="E63" s="160">
        <f>'将来負担比率（分子）の構造'!J$44</f>
        <v>130</v>
      </c>
      <c r="F63" s="160"/>
      <c r="G63" s="160"/>
      <c r="H63" s="160">
        <f>'将来負担比率（分子）の構造'!K$44</f>
        <v>98</v>
      </c>
      <c r="I63" s="160"/>
      <c r="J63" s="160"/>
      <c r="K63" s="160">
        <f>'将来負担比率（分子）の構造'!L$44</f>
        <v>70</v>
      </c>
      <c r="L63" s="160"/>
      <c r="M63" s="160"/>
      <c r="N63" s="160">
        <f>'将来負担比率（分子）の構造'!M$44</f>
        <v>63</v>
      </c>
      <c r="O63" s="160"/>
      <c r="P63" s="160"/>
    </row>
    <row r="64" spans="1:16">
      <c r="A64" s="160" t="s">
        <v>27</v>
      </c>
      <c r="B64" s="160">
        <f>'将来負担比率（分子）の構造'!I$43</f>
        <v>784</v>
      </c>
      <c r="C64" s="160"/>
      <c r="D64" s="160"/>
      <c r="E64" s="160">
        <f>'将来負担比率（分子）の構造'!J$43</f>
        <v>779</v>
      </c>
      <c r="F64" s="160"/>
      <c r="G64" s="160"/>
      <c r="H64" s="160">
        <f>'将来負担比率（分子）の構造'!K$43</f>
        <v>747</v>
      </c>
      <c r="I64" s="160"/>
      <c r="J64" s="160"/>
      <c r="K64" s="160">
        <f>'将来負担比率（分子）の構造'!L$43</f>
        <v>627</v>
      </c>
      <c r="L64" s="160"/>
      <c r="M64" s="160"/>
      <c r="N64" s="160">
        <f>'将来負担比率（分子）の構造'!M$43</f>
        <v>499</v>
      </c>
      <c r="O64" s="160"/>
      <c r="P64" s="160"/>
    </row>
    <row r="65" spans="1:16">
      <c r="A65" s="160" t="s">
        <v>26</v>
      </c>
      <c r="B65" s="160">
        <f>'将来負担比率（分子）の構造'!I$42</f>
        <v>125</v>
      </c>
      <c r="C65" s="160"/>
      <c r="D65" s="160"/>
      <c r="E65" s="160">
        <f>'将来負担比率（分子）の構造'!J$42</f>
        <v>101</v>
      </c>
      <c r="F65" s="160"/>
      <c r="G65" s="160"/>
      <c r="H65" s="160">
        <f>'将来負担比率（分子）の構造'!K$42</f>
        <v>78</v>
      </c>
      <c r="I65" s="160"/>
      <c r="J65" s="160"/>
      <c r="K65" s="160">
        <f>'将来負担比率（分子）の構造'!L$42</f>
        <v>64</v>
      </c>
      <c r="L65" s="160"/>
      <c r="M65" s="160"/>
      <c r="N65" s="160">
        <f>'将来負担比率（分子）の構造'!M$42</f>
        <v>50</v>
      </c>
      <c r="O65" s="160"/>
      <c r="P65" s="160"/>
    </row>
    <row r="66" spans="1:16">
      <c r="A66" s="160" t="s">
        <v>25</v>
      </c>
      <c r="B66" s="160">
        <f>'将来負担比率（分子）の構造'!I$41</f>
        <v>4519</v>
      </c>
      <c r="C66" s="160"/>
      <c r="D66" s="160"/>
      <c r="E66" s="160">
        <f>'将来負担比率（分子）の構造'!J$41</f>
        <v>4494</v>
      </c>
      <c r="F66" s="160"/>
      <c r="G66" s="160"/>
      <c r="H66" s="160">
        <f>'将来負担比率（分子）の構造'!K$41</f>
        <v>4747</v>
      </c>
      <c r="I66" s="160"/>
      <c r="J66" s="160"/>
      <c r="K66" s="160">
        <f>'将来負担比率（分子）の構造'!L$41</f>
        <v>5133</v>
      </c>
      <c r="L66" s="160"/>
      <c r="M66" s="160"/>
      <c r="N66" s="160">
        <f>'将来負担比率（分子）の構造'!M$41</f>
        <v>5354</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1031</v>
      </c>
      <c r="C72" s="164">
        <f>基金残高に係る経年分析!G55</f>
        <v>1001</v>
      </c>
      <c r="D72" s="164">
        <f>基金残高に係る経年分析!H55</f>
        <v>1023</v>
      </c>
    </row>
    <row r="73" spans="1:16">
      <c r="A73" s="163" t="s">
        <v>72</v>
      </c>
      <c r="B73" s="164">
        <f>基金残高に係る経年分析!F56</f>
        <v>563</v>
      </c>
      <c r="C73" s="164">
        <f>基金残高に係る経年分析!G56</f>
        <v>669</v>
      </c>
      <c r="D73" s="164">
        <f>基金残高に係る経年分析!H56</f>
        <v>669</v>
      </c>
    </row>
    <row r="74" spans="1:16">
      <c r="A74" s="163" t="s">
        <v>73</v>
      </c>
      <c r="B74" s="164">
        <f>基金残高に係る経年分析!F57</f>
        <v>2274</v>
      </c>
      <c r="C74" s="164">
        <f>基金残高に係る経年分析!G57</f>
        <v>1687</v>
      </c>
      <c r="D74" s="164">
        <f>基金残高に係る経年分析!H57</f>
        <v>1272</v>
      </c>
    </row>
  </sheetData>
  <sheetProtection algorithmName="SHA-512" hashValue="rBDzhbsqcIrHgJ+KpAbZkeB9KMPbPh2yYWHQJwyNXGgF8ZfF/zkCxqRCOY9ryUSofTdBRh9l7YYwl2CwlCRQgg==" saltValue="zEyyRHcvJXiXNpq1WIUT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220</v>
      </c>
      <c r="C5" s="608"/>
      <c r="D5" s="608"/>
      <c r="E5" s="608"/>
      <c r="F5" s="608"/>
      <c r="G5" s="608"/>
      <c r="H5" s="608"/>
      <c r="I5" s="608"/>
      <c r="J5" s="608"/>
      <c r="K5" s="608"/>
      <c r="L5" s="608"/>
      <c r="M5" s="608"/>
      <c r="N5" s="608"/>
      <c r="O5" s="608"/>
      <c r="P5" s="608"/>
      <c r="Q5" s="609"/>
      <c r="R5" s="610">
        <v>543128</v>
      </c>
      <c r="S5" s="611"/>
      <c r="T5" s="611"/>
      <c r="U5" s="611"/>
      <c r="V5" s="611"/>
      <c r="W5" s="611"/>
      <c r="X5" s="611"/>
      <c r="Y5" s="612"/>
      <c r="Z5" s="613">
        <v>10.5</v>
      </c>
      <c r="AA5" s="613"/>
      <c r="AB5" s="613"/>
      <c r="AC5" s="613"/>
      <c r="AD5" s="614">
        <v>543128</v>
      </c>
      <c r="AE5" s="614"/>
      <c r="AF5" s="614"/>
      <c r="AG5" s="614"/>
      <c r="AH5" s="614"/>
      <c r="AI5" s="614"/>
      <c r="AJ5" s="614"/>
      <c r="AK5" s="614"/>
      <c r="AL5" s="615">
        <v>21.3</v>
      </c>
      <c r="AM5" s="616"/>
      <c r="AN5" s="616"/>
      <c r="AO5" s="617"/>
      <c r="AP5" s="607" t="s">
        <v>221</v>
      </c>
      <c r="AQ5" s="608"/>
      <c r="AR5" s="608"/>
      <c r="AS5" s="608"/>
      <c r="AT5" s="608"/>
      <c r="AU5" s="608"/>
      <c r="AV5" s="608"/>
      <c r="AW5" s="608"/>
      <c r="AX5" s="608"/>
      <c r="AY5" s="608"/>
      <c r="AZ5" s="608"/>
      <c r="BA5" s="608"/>
      <c r="BB5" s="608"/>
      <c r="BC5" s="608"/>
      <c r="BD5" s="608"/>
      <c r="BE5" s="608"/>
      <c r="BF5" s="609"/>
      <c r="BG5" s="621">
        <v>543077</v>
      </c>
      <c r="BH5" s="622"/>
      <c r="BI5" s="622"/>
      <c r="BJ5" s="622"/>
      <c r="BK5" s="622"/>
      <c r="BL5" s="622"/>
      <c r="BM5" s="622"/>
      <c r="BN5" s="623"/>
      <c r="BO5" s="624">
        <v>100</v>
      </c>
      <c r="BP5" s="624"/>
      <c r="BQ5" s="624"/>
      <c r="BR5" s="624"/>
      <c r="BS5" s="625" t="s">
        <v>121</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c r="B6" s="618" t="s">
        <v>225</v>
      </c>
      <c r="C6" s="619"/>
      <c r="D6" s="619"/>
      <c r="E6" s="619"/>
      <c r="F6" s="619"/>
      <c r="G6" s="619"/>
      <c r="H6" s="619"/>
      <c r="I6" s="619"/>
      <c r="J6" s="619"/>
      <c r="K6" s="619"/>
      <c r="L6" s="619"/>
      <c r="M6" s="619"/>
      <c r="N6" s="619"/>
      <c r="O6" s="619"/>
      <c r="P6" s="619"/>
      <c r="Q6" s="620"/>
      <c r="R6" s="621">
        <v>56593</v>
      </c>
      <c r="S6" s="622"/>
      <c r="T6" s="622"/>
      <c r="U6" s="622"/>
      <c r="V6" s="622"/>
      <c r="W6" s="622"/>
      <c r="X6" s="622"/>
      <c r="Y6" s="623"/>
      <c r="Z6" s="624">
        <v>1.1000000000000001</v>
      </c>
      <c r="AA6" s="624"/>
      <c r="AB6" s="624"/>
      <c r="AC6" s="624"/>
      <c r="AD6" s="625">
        <v>56593</v>
      </c>
      <c r="AE6" s="625"/>
      <c r="AF6" s="625"/>
      <c r="AG6" s="625"/>
      <c r="AH6" s="625"/>
      <c r="AI6" s="625"/>
      <c r="AJ6" s="625"/>
      <c r="AK6" s="625"/>
      <c r="AL6" s="626">
        <v>2.2000000000000002</v>
      </c>
      <c r="AM6" s="627"/>
      <c r="AN6" s="627"/>
      <c r="AO6" s="628"/>
      <c r="AP6" s="618" t="s">
        <v>226</v>
      </c>
      <c r="AQ6" s="619"/>
      <c r="AR6" s="619"/>
      <c r="AS6" s="619"/>
      <c r="AT6" s="619"/>
      <c r="AU6" s="619"/>
      <c r="AV6" s="619"/>
      <c r="AW6" s="619"/>
      <c r="AX6" s="619"/>
      <c r="AY6" s="619"/>
      <c r="AZ6" s="619"/>
      <c r="BA6" s="619"/>
      <c r="BB6" s="619"/>
      <c r="BC6" s="619"/>
      <c r="BD6" s="619"/>
      <c r="BE6" s="619"/>
      <c r="BF6" s="620"/>
      <c r="BG6" s="621">
        <v>543077</v>
      </c>
      <c r="BH6" s="622"/>
      <c r="BI6" s="622"/>
      <c r="BJ6" s="622"/>
      <c r="BK6" s="622"/>
      <c r="BL6" s="622"/>
      <c r="BM6" s="622"/>
      <c r="BN6" s="623"/>
      <c r="BO6" s="624">
        <v>100</v>
      </c>
      <c r="BP6" s="624"/>
      <c r="BQ6" s="624"/>
      <c r="BR6" s="624"/>
      <c r="BS6" s="625" t="s">
        <v>121</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73710</v>
      </c>
      <c r="CS6" s="622"/>
      <c r="CT6" s="622"/>
      <c r="CU6" s="622"/>
      <c r="CV6" s="622"/>
      <c r="CW6" s="622"/>
      <c r="CX6" s="622"/>
      <c r="CY6" s="623"/>
      <c r="CZ6" s="615">
        <v>1.5</v>
      </c>
      <c r="DA6" s="616"/>
      <c r="DB6" s="616"/>
      <c r="DC6" s="635"/>
      <c r="DD6" s="630" t="s">
        <v>121</v>
      </c>
      <c r="DE6" s="622"/>
      <c r="DF6" s="622"/>
      <c r="DG6" s="622"/>
      <c r="DH6" s="622"/>
      <c r="DI6" s="622"/>
      <c r="DJ6" s="622"/>
      <c r="DK6" s="622"/>
      <c r="DL6" s="622"/>
      <c r="DM6" s="622"/>
      <c r="DN6" s="622"/>
      <c r="DO6" s="622"/>
      <c r="DP6" s="623"/>
      <c r="DQ6" s="630">
        <v>73710</v>
      </c>
      <c r="DR6" s="622"/>
      <c r="DS6" s="622"/>
      <c r="DT6" s="622"/>
      <c r="DU6" s="622"/>
      <c r="DV6" s="622"/>
      <c r="DW6" s="622"/>
      <c r="DX6" s="622"/>
      <c r="DY6" s="622"/>
      <c r="DZ6" s="622"/>
      <c r="EA6" s="622"/>
      <c r="EB6" s="622"/>
      <c r="EC6" s="631"/>
    </row>
    <row r="7" spans="2:143" ht="11.25" customHeight="1">
      <c r="B7" s="618" t="s">
        <v>228</v>
      </c>
      <c r="C7" s="619"/>
      <c r="D7" s="619"/>
      <c r="E7" s="619"/>
      <c r="F7" s="619"/>
      <c r="G7" s="619"/>
      <c r="H7" s="619"/>
      <c r="I7" s="619"/>
      <c r="J7" s="619"/>
      <c r="K7" s="619"/>
      <c r="L7" s="619"/>
      <c r="M7" s="619"/>
      <c r="N7" s="619"/>
      <c r="O7" s="619"/>
      <c r="P7" s="619"/>
      <c r="Q7" s="620"/>
      <c r="R7" s="621">
        <v>716</v>
      </c>
      <c r="S7" s="622"/>
      <c r="T7" s="622"/>
      <c r="U7" s="622"/>
      <c r="V7" s="622"/>
      <c r="W7" s="622"/>
      <c r="X7" s="622"/>
      <c r="Y7" s="623"/>
      <c r="Z7" s="624">
        <v>0</v>
      </c>
      <c r="AA7" s="624"/>
      <c r="AB7" s="624"/>
      <c r="AC7" s="624"/>
      <c r="AD7" s="625">
        <v>716</v>
      </c>
      <c r="AE7" s="625"/>
      <c r="AF7" s="625"/>
      <c r="AG7" s="625"/>
      <c r="AH7" s="625"/>
      <c r="AI7" s="625"/>
      <c r="AJ7" s="625"/>
      <c r="AK7" s="625"/>
      <c r="AL7" s="626">
        <v>0</v>
      </c>
      <c r="AM7" s="627"/>
      <c r="AN7" s="627"/>
      <c r="AO7" s="628"/>
      <c r="AP7" s="618" t="s">
        <v>229</v>
      </c>
      <c r="AQ7" s="619"/>
      <c r="AR7" s="619"/>
      <c r="AS7" s="619"/>
      <c r="AT7" s="619"/>
      <c r="AU7" s="619"/>
      <c r="AV7" s="619"/>
      <c r="AW7" s="619"/>
      <c r="AX7" s="619"/>
      <c r="AY7" s="619"/>
      <c r="AZ7" s="619"/>
      <c r="BA7" s="619"/>
      <c r="BB7" s="619"/>
      <c r="BC7" s="619"/>
      <c r="BD7" s="619"/>
      <c r="BE7" s="619"/>
      <c r="BF7" s="620"/>
      <c r="BG7" s="621">
        <v>221664</v>
      </c>
      <c r="BH7" s="622"/>
      <c r="BI7" s="622"/>
      <c r="BJ7" s="622"/>
      <c r="BK7" s="622"/>
      <c r="BL7" s="622"/>
      <c r="BM7" s="622"/>
      <c r="BN7" s="623"/>
      <c r="BO7" s="624">
        <v>40.799999999999997</v>
      </c>
      <c r="BP7" s="624"/>
      <c r="BQ7" s="624"/>
      <c r="BR7" s="624"/>
      <c r="BS7" s="625" t="s">
        <v>121</v>
      </c>
      <c r="BT7" s="625"/>
      <c r="BU7" s="625"/>
      <c r="BV7" s="625"/>
      <c r="BW7" s="625"/>
      <c r="BX7" s="625"/>
      <c r="BY7" s="625"/>
      <c r="BZ7" s="625"/>
      <c r="CA7" s="625"/>
      <c r="CB7" s="629"/>
      <c r="CD7" s="636" t="s">
        <v>230</v>
      </c>
      <c r="CE7" s="637"/>
      <c r="CF7" s="637"/>
      <c r="CG7" s="637"/>
      <c r="CH7" s="637"/>
      <c r="CI7" s="637"/>
      <c r="CJ7" s="637"/>
      <c r="CK7" s="637"/>
      <c r="CL7" s="637"/>
      <c r="CM7" s="637"/>
      <c r="CN7" s="637"/>
      <c r="CO7" s="637"/>
      <c r="CP7" s="637"/>
      <c r="CQ7" s="638"/>
      <c r="CR7" s="621">
        <v>683550</v>
      </c>
      <c r="CS7" s="622"/>
      <c r="CT7" s="622"/>
      <c r="CU7" s="622"/>
      <c r="CV7" s="622"/>
      <c r="CW7" s="622"/>
      <c r="CX7" s="622"/>
      <c r="CY7" s="623"/>
      <c r="CZ7" s="624">
        <v>13.5</v>
      </c>
      <c r="DA7" s="624"/>
      <c r="DB7" s="624"/>
      <c r="DC7" s="624"/>
      <c r="DD7" s="630">
        <v>35858</v>
      </c>
      <c r="DE7" s="622"/>
      <c r="DF7" s="622"/>
      <c r="DG7" s="622"/>
      <c r="DH7" s="622"/>
      <c r="DI7" s="622"/>
      <c r="DJ7" s="622"/>
      <c r="DK7" s="622"/>
      <c r="DL7" s="622"/>
      <c r="DM7" s="622"/>
      <c r="DN7" s="622"/>
      <c r="DO7" s="622"/>
      <c r="DP7" s="623"/>
      <c r="DQ7" s="630">
        <v>613928</v>
      </c>
      <c r="DR7" s="622"/>
      <c r="DS7" s="622"/>
      <c r="DT7" s="622"/>
      <c r="DU7" s="622"/>
      <c r="DV7" s="622"/>
      <c r="DW7" s="622"/>
      <c r="DX7" s="622"/>
      <c r="DY7" s="622"/>
      <c r="DZ7" s="622"/>
      <c r="EA7" s="622"/>
      <c r="EB7" s="622"/>
      <c r="EC7" s="631"/>
    </row>
    <row r="8" spans="2:143" ht="11.25" customHeight="1">
      <c r="B8" s="618" t="s">
        <v>231</v>
      </c>
      <c r="C8" s="619"/>
      <c r="D8" s="619"/>
      <c r="E8" s="619"/>
      <c r="F8" s="619"/>
      <c r="G8" s="619"/>
      <c r="H8" s="619"/>
      <c r="I8" s="619"/>
      <c r="J8" s="619"/>
      <c r="K8" s="619"/>
      <c r="L8" s="619"/>
      <c r="M8" s="619"/>
      <c r="N8" s="619"/>
      <c r="O8" s="619"/>
      <c r="P8" s="619"/>
      <c r="Q8" s="620"/>
      <c r="R8" s="621">
        <v>1523</v>
      </c>
      <c r="S8" s="622"/>
      <c r="T8" s="622"/>
      <c r="U8" s="622"/>
      <c r="V8" s="622"/>
      <c r="W8" s="622"/>
      <c r="X8" s="622"/>
      <c r="Y8" s="623"/>
      <c r="Z8" s="624">
        <v>0</v>
      </c>
      <c r="AA8" s="624"/>
      <c r="AB8" s="624"/>
      <c r="AC8" s="624"/>
      <c r="AD8" s="625">
        <v>1523</v>
      </c>
      <c r="AE8" s="625"/>
      <c r="AF8" s="625"/>
      <c r="AG8" s="625"/>
      <c r="AH8" s="625"/>
      <c r="AI8" s="625"/>
      <c r="AJ8" s="625"/>
      <c r="AK8" s="625"/>
      <c r="AL8" s="626">
        <v>0.1</v>
      </c>
      <c r="AM8" s="627"/>
      <c r="AN8" s="627"/>
      <c r="AO8" s="628"/>
      <c r="AP8" s="618" t="s">
        <v>232</v>
      </c>
      <c r="AQ8" s="619"/>
      <c r="AR8" s="619"/>
      <c r="AS8" s="619"/>
      <c r="AT8" s="619"/>
      <c r="AU8" s="619"/>
      <c r="AV8" s="619"/>
      <c r="AW8" s="619"/>
      <c r="AX8" s="619"/>
      <c r="AY8" s="619"/>
      <c r="AZ8" s="619"/>
      <c r="BA8" s="619"/>
      <c r="BB8" s="619"/>
      <c r="BC8" s="619"/>
      <c r="BD8" s="619"/>
      <c r="BE8" s="619"/>
      <c r="BF8" s="620"/>
      <c r="BG8" s="621">
        <v>8813</v>
      </c>
      <c r="BH8" s="622"/>
      <c r="BI8" s="622"/>
      <c r="BJ8" s="622"/>
      <c r="BK8" s="622"/>
      <c r="BL8" s="622"/>
      <c r="BM8" s="622"/>
      <c r="BN8" s="623"/>
      <c r="BO8" s="624">
        <v>1.6</v>
      </c>
      <c r="BP8" s="624"/>
      <c r="BQ8" s="624"/>
      <c r="BR8" s="624"/>
      <c r="BS8" s="630" t="s">
        <v>121</v>
      </c>
      <c r="BT8" s="622"/>
      <c r="BU8" s="622"/>
      <c r="BV8" s="622"/>
      <c r="BW8" s="622"/>
      <c r="BX8" s="622"/>
      <c r="BY8" s="622"/>
      <c r="BZ8" s="622"/>
      <c r="CA8" s="622"/>
      <c r="CB8" s="631"/>
      <c r="CD8" s="636" t="s">
        <v>233</v>
      </c>
      <c r="CE8" s="637"/>
      <c r="CF8" s="637"/>
      <c r="CG8" s="637"/>
      <c r="CH8" s="637"/>
      <c r="CI8" s="637"/>
      <c r="CJ8" s="637"/>
      <c r="CK8" s="637"/>
      <c r="CL8" s="637"/>
      <c r="CM8" s="637"/>
      <c r="CN8" s="637"/>
      <c r="CO8" s="637"/>
      <c r="CP8" s="637"/>
      <c r="CQ8" s="638"/>
      <c r="CR8" s="621">
        <v>797136</v>
      </c>
      <c r="CS8" s="622"/>
      <c r="CT8" s="622"/>
      <c r="CU8" s="622"/>
      <c r="CV8" s="622"/>
      <c r="CW8" s="622"/>
      <c r="CX8" s="622"/>
      <c r="CY8" s="623"/>
      <c r="CZ8" s="624">
        <v>15.7</v>
      </c>
      <c r="DA8" s="624"/>
      <c r="DB8" s="624"/>
      <c r="DC8" s="624"/>
      <c r="DD8" s="630">
        <v>36236</v>
      </c>
      <c r="DE8" s="622"/>
      <c r="DF8" s="622"/>
      <c r="DG8" s="622"/>
      <c r="DH8" s="622"/>
      <c r="DI8" s="622"/>
      <c r="DJ8" s="622"/>
      <c r="DK8" s="622"/>
      <c r="DL8" s="622"/>
      <c r="DM8" s="622"/>
      <c r="DN8" s="622"/>
      <c r="DO8" s="622"/>
      <c r="DP8" s="623"/>
      <c r="DQ8" s="630">
        <v>529636</v>
      </c>
      <c r="DR8" s="622"/>
      <c r="DS8" s="622"/>
      <c r="DT8" s="622"/>
      <c r="DU8" s="622"/>
      <c r="DV8" s="622"/>
      <c r="DW8" s="622"/>
      <c r="DX8" s="622"/>
      <c r="DY8" s="622"/>
      <c r="DZ8" s="622"/>
      <c r="EA8" s="622"/>
      <c r="EB8" s="622"/>
      <c r="EC8" s="631"/>
    </row>
    <row r="9" spans="2:143" ht="11.25" customHeight="1">
      <c r="B9" s="618" t="s">
        <v>234</v>
      </c>
      <c r="C9" s="619"/>
      <c r="D9" s="619"/>
      <c r="E9" s="619"/>
      <c r="F9" s="619"/>
      <c r="G9" s="619"/>
      <c r="H9" s="619"/>
      <c r="I9" s="619"/>
      <c r="J9" s="619"/>
      <c r="K9" s="619"/>
      <c r="L9" s="619"/>
      <c r="M9" s="619"/>
      <c r="N9" s="619"/>
      <c r="O9" s="619"/>
      <c r="P9" s="619"/>
      <c r="Q9" s="620"/>
      <c r="R9" s="621">
        <v>1434</v>
      </c>
      <c r="S9" s="622"/>
      <c r="T9" s="622"/>
      <c r="U9" s="622"/>
      <c r="V9" s="622"/>
      <c r="W9" s="622"/>
      <c r="X9" s="622"/>
      <c r="Y9" s="623"/>
      <c r="Z9" s="624">
        <v>0</v>
      </c>
      <c r="AA9" s="624"/>
      <c r="AB9" s="624"/>
      <c r="AC9" s="624"/>
      <c r="AD9" s="625">
        <v>1434</v>
      </c>
      <c r="AE9" s="625"/>
      <c r="AF9" s="625"/>
      <c r="AG9" s="625"/>
      <c r="AH9" s="625"/>
      <c r="AI9" s="625"/>
      <c r="AJ9" s="625"/>
      <c r="AK9" s="625"/>
      <c r="AL9" s="626">
        <v>0.1</v>
      </c>
      <c r="AM9" s="627"/>
      <c r="AN9" s="627"/>
      <c r="AO9" s="628"/>
      <c r="AP9" s="618" t="s">
        <v>235</v>
      </c>
      <c r="AQ9" s="619"/>
      <c r="AR9" s="619"/>
      <c r="AS9" s="619"/>
      <c r="AT9" s="619"/>
      <c r="AU9" s="619"/>
      <c r="AV9" s="619"/>
      <c r="AW9" s="619"/>
      <c r="AX9" s="619"/>
      <c r="AY9" s="619"/>
      <c r="AZ9" s="619"/>
      <c r="BA9" s="619"/>
      <c r="BB9" s="619"/>
      <c r="BC9" s="619"/>
      <c r="BD9" s="619"/>
      <c r="BE9" s="619"/>
      <c r="BF9" s="620"/>
      <c r="BG9" s="621">
        <v>173756</v>
      </c>
      <c r="BH9" s="622"/>
      <c r="BI9" s="622"/>
      <c r="BJ9" s="622"/>
      <c r="BK9" s="622"/>
      <c r="BL9" s="622"/>
      <c r="BM9" s="622"/>
      <c r="BN9" s="623"/>
      <c r="BO9" s="624">
        <v>32</v>
      </c>
      <c r="BP9" s="624"/>
      <c r="BQ9" s="624"/>
      <c r="BR9" s="624"/>
      <c r="BS9" s="630" t="s">
        <v>121</v>
      </c>
      <c r="BT9" s="622"/>
      <c r="BU9" s="622"/>
      <c r="BV9" s="622"/>
      <c r="BW9" s="622"/>
      <c r="BX9" s="622"/>
      <c r="BY9" s="622"/>
      <c r="BZ9" s="622"/>
      <c r="CA9" s="622"/>
      <c r="CB9" s="631"/>
      <c r="CD9" s="636" t="s">
        <v>236</v>
      </c>
      <c r="CE9" s="637"/>
      <c r="CF9" s="637"/>
      <c r="CG9" s="637"/>
      <c r="CH9" s="637"/>
      <c r="CI9" s="637"/>
      <c r="CJ9" s="637"/>
      <c r="CK9" s="637"/>
      <c r="CL9" s="637"/>
      <c r="CM9" s="637"/>
      <c r="CN9" s="637"/>
      <c r="CO9" s="637"/>
      <c r="CP9" s="637"/>
      <c r="CQ9" s="638"/>
      <c r="CR9" s="621">
        <v>212273</v>
      </c>
      <c r="CS9" s="622"/>
      <c r="CT9" s="622"/>
      <c r="CU9" s="622"/>
      <c r="CV9" s="622"/>
      <c r="CW9" s="622"/>
      <c r="CX9" s="622"/>
      <c r="CY9" s="623"/>
      <c r="CZ9" s="624">
        <v>4.2</v>
      </c>
      <c r="DA9" s="624"/>
      <c r="DB9" s="624"/>
      <c r="DC9" s="624"/>
      <c r="DD9" s="630">
        <v>18078</v>
      </c>
      <c r="DE9" s="622"/>
      <c r="DF9" s="622"/>
      <c r="DG9" s="622"/>
      <c r="DH9" s="622"/>
      <c r="DI9" s="622"/>
      <c r="DJ9" s="622"/>
      <c r="DK9" s="622"/>
      <c r="DL9" s="622"/>
      <c r="DM9" s="622"/>
      <c r="DN9" s="622"/>
      <c r="DO9" s="622"/>
      <c r="DP9" s="623"/>
      <c r="DQ9" s="630">
        <v>201957</v>
      </c>
      <c r="DR9" s="622"/>
      <c r="DS9" s="622"/>
      <c r="DT9" s="622"/>
      <c r="DU9" s="622"/>
      <c r="DV9" s="622"/>
      <c r="DW9" s="622"/>
      <c r="DX9" s="622"/>
      <c r="DY9" s="622"/>
      <c r="DZ9" s="622"/>
      <c r="EA9" s="622"/>
      <c r="EB9" s="622"/>
      <c r="EC9" s="631"/>
    </row>
    <row r="10" spans="2:143" ht="11.25" customHeight="1">
      <c r="B10" s="618" t="s">
        <v>237</v>
      </c>
      <c r="C10" s="619"/>
      <c r="D10" s="619"/>
      <c r="E10" s="619"/>
      <c r="F10" s="619"/>
      <c r="G10" s="619"/>
      <c r="H10" s="619"/>
      <c r="I10" s="619"/>
      <c r="J10" s="619"/>
      <c r="K10" s="619"/>
      <c r="L10" s="619"/>
      <c r="M10" s="619"/>
      <c r="N10" s="619"/>
      <c r="O10" s="619"/>
      <c r="P10" s="619"/>
      <c r="Q10" s="620"/>
      <c r="R10" s="621" t="s">
        <v>238</v>
      </c>
      <c r="S10" s="622"/>
      <c r="T10" s="622"/>
      <c r="U10" s="622"/>
      <c r="V10" s="622"/>
      <c r="W10" s="622"/>
      <c r="X10" s="622"/>
      <c r="Y10" s="623"/>
      <c r="Z10" s="624" t="s">
        <v>121</v>
      </c>
      <c r="AA10" s="624"/>
      <c r="AB10" s="624"/>
      <c r="AC10" s="624"/>
      <c r="AD10" s="625" t="s">
        <v>121</v>
      </c>
      <c r="AE10" s="625"/>
      <c r="AF10" s="625"/>
      <c r="AG10" s="625"/>
      <c r="AH10" s="625"/>
      <c r="AI10" s="625"/>
      <c r="AJ10" s="625"/>
      <c r="AK10" s="625"/>
      <c r="AL10" s="626" t="s">
        <v>238</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11860</v>
      </c>
      <c r="BH10" s="622"/>
      <c r="BI10" s="622"/>
      <c r="BJ10" s="622"/>
      <c r="BK10" s="622"/>
      <c r="BL10" s="622"/>
      <c r="BM10" s="622"/>
      <c r="BN10" s="623"/>
      <c r="BO10" s="624">
        <v>2.2000000000000002</v>
      </c>
      <c r="BP10" s="624"/>
      <c r="BQ10" s="624"/>
      <c r="BR10" s="624"/>
      <c r="BS10" s="630" t="s">
        <v>238</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v>100</v>
      </c>
      <c r="CS10" s="622"/>
      <c r="CT10" s="622"/>
      <c r="CU10" s="622"/>
      <c r="CV10" s="622"/>
      <c r="CW10" s="622"/>
      <c r="CX10" s="622"/>
      <c r="CY10" s="623"/>
      <c r="CZ10" s="624">
        <v>0</v>
      </c>
      <c r="DA10" s="624"/>
      <c r="DB10" s="624"/>
      <c r="DC10" s="624"/>
      <c r="DD10" s="630" t="s">
        <v>121</v>
      </c>
      <c r="DE10" s="622"/>
      <c r="DF10" s="622"/>
      <c r="DG10" s="622"/>
      <c r="DH10" s="622"/>
      <c r="DI10" s="622"/>
      <c r="DJ10" s="622"/>
      <c r="DK10" s="622"/>
      <c r="DL10" s="622"/>
      <c r="DM10" s="622"/>
      <c r="DN10" s="622"/>
      <c r="DO10" s="622"/>
      <c r="DP10" s="623"/>
      <c r="DQ10" s="630">
        <v>100</v>
      </c>
      <c r="DR10" s="622"/>
      <c r="DS10" s="622"/>
      <c r="DT10" s="622"/>
      <c r="DU10" s="622"/>
      <c r="DV10" s="622"/>
      <c r="DW10" s="622"/>
      <c r="DX10" s="622"/>
      <c r="DY10" s="622"/>
      <c r="DZ10" s="622"/>
      <c r="EA10" s="622"/>
      <c r="EB10" s="622"/>
      <c r="EC10" s="631"/>
    </row>
    <row r="11" spans="2:143" ht="11.25" customHeight="1">
      <c r="B11" s="618" t="s">
        <v>241</v>
      </c>
      <c r="C11" s="619"/>
      <c r="D11" s="619"/>
      <c r="E11" s="619"/>
      <c r="F11" s="619"/>
      <c r="G11" s="619"/>
      <c r="H11" s="619"/>
      <c r="I11" s="619"/>
      <c r="J11" s="619"/>
      <c r="K11" s="619"/>
      <c r="L11" s="619"/>
      <c r="M11" s="619"/>
      <c r="N11" s="619"/>
      <c r="O11" s="619"/>
      <c r="P11" s="619"/>
      <c r="Q11" s="620"/>
      <c r="R11" s="621" t="s">
        <v>121</v>
      </c>
      <c r="S11" s="622"/>
      <c r="T11" s="622"/>
      <c r="U11" s="622"/>
      <c r="V11" s="622"/>
      <c r="W11" s="622"/>
      <c r="X11" s="622"/>
      <c r="Y11" s="623"/>
      <c r="Z11" s="624" t="s">
        <v>121</v>
      </c>
      <c r="AA11" s="624"/>
      <c r="AB11" s="624"/>
      <c r="AC11" s="624"/>
      <c r="AD11" s="625" t="s">
        <v>238</v>
      </c>
      <c r="AE11" s="625"/>
      <c r="AF11" s="625"/>
      <c r="AG11" s="625"/>
      <c r="AH11" s="625"/>
      <c r="AI11" s="625"/>
      <c r="AJ11" s="625"/>
      <c r="AK11" s="625"/>
      <c r="AL11" s="626" t="s">
        <v>121</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27235</v>
      </c>
      <c r="BH11" s="622"/>
      <c r="BI11" s="622"/>
      <c r="BJ11" s="622"/>
      <c r="BK11" s="622"/>
      <c r="BL11" s="622"/>
      <c r="BM11" s="622"/>
      <c r="BN11" s="623"/>
      <c r="BO11" s="624">
        <v>5</v>
      </c>
      <c r="BP11" s="624"/>
      <c r="BQ11" s="624"/>
      <c r="BR11" s="624"/>
      <c r="BS11" s="630" t="s">
        <v>121</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685566</v>
      </c>
      <c r="CS11" s="622"/>
      <c r="CT11" s="622"/>
      <c r="CU11" s="622"/>
      <c r="CV11" s="622"/>
      <c r="CW11" s="622"/>
      <c r="CX11" s="622"/>
      <c r="CY11" s="623"/>
      <c r="CZ11" s="624">
        <v>13.5</v>
      </c>
      <c r="DA11" s="624"/>
      <c r="DB11" s="624"/>
      <c r="DC11" s="624"/>
      <c r="DD11" s="630">
        <v>280757</v>
      </c>
      <c r="DE11" s="622"/>
      <c r="DF11" s="622"/>
      <c r="DG11" s="622"/>
      <c r="DH11" s="622"/>
      <c r="DI11" s="622"/>
      <c r="DJ11" s="622"/>
      <c r="DK11" s="622"/>
      <c r="DL11" s="622"/>
      <c r="DM11" s="622"/>
      <c r="DN11" s="622"/>
      <c r="DO11" s="622"/>
      <c r="DP11" s="623"/>
      <c r="DQ11" s="630">
        <v>394926</v>
      </c>
      <c r="DR11" s="622"/>
      <c r="DS11" s="622"/>
      <c r="DT11" s="622"/>
      <c r="DU11" s="622"/>
      <c r="DV11" s="622"/>
      <c r="DW11" s="622"/>
      <c r="DX11" s="622"/>
      <c r="DY11" s="622"/>
      <c r="DZ11" s="622"/>
      <c r="EA11" s="622"/>
      <c r="EB11" s="622"/>
      <c r="EC11" s="631"/>
    </row>
    <row r="12" spans="2:143" ht="11.25" customHeight="1">
      <c r="B12" s="618" t="s">
        <v>244</v>
      </c>
      <c r="C12" s="619"/>
      <c r="D12" s="619"/>
      <c r="E12" s="619"/>
      <c r="F12" s="619"/>
      <c r="G12" s="619"/>
      <c r="H12" s="619"/>
      <c r="I12" s="619"/>
      <c r="J12" s="619"/>
      <c r="K12" s="619"/>
      <c r="L12" s="619"/>
      <c r="M12" s="619"/>
      <c r="N12" s="619"/>
      <c r="O12" s="619"/>
      <c r="P12" s="619"/>
      <c r="Q12" s="620"/>
      <c r="R12" s="621">
        <v>89927</v>
      </c>
      <c r="S12" s="622"/>
      <c r="T12" s="622"/>
      <c r="U12" s="622"/>
      <c r="V12" s="622"/>
      <c r="W12" s="622"/>
      <c r="X12" s="622"/>
      <c r="Y12" s="623"/>
      <c r="Z12" s="624">
        <v>1.7</v>
      </c>
      <c r="AA12" s="624"/>
      <c r="AB12" s="624"/>
      <c r="AC12" s="624"/>
      <c r="AD12" s="625">
        <v>89927</v>
      </c>
      <c r="AE12" s="625"/>
      <c r="AF12" s="625"/>
      <c r="AG12" s="625"/>
      <c r="AH12" s="625"/>
      <c r="AI12" s="625"/>
      <c r="AJ12" s="625"/>
      <c r="AK12" s="625"/>
      <c r="AL12" s="626">
        <v>3.5</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270726</v>
      </c>
      <c r="BH12" s="622"/>
      <c r="BI12" s="622"/>
      <c r="BJ12" s="622"/>
      <c r="BK12" s="622"/>
      <c r="BL12" s="622"/>
      <c r="BM12" s="622"/>
      <c r="BN12" s="623"/>
      <c r="BO12" s="624">
        <v>49.8</v>
      </c>
      <c r="BP12" s="624"/>
      <c r="BQ12" s="624"/>
      <c r="BR12" s="624"/>
      <c r="BS12" s="630" t="s">
        <v>238</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62792</v>
      </c>
      <c r="CS12" s="622"/>
      <c r="CT12" s="622"/>
      <c r="CU12" s="622"/>
      <c r="CV12" s="622"/>
      <c r="CW12" s="622"/>
      <c r="CX12" s="622"/>
      <c r="CY12" s="623"/>
      <c r="CZ12" s="624">
        <v>1.2</v>
      </c>
      <c r="DA12" s="624"/>
      <c r="DB12" s="624"/>
      <c r="DC12" s="624"/>
      <c r="DD12" s="630">
        <v>7135</v>
      </c>
      <c r="DE12" s="622"/>
      <c r="DF12" s="622"/>
      <c r="DG12" s="622"/>
      <c r="DH12" s="622"/>
      <c r="DI12" s="622"/>
      <c r="DJ12" s="622"/>
      <c r="DK12" s="622"/>
      <c r="DL12" s="622"/>
      <c r="DM12" s="622"/>
      <c r="DN12" s="622"/>
      <c r="DO12" s="622"/>
      <c r="DP12" s="623"/>
      <c r="DQ12" s="630">
        <v>48047</v>
      </c>
      <c r="DR12" s="622"/>
      <c r="DS12" s="622"/>
      <c r="DT12" s="622"/>
      <c r="DU12" s="622"/>
      <c r="DV12" s="622"/>
      <c r="DW12" s="622"/>
      <c r="DX12" s="622"/>
      <c r="DY12" s="622"/>
      <c r="DZ12" s="622"/>
      <c r="EA12" s="622"/>
      <c r="EB12" s="622"/>
      <c r="EC12" s="631"/>
    </row>
    <row r="13" spans="2:143" ht="11.25" customHeight="1">
      <c r="B13" s="618" t="s">
        <v>247</v>
      </c>
      <c r="C13" s="619"/>
      <c r="D13" s="619"/>
      <c r="E13" s="619"/>
      <c r="F13" s="619"/>
      <c r="G13" s="619"/>
      <c r="H13" s="619"/>
      <c r="I13" s="619"/>
      <c r="J13" s="619"/>
      <c r="K13" s="619"/>
      <c r="L13" s="619"/>
      <c r="M13" s="619"/>
      <c r="N13" s="619"/>
      <c r="O13" s="619"/>
      <c r="P13" s="619"/>
      <c r="Q13" s="620"/>
      <c r="R13" s="621" t="s">
        <v>121</v>
      </c>
      <c r="S13" s="622"/>
      <c r="T13" s="622"/>
      <c r="U13" s="622"/>
      <c r="V13" s="622"/>
      <c r="W13" s="622"/>
      <c r="X13" s="622"/>
      <c r="Y13" s="623"/>
      <c r="Z13" s="624" t="s">
        <v>238</v>
      </c>
      <c r="AA13" s="624"/>
      <c r="AB13" s="624"/>
      <c r="AC13" s="624"/>
      <c r="AD13" s="625" t="s">
        <v>121</v>
      </c>
      <c r="AE13" s="625"/>
      <c r="AF13" s="625"/>
      <c r="AG13" s="625"/>
      <c r="AH13" s="625"/>
      <c r="AI13" s="625"/>
      <c r="AJ13" s="625"/>
      <c r="AK13" s="625"/>
      <c r="AL13" s="626" t="s">
        <v>238</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260667</v>
      </c>
      <c r="BH13" s="622"/>
      <c r="BI13" s="622"/>
      <c r="BJ13" s="622"/>
      <c r="BK13" s="622"/>
      <c r="BL13" s="622"/>
      <c r="BM13" s="622"/>
      <c r="BN13" s="623"/>
      <c r="BO13" s="624">
        <v>48</v>
      </c>
      <c r="BP13" s="624"/>
      <c r="BQ13" s="624"/>
      <c r="BR13" s="624"/>
      <c r="BS13" s="630" t="s">
        <v>121</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381952</v>
      </c>
      <c r="CS13" s="622"/>
      <c r="CT13" s="622"/>
      <c r="CU13" s="622"/>
      <c r="CV13" s="622"/>
      <c r="CW13" s="622"/>
      <c r="CX13" s="622"/>
      <c r="CY13" s="623"/>
      <c r="CZ13" s="624">
        <v>7.5</v>
      </c>
      <c r="DA13" s="624"/>
      <c r="DB13" s="624"/>
      <c r="DC13" s="624"/>
      <c r="DD13" s="630">
        <v>288643</v>
      </c>
      <c r="DE13" s="622"/>
      <c r="DF13" s="622"/>
      <c r="DG13" s="622"/>
      <c r="DH13" s="622"/>
      <c r="DI13" s="622"/>
      <c r="DJ13" s="622"/>
      <c r="DK13" s="622"/>
      <c r="DL13" s="622"/>
      <c r="DM13" s="622"/>
      <c r="DN13" s="622"/>
      <c r="DO13" s="622"/>
      <c r="DP13" s="623"/>
      <c r="DQ13" s="630">
        <v>158224</v>
      </c>
      <c r="DR13" s="622"/>
      <c r="DS13" s="622"/>
      <c r="DT13" s="622"/>
      <c r="DU13" s="622"/>
      <c r="DV13" s="622"/>
      <c r="DW13" s="622"/>
      <c r="DX13" s="622"/>
      <c r="DY13" s="622"/>
      <c r="DZ13" s="622"/>
      <c r="EA13" s="622"/>
      <c r="EB13" s="622"/>
      <c r="EC13" s="631"/>
    </row>
    <row r="14" spans="2:143" ht="11.25" customHeight="1">
      <c r="B14" s="618" t="s">
        <v>250</v>
      </c>
      <c r="C14" s="619"/>
      <c r="D14" s="619"/>
      <c r="E14" s="619"/>
      <c r="F14" s="619"/>
      <c r="G14" s="619"/>
      <c r="H14" s="619"/>
      <c r="I14" s="619"/>
      <c r="J14" s="619"/>
      <c r="K14" s="619"/>
      <c r="L14" s="619"/>
      <c r="M14" s="619"/>
      <c r="N14" s="619"/>
      <c r="O14" s="619"/>
      <c r="P14" s="619"/>
      <c r="Q14" s="620"/>
      <c r="R14" s="621" t="s">
        <v>121</v>
      </c>
      <c r="S14" s="622"/>
      <c r="T14" s="622"/>
      <c r="U14" s="622"/>
      <c r="V14" s="622"/>
      <c r="W14" s="622"/>
      <c r="X14" s="622"/>
      <c r="Y14" s="623"/>
      <c r="Z14" s="624" t="s">
        <v>121</v>
      </c>
      <c r="AA14" s="624"/>
      <c r="AB14" s="624"/>
      <c r="AC14" s="624"/>
      <c r="AD14" s="625" t="s">
        <v>121</v>
      </c>
      <c r="AE14" s="625"/>
      <c r="AF14" s="625"/>
      <c r="AG14" s="625"/>
      <c r="AH14" s="625"/>
      <c r="AI14" s="625"/>
      <c r="AJ14" s="625"/>
      <c r="AK14" s="625"/>
      <c r="AL14" s="626" t="s">
        <v>238</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19454</v>
      </c>
      <c r="BH14" s="622"/>
      <c r="BI14" s="622"/>
      <c r="BJ14" s="622"/>
      <c r="BK14" s="622"/>
      <c r="BL14" s="622"/>
      <c r="BM14" s="622"/>
      <c r="BN14" s="623"/>
      <c r="BO14" s="624">
        <v>3.6</v>
      </c>
      <c r="BP14" s="624"/>
      <c r="BQ14" s="624"/>
      <c r="BR14" s="624"/>
      <c r="BS14" s="630" t="s">
        <v>121</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187510</v>
      </c>
      <c r="CS14" s="622"/>
      <c r="CT14" s="622"/>
      <c r="CU14" s="622"/>
      <c r="CV14" s="622"/>
      <c r="CW14" s="622"/>
      <c r="CX14" s="622"/>
      <c r="CY14" s="623"/>
      <c r="CZ14" s="624">
        <v>3.7</v>
      </c>
      <c r="DA14" s="624"/>
      <c r="DB14" s="624"/>
      <c r="DC14" s="624"/>
      <c r="DD14" s="630">
        <v>46170</v>
      </c>
      <c r="DE14" s="622"/>
      <c r="DF14" s="622"/>
      <c r="DG14" s="622"/>
      <c r="DH14" s="622"/>
      <c r="DI14" s="622"/>
      <c r="DJ14" s="622"/>
      <c r="DK14" s="622"/>
      <c r="DL14" s="622"/>
      <c r="DM14" s="622"/>
      <c r="DN14" s="622"/>
      <c r="DO14" s="622"/>
      <c r="DP14" s="623"/>
      <c r="DQ14" s="630">
        <v>187482</v>
      </c>
      <c r="DR14" s="622"/>
      <c r="DS14" s="622"/>
      <c r="DT14" s="622"/>
      <c r="DU14" s="622"/>
      <c r="DV14" s="622"/>
      <c r="DW14" s="622"/>
      <c r="DX14" s="622"/>
      <c r="DY14" s="622"/>
      <c r="DZ14" s="622"/>
      <c r="EA14" s="622"/>
      <c r="EB14" s="622"/>
      <c r="EC14" s="631"/>
    </row>
    <row r="15" spans="2:143" ht="11.25" customHeight="1">
      <c r="B15" s="618" t="s">
        <v>253</v>
      </c>
      <c r="C15" s="619"/>
      <c r="D15" s="619"/>
      <c r="E15" s="619"/>
      <c r="F15" s="619"/>
      <c r="G15" s="619"/>
      <c r="H15" s="619"/>
      <c r="I15" s="619"/>
      <c r="J15" s="619"/>
      <c r="K15" s="619"/>
      <c r="L15" s="619"/>
      <c r="M15" s="619"/>
      <c r="N15" s="619"/>
      <c r="O15" s="619"/>
      <c r="P15" s="619"/>
      <c r="Q15" s="620"/>
      <c r="R15" s="621">
        <v>13513</v>
      </c>
      <c r="S15" s="622"/>
      <c r="T15" s="622"/>
      <c r="U15" s="622"/>
      <c r="V15" s="622"/>
      <c r="W15" s="622"/>
      <c r="X15" s="622"/>
      <c r="Y15" s="623"/>
      <c r="Z15" s="624">
        <v>0.3</v>
      </c>
      <c r="AA15" s="624"/>
      <c r="AB15" s="624"/>
      <c r="AC15" s="624"/>
      <c r="AD15" s="625">
        <v>13513</v>
      </c>
      <c r="AE15" s="625"/>
      <c r="AF15" s="625"/>
      <c r="AG15" s="625"/>
      <c r="AH15" s="625"/>
      <c r="AI15" s="625"/>
      <c r="AJ15" s="625"/>
      <c r="AK15" s="625"/>
      <c r="AL15" s="626">
        <v>0.5</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31233</v>
      </c>
      <c r="BH15" s="622"/>
      <c r="BI15" s="622"/>
      <c r="BJ15" s="622"/>
      <c r="BK15" s="622"/>
      <c r="BL15" s="622"/>
      <c r="BM15" s="622"/>
      <c r="BN15" s="623"/>
      <c r="BO15" s="624">
        <v>5.8</v>
      </c>
      <c r="BP15" s="624"/>
      <c r="BQ15" s="624"/>
      <c r="BR15" s="624"/>
      <c r="BS15" s="630" t="s">
        <v>238</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1404892</v>
      </c>
      <c r="CS15" s="622"/>
      <c r="CT15" s="622"/>
      <c r="CU15" s="622"/>
      <c r="CV15" s="622"/>
      <c r="CW15" s="622"/>
      <c r="CX15" s="622"/>
      <c r="CY15" s="623"/>
      <c r="CZ15" s="624">
        <v>27.7</v>
      </c>
      <c r="DA15" s="624"/>
      <c r="DB15" s="624"/>
      <c r="DC15" s="624"/>
      <c r="DD15" s="630">
        <v>988852</v>
      </c>
      <c r="DE15" s="622"/>
      <c r="DF15" s="622"/>
      <c r="DG15" s="622"/>
      <c r="DH15" s="622"/>
      <c r="DI15" s="622"/>
      <c r="DJ15" s="622"/>
      <c r="DK15" s="622"/>
      <c r="DL15" s="622"/>
      <c r="DM15" s="622"/>
      <c r="DN15" s="622"/>
      <c r="DO15" s="622"/>
      <c r="DP15" s="623"/>
      <c r="DQ15" s="630">
        <v>562710</v>
      </c>
      <c r="DR15" s="622"/>
      <c r="DS15" s="622"/>
      <c r="DT15" s="622"/>
      <c r="DU15" s="622"/>
      <c r="DV15" s="622"/>
      <c r="DW15" s="622"/>
      <c r="DX15" s="622"/>
      <c r="DY15" s="622"/>
      <c r="DZ15" s="622"/>
      <c r="EA15" s="622"/>
      <c r="EB15" s="622"/>
      <c r="EC15" s="631"/>
    </row>
    <row r="16" spans="2:143" ht="11.25" customHeight="1">
      <c r="B16" s="618" t="s">
        <v>256</v>
      </c>
      <c r="C16" s="619"/>
      <c r="D16" s="619"/>
      <c r="E16" s="619"/>
      <c r="F16" s="619"/>
      <c r="G16" s="619"/>
      <c r="H16" s="619"/>
      <c r="I16" s="619"/>
      <c r="J16" s="619"/>
      <c r="K16" s="619"/>
      <c r="L16" s="619"/>
      <c r="M16" s="619"/>
      <c r="N16" s="619"/>
      <c r="O16" s="619"/>
      <c r="P16" s="619"/>
      <c r="Q16" s="620"/>
      <c r="R16" s="621" t="s">
        <v>238</v>
      </c>
      <c r="S16" s="622"/>
      <c r="T16" s="622"/>
      <c r="U16" s="622"/>
      <c r="V16" s="622"/>
      <c r="W16" s="622"/>
      <c r="X16" s="622"/>
      <c r="Y16" s="623"/>
      <c r="Z16" s="624" t="s">
        <v>238</v>
      </c>
      <c r="AA16" s="624"/>
      <c r="AB16" s="624"/>
      <c r="AC16" s="624"/>
      <c r="AD16" s="625" t="s">
        <v>121</v>
      </c>
      <c r="AE16" s="625"/>
      <c r="AF16" s="625"/>
      <c r="AG16" s="625"/>
      <c r="AH16" s="625"/>
      <c r="AI16" s="625"/>
      <c r="AJ16" s="625"/>
      <c r="AK16" s="625"/>
      <c r="AL16" s="626" t="s">
        <v>121</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t="s">
        <v>238</v>
      </c>
      <c r="BH16" s="622"/>
      <c r="BI16" s="622"/>
      <c r="BJ16" s="622"/>
      <c r="BK16" s="622"/>
      <c r="BL16" s="622"/>
      <c r="BM16" s="622"/>
      <c r="BN16" s="623"/>
      <c r="BO16" s="624" t="s">
        <v>121</v>
      </c>
      <c r="BP16" s="624"/>
      <c r="BQ16" s="624"/>
      <c r="BR16" s="624"/>
      <c r="BS16" s="630" t="s">
        <v>121</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t="s">
        <v>238</v>
      </c>
      <c r="CS16" s="622"/>
      <c r="CT16" s="622"/>
      <c r="CU16" s="622"/>
      <c r="CV16" s="622"/>
      <c r="CW16" s="622"/>
      <c r="CX16" s="622"/>
      <c r="CY16" s="623"/>
      <c r="CZ16" s="624" t="s">
        <v>121</v>
      </c>
      <c r="DA16" s="624"/>
      <c r="DB16" s="624"/>
      <c r="DC16" s="624"/>
      <c r="DD16" s="630" t="s">
        <v>121</v>
      </c>
      <c r="DE16" s="622"/>
      <c r="DF16" s="622"/>
      <c r="DG16" s="622"/>
      <c r="DH16" s="622"/>
      <c r="DI16" s="622"/>
      <c r="DJ16" s="622"/>
      <c r="DK16" s="622"/>
      <c r="DL16" s="622"/>
      <c r="DM16" s="622"/>
      <c r="DN16" s="622"/>
      <c r="DO16" s="622"/>
      <c r="DP16" s="623"/>
      <c r="DQ16" s="630" t="s">
        <v>121</v>
      </c>
      <c r="DR16" s="622"/>
      <c r="DS16" s="622"/>
      <c r="DT16" s="622"/>
      <c r="DU16" s="622"/>
      <c r="DV16" s="622"/>
      <c r="DW16" s="622"/>
      <c r="DX16" s="622"/>
      <c r="DY16" s="622"/>
      <c r="DZ16" s="622"/>
      <c r="EA16" s="622"/>
      <c r="EB16" s="622"/>
      <c r="EC16" s="631"/>
    </row>
    <row r="17" spans="2:133" ht="11.25" customHeight="1">
      <c r="B17" s="618" t="s">
        <v>259</v>
      </c>
      <c r="C17" s="619"/>
      <c r="D17" s="619"/>
      <c r="E17" s="619"/>
      <c r="F17" s="619"/>
      <c r="G17" s="619"/>
      <c r="H17" s="619"/>
      <c r="I17" s="619"/>
      <c r="J17" s="619"/>
      <c r="K17" s="619"/>
      <c r="L17" s="619"/>
      <c r="M17" s="619"/>
      <c r="N17" s="619"/>
      <c r="O17" s="619"/>
      <c r="P17" s="619"/>
      <c r="Q17" s="620"/>
      <c r="R17" s="621">
        <v>1261</v>
      </c>
      <c r="S17" s="622"/>
      <c r="T17" s="622"/>
      <c r="U17" s="622"/>
      <c r="V17" s="622"/>
      <c r="W17" s="622"/>
      <c r="X17" s="622"/>
      <c r="Y17" s="623"/>
      <c r="Z17" s="624">
        <v>0</v>
      </c>
      <c r="AA17" s="624"/>
      <c r="AB17" s="624"/>
      <c r="AC17" s="624"/>
      <c r="AD17" s="625">
        <v>1261</v>
      </c>
      <c r="AE17" s="625"/>
      <c r="AF17" s="625"/>
      <c r="AG17" s="625"/>
      <c r="AH17" s="625"/>
      <c r="AI17" s="625"/>
      <c r="AJ17" s="625"/>
      <c r="AK17" s="625"/>
      <c r="AL17" s="626">
        <v>0</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t="s">
        <v>121</v>
      </c>
      <c r="BH17" s="622"/>
      <c r="BI17" s="622"/>
      <c r="BJ17" s="622"/>
      <c r="BK17" s="622"/>
      <c r="BL17" s="622"/>
      <c r="BM17" s="622"/>
      <c r="BN17" s="623"/>
      <c r="BO17" s="624" t="s">
        <v>121</v>
      </c>
      <c r="BP17" s="624"/>
      <c r="BQ17" s="624"/>
      <c r="BR17" s="624"/>
      <c r="BS17" s="630" t="s">
        <v>121</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574860</v>
      </c>
      <c r="CS17" s="622"/>
      <c r="CT17" s="622"/>
      <c r="CU17" s="622"/>
      <c r="CV17" s="622"/>
      <c r="CW17" s="622"/>
      <c r="CX17" s="622"/>
      <c r="CY17" s="623"/>
      <c r="CZ17" s="624">
        <v>11.4</v>
      </c>
      <c r="DA17" s="624"/>
      <c r="DB17" s="624"/>
      <c r="DC17" s="624"/>
      <c r="DD17" s="630" t="s">
        <v>238</v>
      </c>
      <c r="DE17" s="622"/>
      <c r="DF17" s="622"/>
      <c r="DG17" s="622"/>
      <c r="DH17" s="622"/>
      <c r="DI17" s="622"/>
      <c r="DJ17" s="622"/>
      <c r="DK17" s="622"/>
      <c r="DL17" s="622"/>
      <c r="DM17" s="622"/>
      <c r="DN17" s="622"/>
      <c r="DO17" s="622"/>
      <c r="DP17" s="623"/>
      <c r="DQ17" s="630">
        <v>569532</v>
      </c>
      <c r="DR17" s="622"/>
      <c r="DS17" s="622"/>
      <c r="DT17" s="622"/>
      <c r="DU17" s="622"/>
      <c r="DV17" s="622"/>
      <c r="DW17" s="622"/>
      <c r="DX17" s="622"/>
      <c r="DY17" s="622"/>
      <c r="DZ17" s="622"/>
      <c r="EA17" s="622"/>
      <c r="EB17" s="622"/>
      <c r="EC17" s="631"/>
    </row>
    <row r="18" spans="2:133" ht="11.25" customHeight="1">
      <c r="B18" s="618" t="s">
        <v>262</v>
      </c>
      <c r="C18" s="619"/>
      <c r="D18" s="619"/>
      <c r="E18" s="619"/>
      <c r="F18" s="619"/>
      <c r="G18" s="619"/>
      <c r="H18" s="619"/>
      <c r="I18" s="619"/>
      <c r="J18" s="619"/>
      <c r="K18" s="619"/>
      <c r="L18" s="619"/>
      <c r="M18" s="619"/>
      <c r="N18" s="619"/>
      <c r="O18" s="619"/>
      <c r="P18" s="619"/>
      <c r="Q18" s="620"/>
      <c r="R18" s="621">
        <v>2025304</v>
      </c>
      <c r="S18" s="622"/>
      <c r="T18" s="622"/>
      <c r="U18" s="622"/>
      <c r="V18" s="622"/>
      <c r="W18" s="622"/>
      <c r="X18" s="622"/>
      <c r="Y18" s="623"/>
      <c r="Z18" s="624">
        <v>39.1</v>
      </c>
      <c r="AA18" s="624"/>
      <c r="AB18" s="624"/>
      <c r="AC18" s="624"/>
      <c r="AD18" s="625">
        <v>1836893</v>
      </c>
      <c r="AE18" s="625"/>
      <c r="AF18" s="625"/>
      <c r="AG18" s="625"/>
      <c r="AH18" s="625"/>
      <c r="AI18" s="625"/>
      <c r="AJ18" s="625"/>
      <c r="AK18" s="625"/>
      <c r="AL18" s="626">
        <v>71.900000000000006</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121</v>
      </c>
      <c r="BH18" s="622"/>
      <c r="BI18" s="622"/>
      <c r="BJ18" s="622"/>
      <c r="BK18" s="622"/>
      <c r="BL18" s="622"/>
      <c r="BM18" s="622"/>
      <c r="BN18" s="623"/>
      <c r="BO18" s="624" t="s">
        <v>121</v>
      </c>
      <c r="BP18" s="624"/>
      <c r="BQ18" s="624"/>
      <c r="BR18" s="624"/>
      <c r="BS18" s="630" t="s">
        <v>121</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t="s">
        <v>121</v>
      </c>
      <c r="CS18" s="622"/>
      <c r="CT18" s="622"/>
      <c r="CU18" s="622"/>
      <c r="CV18" s="622"/>
      <c r="CW18" s="622"/>
      <c r="CX18" s="622"/>
      <c r="CY18" s="623"/>
      <c r="CZ18" s="624" t="s">
        <v>121</v>
      </c>
      <c r="DA18" s="624"/>
      <c r="DB18" s="624"/>
      <c r="DC18" s="624"/>
      <c r="DD18" s="630" t="s">
        <v>121</v>
      </c>
      <c r="DE18" s="622"/>
      <c r="DF18" s="622"/>
      <c r="DG18" s="622"/>
      <c r="DH18" s="622"/>
      <c r="DI18" s="622"/>
      <c r="DJ18" s="622"/>
      <c r="DK18" s="622"/>
      <c r="DL18" s="622"/>
      <c r="DM18" s="622"/>
      <c r="DN18" s="622"/>
      <c r="DO18" s="622"/>
      <c r="DP18" s="623"/>
      <c r="DQ18" s="630" t="s">
        <v>238</v>
      </c>
      <c r="DR18" s="622"/>
      <c r="DS18" s="622"/>
      <c r="DT18" s="622"/>
      <c r="DU18" s="622"/>
      <c r="DV18" s="622"/>
      <c r="DW18" s="622"/>
      <c r="DX18" s="622"/>
      <c r="DY18" s="622"/>
      <c r="DZ18" s="622"/>
      <c r="EA18" s="622"/>
      <c r="EB18" s="622"/>
      <c r="EC18" s="631"/>
    </row>
    <row r="19" spans="2:133" ht="11.25" customHeight="1">
      <c r="B19" s="618" t="s">
        <v>265</v>
      </c>
      <c r="C19" s="619"/>
      <c r="D19" s="619"/>
      <c r="E19" s="619"/>
      <c r="F19" s="619"/>
      <c r="G19" s="619"/>
      <c r="H19" s="619"/>
      <c r="I19" s="619"/>
      <c r="J19" s="619"/>
      <c r="K19" s="619"/>
      <c r="L19" s="619"/>
      <c r="M19" s="619"/>
      <c r="N19" s="619"/>
      <c r="O19" s="619"/>
      <c r="P19" s="619"/>
      <c r="Q19" s="620"/>
      <c r="R19" s="621">
        <v>1836893</v>
      </c>
      <c r="S19" s="622"/>
      <c r="T19" s="622"/>
      <c r="U19" s="622"/>
      <c r="V19" s="622"/>
      <c r="W19" s="622"/>
      <c r="X19" s="622"/>
      <c r="Y19" s="623"/>
      <c r="Z19" s="624">
        <v>35.4</v>
      </c>
      <c r="AA19" s="624"/>
      <c r="AB19" s="624"/>
      <c r="AC19" s="624"/>
      <c r="AD19" s="625">
        <v>1836893</v>
      </c>
      <c r="AE19" s="625"/>
      <c r="AF19" s="625"/>
      <c r="AG19" s="625"/>
      <c r="AH19" s="625"/>
      <c r="AI19" s="625"/>
      <c r="AJ19" s="625"/>
      <c r="AK19" s="625"/>
      <c r="AL19" s="626">
        <v>71.900000000000006</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v>51</v>
      </c>
      <c r="BH19" s="622"/>
      <c r="BI19" s="622"/>
      <c r="BJ19" s="622"/>
      <c r="BK19" s="622"/>
      <c r="BL19" s="622"/>
      <c r="BM19" s="622"/>
      <c r="BN19" s="623"/>
      <c r="BO19" s="624">
        <v>0</v>
      </c>
      <c r="BP19" s="624"/>
      <c r="BQ19" s="624"/>
      <c r="BR19" s="624"/>
      <c r="BS19" s="630" t="s">
        <v>238</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121</v>
      </c>
      <c r="CS19" s="622"/>
      <c r="CT19" s="622"/>
      <c r="CU19" s="622"/>
      <c r="CV19" s="622"/>
      <c r="CW19" s="622"/>
      <c r="CX19" s="622"/>
      <c r="CY19" s="623"/>
      <c r="CZ19" s="624" t="s">
        <v>238</v>
      </c>
      <c r="DA19" s="624"/>
      <c r="DB19" s="624"/>
      <c r="DC19" s="624"/>
      <c r="DD19" s="630" t="s">
        <v>238</v>
      </c>
      <c r="DE19" s="622"/>
      <c r="DF19" s="622"/>
      <c r="DG19" s="622"/>
      <c r="DH19" s="622"/>
      <c r="DI19" s="622"/>
      <c r="DJ19" s="622"/>
      <c r="DK19" s="622"/>
      <c r="DL19" s="622"/>
      <c r="DM19" s="622"/>
      <c r="DN19" s="622"/>
      <c r="DO19" s="622"/>
      <c r="DP19" s="623"/>
      <c r="DQ19" s="630" t="s">
        <v>238</v>
      </c>
      <c r="DR19" s="622"/>
      <c r="DS19" s="622"/>
      <c r="DT19" s="622"/>
      <c r="DU19" s="622"/>
      <c r="DV19" s="622"/>
      <c r="DW19" s="622"/>
      <c r="DX19" s="622"/>
      <c r="DY19" s="622"/>
      <c r="DZ19" s="622"/>
      <c r="EA19" s="622"/>
      <c r="EB19" s="622"/>
      <c r="EC19" s="631"/>
    </row>
    <row r="20" spans="2:133" ht="11.25" customHeight="1">
      <c r="B20" s="618" t="s">
        <v>268</v>
      </c>
      <c r="C20" s="619"/>
      <c r="D20" s="619"/>
      <c r="E20" s="619"/>
      <c r="F20" s="619"/>
      <c r="G20" s="619"/>
      <c r="H20" s="619"/>
      <c r="I20" s="619"/>
      <c r="J20" s="619"/>
      <c r="K20" s="619"/>
      <c r="L20" s="619"/>
      <c r="M20" s="619"/>
      <c r="N20" s="619"/>
      <c r="O20" s="619"/>
      <c r="P20" s="619"/>
      <c r="Q20" s="620"/>
      <c r="R20" s="621">
        <v>144985</v>
      </c>
      <c r="S20" s="622"/>
      <c r="T20" s="622"/>
      <c r="U20" s="622"/>
      <c r="V20" s="622"/>
      <c r="W20" s="622"/>
      <c r="X20" s="622"/>
      <c r="Y20" s="623"/>
      <c r="Z20" s="624">
        <v>2.8</v>
      </c>
      <c r="AA20" s="624"/>
      <c r="AB20" s="624"/>
      <c r="AC20" s="624"/>
      <c r="AD20" s="625" t="s">
        <v>121</v>
      </c>
      <c r="AE20" s="625"/>
      <c r="AF20" s="625"/>
      <c r="AG20" s="625"/>
      <c r="AH20" s="625"/>
      <c r="AI20" s="625"/>
      <c r="AJ20" s="625"/>
      <c r="AK20" s="625"/>
      <c r="AL20" s="626" t="s">
        <v>238</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v>51</v>
      </c>
      <c r="BH20" s="622"/>
      <c r="BI20" s="622"/>
      <c r="BJ20" s="622"/>
      <c r="BK20" s="622"/>
      <c r="BL20" s="622"/>
      <c r="BM20" s="622"/>
      <c r="BN20" s="623"/>
      <c r="BO20" s="624">
        <v>0</v>
      </c>
      <c r="BP20" s="624"/>
      <c r="BQ20" s="624"/>
      <c r="BR20" s="624"/>
      <c r="BS20" s="630" t="s">
        <v>238</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5064341</v>
      </c>
      <c r="CS20" s="622"/>
      <c r="CT20" s="622"/>
      <c r="CU20" s="622"/>
      <c r="CV20" s="622"/>
      <c r="CW20" s="622"/>
      <c r="CX20" s="622"/>
      <c r="CY20" s="623"/>
      <c r="CZ20" s="624">
        <v>100</v>
      </c>
      <c r="DA20" s="624"/>
      <c r="DB20" s="624"/>
      <c r="DC20" s="624"/>
      <c r="DD20" s="630">
        <v>1701729</v>
      </c>
      <c r="DE20" s="622"/>
      <c r="DF20" s="622"/>
      <c r="DG20" s="622"/>
      <c r="DH20" s="622"/>
      <c r="DI20" s="622"/>
      <c r="DJ20" s="622"/>
      <c r="DK20" s="622"/>
      <c r="DL20" s="622"/>
      <c r="DM20" s="622"/>
      <c r="DN20" s="622"/>
      <c r="DO20" s="622"/>
      <c r="DP20" s="623"/>
      <c r="DQ20" s="630">
        <v>3340252</v>
      </c>
      <c r="DR20" s="622"/>
      <c r="DS20" s="622"/>
      <c r="DT20" s="622"/>
      <c r="DU20" s="622"/>
      <c r="DV20" s="622"/>
      <c r="DW20" s="622"/>
      <c r="DX20" s="622"/>
      <c r="DY20" s="622"/>
      <c r="DZ20" s="622"/>
      <c r="EA20" s="622"/>
      <c r="EB20" s="622"/>
      <c r="EC20" s="631"/>
    </row>
    <row r="21" spans="2:133" ht="11.25" customHeight="1">
      <c r="B21" s="618" t="s">
        <v>271</v>
      </c>
      <c r="C21" s="619"/>
      <c r="D21" s="619"/>
      <c r="E21" s="619"/>
      <c r="F21" s="619"/>
      <c r="G21" s="619"/>
      <c r="H21" s="619"/>
      <c r="I21" s="619"/>
      <c r="J21" s="619"/>
      <c r="K21" s="619"/>
      <c r="L21" s="619"/>
      <c r="M21" s="619"/>
      <c r="N21" s="619"/>
      <c r="O21" s="619"/>
      <c r="P21" s="619"/>
      <c r="Q21" s="620"/>
      <c r="R21" s="621">
        <v>43426</v>
      </c>
      <c r="S21" s="622"/>
      <c r="T21" s="622"/>
      <c r="U21" s="622"/>
      <c r="V21" s="622"/>
      <c r="W21" s="622"/>
      <c r="X21" s="622"/>
      <c r="Y21" s="623"/>
      <c r="Z21" s="624">
        <v>0.8</v>
      </c>
      <c r="AA21" s="624"/>
      <c r="AB21" s="624"/>
      <c r="AC21" s="624"/>
      <c r="AD21" s="625" t="s">
        <v>238</v>
      </c>
      <c r="AE21" s="625"/>
      <c r="AF21" s="625"/>
      <c r="AG21" s="625"/>
      <c r="AH21" s="625"/>
      <c r="AI21" s="625"/>
      <c r="AJ21" s="625"/>
      <c r="AK21" s="625"/>
      <c r="AL21" s="626" t="s">
        <v>238</v>
      </c>
      <c r="AM21" s="627"/>
      <c r="AN21" s="627"/>
      <c r="AO21" s="628"/>
      <c r="AP21" s="639" t="s">
        <v>272</v>
      </c>
      <c r="AQ21" s="640"/>
      <c r="AR21" s="640"/>
      <c r="AS21" s="640"/>
      <c r="AT21" s="640"/>
      <c r="AU21" s="640"/>
      <c r="AV21" s="640"/>
      <c r="AW21" s="640"/>
      <c r="AX21" s="640"/>
      <c r="AY21" s="640"/>
      <c r="AZ21" s="640"/>
      <c r="BA21" s="640"/>
      <c r="BB21" s="640"/>
      <c r="BC21" s="640"/>
      <c r="BD21" s="640"/>
      <c r="BE21" s="640"/>
      <c r="BF21" s="641"/>
      <c r="BG21" s="621">
        <v>51</v>
      </c>
      <c r="BH21" s="622"/>
      <c r="BI21" s="622"/>
      <c r="BJ21" s="622"/>
      <c r="BK21" s="622"/>
      <c r="BL21" s="622"/>
      <c r="BM21" s="622"/>
      <c r="BN21" s="623"/>
      <c r="BO21" s="624">
        <v>0</v>
      </c>
      <c r="BP21" s="624"/>
      <c r="BQ21" s="624"/>
      <c r="BR21" s="624"/>
      <c r="BS21" s="630" t="s">
        <v>121</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273</v>
      </c>
      <c r="C22" s="619"/>
      <c r="D22" s="619"/>
      <c r="E22" s="619"/>
      <c r="F22" s="619"/>
      <c r="G22" s="619"/>
      <c r="H22" s="619"/>
      <c r="I22" s="619"/>
      <c r="J22" s="619"/>
      <c r="K22" s="619"/>
      <c r="L22" s="619"/>
      <c r="M22" s="619"/>
      <c r="N22" s="619"/>
      <c r="O22" s="619"/>
      <c r="P22" s="619"/>
      <c r="Q22" s="620"/>
      <c r="R22" s="621">
        <v>2733399</v>
      </c>
      <c r="S22" s="622"/>
      <c r="T22" s="622"/>
      <c r="U22" s="622"/>
      <c r="V22" s="622"/>
      <c r="W22" s="622"/>
      <c r="X22" s="622"/>
      <c r="Y22" s="623"/>
      <c r="Z22" s="624">
        <v>52.7</v>
      </c>
      <c r="AA22" s="624"/>
      <c r="AB22" s="624"/>
      <c r="AC22" s="624"/>
      <c r="AD22" s="625">
        <v>2544988</v>
      </c>
      <c r="AE22" s="625"/>
      <c r="AF22" s="625"/>
      <c r="AG22" s="625"/>
      <c r="AH22" s="625"/>
      <c r="AI22" s="625"/>
      <c r="AJ22" s="625"/>
      <c r="AK22" s="625"/>
      <c r="AL22" s="626">
        <v>99.6</v>
      </c>
      <c r="AM22" s="627"/>
      <c r="AN22" s="627"/>
      <c r="AO22" s="628"/>
      <c r="AP22" s="639" t="s">
        <v>274</v>
      </c>
      <c r="AQ22" s="640"/>
      <c r="AR22" s="640"/>
      <c r="AS22" s="640"/>
      <c r="AT22" s="640"/>
      <c r="AU22" s="640"/>
      <c r="AV22" s="640"/>
      <c r="AW22" s="640"/>
      <c r="AX22" s="640"/>
      <c r="AY22" s="640"/>
      <c r="AZ22" s="640"/>
      <c r="BA22" s="640"/>
      <c r="BB22" s="640"/>
      <c r="BC22" s="640"/>
      <c r="BD22" s="640"/>
      <c r="BE22" s="640"/>
      <c r="BF22" s="641"/>
      <c r="BG22" s="621" t="s">
        <v>121</v>
      </c>
      <c r="BH22" s="622"/>
      <c r="BI22" s="622"/>
      <c r="BJ22" s="622"/>
      <c r="BK22" s="622"/>
      <c r="BL22" s="622"/>
      <c r="BM22" s="622"/>
      <c r="BN22" s="623"/>
      <c r="BO22" s="624" t="s">
        <v>238</v>
      </c>
      <c r="BP22" s="624"/>
      <c r="BQ22" s="624"/>
      <c r="BR22" s="624"/>
      <c r="BS22" s="630" t="s">
        <v>121</v>
      </c>
      <c r="BT22" s="622"/>
      <c r="BU22" s="622"/>
      <c r="BV22" s="622"/>
      <c r="BW22" s="622"/>
      <c r="BX22" s="622"/>
      <c r="BY22" s="622"/>
      <c r="BZ22" s="622"/>
      <c r="CA22" s="622"/>
      <c r="CB22" s="631"/>
      <c r="CD22" s="603" t="s">
        <v>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276</v>
      </c>
      <c r="C23" s="619"/>
      <c r="D23" s="619"/>
      <c r="E23" s="619"/>
      <c r="F23" s="619"/>
      <c r="G23" s="619"/>
      <c r="H23" s="619"/>
      <c r="I23" s="619"/>
      <c r="J23" s="619"/>
      <c r="K23" s="619"/>
      <c r="L23" s="619"/>
      <c r="M23" s="619"/>
      <c r="N23" s="619"/>
      <c r="O23" s="619"/>
      <c r="P23" s="619"/>
      <c r="Q23" s="620"/>
      <c r="R23" s="621">
        <v>733</v>
      </c>
      <c r="S23" s="622"/>
      <c r="T23" s="622"/>
      <c r="U23" s="622"/>
      <c r="V23" s="622"/>
      <c r="W23" s="622"/>
      <c r="X23" s="622"/>
      <c r="Y23" s="623"/>
      <c r="Z23" s="624">
        <v>0</v>
      </c>
      <c r="AA23" s="624"/>
      <c r="AB23" s="624"/>
      <c r="AC23" s="624"/>
      <c r="AD23" s="625">
        <v>733</v>
      </c>
      <c r="AE23" s="625"/>
      <c r="AF23" s="625"/>
      <c r="AG23" s="625"/>
      <c r="AH23" s="625"/>
      <c r="AI23" s="625"/>
      <c r="AJ23" s="625"/>
      <c r="AK23" s="625"/>
      <c r="AL23" s="626">
        <v>0</v>
      </c>
      <c r="AM23" s="627"/>
      <c r="AN23" s="627"/>
      <c r="AO23" s="628"/>
      <c r="AP23" s="639" t="s">
        <v>277</v>
      </c>
      <c r="AQ23" s="640"/>
      <c r="AR23" s="640"/>
      <c r="AS23" s="640"/>
      <c r="AT23" s="640"/>
      <c r="AU23" s="640"/>
      <c r="AV23" s="640"/>
      <c r="AW23" s="640"/>
      <c r="AX23" s="640"/>
      <c r="AY23" s="640"/>
      <c r="AZ23" s="640"/>
      <c r="BA23" s="640"/>
      <c r="BB23" s="640"/>
      <c r="BC23" s="640"/>
      <c r="BD23" s="640"/>
      <c r="BE23" s="640"/>
      <c r="BF23" s="641"/>
      <c r="BG23" s="621" t="s">
        <v>121</v>
      </c>
      <c r="BH23" s="622"/>
      <c r="BI23" s="622"/>
      <c r="BJ23" s="622"/>
      <c r="BK23" s="622"/>
      <c r="BL23" s="622"/>
      <c r="BM23" s="622"/>
      <c r="BN23" s="623"/>
      <c r="BO23" s="624" t="s">
        <v>238</v>
      </c>
      <c r="BP23" s="624"/>
      <c r="BQ23" s="624"/>
      <c r="BR23" s="624"/>
      <c r="BS23" s="630" t="s">
        <v>238</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1" t="s">
        <v>281</v>
      </c>
      <c r="DM23" s="652"/>
      <c r="DN23" s="652"/>
      <c r="DO23" s="652"/>
      <c r="DP23" s="652"/>
      <c r="DQ23" s="652"/>
      <c r="DR23" s="652"/>
      <c r="DS23" s="652"/>
      <c r="DT23" s="652"/>
      <c r="DU23" s="652"/>
      <c r="DV23" s="653"/>
      <c r="DW23" s="603" t="s">
        <v>282</v>
      </c>
      <c r="DX23" s="604"/>
      <c r="DY23" s="604"/>
      <c r="DZ23" s="604"/>
      <c r="EA23" s="604"/>
      <c r="EB23" s="604"/>
      <c r="EC23" s="605"/>
    </row>
    <row r="24" spans="2:133" ht="11.25" customHeight="1">
      <c r="B24" s="618" t="s">
        <v>283</v>
      </c>
      <c r="C24" s="619"/>
      <c r="D24" s="619"/>
      <c r="E24" s="619"/>
      <c r="F24" s="619"/>
      <c r="G24" s="619"/>
      <c r="H24" s="619"/>
      <c r="I24" s="619"/>
      <c r="J24" s="619"/>
      <c r="K24" s="619"/>
      <c r="L24" s="619"/>
      <c r="M24" s="619"/>
      <c r="N24" s="619"/>
      <c r="O24" s="619"/>
      <c r="P24" s="619"/>
      <c r="Q24" s="620"/>
      <c r="R24" s="621">
        <v>45247</v>
      </c>
      <c r="S24" s="622"/>
      <c r="T24" s="622"/>
      <c r="U24" s="622"/>
      <c r="V24" s="622"/>
      <c r="W24" s="622"/>
      <c r="X24" s="622"/>
      <c r="Y24" s="623"/>
      <c r="Z24" s="624">
        <v>0.9</v>
      </c>
      <c r="AA24" s="624"/>
      <c r="AB24" s="624"/>
      <c r="AC24" s="624"/>
      <c r="AD24" s="625">
        <v>7010</v>
      </c>
      <c r="AE24" s="625"/>
      <c r="AF24" s="625"/>
      <c r="AG24" s="625"/>
      <c r="AH24" s="625"/>
      <c r="AI24" s="625"/>
      <c r="AJ24" s="625"/>
      <c r="AK24" s="625"/>
      <c r="AL24" s="626">
        <v>0.3</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121</v>
      </c>
      <c r="BH24" s="622"/>
      <c r="BI24" s="622"/>
      <c r="BJ24" s="622"/>
      <c r="BK24" s="622"/>
      <c r="BL24" s="622"/>
      <c r="BM24" s="622"/>
      <c r="BN24" s="623"/>
      <c r="BO24" s="624" t="s">
        <v>121</v>
      </c>
      <c r="BP24" s="624"/>
      <c r="BQ24" s="624"/>
      <c r="BR24" s="624"/>
      <c r="BS24" s="630" t="s">
        <v>238</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1488835</v>
      </c>
      <c r="CS24" s="611"/>
      <c r="CT24" s="611"/>
      <c r="CU24" s="611"/>
      <c r="CV24" s="611"/>
      <c r="CW24" s="611"/>
      <c r="CX24" s="611"/>
      <c r="CY24" s="612"/>
      <c r="CZ24" s="615">
        <v>29.4</v>
      </c>
      <c r="DA24" s="616"/>
      <c r="DB24" s="616"/>
      <c r="DC24" s="635"/>
      <c r="DD24" s="656">
        <v>1275098</v>
      </c>
      <c r="DE24" s="611"/>
      <c r="DF24" s="611"/>
      <c r="DG24" s="611"/>
      <c r="DH24" s="611"/>
      <c r="DI24" s="611"/>
      <c r="DJ24" s="611"/>
      <c r="DK24" s="612"/>
      <c r="DL24" s="656">
        <v>1273310</v>
      </c>
      <c r="DM24" s="611"/>
      <c r="DN24" s="611"/>
      <c r="DO24" s="611"/>
      <c r="DP24" s="611"/>
      <c r="DQ24" s="611"/>
      <c r="DR24" s="611"/>
      <c r="DS24" s="611"/>
      <c r="DT24" s="611"/>
      <c r="DU24" s="611"/>
      <c r="DV24" s="612"/>
      <c r="DW24" s="615">
        <v>47.8</v>
      </c>
      <c r="DX24" s="616"/>
      <c r="DY24" s="616"/>
      <c r="DZ24" s="616"/>
      <c r="EA24" s="616"/>
      <c r="EB24" s="616"/>
      <c r="EC24" s="617"/>
    </row>
    <row r="25" spans="2:133" ht="11.25" customHeight="1">
      <c r="B25" s="618" t="s">
        <v>286</v>
      </c>
      <c r="C25" s="619"/>
      <c r="D25" s="619"/>
      <c r="E25" s="619"/>
      <c r="F25" s="619"/>
      <c r="G25" s="619"/>
      <c r="H25" s="619"/>
      <c r="I25" s="619"/>
      <c r="J25" s="619"/>
      <c r="K25" s="619"/>
      <c r="L25" s="619"/>
      <c r="M25" s="619"/>
      <c r="N25" s="619"/>
      <c r="O25" s="619"/>
      <c r="P25" s="619"/>
      <c r="Q25" s="620"/>
      <c r="R25" s="621">
        <v>31121</v>
      </c>
      <c r="S25" s="622"/>
      <c r="T25" s="622"/>
      <c r="U25" s="622"/>
      <c r="V25" s="622"/>
      <c r="W25" s="622"/>
      <c r="X25" s="622"/>
      <c r="Y25" s="623"/>
      <c r="Z25" s="624">
        <v>0.6</v>
      </c>
      <c r="AA25" s="624"/>
      <c r="AB25" s="624"/>
      <c r="AC25" s="624"/>
      <c r="AD25" s="625">
        <v>1327</v>
      </c>
      <c r="AE25" s="625"/>
      <c r="AF25" s="625"/>
      <c r="AG25" s="625"/>
      <c r="AH25" s="625"/>
      <c r="AI25" s="625"/>
      <c r="AJ25" s="625"/>
      <c r="AK25" s="625"/>
      <c r="AL25" s="626">
        <v>0.1</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238</v>
      </c>
      <c r="BH25" s="622"/>
      <c r="BI25" s="622"/>
      <c r="BJ25" s="622"/>
      <c r="BK25" s="622"/>
      <c r="BL25" s="622"/>
      <c r="BM25" s="622"/>
      <c r="BN25" s="623"/>
      <c r="BO25" s="624" t="s">
        <v>121</v>
      </c>
      <c r="BP25" s="624"/>
      <c r="BQ25" s="624"/>
      <c r="BR25" s="624"/>
      <c r="BS25" s="630" t="s">
        <v>121</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651295</v>
      </c>
      <c r="CS25" s="657"/>
      <c r="CT25" s="657"/>
      <c r="CU25" s="657"/>
      <c r="CV25" s="657"/>
      <c r="CW25" s="657"/>
      <c r="CX25" s="657"/>
      <c r="CY25" s="658"/>
      <c r="CZ25" s="626">
        <v>12.9</v>
      </c>
      <c r="DA25" s="654"/>
      <c r="DB25" s="654"/>
      <c r="DC25" s="659"/>
      <c r="DD25" s="630">
        <v>627495</v>
      </c>
      <c r="DE25" s="657"/>
      <c r="DF25" s="657"/>
      <c r="DG25" s="657"/>
      <c r="DH25" s="657"/>
      <c r="DI25" s="657"/>
      <c r="DJ25" s="657"/>
      <c r="DK25" s="658"/>
      <c r="DL25" s="630">
        <v>627460</v>
      </c>
      <c r="DM25" s="657"/>
      <c r="DN25" s="657"/>
      <c r="DO25" s="657"/>
      <c r="DP25" s="657"/>
      <c r="DQ25" s="657"/>
      <c r="DR25" s="657"/>
      <c r="DS25" s="657"/>
      <c r="DT25" s="657"/>
      <c r="DU25" s="657"/>
      <c r="DV25" s="658"/>
      <c r="DW25" s="626">
        <v>23.6</v>
      </c>
      <c r="DX25" s="654"/>
      <c r="DY25" s="654"/>
      <c r="DZ25" s="654"/>
      <c r="EA25" s="654"/>
      <c r="EB25" s="654"/>
      <c r="EC25" s="655"/>
    </row>
    <row r="26" spans="2:133" ht="11.25" customHeight="1">
      <c r="B26" s="618" t="s">
        <v>289</v>
      </c>
      <c r="C26" s="619"/>
      <c r="D26" s="619"/>
      <c r="E26" s="619"/>
      <c r="F26" s="619"/>
      <c r="G26" s="619"/>
      <c r="H26" s="619"/>
      <c r="I26" s="619"/>
      <c r="J26" s="619"/>
      <c r="K26" s="619"/>
      <c r="L26" s="619"/>
      <c r="M26" s="619"/>
      <c r="N26" s="619"/>
      <c r="O26" s="619"/>
      <c r="P26" s="619"/>
      <c r="Q26" s="620"/>
      <c r="R26" s="621">
        <v>5087</v>
      </c>
      <c r="S26" s="622"/>
      <c r="T26" s="622"/>
      <c r="U26" s="622"/>
      <c r="V26" s="622"/>
      <c r="W26" s="622"/>
      <c r="X26" s="622"/>
      <c r="Y26" s="623"/>
      <c r="Z26" s="624">
        <v>0.1</v>
      </c>
      <c r="AA26" s="624"/>
      <c r="AB26" s="624"/>
      <c r="AC26" s="624"/>
      <c r="AD26" s="625" t="s">
        <v>121</v>
      </c>
      <c r="AE26" s="625"/>
      <c r="AF26" s="625"/>
      <c r="AG26" s="625"/>
      <c r="AH26" s="625"/>
      <c r="AI26" s="625"/>
      <c r="AJ26" s="625"/>
      <c r="AK26" s="625"/>
      <c r="AL26" s="626" t="s">
        <v>238</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121</v>
      </c>
      <c r="BH26" s="622"/>
      <c r="BI26" s="622"/>
      <c r="BJ26" s="622"/>
      <c r="BK26" s="622"/>
      <c r="BL26" s="622"/>
      <c r="BM26" s="622"/>
      <c r="BN26" s="623"/>
      <c r="BO26" s="624" t="s">
        <v>238</v>
      </c>
      <c r="BP26" s="624"/>
      <c r="BQ26" s="624"/>
      <c r="BR26" s="624"/>
      <c r="BS26" s="630" t="s">
        <v>121</v>
      </c>
      <c r="BT26" s="622"/>
      <c r="BU26" s="622"/>
      <c r="BV26" s="622"/>
      <c r="BW26" s="622"/>
      <c r="BX26" s="622"/>
      <c r="BY26" s="622"/>
      <c r="BZ26" s="622"/>
      <c r="CA26" s="622"/>
      <c r="CB26" s="631"/>
      <c r="CD26" s="636" t="s">
        <v>291</v>
      </c>
      <c r="CE26" s="637"/>
      <c r="CF26" s="637"/>
      <c r="CG26" s="637"/>
      <c r="CH26" s="637"/>
      <c r="CI26" s="637"/>
      <c r="CJ26" s="637"/>
      <c r="CK26" s="637"/>
      <c r="CL26" s="637"/>
      <c r="CM26" s="637"/>
      <c r="CN26" s="637"/>
      <c r="CO26" s="637"/>
      <c r="CP26" s="637"/>
      <c r="CQ26" s="638"/>
      <c r="CR26" s="621">
        <v>382992</v>
      </c>
      <c r="CS26" s="622"/>
      <c r="CT26" s="622"/>
      <c r="CU26" s="622"/>
      <c r="CV26" s="622"/>
      <c r="CW26" s="622"/>
      <c r="CX26" s="622"/>
      <c r="CY26" s="623"/>
      <c r="CZ26" s="626">
        <v>7.6</v>
      </c>
      <c r="DA26" s="654"/>
      <c r="DB26" s="654"/>
      <c r="DC26" s="659"/>
      <c r="DD26" s="630">
        <v>361239</v>
      </c>
      <c r="DE26" s="622"/>
      <c r="DF26" s="622"/>
      <c r="DG26" s="622"/>
      <c r="DH26" s="622"/>
      <c r="DI26" s="622"/>
      <c r="DJ26" s="622"/>
      <c r="DK26" s="623"/>
      <c r="DL26" s="630" t="s">
        <v>121</v>
      </c>
      <c r="DM26" s="622"/>
      <c r="DN26" s="622"/>
      <c r="DO26" s="622"/>
      <c r="DP26" s="622"/>
      <c r="DQ26" s="622"/>
      <c r="DR26" s="622"/>
      <c r="DS26" s="622"/>
      <c r="DT26" s="622"/>
      <c r="DU26" s="622"/>
      <c r="DV26" s="623"/>
      <c r="DW26" s="626" t="s">
        <v>121</v>
      </c>
      <c r="DX26" s="654"/>
      <c r="DY26" s="654"/>
      <c r="DZ26" s="654"/>
      <c r="EA26" s="654"/>
      <c r="EB26" s="654"/>
      <c r="EC26" s="655"/>
    </row>
    <row r="27" spans="2:133" ht="11.25" customHeight="1">
      <c r="B27" s="618" t="s">
        <v>292</v>
      </c>
      <c r="C27" s="619"/>
      <c r="D27" s="619"/>
      <c r="E27" s="619"/>
      <c r="F27" s="619"/>
      <c r="G27" s="619"/>
      <c r="H27" s="619"/>
      <c r="I27" s="619"/>
      <c r="J27" s="619"/>
      <c r="K27" s="619"/>
      <c r="L27" s="619"/>
      <c r="M27" s="619"/>
      <c r="N27" s="619"/>
      <c r="O27" s="619"/>
      <c r="P27" s="619"/>
      <c r="Q27" s="620"/>
      <c r="R27" s="621">
        <v>230159</v>
      </c>
      <c r="S27" s="622"/>
      <c r="T27" s="622"/>
      <c r="U27" s="622"/>
      <c r="V27" s="622"/>
      <c r="W27" s="622"/>
      <c r="X27" s="622"/>
      <c r="Y27" s="623"/>
      <c r="Z27" s="624">
        <v>4.4000000000000004</v>
      </c>
      <c r="AA27" s="624"/>
      <c r="AB27" s="624"/>
      <c r="AC27" s="624"/>
      <c r="AD27" s="625" t="s">
        <v>121</v>
      </c>
      <c r="AE27" s="625"/>
      <c r="AF27" s="625"/>
      <c r="AG27" s="625"/>
      <c r="AH27" s="625"/>
      <c r="AI27" s="625"/>
      <c r="AJ27" s="625"/>
      <c r="AK27" s="625"/>
      <c r="AL27" s="626" t="s">
        <v>238</v>
      </c>
      <c r="AM27" s="627"/>
      <c r="AN27" s="627"/>
      <c r="AO27" s="628"/>
      <c r="AP27" s="618" t="s">
        <v>293</v>
      </c>
      <c r="AQ27" s="619"/>
      <c r="AR27" s="619"/>
      <c r="AS27" s="619"/>
      <c r="AT27" s="619"/>
      <c r="AU27" s="619"/>
      <c r="AV27" s="619"/>
      <c r="AW27" s="619"/>
      <c r="AX27" s="619"/>
      <c r="AY27" s="619"/>
      <c r="AZ27" s="619"/>
      <c r="BA27" s="619"/>
      <c r="BB27" s="619"/>
      <c r="BC27" s="619"/>
      <c r="BD27" s="619"/>
      <c r="BE27" s="619"/>
      <c r="BF27" s="620"/>
      <c r="BG27" s="621">
        <v>543128</v>
      </c>
      <c r="BH27" s="622"/>
      <c r="BI27" s="622"/>
      <c r="BJ27" s="622"/>
      <c r="BK27" s="622"/>
      <c r="BL27" s="622"/>
      <c r="BM27" s="622"/>
      <c r="BN27" s="623"/>
      <c r="BO27" s="624">
        <v>100</v>
      </c>
      <c r="BP27" s="624"/>
      <c r="BQ27" s="624"/>
      <c r="BR27" s="624"/>
      <c r="BS27" s="630" t="s">
        <v>121</v>
      </c>
      <c r="BT27" s="622"/>
      <c r="BU27" s="622"/>
      <c r="BV27" s="622"/>
      <c r="BW27" s="622"/>
      <c r="BX27" s="622"/>
      <c r="BY27" s="622"/>
      <c r="BZ27" s="622"/>
      <c r="CA27" s="622"/>
      <c r="CB27" s="631"/>
      <c r="CD27" s="636" t="s">
        <v>294</v>
      </c>
      <c r="CE27" s="637"/>
      <c r="CF27" s="637"/>
      <c r="CG27" s="637"/>
      <c r="CH27" s="637"/>
      <c r="CI27" s="637"/>
      <c r="CJ27" s="637"/>
      <c r="CK27" s="637"/>
      <c r="CL27" s="637"/>
      <c r="CM27" s="637"/>
      <c r="CN27" s="637"/>
      <c r="CO27" s="637"/>
      <c r="CP27" s="637"/>
      <c r="CQ27" s="638"/>
      <c r="CR27" s="621">
        <v>262680</v>
      </c>
      <c r="CS27" s="657"/>
      <c r="CT27" s="657"/>
      <c r="CU27" s="657"/>
      <c r="CV27" s="657"/>
      <c r="CW27" s="657"/>
      <c r="CX27" s="657"/>
      <c r="CY27" s="658"/>
      <c r="CZ27" s="626">
        <v>5.2</v>
      </c>
      <c r="DA27" s="654"/>
      <c r="DB27" s="654"/>
      <c r="DC27" s="659"/>
      <c r="DD27" s="630">
        <v>78071</v>
      </c>
      <c r="DE27" s="657"/>
      <c r="DF27" s="657"/>
      <c r="DG27" s="657"/>
      <c r="DH27" s="657"/>
      <c r="DI27" s="657"/>
      <c r="DJ27" s="657"/>
      <c r="DK27" s="658"/>
      <c r="DL27" s="630">
        <v>76318</v>
      </c>
      <c r="DM27" s="657"/>
      <c r="DN27" s="657"/>
      <c r="DO27" s="657"/>
      <c r="DP27" s="657"/>
      <c r="DQ27" s="657"/>
      <c r="DR27" s="657"/>
      <c r="DS27" s="657"/>
      <c r="DT27" s="657"/>
      <c r="DU27" s="657"/>
      <c r="DV27" s="658"/>
      <c r="DW27" s="626">
        <v>2.9</v>
      </c>
      <c r="DX27" s="654"/>
      <c r="DY27" s="654"/>
      <c r="DZ27" s="654"/>
      <c r="EA27" s="654"/>
      <c r="EB27" s="654"/>
      <c r="EC27" s="655"/>
    </row>
    <row r="28" spans="2:133" ht="11.25" customHeight="1">
      <c r="B28" s="663" t="s">
        <v>295</v>
      </c>
      <c r="C28" s="664"/>
      <c r="D28" s="664"/>
      <c r="E28" s="664"/>
      <c r="F28" s="664"/>
      <c r="G28" s="664"/>
      <c r="H28" s="664"/>
      <c r="I28" s="664"/>
      <c r="J28" s="664"/>
      <c r="K28" s="664"/>
      <c r="L28" s="664"/>
      <c r="M28" s="664"/>
      <c r="N28" s="664"/>
      <c r="O28" s="664"/>
      <c r="P28" s="664"/>
      <c r="Q28" s="665"/>
      <c r="R28" s="621" t="s">
        <v>238</v>
      </c>
      <c r="S28" s="622"/>
      <c r="T28" s="622"/>
      <c r="U28" s="622"/>
      <c r="V28" s="622"/>
      <c r="W28" s="622"/>
      <c r="X28" s="622"/>
      <c r="Y28" s="623"/>
      <c r="Z28" s="624" t="s">
        <v>238</v>
      </c>
      <c r="AA28" s="624"/>
      <c r="AB28" s="624"/>
      <c r="AC28" s="624"/>
      <c r="AD28" s="625" t="s">
        <v>121</v>
      </c>
      <c r="AE28" s="625"/>
      <c r="AF28" s="625"/>
      <c r="AG28" s="625"/>
      <c r="AH28" s="625"/>
      <c r="AI28" s="625"/>
      <c r="AJ28" s="625"/>
      <c r="AK28" s="625"/>
      <c r="AL28" s="626" t="s">
        <v>121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296</v>
      </c>
      <c r="CE28" s="637"/>
      <c r="CF28" s="637"/>
      <c r="CG28" s="637"/>
      <c r="CH28" s="637"/>
      <c r="CI28" s="637"/>
      <c r="CJ28" s="637"/>
      <c r="CK28" s="637"/>
      <c r="CL28" s="637"/>
      <c r="CM28" s="637"/>
      <c r="CN28" s="637"/>
      <c r="CO28" s="637"/>
      <c r="CP28" s="637"/>
      <c r="CQ28" s="638"/>
      <c r="CR28" s="621">
        <v>574860</v>
      </c>
      <c r="CS28" s="622"/>
      <c r="CT28" s="622"/>
      <c r="CU28" s="622"/>
      <c r="CV28" s="622"/>
      <c r="CW28" s="622"/>
      <c r="CX28" s="622"/>
      <c r="CY28" s="623"/>
      <c r="CZ28" s="626">
        <v>11.4</v>
      </c>
      <c r="DA28" s="654"/>
      <c r="DB28" s="654"/>
      <c r="DC28" s="659"/>
      <c r="DD28" s="630">
        <v>569532</v>
      </c>
      <c r="DE28" s="622"/>
      <c r="DF28" s="622"/>
      <c r="DG28" s="622"/>
      <c r="DH28" s="622"/>
      <c r="DI28" s="622"/>
      <c r="DJ28" s="622"/>
      <c r="DK28" s="623"/>
      <c r="DL28" s="630">
        <v>569532</v>
      </c>
      <c r="DM28" s="622"/>
      <c r="DN28" s="622"/>
      <c r="DO28" s="622"/>
      <c r="DP28" s="622"/>
      <c r="DQ28" s="622"/>
      <c r="DR28" s="622"/>
      <c r="DS28" s="622"/>
      <c r="DT28" s="622"/>
      <c r="DU28" s="622"/>
      <c r="DV28" s="623"/>
      <c r="DW28" s="626">
        <v>21.4</v>
      </c>
      <c r="DX28" s="654"/>
      <c r="DY28" s="654"/>
      <c r="DZ28" s="654"/>
      <c r="EA28" s="654"/>
      <c r="EB28" s="654"/>
      <c r="EC28" s="655"/>
    </row>
    <row r="29" spans="2:133" ht="11.25" customHeight="1">
      <c r="B29" s="618" t="s">
        <v>297</v>
      </c>
      <c r="C29" s="619"/>
      <c r="D29" s="619"/>
      <c r="E29" s="619"/>
      <c r="F29" s="619"/>
      <c r="G29" s="619"/>
      <c r="H29" s="619"/>
      <c r="I29" s="619"/>
      <c r="J29" s="619"/>
      <c r="K29" s="619"/>
      <c r="L29" s="619"/>
      <c r="M29" s="619"/>
      <c r="N29" s="619"/>
      <c r="O29" s="619"/>
      <c r="P29" s="619"/>
      <c r="Q29" s="620"/>
      <c r="R29" s="621">
        <v>303345</v>
      </c>
      <c r="S29" s="622"/>
      <c r="T29" s="622"/>
      <c r="U29" s="622"/>
      <c r="V29" s="622"/>
      <c r="W29" s="622"/>
      <c r="X29" s="622"/>
      <c r="Y29" s="623"/>
      <c r="Z29" s="624">
        <v>5.9</v>
      </c>
      <c r="AA29" s="624"/>
      <c r="AB29" s="624"/>
      <c r="AC29" s="624"/>
      <c r="AD29" s="625" t="s">
        <v>238</v>
      </c>
      <c r="AE29" s="625"/>
      <c r="AF29" s="625"/>
      <c r="AG29" s="625"/>
      <c r="AH29" s="625"/>
      <c r="AI29" s="625"/>
      <c r="AJ29" s="625"/>
      <c r="AK29" s="625"/>
      <c r="AL29" s="626" t="s">
        <v>121</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298</v>
      </c>
      <c r="BH29" s="661"/>
      <c r="BI29" s="661"/>
      <c r="BJ29" s="661"/>
      <c r="BK29" s="661"/>
      <c r="BL29" s="661"/>
      <c r="BM29" s="661"/>
      <c r="BN29" s="661"/>
      <c r="BO29" s="661"/>
      <c r="BP29" s="661"/>
      <c r="BQ29" s="662"/>
      <c r="BR29" s="600" t="s">
        <v>299</v>
      </c>
      <c r="BS29" s="661"/>
      <c r="BT29" s="661"/>
      <c r="BU29" s="661"/>
      <c r="BV29" s="661"/>
      <c r="BW29" s="661"/>
      <c r="BX29" s="661"/>
      <c r="BY29" s="661"/>
      <c r="BZ29" s="661"/>
      <c r="CA29" s="661"/>
      <c r="CB29" s="662"/>
      <c r="CD29" s="684" t="s">
        <v>300</v>
      </c>
      <c r="CE29" s="685"/>
      <c r="CF29" s="636" t="s">
        <v>64</v>
      </c>
      <c r="CG29" s="637"/>
      <c r="CH29" s="637"/>
      <c r="CI29" s="637"/>
      <c r="CJ29" s="637"/>
      <c r="CK29" s="637"/>
      <c r="CL29" s="637"/>
      <c r="CM29" s="637"/>
      <c r="CN29" s="637"/>
      <c r="CO29" s="637"/>
      <c r="CP29" s="637"/>
      <c r="CQ29" s="638"/>
      <c r="CR29" s="621">
        <v>574860</v>
      </c>
      <c r="CS29" s="657"/>
      <c r="CT29" s="657"/>
      <c r="CU29" s="657"/>
      <c r="CV29" s="657"/>
      <c r="CW29" s="657"/>
      <c r="CX29" s="657"/>
      <c r="CY29" s="658"/>
      <c r="CZ29" s="626">
        <v>11.4</v>
      </c>
      <c r="DA29" s="654"/>
      <c r="DB29" s="654"/>
      <c r="DC29" s="659"/>
      <c r="DD29" s="630">
        <v>569532</v>
      </c>
      <c r="DE29" s="657"/>
      <c r="DF29" s="657"/>
      <c r="DG29" s="657"/>
      <c r="DH29" s="657"/>
      <c r="DI29" s="657"/>
      <c r="DJ29" s="657"/>
      <c r="DK29" s="658"/>
      <c r="DL29" s="630">
        <v>569532</v>
      </c>
      <c r="DM29" s="657"/>
      <c r="DN29" s="657"/>
      <c r="DO29" s="657"/>
      <c r="DP29" s="657"/>
      <c r="DQ29" s="657"/>
      <c r="DR29" s="657"/>
      <c r="DS29" s="657"/>
      <c r="DT29" s="657"/>
      <c r="DU29" s="657"/>
      <c r="DV29" s="658"/>
      <c r="DW29" s="626">
        <v>21.4</v>
      </c>
      <c r="DX29" s="654"/>
      <c r="DY29" s="654"/>
      <c r="DZ29" s="654"/>
      <c r="EA29" s="654"/>
      <c r="EB29" s="654"/>
      <c r="EC29" s="655"/>
    </row>
    <row r="30" spans="2:133" ht="11.25" customHeight="1">
      <c r="B30" s="618" t="s">
        <v>301</v>
      </c>
      <c r="C30" s="619"/>
      <c r="D30" s="619"/>
      <c r="E30" s="619"/>
      <c r="F30" s="619"/>
      <c r="G30" s="619"/>
      <c r="H30" s="619"/>
      <c r="I30" s="619"/>
      <c r="J30" s="619"/>
      <c r="K30" s="619"/>
      <c r="L30" s="619"/>
      <c r="M30" s="619"/>
      <c r="N30" s="619"/>
      <c r="O30" s="619"/>
      <c r="P30" s="619"/>
      <c r="Q30" s="620"/>
      <c r="R30" s="621">
        <v>30214</v>
      </c>
      <c r="S30" s="622"/>
      <c r="T30" s="622"/>
      <c r="U30" s="622"/>
      <c r="V30" s="622"/>
      <c r="W30" s="622"/>
      <c r="X30" s="622"/>
      <c r="Y30" s="623"/>
      <c r="Z30" s="624">
        <v>0.6</v>
      </c>
      <c r="AA30" s="624"/>
      <c r="AB30" s="624"/>
      <c r="AC30" s="624"/>
      <c r="AD30" s="625">
        <v>141</v>
      </c>
      <c r="AE30" s="625"/>
      <c r="AF30" s="625"/>
      <c r="AG30" s="625"/>
      <c r="AH30" s="625"/>
      <c r="AI30" s="625"/>
      <c r="AJ30" s="625"/>
      <c r="AK30" s="625"/>
      <c r="AL30" s="626">
        <v>0</v>
      </c>
      <c r="AM30" s="627"/>
      <c r="AN30" s="627"/>
      <c r="AO30" s="628"/>
      <c r="AP30" s="669" t="s">
        <v>302</v>
      </c>
      <c r="AQ30" s="670"/>
      <c r="AR30" s="670"/>
      <c r="AS30" s="670"/>
      <c r="AT30" s="675" t="s">
        <v>303</v>
      </c>
      <c r="AU30" s="210"/>
      <c r="AV30" s="210"/>
      <c r="AW30" s="210"/>
      <c r="AX30" s="607" t="s">
        <v>181</v>
      </c>
      <c r="AY30" s="608"/>
      <c r="AZ30" s="608"/>
      <c r="BA30" s="608"/>
      <c r="BB30" s="608"/>
      <c r="BC30" s="608"/>
      <c r="BD30" s="608"/>
      <c r="BE30" s="608"/>
      <c r="BF30" s="609"/>
      <c r="BG30" s="681">
        <v>98.9</v>
      </c>
      <c r="BH30" s="682"/>
      <c r="BI30" s="682"/>
      <c r="BJ30" s="682"/>
      <c r="BK30" s="682"/>
      <c r="BL30" s="682"/>
      <c r="BM30" s="616">
        <v>94.8</v>
      </c>
      <c r="BN30" s="682"/>
      <c r="BO30" s="682"/>
      <c r="BP30" s="682"/>
      <c r="BQ30" s="683"/>
      <c r="BR30" s="681">
        <v>99</v>
      </c>
      <c r="BS30" s="682"/>
      <c r="BT30" s="682"/>
      <c r="BU30" s="682"/>
      <c r="BV30" s="682"/>
      <c r="BW30" s="682"/>
      <c r="BX30" s="616">
        <v>94.8</v>
      </c>
      <c r="BY30" s="682"/>
      <c r="BZ30" s="682"/>
      <c r="CA30" s="682"/>
      <c r="CB30" s="683"/>
      <c r="CD30" s="686"/>
      <c r="CE30" s="687"/>
      <c r="CF30" s="636" t="s">
        <v>304</v>
      </c>
      <c r="CG30" s="637"/>
      <c r="CH30" s="637"/>
      <c r="CI30" s="637"/>
      <c r="CJ30" s="637"/>
      <c r="CK30" s="637"/>
      <c r="CL30" s="637"/>
      <c r="CM30" s="637"/>
      <c r="CN30" s="637"/>
      <c r="CO30" s="637"/>
      <c r="CP30" s="637"/>
      <c r="CQ30" s="638"/>
      <c r="CR30" s="621">
        <v>551814</v>
      </c>
      <c r="CS30" s="622"/>
      <c r="CT30" s="622"/>
      <c r="CU30" s="622"/>
      <c r="CV30" s="622"/>
      <c r="CW30" s="622"/>
      <c r="CX30" s="622"/>
      <c r="CY30" s="623"/>
      <c r="CZ30" s="626">
        <v>10.9</v>
      </c>
      <c r="DA30" s="654"/>
      <c r="DB30" s="654"/>
      <c r="DC30" s="659"/>
      <c r="DD30" s="630">
        <v>546754</v>
      </c>
      <c r="DE30" s="622"/>
      <c r="DF30" s="622"/>
      <c r="DG30" s="622"/>
      <c r="DH30" s="622"/>
      <c r="DI30" s="622"/>
      <c r="DJ30" s="622"/>
      <c r="DK30" s="623"/>
      <c r="DL30" s="630">
        <v>546754</v>
      </c>
      <c r="DM30" s="622"/>
      <c r="DN30" s="622"/>
      <c r="DO30" s="622"/>
      <c r="DP30" s="622"/>
      <c r="DQ30" s="622"/>
      <c r="DR30" s="622"/>
      <c r="DS30" s="622"/>
      <c r="DT30" s="622"/>
      <c r="DU30" s="622"/>
      <c r="DV30" s="623"/>
      <c r="DW30" s="626">
        <v>20.5</v>
      </c>
      <c r="DX30" s="654"/>
      <c r="DY30" s="654"/>
      <c r="DZ30" s="654"/>
      <c r="EA30" s="654"/>
      <c r="EB30" s="654"/>
      <c r="EC30" s="655"/>
    </row>
    <row r="31" spans="2:133" ht="11.25" customHeight="1">
      <c r="B31" s="618" t="s">
        <v>305</v>
      </c>
      <c r="C31" s="619"/>
      <c r="D31" s="619"/>
      <c r="E31" s="619"/>
      <c r="F31" s="619"/>
      <c r="G31" s="619"/>
      <c r="H31" s="619"/>
      <c r="I31" s="619"/>
      <c r="J31" s="619"/>
      <c r="K31" s="619"/>
      <c r="L31" s="619"/>
      <c r="M31" s="619"/>
      <c r="N31" s="619"/>
      <c r="O31" s="619"/>
      <c r="P31" s="619"/>
      <c r="Q31" s="620"/>
      <c r="R31" s="621">
        <v>5164</v>
      </c>
      <c r="S31" s="622"/>
      <c r="T31" s="622"/>
      <c r="U31" s="622"/>
      <c r="V31" s="622"/>
      <c r="W31" s="622"/>
      <c r="X31" s="622"/>
      <c r="Y31" s="623"/>
      <c r="Z31" s="624">
        <v>0.1</v>
      </c>
      <c r="AA31" s="624"/>
      <c r="AB31" s="624"/>
      <c r="AC31" s="624"/>
      <c r="AD31" s="625" t="s">
        <v>238</v>
      </c>
      <c r="AE31" s="625"/>
      <c r="AF31" s="625"/>
      <c r="AG31" s="625"/>
      <c r="AH31" s="625"/>
      <c r="AI31" s="625"/>
      <c r="AJ31" s="625"/>
      <c r="AK31" s="625"/>
      <c r="AL31" s="626" t="s">
        <v>121</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99.1</v>
      </c>
      <c r="BH31" s="657"/>
      <c r="BI31" s="657"/>
      <c r="BJ31" s="657"/>
      <c r="BK31" s="657"/>
      <c r="BL31" s="657"/>
      <c r="BM31" s="627">
        <v>96</v>
      </c>
      <c r="BN31" s="679"/>
      <c r="BO31" s="679"/>
      <c r="BP31" s="679"/>
      <c r="BQ31" s="680"/>
      <c r="BR31" s="678">
        <v>99.2</v>
      </c>
      <c r="BS31" s="657"/>
      <c r="BT31" s="657"/>
      <c r="BU31" s="657"/>
      <c r="BV31" s="657"/>
      <c r="BW31" s="657"/>
      <c r="BX31" s="627">
        <v>95.6</v>
      </c>
      <c r="BY31" s="679"/>
      <c r="BZ31" s="679"/>
      <c r="CA31" s="679"/>
      <c r="CB31" s="680"/>
      <c r="CD31" s="686"/>
      <c r="CE31" s="687"/>
      <c r="CF31" s="636" t="s">
        <v>308</v>
      </c>
      <c r="CG31" s="637"/>
      <c r="CH31" s="637"/>
      <c r="CI31" s="637"/>
      <c r="CJ31" s="637"/>
      <c r="CK31" s="637"/>
      <c r="CL31" s="637"/>
      <c r="CM31" s="637"/>
      <c r="CN31" s="637"/>
      <c r="CO31" s="637"/>
      <c r="CP31" s="637"/>
      <c r="CQ31" s="638"/>
      <c r="CR31" s="621">
        <v>23046</v>
      </c>
      <c r="CS31" s="657"/>
      <c r="CT31" s="657"/>
      <c r="CU31" s="657"/>
      <c r="CV31" s="657"/>
      <c r="CW31" s="657"/>
      <c r="CX31" s="657"/>
      <c r="CY31" s="658"/>
      <c r="CZ31" s="626">
        <v>0.5</v>
      </c>
      <c r="DA31" s="654"/>
      <c r="DB31" s="654"/>
      <c r="DC31" s="659"/>
      <c r="DD31" s="630">
        <v>22778</v>
      </c>
      <c r="DE31" s="657"/>
      <c r="DF31" s="657"/>
      <c r="DG31" s="657"/>
      <c r="DH31" s="657"/>
      <c r="DI31" s="657"/>
      <c r="DJ31" s="657"/>
      <c r="DK31" s="658"/>
      <c r="DL31" s="630">
        <v>22778</v>
      </c>
      <c r="DM31" s="657"/>
      <c r="DN31" s="657"/>
      <c r="DO31" s="657"/>
      <c r="DP31" s="657"/>
      <c r="DQ31" s="657"/>
      <c r="DR31" s="657"/>
      <c r="DS31" s="657"/>
      <c r="DT31" s="657"/>
      <c r="DU31" s="657"/>
      <c r="DV31" s="658"/>
      <c r="DW31" s="626">
        <v>0.9</v>
      </c>
      <c r="DX31" s="654"/>
      <c r="DY31" s="654"/>
      <c r="DZ31" s="654"/>
      <c r="EA31" s="654"/>
      <c r="EB31" s="654"/>
      <c r="EC31" s="655"/>
    </row>
    <row r="32" spans="2:133" ht="11.25" customHeight="1">
      <c r="B32" s="618" t="s">
        <v>309</v>
      </c>
      <c r="C32" s="619"/>
      <c r="D32" s="619"/>
      <c r="E32" s="619"/>
      <c r="F32" s="619"/>
      <c r="G32" s="619"/>
      <c r="H32" s="619"/>
      <c r="I32" s="619"/>
      <c r="J32" s="619"/>
      <c r="K32" s="619"/>
      <c r="L32" s="619"/>
      <c r="M32" s="619"/>
      <c r="N32" s="619"/>
      <c r="O32" s="619"/>
      <c r="P32" s="619"/>
      <c r="Q32" s="620"/>
      <c r="R32" s="621">
        <v>606033</v>
      </c>
      <c r="S32" s="622"/>
      <c r="T32" s="622"/>
      <c r="U32" s="622"/>
      <c r="V32" s="622"/>
      <c r="W32" s="622"/>
      <c r="X32" s="622"/>
      <c r="Y32" s="623"/>
      <c r="Z32" s="624">
        <v>11.7</v>
      </c>
      <c r="AA32" s="624"/>
      <c r="AB32" s="624"/>
      <c r="AC32" s="624"/>
      <c r="AD32" s="625" t="s">
        <v>238</v>
      </c>
      <c r="AE32" s="625"/>
      <c r="AF32" s="625"/>
      <c r="AG32" s="625"/>
      <c r="AH32" s="625"/>
      <c r="AI32" s="625"/>
      <c r="AJ32" s="625"/>
      <c r="AK32" s="625"/>
      <c r="AL32" s="626" t="s">
        <v>238</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98.7</v>
      </c>
      <c r="BH32" s="691"/>
      <c r="BI32" s="691"/>
      <c r="BJ32" s="691"/>
      <c r="BK32" s="691"/>
      <c r="BL32" s="691"/>
      <c r="BM32" s="692">
        <v>93.1</v>
      </c>
      <c r="BN32" s="691"/>
      <c r="BO32" s="691"/>
      <c r="BP32" s="691"/>
      <c r="BQ32" s="693"/>
      <c r="BR32" s="690">
        <v>98.8</v>
      </c>
      <c r="BS32" s="691"/>
      <c r="BT32" s="691"/>
      <c r="BU32" s="691"/>
      <c r="BV32" s="691"/>
      <c r="BW32" s="691"/>
      <c r="BX32" s="692">
        <v>93.5</v>
      </c>
      <c r="BY32" s="691"/>
      <c r="BZ32" s="691"/>
      <c r="CA32" s="691"/>
      <c r="CB32" s="693"/>
      <c r="CD32" s="688"/>
      <c r="CE32" s="689"/>
      <c r="CF32" s="636" t="s">
        <v>311</v>
      </c>
      <c r="CG32" s="637"/>
      <c r="CH32" s="637"/>
      <c r="CI32" s="637"/>
      <c r="CJ32" s="637"/>
      <c r="CK32" s="637"/>
      <c r="CL32" s="637"/>
      <c r="CM32" s="637"/>
      <c r="CN32" s="637"/>
      <c r="CO32" s="637"/>
      <c r="CP32" s="637"/>
      <c r="CQ32" s="638"/>
      <c r="CR32" s="621" t="s">
        <v>121</v>
      </c>
      <c r="CS32" s="622"/>
      <c r="CT32" s="622"/>
      <c r="CU32" s="622"/>
      <c r="CV32" s="622"/>
      <c r="CW32" s="622"/>
      <c r="CX32" s="622"/>
      <c r="CY32" s="623"/>
      <c r="CZ32" s="626" t="s">
        <v>121</v>
      </c>
      <c r="DA32" s="654"/>
      <c r="DB32" s="654"/>
      <c r="DC32" s="659"/>
      <c r="DD32" s="630" t="s">
        <v>121</v>
      </c>
      <c r="DE32" s="622"/>
      <c r="DF32" s="622"/>
      <c r="DG32" s="622"/>
      <c r="DH32" s="622"/>
      <c r="DI32" s="622"/>
      <c r="DJ32" s="622"/>
      <c r="DK32" s="623"/>
      <c r="DL32" s="630" t="s">
        <v>121</v>
      </c>
      <c r="DM32" s="622"/>
      <c r="DN32" s="622"/>
      <c r="DO32" s="622"/>
      <c r="DP32" s="622"/>
      <c r="DQ32" s="622"/>
      <c r="DR32" s="622"/>
      <c r="DS32" s="622"/>
      <c r="DT32" s="622"/>
      <c r="DU32" s="622"/>
      <c r="DV32" s="623"/>
      <c r="DW32" s="626" t="s">
        <v>238</v>
      </c>
      <c r="DX32" s="654"/>
      <c r="DY32" s="654"/>
      <c r="DZ32" s="654"/>
      <c r="EA32" s="654"/>
      <c r="EB32" s="654"/>
      <c r="EC32" s="655"/>
    </row>
    <row r="33" spans="2:133" ht="11.25" customHeight="1">
      <c r="B33" s="618" t="s">
        <v>312</v>
      </c>
      <c r="C33" s="619"/>
      <c r="D33" s="619"/>
      <c r="E33" s="619"/>
      <c r="F33" s="619"/>
      <c r="G33" s="619"/>
      <c r="H33" s="619"/>
      <c r="I33" s="619"/>
      <c r="J33" s="619"/>
      <c r="K33" s="619"/>
      <c r="L33" s="619"/>
      <c r="M33" s="619"/>
      <c r="N33" s="619"/>
      <c r="O33" s="619"/>
      <c r="P33" s="619"/>
      <c r="Q33" s="620"/>
      <c r="R33" s="621">
        <v>364689</v>
      </c>
      <c r="S33" s="622"/>
      <c r="T33" s="622"/>
      <c r="U33" s="622"/>
      <c r="V33" s="622"/>
      <c r="W33" s="622"/>
      <c r="X33" s="622"/>
      <c r="Y33" s="623"/>
      <c r="Z33" s="624">
        <v>7</v>
      </c>
      <c r="AA33" s="624"/>
      <c r="AB33" s="624"/>
      <c r="AC33" s="624"/>
      <c r="AD33" s="625" t="s">
        <v>238</v>
      </c>
      <c r="AE33" s="625"/>
      <c r="AF33" s="625"/>
      <c r="AG33" s="625"/>
      <c r="AH33" s="625"/>
      <c r="AI33" s="625"/>
      <c r="AJ33" s="625"/>
      <c r="AK33" s="625"/>
      <c r="AL33" s="626" t="s">
        <v>238</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1873777</v>
      </c>
      <c r="CS33" s="657"/>
      <c r="CT33" s="657"/>
      <c r="CU33" s="657"/>
      <c r="CV33" s="657"/>
      <c r="CW33" s="657"/>
      <c r="CX33" s="657"/>
      <c r="CY33" s="658"/>
      <c r="CZ33" s="626">
        <v>37</v>
      </c>
      <c r="DA33" s="654"/>
      <c r="DB33" s="654"/>
      <c r="DC33" s="659"/>
      <c r="DD33" s="630">
        <v>1513412</v>
      </c>
      <c r="DE33" s="657"/>
      <c r="DF33" s="657"/>
      <c r="DG33" s="657"/>
      <c r="DH33" s="657"/>
      <c r="DI33" s="657"/>
      <c r="DJ33" s="657"/>
      <c r="DK33" s="658"/>
      <c r="DL33" s="630">
        <v>1113335</v>
      </c>
      <c r="DM33" s="657"/>
      <c r="DN33" s="657"/>
      <c r="DO33" s="657"/>
      <c r="DP33" s="657"/>
      <c r="DQ33" s="657"/>
      <c r="DR33" s="657"/>
      <c r="DS33" s="657"/>
      <c r="DT33" s="657"/>
      <c r="DU33" s="657"/>
      <c r="DV33" s="658"/>
      <c r="DW33" s="626">
        <v>41.8</v>
      </c>
      <c r="DX33" s="654"/>
      <c r="DY33" s="654"/>
      <c r="DZ33" s="654"/>
      <c r="EA33" s="654"/>
      <c r="EB33" s="654"/>
      <c r="EC33" s="655"/>
    </row>
    <row r="34" spans="2:133" ht="11.25" customHeight="1">
      <c r="B34" s="618" t="s">
        <v>314</v>
      </c>
      <c r="C34" s="619"/>
      <c r="D34" s="619"/>
      <c r="E34" s="619"/>
      <c r="F34" s="619"/>
      <c r="G34" s="619"/>
      <c r="H34" s="619"/>
      <c r="I34" s="619"/>
      <c r="J34" s="619"/>
      <c r="K34" s="619"/>
      <c r="L34" s="619"/>
      <c r="M34" s="619"/>
      <c r="N34" s="619"/>
      <c r="O34" s="619"/>
      <c r="P34" s="619"/>
      <c r="Q34" s="620"/>
      <c r="R34" s="621">
        <v>55761</v>
      </c>
      <c r="S34" s="622"/>
      <c r="T34" s="622"/>
      <c r="U34" s="622"/>
      <c r="V34" s="622"/>
      <c r="W34" s="622"/>
      <c r="X34" s="622"/>
      <c r="Y34" s="623"/>
      <c r="Z34" s="624">
        <v>1.1000000000000001</v>
      </c>
      <c r="AA34" s="624"/>
      <c r="AB34" s="624"/>
      <c r="AC34" s="624"/>
      <c r="AD34" s="625" t="s">
        <v>238</v>
      </c>
      <c r="AE34" s="625"/>
      <c r="AF34" s="625"/>
      <c r="AG34" s="625"/>
      <c r="AH34" s="625"/>
      <c r="AI34" s="625"/>
      <c r="AJ34" s="625"/>
      <c r="AK34" s="625"/>
      <c r="AL34" s="626" t="s">
        <v>121</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767957</v>
      </c>
      <c r="CS34" s="622"/>
      <c r="CT34" s="622"/>
      <c r="CU34" s="622"/>
      <c r="CV34" s="622"/>
      <c r="CW34" s="622"/>
      <c r="CX34" s="622"/>
      <c r="CY34" s="623"/>
      <c r="CZ34" s="626">
        <v>15.2</v>
      </c>
      <c r="DA34" s="654"/>
      <c r="DB34" s="654"/>
      <c r="DC34" s="659"/>
      <c r="DD34" s="630">
        <v>541982</v>
      </c>
      <c r="DE34" s="622"/>
      <c r="DF34" s="622"/>
      <c r="DG34" s="622"/>
      <c r="DH34" s="622"/>
      <c r="DI34" s="622"/>
      <c r="DJ34" s="622"/>
      <c r="DK34" s="623"/>
      <c r="DL34" s="630">
        <v>468115</v>
      </c>
      <c r="DM34" s="622"/>
      <c r="DN34" s="622"/>
      <c r="DO34" s="622"/>
      <c r="DP34" s="622"/>
      <c r="DQ34" s="622"/>
      <c r="DR34" s="622"/>
      <c r="DS34" s="622"/>
      <c r="DT34" s="622"/>
      <c r="DU34" s="622"/>
      <c r="DV34" s="623"/>
      <c r="DW34" s="626">
        <v>17.600000000000001</v>
      </c>
      <c r="DX34" s="654"/>
      <c r="DY34" s="654"/>
      <c r="DZ34" s="654"/>
      <c r="EA34" s="654"/>
      <c r="EB34" s="654"/>
      <c r="EC34" s="655"/>
    </row>
    <row r="35" spans="2:133" ht="11.25" customHeight="1">
      <c r="B35" s="618" t="s">
        <v>318</v>
      </c>
      <c r="C35" s="619"/>
      <c r="D35" s="619"/>
      <c r="E35" s="619"/>
      <c r="F35" s="619"/>
      <c r="G35" s="619"/>
      <c r="H35" s="619"/>
      <c r="I35" s="619"/>
      <c r="J35" s="619"/>
      <c r="K35" s="619"/>
      <c r="L35" s="619"/>
      <c r="M35" s="619"/>
      <c r="N35" s="619"/>
      <c r="O35" s="619"/>
      <c r="P35" s="619"/>
      <c r="Q35" s="620"/>
      <c r="R35" s="621">
        <v>772674</v>
      </c>
      <c r="S35" s="622"/>
      <c r="T35" s="622"/>
      <c r="U35" s="622"/>
      <c r="V35" s="622"/>
      <c r="W35" s="622"/>
      <c r="X35" s="622"/>
      <c r="Y35" s="623"/>
      <c r="Z35" s="624">
        <v>14.9</v>
      </c>
      <c r="AA35" s="624"/>
      <c r="AB35" s="624"/>
      <c r="AC35" s="624"/>
      <c r="AD35" s="625" t="s">
        <v>238</v>
      </c>
      <c r="AE35" s="625"/>
      <c r="AF35" s="625"/>
      <c r="AG35" s="625"/>
      <c r="AH35" s="625"/>
      <c r="AI35" s="625"/>
      <c r="AJ35" s="625"/>
      <c r="AK35" s="625"/>
      <c r="AL35" s="626" t="s">
        <v>121</v>
      </c>
      <c r="AM35" s="627"/>
      <c r="AN35" s="627"/>
      <c r="AO35" s="628"/>
      <c r="AP35" s="214"/>
      <c r="AQ35" s="694" t="s">
        <v>319</v>
      </c>
      <c r="AR35" s="695"/>
      <c r="AS35" s="695"/>
      <c r="AT35" s="695"/>
      <c r="AU35" s="695"/>
      <c r="AV35" s="695"/>
      <c r="AW35" s="695"/>
      <c r="AX35" s="695"/>
      <c r="AY35" s="696"/>
      <c r="AZ35" s="610">
        <v>354927</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36172</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50399</v>
      </c>
      <c r="CS35" s="657"/>
      <c r="CT35" s="657"/>
      <c r="CU35" s="657"/>
      <c r="CV35" s="657"/>
      <c r="CW35" s="657"/>
      <c r="CX35" s="657"/>
      <c r="CY35" s="658"/>
      <c r="CZ35" s="626">
        <v>1</v>
      </c>
      <c r="DA35" s="654"/>
      <c r="DB35" s="654"/>
      <c r="DC35" s="659"/>
      <c r="DD35" s="630">
        <v>50219</v>
      </c>
      <c r="DE35" s="657"/>
      <c r="DF35" s="657"/>
      <c r="DG35" s="657"/>
      <c r="DH35" s="657"/>
      <c r="DI35" s="657"/>
      <c r="DJ35" s="657"/>
      <c r="DK35" s="658"/>
      <c r="DL35" s="630">
        <v>45820</v>
      </c>
      <c r="DM35" s="657"/>
      <c r="DN35" s="657"/>
      <c r="DO35" s="657"/>
      <c r="DP35" s="657"/>
      <c r="DQ35" s="657"/>
      <c r="DR35" s="657"/>
      <c r="DS35" s="657"/>
      <c r="DT35" s="657"/>
      <c r="DU35" s="657"/>
      <c r="DV35" s="658"/>
      <c r="DW35" s="626">
        <v>1.7</v>
      </c>
      <c r="DX35" s="654"/>
      <c r="DY35" s="654"/>
      <c r="DZ35" s="654"/>
      <c r="EA35" s="654"/>
      <c r="EB35" s="654"/>
      <c r="EC35" s="655"/>
    </row>
    <row r="36" spans="2:133" ht="11.25" customHeight="1">
      <c r="B36" s="618" t="s">
        <v>322</v>
      </c>
      <c r="C36" s="619"/>
      <c r="D36" s="619"/>
      <c r="E36" s="619"/>
      <c r="F36" s="619"/>
      <c r="G36" s="619"/>
      <c r="H36" s="619"/>
      <c r="I36" s="619"/>
      <c r="J36" s="619"/>
      <c r="K36" s="619"/>
      <c r="L36" s="619"/>
      <c r="M36" s="619"/>
      <c r="N36" s="619"/>
      <c r="O36" s="619"/>
      <c r="P36" s="619"/>
      <c r="Q36" s="620"/>
      <c r="R36" s="621" t="s">
        <v>238</v>
      </c>
      <c r="S36" s="622"/>
      <c r="T36" s="622"/>
      <c r="U36" s="622"/>
      <c r="V36" s="622"/>
      <c r="W36" s="622"/>
      <c r="X36" s="622"/>
      <c r="Y36" s="623"/>
      <c r="Z36" s="624" t="s">
        <v>238</v>
      </c>
      <c r="AA36" s="624"/>
      <c r="AB36" s="624"/>
      <c r="AC36" s="624"/>
      <c r="AD36" s="625" t="s">
        <v>121</v>
      </c>
      <c r="AE36" s="625"/>
      <c r="AF36" s="625"/>
      <c r="AG36" s="625"/>
      <c r="AH36" s="625"/>
      <c r="AI36" s="625"/>
      <c r="AJ36" s="625"/>
      <c r="AK36" s="625"/>
      <c r="AL36" s="626" t="s">
        <v>121</v>
      </c>
      <c r="AM36" s="627"/>
      <c r="AN36" s="627"/>
      <c r="AO36" s="628"/>
      <c r="AQ36" s="698" t="s">
        <v>323</v>
      </c>
      <c r="AR36" s="699"/>
      <c r="AS36" s="699"/>
      <c r="AT36" s="699"/>
      <c r="AU36" s="699"/>
      <c r="AV36" s="699"/>
      <c r="AW36" s="699"/>
      <c r="AX36" s="699"/>
      <c r="AY36" s="700"/>
      <c r="AZ36" s="621">
        <v>48796</v>
      </c>
      <c r="BA36" s="622"/>
      <c r="BB36" s="622"/>
      <c r="BC36" s="622"/>
      <c r="BD36" s="657"/>
      <c r="BE36" s="657"/>
      <c r="BF36" s="680"/>
      <c r="BG36" s="636" t="s">
        <v>324</v>
      </c>
      <c r="BH36" s="637"/>
      <c r="BI36" s="637"/>
      <c r="BJ36" s="637"/>
      <c r="BK36" s="637"/>
      <c r="BL36" s="637"/>
      <c r="BM36" s="637"/>
      <c r="BN36" s="637"/>
      <c r="BO36" s="637"/>
      <c r="BP36" s="637"/>
      <c r="BQ36" s="637"/>
      <c r="BR36" s="637"/>
      <c r="BS36" s="637"/>
      <c r="BT36" s="637"/>
      <c r="BU36" s="638"/>
      <c r="BV36" s="621">
        <v>34801</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502651</v>
      </c>
      <c r="CS36" s="622"/>
      <c r="CT36" s="622"/>
      <c r="CU36" s="622"/>
      <c r="CV36" s="622"/>
      <c r="CW36" s="622"/>
      <c r="CX36" s="622"/>
      <c r="CY36" s="623"/>
      <c r="CZ36" s="626">
        <v>9.9</v>
      </c>
      <c r="DA36" s="654"/>
      <c r="DB36" s="654"/>
      <c r="DC36" s="659"/>
      <c r="DD36" s="630">
        <v>424719</v>
      </c>
      <c r="DE36" s="622"/>
      <c r="DF36" s="622"/>
      <c r="DG36" s="622"/>
      <c r="DH36" s="622"/>
      <c r="DI36" s="622"/>
      <c r="DJ36" s="622"/>
      <c r="DK36" s="623"/>
      <c r="DL36" s="630">
        <v>313571</v>
      </c>
      <c r="DM36" s="622"/>
      <c r="DN36" s="622"/>
      <c r="DO36" s="622"/>
      <c r="DP36" s="622"/>
      <c r="DQ36" s="622"/>
      <c r="DR36" s="622"/>
      <c r="DS36" s="622"/>
      <c r="DT36" s="622"/>
      <c r="DU36" s="622"/>
      <c r="DV36" s="623"/>
      <c r="DW36" s="626">
        <v>11.8</v>
      </c>
      <c r="DX36" s="654"/>
      <c r="DY36" s="654"/>
      <c r="DZ36" s="654"/>
      <c r="EA36" s="654"/>
      <c r="EB36" s="654"/>
      <c r="EC36" s="655"/>
    </row>
    <row r="37" spans="2:133" ht="11.25" customHeight="1">
      <c r="B37" s="618" t="s">
        <v>326</v>
      </c>
      <c r="C37" s="619"/>
      <c r="D37" s="619"/>
      <c r="E37" s="619"/>
      <c r="F37" s="619"/>
      <c r="G37" s="619"/>
      <c r="H37" s="619"/>
      <c r="I37" s="619"/>
      <c r="J37" s="619"/>
      <c r="K37" s="619"/>
      <c r="L37" s="619"/>
      <c r="M37" s="619"/>
      <c r="N37" s="619"/>
      <c r="O37" s="619"/>
      <c r="P37" s="619"/>
      <c r="Q37" s="620"/>
      <c r="R37" s="621">
        <v>110174</v>
      </c>
      <c r="S37" s="622"/>
      <c r="T37" s="622"/>
      <c r="U37" s="622"/>
      <c r="V37" s="622"/>
      <c r="W37" s="622"/>
      <c r="X37" s="622"/>
      <c r="Y37" s="623"/>
      <c r="Z37" s="624">
        <v>2.1</v>
      </c>
      <c r="AA37" s="624"/>
      <c r="AB37" s="624"/>
      <c r="AC37" s="624"/>
      <c r="AD37" s="625" t="s">
        <v>121</v>
      </c>
      <c r="AE37" s="625"/>
      <c r="AF37" s="625"/>
      <c r="AG37" s="625"/>
      <c r="AH37" s="625"/>
      <c r="AI37" s="625"/>
      <c r="AJ37" s="625"/>
      <c r="AK37" s="625"/>
      <c r="AL37" s="626" t="s">
        <v>238</v>
      </c>
      <c r="AM37" s="627"/>
      <c r="AN37" s="627"/>
      <c r="AO37" s="628"/>
      <c r="AQ37" s="698" t="s">
        <v>327</v>
      </c>
      <c r="AR37" s="699"/>
      <c r="AS37" s="699"/>
      <c r="AT37" s="699"/>
      <c r="AU37" s="699"/>
      <c r="AV37" s="699"/>
      <c r="AW37" s="699"/>
      <c r="AX37" s="699"/>
      <c r="AY37" s="700"/>
      <c r="AZ37" s="621">
        <v>30442</v>
      </c>
      <c r="BA37" s="622"/>
      <c r="BB37" s="622"/>
      <c r="BC37" s="622"/>
      <c r="BD37" s="657"/>
      <c r="BE37" s="657"/>
      <c r="BF37" s="680"/>
      <c r="BG37" s="636" t="s">
        <v>328</v>
      </c>
      <c r="BH37" s="637"/>
      <c r="BI37" s="637"/>
      <c r="BJ37" s="637"/>
      <c r="BK37" s="637"/>
      <c r="BL37" s="637"/>
      <c r="BM37" s="637"/>
      <c r="BN37" s="637"/>
      <c r="BO37" s="637"/>
      <c r="BP37" s="637"/>
      <c r="BQ37" s="637"/>
      <c r="BR37" s="637"/>
      <c r="BS37" s="637"/>
      <c r="BT37" s="637"/>
      <c r="BU37" s="638"/>
      <c r="BV37" s="621">
        <v>767</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213192</v>
      </c>
      <c r="CS37" s="657"/>
      <c r="CT37" s="657"/>
      <c r="CU37" s="657"/>
      <c r="CV37" s="657"/>
      <c r="CW37" s="657"/>
      <c r="CX37" s="657"/>
      <c r="CY37" s="658"/>
      <c r="CZ37" s="626">
        <v>4.2</v>
      </c>
      <c r="DA37" s="654"/>
      <c r="DB37" s="654"/>
      <c r="DC37" s="659"/>
      <c r="DD37" s="630">
        <v>213017</v>
      </c>
      <c r="DE37" s="657"/>
      <c r="DF37" s="657"/>
      <c r="DG37" s="657"/>
      <c r="DH37" s="657"/>
      <c r="DI37" s="657"/>
      <c r="DJ37" s="657"/>
      <c r="DK37" s="658"/>
      <c r="DL37" s="630">
        <v>192207</v>
      </c>
      <c r="DM37" s="657"/>
      <c r="DN37" s="657"/>
      <c r="DO37" s="657"/>
      <c r="DP37" s="657"/>
      <c r="DQ37" s="657"/>
      <c r="DR37" s="657"/>
      <c r="DS37" s="657"/>
      <c r="DT37" s="657"/>
      <c r="DU37" s="657"/>
      <c r="DV37" s="658"/>
      <c r="DW37" s="626">
        <v>7.2</v>
      </c>
      <c r="DX37" s="654"/>
      <c r="DY37" s="654"/>
      <c r="DZ37" s="654"/>
      <c r="EA37" s="654"/>
      <c r="EB37" s="654"/>
      <c r="EC37" s="655"/>
    </row>
    <row r="38" spans="2:133" ht="11.25" customHeight="1">
      <c r="B38" s="666" t="s">
        <v>330</v>
      </c>
      <c r="C38" s="667"/>
      <c r="D38" s="667"/>
      <c r="E38" s="667"/>
      <c r="F38" s="667"/>
      <c r="G38" s="667"/>
      <c r="H38" s="667"/>
      <c r="I38" s="667"/>
      <c r="J38" s="667"/>
      <c r="K38" s="667"/>
      <c r="L38" s="667"/>
      <c r="M38" s="667"/>
      <c r="N38" s="667"/>
      <c r="O38" s="667"/>
      <c r="P38" s="667"/>
      <c r="Q38" s="668"/>
      <c r="R38" s="701">
        <v>5183626</v>
      </c>
      <c r="S38" s="702"/>
      <c r="T38" s="702"/>
      <c r="U38" s="702"/>
      <c r="V38" s="702"/>
      <c r="W38" s="702"/>
      <c r="X38" s="702"/>
      <c r="Y38" s="703"/>
      <c r="Z38" s="704">
        <v>100</v>
      </c>
      <c r="AA38" s="704"/>
      <c r="AB38" s="704"/>
      <c r="AC38" s="704"/>
      <c r="AD38" s="705">
        <v>2554199</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t="s">
        <v>238</v>
      </c>
      <c r="BA38" s="622"/>
      <c r="BB38" s="622"/>
      <c r="BC38" s="622"/>
      <c r="BD38" s="657"/>
      <c r="BE38" s="657"/>
      <c r="BF38" s="680"/>
      <c r="BG38" s="636" t="s">
        <v>332</v>
      </c>
      <c r="BH38" s="637"/>
      <c r="BI38" s="637"/>
      <c r="BJ38" s="637"/>
      <c r="BK38" s="637"/>
      <c r="BL38" s="637"/>
      <c r="BM38" s="637"/>
      <c r="BN38" s="637"/>
      <c r="BO38" s="637"/>
      <c r="BP38" s="637"/>
      <c r="BQ38" s="637"/>
      <c r="BR38" s="637"/>
      <c r="BS38" s="637"/>
      <c r="BT38" s="637"/>
      <c r="BU38" s="638"/>
      <c r="BV38" s="621">
        <v>1327</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354927</v>
      </c>
      <c r="CS38" s="622"/>
      <c r="CT38" s="622"/>
      <c r="CU38" s="622"/>
      <c r="CV38" s="622"/>
      <c r="CW38" s="622"/>
      <c r="CX38" s="622"/>
      <c r="CY38" s="623"/>
      <c r="CZ38" s="626">
        <v>7</v>
      </c>
      <c r="DA38" s="654"/>
      <c r="DB38" s="654"/>
      <c r="DC38" s="659"/>
      <c r="DD38" s="630">
        <v>304064</v>
      </c>
      <c r="DE38" s="622"/>
      <c r="DF38" s="622"/>
      <c r="DG38" s="622"/>
      <c r="DH38" s="622"/>
      <c r="DI38" s="622"/>
      <c r="DJ38" s="622"/>
      <c r="DK38" s="623"/>
      <c r="DL38" s="630">
        <v>285829</v>
      </c>
      <c r="DM38" s="622"/>
      <c r="DN38" s="622"/>
      <c r="DO38" s="622"/>
      <c r="DP38" s="622"/>
      <c r="DQ38" s="622"/>
      <c r="DR38" s="622"/>
      <c r="DS38" s="622"/>
      <c r="DT38" s="622"/>
      <c r="DU38" s="622"/>
      <c r="DV38" s="623"/>
      <c r="DW38" s="626">
        <v>10.7</v>
      </c>
      <c r="DX38" s="654"/>
      <c r="DY38" s="654"/>
      <c r="DZ38" s="654"/>
      <c r="EA38" s="654"/>
      <c r="EB38" s="654"/>
      <c r="EC38" s="655"/>
    </row>
    <row r="39" spans="2:133" ht="11.25" customHeight="1">
      <c r="AQ39" s="698" t="s">
        <v>334</v>
      </c>
      <c r="AR39" s="699"/>
      <c r="AS39" s="699"/>
      <c r="AT39" s="699"/>
      <c r="AU39" s="699"/>
      <c r="AV39" s="699"/>
      <c r="AW39" s="699"/>
      <c r="AX39" s="699"/>
      <c r="AY39" s="700"/>
      <c r="AZ39" s="621" t="s">
        <v>238</v>
      </c>
      <c r="BA39" s="622"/>
      <c r="BB39" s="622"/>
      <c r="BC39" s="622"/>
      <c r="BD39" s="657"/>
      <c r="BE39" s="657"/>
      <c r="BF39" s="680"/>
      <c r="BG39" s="712" t="s">
        <v>335</v>
      </c>
      <c r="BH39" s="713"/>
      <c r="BI39" s="713"/>
      <c r="BJ39" s="713"/>
      <c r="BK39" s="713"/>
      <c r="BL39" s="215"/>
      <c r="BM39" s="637" t="s">
        <v>336</v>
      </c>
      <c r="BN39" s="637"/>
      <c r="BO39" s="637"/>
      <c r="BP39" s="637"/>
      <c r="BQ39" s="637"/>
      <c r="BR39" s="637"/>
      <c r="BS39" s="637"/>
      <c r="BT39" s="637"/>
      <c r="BU39" s="638"/>
      <c r="BV39" s="621">
        <v>105</v>
      </c>
      <c r="BW39" s="622"/>
      <c r="BX39" s="622"/>
      <c r="BY39" s="622"/>
      <c r="BZ39" s="622"/>
      <c r="CA39" s="622"/>
      <c r="CB39" s="631"/>
      <c r="CD39" s="636" t="s">
        <v>337</v>
      </c>
      <c r="CE39" s="637"/>
      <c r="CF39" s="637"/>
      <c r="CG39" s="637"/>
      <c r="CH39" s="637"/>
      <c r="CI39" s="637"/>
      <c r="CJ39" s="637"/>
      <c r="CK39" s="637"/>
      <c r="CL39" s="637"/>
      <c r="CM39" s="637"/>
      <c r="CN39" s="637"/>
      <c r="CO39" s="637"/>
      <c r="CP39" s="637"/>
      <c r="CQ39" s="638"/>
      <c r="CR39" s="621">
        <v>197843</v>
      </c>
      <c r="CS39" s="657"/>
      <c r="CT39" s="657"/>
      <c r="CU39" s="657"/>
      <c r="CV39" s="657"/>
      <c r="CW39" s="657"/>
      <c r="CX39" s="657"/>
      <c r="CY39" s="658"/>
      <c r="CZ39" s="626">
        <v>3.9</v>
      </c>
      <c r="DA39" s="654"/>
      <c r="DB39" s="654"/>
      <c r="DC39" s="659"/>
      <c r="DD39" s="630">
        <v>192428</v>
      </c>
      <c r="DE39" s="657"/>
      <c r="DF39" s="657"/>
      <c r="DG39" s="657"/>
      <c r="DH39" s="657"/>
      <c r="DI39" s="657"/>
      <c r="DJ39" s="657"/>
      <c r="DK39" s="658"/>
      <c r="DL39" s="630" t="s">
        <v>238</v>
      </c>
      <c r="DM39" s="657"/>
      <c r="DN39" s="657"/>
      <c r="DO39" s="657"/>
      <c r="DP39" s="657"/>
      <c r="DQ39" s="657"/>
      <c r="DR39" s="657"/>
      <c r="DS39" s="657"/>
      <c r="DT39" s="657"/>
      <c r="DU39" s="657"/>
      <c r="DV39" s="658"/>
      <c r="DW39" s="626" t="s">
        <v>121</v>
      </c>
      <c r="DX39" s="654"/>
      <c r="DY39" s="654"/>
      <c r="DZ39" s="654"/>
      <c r="EA39" s="654"/>
      <c r="EB39" s="654"/>
      <c r="EC39" s="655"/>
    </row>
    <row r="40" spans="2:133" ht="11.25" customHeight="1">
      <c r="AQ40" s="698" t="s">
        <v>338</v>
      </c>
      <c r="AR40" s="699"/>
      <c r="AS40" s="699"/>
      <c r="AT40" s="699"/>
      <c r="AU40" s="699"/>
      <c r="AV40" s="699"/>
      <c r="AW40" s="699"/>
      <c r="AX40" s="699"/>
      <c r="AY40" s="700"/>
      <c r="AZ40" s="621">
        <v>47008</v>
      </c>
      <c r="BA40" s="622"/>
      <c r="BB40" s="622"/>
      <c r="BC40" s="622"/>
      <c r="BD40" s="657"/>
      <c r="BE40" s="657"/>
      <c r="BF40" s="680"/>
      <c r="BG40" s="712"/>
      <c r="BH40" s="713"/>
      <c r="BI40" s="713"/>
      <c r="BJ40" s="713"/>
      <c r="BK40" s="713"/>
      <c r="BL40" s="215"/>
      <c r="BM40" s="637" t="s">
        <v>339</v>
      </c>
      <c r="BN40" s="637"/>
      <c r="BO40" s="637"/>
      <c r="BP40" s="637"/>
      <c r="BQ40" s="637"/>
      <c r="BR40" s="637"/>
      <c r="BS40" s="637"/>
      <c r="BT40" s="637"/>
      <c r="BU40" s="638"/>
      <c r="BV40" s="621">
        <v>112</v>
      </c>
      <c r="BW40" s="622"/>
      <c r="BX40" s="622"/>
      <c r="BY40" s="622"/>
      <c r="BZ40" s="622"/>
      <c r="CA40" s="622"/>
      <c r="CB40" s="631"/>
      <c r="CD40" s="636" t="s">
        <v>340</v>
      </c>
      <c r="CE40" s="637"/>
      <c r="CF40" s="637"/>
      <c r="CG40" s="637"/>
      <c r="CH40" s="637"/>
      <c r="CI40" s="637"/>
      <c r="CJ40" s="637"/>
      <c r="CK40" s="637"/>
      <c r="CL40" s="637"/>
      <c r="CM40" s="637"/>
      <c r="CN40" s="637"/>
      <c r="CO40" s="637"/>
      <c r="CP40" s="637"/>
      <c r="CQ40" s="638"/>
      <c r="CR40" s="621" t="s">
        <v>121</v>
      </c>
      <c r="CS40" s="622"/>
      <c r="CT40" s="622"/>
      <c r="CU40" s="622"/>
      <c r="CV40" s="622"/>
      <c r="CW40" s="622"/>
      <c r="CX40" s="622"/>
      <c r="CY40" s="623"/>
      <c r="CZ40" s="626" t="s">
        <v>238</v>
      </c>
      <c r="DA40" s="654"/>
      <c r="DB40" s="654"/>
      <c r="DC40" s="659"/>
      <c r="DD40" s="630" t="s">
        <v>238</v>
      </c>
      <c r="DE40" s="622"/>
      <c r="DF40" s="622"/>
      <c r="DG40" s="622"/>
      <c r="DH40" s="622"/>
      <c r="DI40" s="622"/>
      <c r="DJ40" s="622"/>
      <c r="DK40" s="623"/>
      <c r="DL40" s="630" t="s">
        <v>238</v>
      </c>
      <c r="DM40" s="622"/>
      <c r="DN40" s="622"/>
      <c r="DO40" s="622"/>
      <c r="DP40" s="622"/>
      <c r="DQ40" s="622"/>
      <c r="DR40" s="622"/>
      <c r="DS40" s="622"/>
      <c r="DT40" s="622"/>
      <c r="DU40" s="622"/>
      <c r="DV40" s="623"/>
      <c r="DW40" s="626" t="s">
        <v>121</v>
      </c>
      <c r="DX40" s="654"/>
      <c r="DY40" s="654"/>
      <c r="DZ40" s="654"/>
      <c r="EA40" s="654"/>
      <c r="EB40" s="654"/>
      <c r="EC40" s="655"/>
    </row>
    <row r="41" spans="2:133" ht="11.25" customHeight="1">
      <c r="AQ41" s="708" t="s">
        <v>341</v>
      </c>
      <c r="AR41" s="709"/>
      <c r="AS41" s="709"/>
      <c r="AT41" s="709"/>
      <c r="AU41" s="709"/>
      <c r="AV41" s="709"/>
      <c r="AW41" s="709"/>
      <c r="AX41" s="709"/>
      <c r="AY41" s="710"/>
      <c r="AZ41" s="701">
        <v>228681</v>
      </c>
      <c r="BA41" s="702"/>
      <c r="BB41" s="702"/>
      <c r="BC41" s="702"/>
      <c r="BD41" s="691"/>
      <c r="BE41" s="691"/>
      <c r="BF41" s="693"/>
      <c r="BG41" s="714"/>
      <c r="BH41" s="715"/>
      <c r="BI41" s="715"/>
      <c r="BJ41" s="715"/>
      <c r="BK41" s="715"/>
      <c r="BL41" s="216"/>
      <c r="BM41" s="646" t="s">
        <v>342</v>
      </c>
      <c r="BN41" s="646"/>
      <c r="BO41" s="646"/>
      <c r="BP41" s="646"/>
      <c r="BQ41" s="646"/>
      <c r="BR41" s="646"/>
      <c r="BS41" s="646"/>
      <c r="BT41" s="646"/>
      <c r="BU41" s="647"/>
      <c r="BV41" s="701">
        <v>274</v>
      </c>
      <c r="BW41" s="702"/>
      <c r="BX41" s="702"/>
      <c r="BY41" s="702"/>
      <c r="BZ41" s="702"/>
      <c r="CA41" s="702"/>
      <c r="CB41" s="711"/>
      <c r="CD41" s="636" t="s">
        <v>343</v>
      </c>
      <c r="CE41" s="637"/>
      <c r="CF41" s="637"/>
      <c r="CG41" s="637"/>
      <c r="CH41" s="637"/>
      <c r="CI41" s="637"/>
      <c r="CJ41" s="637"/>
      <c r="CK41" s="637"/>
      <c r="CL41" s="637"/>
      <c r="CM41" s="637"/>
      <c r="CN41" s="637"/>
      <c r="CO41" s="637"/>
      <c r="CP41" s="637"/>
      <c r="CQ41" s="638"/>
      <c r="CR41" s="621" t="s">
        <v>238</v>
      </c>
      <c r="CS41" s="657"/>
      <c r="CT41" s="657"/>
      <c r="CU41" s="657"/>
      <c r="CV41" s="657"/>
      <c r="CW41" s="657"/>
      <c r="CX41" s="657"/>
      <c r="CY41" s="658"/>
      <c r="CZ41" s="626" t="s">
        <v>238</v>
      </c>
      <c r="DA41" s="654"/>
      <c r="DB41" s="654"/>
      <c r="DC41" s="659"/>
      <c r="DD41" s="630" t="s">
        <v>238</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345</v>
      </c>
      <c r="CE42" s="619"/>
      <c r="CF42" s="619"/>
      <c r="CG42" s="619"/>
      <c r="CH42" s="619"/>
      <c r="CI42" s="619"/>
      <c r="CJ42" s="619"/>
      <c r="CK42" s="619"/>
      <c r="CL42" s="619"/>
      <c r="CM42" s="619"/>
      <c r="CN42" s="619"/>
      <c r="CO42" s="619"/>
      <c r="CP42" s="619"/>
      <c r="CQ42" s="620"/>
      <c r="CR42" s="621">
        <v>1701729</v>
      </c>
      <c r="CS42" s="622"/>
      <c r="CT42" s="622"/>
      <c r="CU42" s="622"/>
      <c r="CV42" s="622"/>
      <c r="CW42" s="622"/>
      <c r="CX42" s="622"/>
      <c r="CY42" s="623"/>
      <c r="CZ42" s="626">
        <v>33.6</v>
      </c>
      <c r="DA42" s="627"/>
      <c r="DB42" s="627"/>
      <c r="DC42" s="722"/>
      <c r="DD42" s="630">
        <v>551742</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347</v>
      </c>
      <c r="CE43" s="619"/>
      <c r="CF43" s="619"/>
      <c r="CG43" s="619"/>
      <c r="CH43" s="619"/>
      <c r="CI43" s="619"/>
      <c r="CJ43" s="619"/>
      <c r="CK43" s="619"/>
      <c r="CL43" s="619"/>
      <c r="CM43" s="619"/>
      <c r="CN43" s="619"/>
      <c r="CO43" s="619"/>
      <c r="CP43" s="619"/>
      <c r="CQ43" s="620"/>
      <c r="CR43" s="621">
        <v>5413</v>
      </c>
      <c r="CS43" s="657"/>
      <c r="CT43" s="657"/>
      <c r="CU43" s="657"/>
      <c r="CV43" s="657"/>
      <c r="CW43" s="657"/>
      <c r="CX43" s="657"/>
      <c r="CY43" s="658"/>
      <c r="CZ43" s="626">
        <v>0.1</v>
      </c>
      <c r="DA43" s="654"/>
      <c r="DB43" s="654"/>
      <c r="DC43" s="659"/>
      <c r="DD43" s="630">
        <v>5413</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348</v>
      </c>
      <c r="CD44" s="733" t="s">
        <v>300</v>
      </c>
      <c r="CE44" s="734"/>
      <c r="CF44" s="618" t="s">
        <v>349</v>
      </c>
      <c r="CG44" s="619"/>
      <c r="CH44" s="619"/>
      <c r="CI44" s="619"/>
      <c r="CJ44" s="619"/>
      <c r="CK44" s="619"/>
      <c r="CL44" s="619"/>
      <c r="CM44" s="619"/>
      <c r="CN44" s="619"/>
      <c r="CO44" s="619"/>
      <c r="CP44" s="619"/>
      <c r="CQ44" s="620"/>
      <c r="CR44" s="621">
        <v>1701729</v>
      </c>
      <c r="CS44" s="622"/>
      <c r="CT44" s="622"/>
      <c r="CU44" s="622"/>
      <c r="CV44" s="622"/>
      <c r="CW44" s="622"/>
      <c r="CX44" s="622"/>
      <c r="CY44" s="623"/>
      <c r="CZ44" s="626">
        <v>33.6</v>
      </c>
      <c r="DA44" s="627"/>
      <c r="DB44" s="627"/>
      <c r="DC44" s="722"/>
      <c r="DD44" s="630">
        <v>551742</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350</v>
      </c>
      <c r="CG45" s="619"/>
      <c r="CH45" s="619"/>
      <c r="CI45" s="619"/>
      <c r="CJ45" s="619"/>
      <c r="CK45" s="619"/>
      <c r="CL45" s="619"/>
      <c r="CM45" s="619"/>
      <c r="CN45" s="619"/>
      <c r="CO45" s="619"/>
      <c r="CP45" s="619"/>
      <c r="CQ45" s="620"/>
      <c r="CR45" s="621">
        <v>158447</v>
      </c>
      <c r="CS45" s="657"/>
      <c r="CT45" s="657"/>
      <c r="CU45" s="657"/>
      <c r="CV45" s="657"/>
      <c r="CW45" s="657"/>
      <c r="CX45" s="657"/>
      <c r="CY45" s="658"/>
      <c r="CZ45" s="626">
        <v>3.1</v>
      </c>
      <c r="DA45" s="654"/>
      <c r="DB45" s="654"/>
      <c r="DC45" s="659"/>
      <c r="DD45" s="630">
        <v>36686</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351</v>
      </c>
      <c r="CG46" s="619"/>
      <c r="CH46" s="619"/>
      <c r="CI46" s="619"/>
      <c r="CJ46" s="619"/>
      <c r="CK46" s="619"/>
      <c r="CL46" s="619"/>
      <c r="CM46" s="619"/>
      <c r="CN46" s="619"/>
      <c r="CO46" s="619"/>
      <c r="CP46" s="619"/>
      <c r="CQ46" s="620"/>
      <c r="CR46" s="621">
        <v>1305473</v>
      </c>
      <c r="CS46" s="622"/>
      <c r="CT46" s="622"/>
      <c r="CU46" s="622"/>
      <c r="CV46" s="622"/>
      <c r="CW46" s="622"/>
      <c r="CX46" s="622"/>
      <c r="CY46" s="623"/>
      <c r="CZ46" s="626">
        <v>25.8</v>
      </c>
      <c r="DA46" s="627"/>
      <c r="DB46" s="627"/>
      <c r="DC46" s="722"/>
      <c r="DD46" s="630">
        <v>377261</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352</v>
      </c>
      <c r="CG47" s="619"/>
      <c r="CH47" s="619"/>
      <c r="CI47" s="619"/>
      <c r="CJ47" s="619"/>
      <c r="CK47" s="619"/>
      <c r="CL47" s="619"/>
      <c r="CM47" s="619"/>
      <c r="CN47" s="619"/>
      <c r="CO47" s="619"/>
      <c r="CP47" s="619"/>
      <c r="CQ47" s="620"/>
      <c r="CR47" s="621" t="s">
        <v>121</v>
      </c>
      <c r="CS47" s="657"/>
      <c r="CT47" s="657"/>
      <c r="CU47" s="657"/>
      <c r="CV47" s="657"/>
      <c r="CW47" s="657"/>
      <c r="CX47" s="657"/>
      <c r="CY47" s="658"/>
      <c r="CZ47" s="626" t="s">
        <v>121</v>
      </c>
      <c r="DA47" s="654"/>
      <c r="DB47" s="654"/>
      <c r="DC47" s="659"/>
      <c r="DD47" s="630" t="s">
        <v>238</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353</v>
      </c>
      <c r="CG48" s="619"/>
      <c r="CH48" s="619"/>
      <c r="CI48" s="619"/>
      <c r="CJ48" s="619"/>
      <c r="CK48" s="619"/>
      <c r="CL48" s="619"/>
      <c r="CM48" s="619"/>
      <c r="CN48" s="619"/>
      <c r="CO48" s="619"/>
      <c r="CP48" s="619"/>
      <c r="CQ48" s="620"/>
      <c r="CR48" s="621" t="s">
        <v>238</v>
      </c>
      <c r="CS48" s="622"/>
      <c r="CT48" s="622"/>
      <c r="CU48" s="622"/>
      <c r="CV48" s="622"/>
      <c r="CW48" s="622"/>
      <c r="CX48" s="622"/>
      <c r="CY48" s="623"/>
      <c r="CZ48" s="626" t="s">
        <v>238</v>
      </c>
      <c r="DA48" s="627"/>
      <c r="DB48" s="627"/>
      <c r="DC48" s="722"/>
      <c r="DD48" s="630" t="s">
        <v>121</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354</v>
      </c>
      <c r="CE49" s="667"/>
      <c r="CF49" s="667"/>
      <c r="CG49" s="667"/>
      <c r="CH49" s="667"/>
      <c r="CI49" s="667"/>
      <c r="CJ49" s="667"/>
      <c r="CK49" s="667"/>
      <c r="CL49" s="667"/>
      <c r="CM49" s="667"/>
      <c r="CN49" s="667"/>
      <c r="CO49" s="667"/>
      <c r="CP49" s="667"/>
      <c r="CQ49" s="668"/>
      <c r="CR49" s="701">
        <v>5064341</v>
      </c>
      <c r="CS49" s="691"/>
      <c r="CT49" s="691"/>
      <c r="CU49" s="691"/>
      <c r="CV49" s="691"/>
      <c r="CW49" s="691"/>
      <c r="CX49" s="691"/>
      <c r="CY49" s="723"/>
      <c r="CZ49" s="706">
        <v>100</v>
      </c>
      <c r="DA49" s="724"/>
      <c r="DB49" s="724"/>
      <c r="DC49" s="725"/>
      <c r="DD49" s="726">
        <v>3340252</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SXVWL1z0jCJR2QUblwHNPDFDapd5Lz6Ve3j58Na7UuqDJoAakOVQPLzt304unnNATYTOh0aapw0kSivtWj6azg==" saltValue="hqiDObcgTy7jui/K6Z+Hx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356</v>
      </c>
      <c r="DK2" s="769"/>
      <c r="DL2" s="769"/>
      <c r="DM2" s="769"/>
      <c r="DN2" s="769"/>
      <c r="DO2" s="770"/>
      <c r="DP2" s="229"/>
      <c r="DQ2" s="768" t="s">
        <v>357</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358</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360</v>
      </c>
      <c r="B5" s="763"/>
      <c r="C5" s="763"/>
      <c r="D5" s="763"/>
      <c r="E5" s="763"/>
      <c r="F5" s="763"/>
      <c r="G5" s="763"/>
      <c r="H5" s="763"/>
      <c r="I5" s="763"/>
      <c r="J5" s="763"/>
      <c r="K5" s="763"/>
      <c r="L5" s="763"/>
      <c r="M5" s="763"/>
      <c r="N5" s="763"/>
      <c r="O5" s="763"/>
      <c r="P5" s="764"/>
      <c r="Q5" s="739" t="s">
        <v>361</v>
      </c>
      <c r="R5" s="740"/>
      <c r="S5" s="740"/>
      <c r="T5" s="740"/>
      <c r="U5" s="741"/>
      <c r="V5" s="739" t="s">
        <v>362</v>
      </c>
      <c r="W5" s="740"/>
      <c r="X5" s="740"/>
      <c r="Y5" s="740"/>
      <c r="Z5" s="741"/>
      <c r="AA5" s="739" t="s">
        <v>363</v>
      </c>
      <c r="AB5" s="740"/>
      <c r="AC5" s="740"/>
      <c r="AD5" s="740"/>
      <c r="AE5" s="740"/>
      <c r="AF5" s="772" t="s">
        <v>364</v>
      </c>
      <c r="AG5" s="740"/>
      <c r="AH5" s="740"/>
      <c r="AI5" s="740"/>
      <c r="AJ5" s="751"/>
      <c r="AK5" s="740" t="s">
        <v>365</v>
      </c>
      <c r="AL5" s="740"/>
      <c r="AM5" s="740"/>
      <c r="AN5" s="740"/>
      <c r="AO5" s="741"/>
      <c r="AP5" s="739" t="s">
        <v>366</v>
      </c>
      <c r="AQ5" s="740"/>
      <c r="AR5" s="740"/>
      <c r="AS5" s="740"/>
      <c r="AT5" s="741"/>
      <c r="AU5" s="739" t="s">
        <v>367</v>
      </c>
      <c r="AV5" s="740"/>
      <c r="AW5" s="740"/>
      <c r="AX5" s="740"/>
      <c r="AY5" s="751"/>
      <c r="AZ5" s="236"/>
      <c r="BA5" s="236"/>
      <c r="BB5" s="236"/>
      <c r="BC5" s="236"/>
      <c r="BD5" s="236"/>
      <c r="BE5" s="237"/>
      <c r="BF5" s="237"/>
      <c r="BG5" s="237"/>
      <c r="BH5" s="237"/>
      <c r="BI5" s="237"/>
      <c r="BJ5" s="237"/>
      <c r="BK5" s="237"/>
      <c r="BL5" s="237"/>
      <c r="BM5" s="237"/>
      <c r="BN5" s="237"/>
      <c r="BO5" s="237"/>
      <c r="BP5" s="237"/>
      <c r="BQ5" s="762" t="s">
        <v>368</v>
      </c>
      <c r="BR5" s="763"/>
      <c r="BS5" s="763"/>
      <c r="BT5" s="763"/>
      <c r="BU5" s="763"/>
      <c r="BV5" s="763"/>
      <c r="BW5" s="763"/>
      <c r="BX5" s="763"/>
      <c r="BY5" s="763"/>
      <c r="BZ5" s="763"/>
      <c r="CA5" s="763"/>
      <c r="CB5" s="763"/>
      <c r="CC5" s="763"/>
      <c r="CD5" s="763"/>
      <c r="CE5" s="763"/>
      <c r="CF5" s="763"/>
      <c r="CG5" s="764"/>
      <c r="CH5" s="739" t="s">
        <v>369</v>
      </c>
      <c r="CI5" s="740"/>
      <c r="CJ5" s="740"/>
      <c r="CK5" s="740"/>
      <c r="CL5" s="741"/>
      <c r="CM5" s="739" t="s">
        <v>370</v>
      </c>
      <c r="CN5" s="740"/>
      <c r="CO5" s="740"/>
      <c r="CP5" s="740"/>
      <c r="CQ5" s="741"/>
      <c r="CR5" s="739" t="s">
        <v>371</v>
      </c>
      <c r="CS5" s="740"/>
      <c r="CT5" s="740"/>
      <c r="CU5" s="740"/>
      <c r="CV5" s="741"/>
      <c r="CW5" s="739" t="s">
        <v>372</v>
      </c>
      <c r="CX5" s="740"/>
      <c r="CY5" s="740"/>
      <c r="CZ5" s="740"/>
      <c r="DA5" s="741"/>
      <c r="DB5" s="739" t="s">
        <v>373</v>
      </c>
      <c r="DC5" s="740"/>
      <c r="DD5" s="740"/>
      <c r="DE5" s="740"/>
      <c r="DF5" s="741"/>
      <c r="DG5" s="745" t="s">
        <v>374</v>
      </c>
      <c r="DH5" s="746"/>
      <c r="DI5" s="746"/>
      <c r="DJ5" s="746"/>
      <c r="DK5" s="747"/>
      <c r="DL5" s="745" t="s">
        <v>375</v>
      </c>
      <c r="DM5" s="746"/>
      <c r="DN5" s="746"/>
      <c r="DO5" s="746"/>
      <c r="DP5" s="747"/>
      <c r="DQ5" s="739" t="s">
        <v>376</v>
      </c>
      <c r="DR5" s="740"/>
      <c r="DS5" s="740"/>
      <c r="DT5" s="740"/>
      <c r="DU5" s="741"/>
      <c r="DV5" s="739" t="s">
        <v>367</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377</v>
      </c>
      <c r="C7" s="754"/>
      <c r="D7" s="754"/>
      <c r="E7" s="754"/>
      <c r="F7" s="754"/>
      <c r="G7" s="754"/>
      <c r="H7" s="754"/>
      <c r="I7" s="754"/>
      <c r="J7" s="754"/>
      <c r="K7" s="754"/>
      <c r="L7" s="754"/>
      <c r="M7" s="754"/>
      <c r="N7" s="754"/>
      <c r="O7" s="754"/>
      <c r="P7" s="755"/>
      <c r="Q7" s="756">
        <v>5184</v>
      </c>
      <c r="R7" s="757"/>
      <c r="S7" s="757"/>
      <c r="T7" s="757"/>
      <c r="U7" s="757"/>
      <c r="V7" s="757">
        <v>5064</v>
      </c>
      <c r="W7" s="757"/>
      <c r="X7" s="757"/>
      <c r="Y7" s="757"/>
      <c r="Z7" s="757"/>
      <c r="AA7" s="757">
        <v>119</v>
      </c>
      <c r="AB7" s="757"/>
      <c r="AC7" s="757"/>
      <c r="AD7" s="757"/>
      <c r="AE7" s="758"/>
      <c r="AF7" s="759">
        <v>79</v>
      </c>
      <c r="AG7" s="760"/>
      <c r="AH7" s="760"/>
      <c r="AI7" s="760"/>
      <c r="AJ7" s="761"/>
      <c r="AK7" s="796">
        <v>606</v>
      </c>
      <c r="AL7" s="797"/>
      <c r="AM7" s="797"/>
      <c r="AN7" s="797"/>
      <c r="AO7" s="797"/>
      <c r="AP7" s="797">
        <v>5354</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378</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379</v>
      </c>
      <c r="B23" s="812" t="s">
        <v>380</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79</v>
      </c>
      <c r="AG23" s="816"/>
      <c r="AH23" s="816"/>
      <c r="AI23" s="816"/>
      <c r="AJ23" s="819"/>
      <c r="AK23" s="820"/>
      <c r="AL23" s="821"/>
      <c r="AM23" s="821"/>
      <c r="AN23" s="821"/>
      <c r="AO23" s="821"/>
      <c r="AP23" s="816"/>
      <c r="AQ23" s="816"/>
      <c r="AR23" s="816"/>
      <c r="AS23" s="816"/>
      <c r="AT23" s="816"/>
      <c r="AU23" s="822"/>
      <c r="AV23" s="822"/>
      <c r="AW23" s="822"/>
      <c r="AX23" s="822"/>
      <c r="AY23" s="823"/>
      <c r="AZ23" s="831" t="s">
        <v>121</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360</v>
      </c>
      <c r="B26" s="763"/>
      <c r="C26" s="763"/>
      <c r="D26" s="763"/>
      <c r="E26" s="763"/>
      <c r="F26" s="763"/>
      <c r="G26" s="763"/>
      <c r="H26" s="763"/>
      <c r="I26" s="763"/>
      <c r="J26" s="763"/>
      <c r="K26" s="763"/>
      <c r="L26" s="763"/>
      <c r="M26" s="763"/>
      <c r="N26" s="763"/>
      <c r="O26" s="763"/>
      <c r="P26" s="764"/>
      <c r="Q26" s="739" t="s">
        <v>383</v>
      </c>
      <c r="R26" s="740"/>
      <c r="S26" s="740"/>
      <c r="T26" s="740"/>
      <c r="U26" s="741"/>
      <c r="V26" s="739" t="s">
        <v>384</v>
      </c>
      <c r="W26" s="740"/>
      <c r="X26" s="740"/>
      <c r="Y26" s="740"/>
      <c r="Z26" s="741"/>
      <c r="AA26" s="739" t="s">
        <v>385</v>
      </c>
      <c r="AB26" s="740"/>
      <c r="AC26" s="740"/>
      <c r="AD26" s="740"/>
      <c r="AE26" s="740"/>
      <c r="AF26" s="834" t="s">
        <v>386</v>
      </c>
      <c r="AG26" s="835"/>
      <c r="AH26" s="835"/>
      <c r="AI26" s="835"/>
      <c r="AJ26" s="836"/>
      <c r="AK26" s="740" t="s">
        <v>387</v>
      </c>
      <c r="AL26" s="740"/>
      <c r="AM26" s="740"/>
      <c r="AN26" s="740"/>
      <c r="AO26" s="741"/>
      <c r="AP26" s="739" t="s">
        <v>388</v>
      </c>
      <c r="AQ26" s="740"/>
      <c r="AR26" s="740"/>
      <c r="AS26" s="740"/>
      <c r="AT26" s="741"/>
      <c r="AU26" s="739" t="s">
        <v>389</v>
      </c>
      <c r="AV26" s="740"/>
      <c r="AW26" s="740"/>
      <c r="AX26" s="740"/>
      <c r="AY26" s="741"/>
      <c r="AZ26" s="739" t="s">
        <v>390</v>
      </c>
      <c r="BA26" s="740"/>
      <c r="BB26" s="740"/>
      <c r="BC26" s="740"/>
      <c r="BD26" s="741"/>
      <c r="BE26" s="739" t="s">
        <v>367</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391</v>
      </c>
      <c r="C28" s="754"/>
      <c r="D28" s="754"/>
      <c r="E28" s="754"/>
      <c r="F28" s="754"/>
      <c r="G28" s="754"/>
      <c r="H28" s="754"/>
      <c r="I28" s="754"/>
      <c r="J28" s="754"/>
      <c r="K28" s="754"/>
      <c r="L28" s="754"/>
      <c r="M28" s="754"/>
      <c r="N28" s="754"/>
      <c r="O28" s="754"/>
      <c r="P28" s="755"/>
      <c r="Q28" s="844">
        <v>736</v>
      </c>
      <c r="R28" s="845"/>
      <c r="S28" s="845"/>
      <c r="T28" s="845"/>
      <c r="U28" s="845"/>
      <c r="V28" s="845">
        <v>700</v>
      </c>
      <c r="W28" s="845"/>
      <c r="X28" s="845"/>
      <c r="Y28" s="845"/>
      <c r="Z28" s="845"/>
      <c r="AA28" s="845">
        <v>36</v>
      </c>
      <c r="AB28" s="845"/>
      <c r="AC28" s="845"/>
      <c r="AD28" s="845"/>
      <c r="AE28" s="846"/>
      <c r="AF28" s="847">
        <v>36</v>
      </c>
      <c r="AG28" s="845"/>
      <c r="AH28" s="845"/>
      <c r="AI28" s="845"/>
      <c r="AJ28" s="848"/>
      <c r="AK28" s="849">
        <v>51</v>
      </c>
      <c r="AL28" s="840"/>
      <c r="AM28" s="840"/>
      <c r="AN28" s="840"/>
      <c r="AO28" s="840"/>
      <c r="AP28" s="840" t="s">
        <v>563</v>
      </c>
      <c r="AQ28" s="840"/>
      <c r="AR28" s="840"/>
      <c r="AS28" s="840"/>
      <c r="AT28" s="840"/>
      <c r="AU28" s="840" t="s">
        <v>565</v>
      </c>
      <c r="AV28" s="840"/>
      <c r="AW28" s="840"/>
      <c r="AX28" s="840"/>
      <c r="AY28" s="840"/>
      <c r="AZ28" s="841" t="s">
        <v>565</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392</v>
      </c>
      <c r="C29" s="778"/>
      <c r="D29" s="778"/>
      <c r="E29" s="778"/>
      <c r="F29" s="778"/>
      <c r="G29" s="778"/>
      <c r="H29" s="778"/>
      <c r="I29" s="778"/>
      <c r="J29" s="778"/>
      <c r="K29" s="778"/>
      <c r="L29" s="778"/>
      <c r="M29" s="778"/>
      <c r="N29" s="778"/>
      <c r="O29" s="778"/>
      <c r="P29" s="779"/>
      <c r="Q29" s="780">
        <v>754</v>
      </c>
      <c r="R29" s="781"/>
      <c r="S29" s="781"/>
      <c r="T29" s="781"/>
      <c r="U29" s="781"/>
      <c r="V29" s="781">
        <v>726</v>
      </c>
      <c r="W29" s="781"/>
      <c r="X29" s="781"/>
      <c r="Y29" s="781"/>
      <c r="Z29" s="781"/>
      <c r="AA29" s="781">
        <v>28</v>
      </c>
      <c r="AB29" s="781"/>
      <c r="AC29" s="781"/>
      <c r="AD29" s="781"/>
      <c r="AE29" s="782"/>
      <c r="AF29" s="783">
        <v>28</v>
      </c>
      <c r="AG29" s="784"/>
      <c r="AH29" s="784"/>
      <c r="AI29" s="784"/>
      <c r="AJ29" s="785"/>
      <c r="AK29" s="852">
        <v>112</v>
      </c>
      <c r="AL29" s="853"/>
      <c r="AM29" s="853"/>
      <c r="AN29" s="853"/>
      <c r="AO29" s="853"/>
      <c r="AP29" s="853" t="s">
        <v>564</v>
      </c>
      <c r="AQ29" s="853"/>
      <c r="AR29" s="853"/>
      <c r="AS29" s="853"/>
      <c r="AT29" s="853"/>
      <c r="AU29" s="853" t="s">
        <v>563</v>
      </c>
      <c r="AV29" s="853"/>
      <c r="AW29" s="853"/>
      <c r="AX29" s="853"/>
      <c r="AY29" s="853"/>
      <c r="AZ29" s="854" t="s">
        <v>563</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393</v>
      </c>
      <c r="C30" s="778"/>
      <c r="D30" s="778"/>
      <c r="E30" s="778"/>
      <c r="F30" s="778"/>
      <c r="G30" s="778"/>
      <c r="H30" s="778"/>
      <c r="I30" s="778"/>
      <c r="J30" s="778"/>
      <c r="K30" s="778"/>
      <c r="L30" s="778"/>
      <c r="M30" s="778"/>
      <c r="N30" s="778"/>
      <c r="O30" s="778"/>
      <c r="P30" s="779"/>
      <c r="Q30" s="780">
        <v>66</v>
      </c>
      <c r="R30" s="781"/>
      <c r="S30" s="781"/>
      <c r="T30" s="781"/>
      <c r="U30" s="781"/>
      <c r="V30" s="781">
        <v>66</v>
      </c>
      <c r="W30" s="781"/>
      <c r="X30" s="781"/>
      <c r="Y30" s="781"/>
      <c r="Z30" s="781"/>
      <c r="AA30" s="781">
        <v>0</v>
      </c>
      <c r="AB30" s="781"/>
      <c r="AC30" s="781"/>
      <c r="AD30" s="781"/>
      <c r="AE30" s="782"/>
      <c r="AF30" s="783">
        <v>0</v>
      </c>
      <c r="AG30" s="784"/>
      <c r="AH30" s="784"/>
      <c r="AI30" s="784"/>
      <c r="AJ30" s="785"/>
      <c r="AK30" s="852">
        <v>26</v>
      </c>
      <c r="AL30" s="853"/>
      <c r="AM30" s="853"/>
      <c r="AN30" s="853"/>
      <c r="AO30" s="853"/>
      <c r="AP30" s="853" t="s">
        <v>562</v>
      </c>
      <c r="AQ30" s="853"/>
      <c r="AR30" s="853"/>
      <c r="AS30" s="853"/>
      <c r="AT30" s="853"/>
      <c r="AU30" s="853" t="s">
        <v>563</v>
      </c>
      <c r="AV30" s="853"/>
      <c r="AW30" s="853"/>
      <c r="AX30" s="853"/>
      <c r="AY30" s="853"/>
      <c r="AZ30" s="854" t="s">
        <v>563</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394</v>
      </c>
      <c r="C31" s="778"/>
      <c r="D31" s="778"/>
      <c r="E31" s="778"/>
      <c r="F31" s="778"/>
      <c r="G31" s="778"/>
      <c r="H31" s="778"/>
      <c r="I31" s="778"/>
      <c r="J31" s="778"/>
      <c r="K31" s="778"/>
      <c r="L31" s="778"/>
      <c r="M31" s="778"/>
      <c r="N31" s="778"/>
      <c r="O31" s="778"/>
      <c r="P31" s="779"/>
      <c r="Q31" s="780">
        <v>84</v>
      </c>
      <c r="R31" s="781"/>
      <c r="S31" s="781"/>
      <c r="T31" s="781"/>
      <c r="U31" s="781"/>
      <c r="V31" s="781">
        <v>82</v>
      </c>
      <c r="W31" s="781"/>
      <c r="X31" s="781"/>
      <c r="Y31" s="781"/>
      <c r="Z31" s="781"/>
      <c r="AA31" s="781">
        <v>1</v>
      </c>
      <c r="AB31" s="781"/>
      <c r="AC31" s="781"/>
      <c r="AD31" s="781"/>
      <c r="AE31" s="782"/>
      <c r="AF31" s="783">
        <v>1</v>
      </c>
      <c r="AG31" s="784"/>
      <c r="AH31" s="784"/>
      <c r="AI31" s="784"/>
      <c r="AJ31" s="785"/>
      <c r="AK31" s="852">
        <v>30</v>
      </c>
      <c r="AL31" s="853"/>
      <c r="AM31" s="853"/>
      <c r="AN31" s="853"/>
      <c r="AO31" s="853"/>
      <c r="AP31" s="853">
        <v>376</v>
      </c>
      <c r="AQ31" s="853"/>
      <c r="AR31" s="853"/>
      <c r="AS31" s="853"/>
      <c r="AT31" s="853"/>
      <c r="AU31" s="853">
        <v>188</v>
      </c>
      <c r="AV31" s="853"/>
      <c r="AW31" s="853"/>
      <c r="AX31" s="853"/>
      <c r="AY31" s="853"/>
      <c r="AZ31" s="854" t="s">
        <v>563</v>
      </c>
      <c r="BA31" s="854"/>
      <c r="BB31" s="854"/>
      <c r="BC31" s="854"/>
      <c r="BD31" s="854"/>
      <c r="BE31" s="850" t="s">
        <v>395</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396</v>
      </c>
      <c r="C32" s="778"/>
      <c r="D32" s="778"/>
      <c r="E32" s="778"/>
      <c r="F32" s="778"/>
      <c r="G32" s="778"/>
      <c r="H32" s="778"/>
      <c r="I32" s="778"/>
      <c r="J32" s="778"/>
      <c r="K32" s="778"/>
      <c r="L32" s="778"/>
      <c r="M32" s="778"/>
      <c r="N32" s="778"/>
      <c r="O32" s="778"/>
      <c r="P32" s="779"/>
      <c r="Q32" s="780">
        <v>77</v>
      </c>
      <c r="R32" s="781"/>
      <c r="S32" s="781"/>
      <c r="T32" s="781"/>
      <c r="U32" s="781"/>
      <c r="V32" s="781">
        <v>75</v>
      </c>
      <c r="W32" s="781"/>
      <c r="X32" s="781"/>
      <c r="Y32" s="781"/>
      <c r="Z32" s="781"/>
      <c r="AA32" s="781">
        <v>2</v>
      </c>
      <c r="AB32" s="781"/>
      <c r="AC32" s="781"/>
      <c r="AD32" s="781"/>
      <c r="AE32" s="782"/>
      <c r="AF32" s="783">
        <v>2</v>
      </c>
      <c r="AG32" s="784"/>
      <c r="AH32" s="784"/>
      <c r="AI32" s="784"/>
      <c r="AJ32" s="785"/>
      <c r="AK32" s="852">
        <v>32</v>
      </c>
      <c r="AL32" s="853"/>
      <c r="AM32" s="853"/>
      <c r="AN32" s="853"/>
      <c r="AO32" s="853"/>
      <c r="AP32" s="853">
        <v>330</v>
      </c>
      <c r="AQ32" s="853"/>
      <c r="AR32" s="853"/>
      <c r="AS32" s="853"/>
      <c r="AT32" s="853"/>
      <c r="AU32" s="853">
        <v>165</v>
      </c>
      <c r="AV32" s="853"/>
      <c r="AW32" s="853"/>
      <c r="AX32" s="853"/>
      <c r="AY32" s="853"/>
      <c r="AZ32" s="854" t="s">
        <v>563</v>
      </c>
      <c r="BA32" s="854"/>
      <c r="BB32" s="854"/>
      <c r="BC32" s="854"/>
      <c r="BD32" s="854"/>
      <c r="BE32" s="850" t="s">
        <v>397</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398</v>
      </c>
      <c r="C33" s="778"/>
      <c r="D33" s="778"/>
      <c r="E33" s="778"/>
      <c r="F33" s="778"/>
      <c r="G33" s="778"/>
      <c r="H33" s="778"/>
      <c r="I33" s="778"/>
      <c r="J33" s="778"/>
      <c r="K33" s="778"/>
      <c r="L33" s="778"/>
      <c r="M33" s="778"/>
      <c r="N33" s="778"/>
      <c r="O33" s="778"/>
      <c r="P33" s="779"/>
      <c r="Q33" s="780">
        <v>27</v>
      </c>
      <c r="R33" s="781"/>
      <c r="S33" s="781"/>
      <c r="T33" s="781"/>
      <c r="U33" s="781"/>
      <c r="V33" s="781">
        <v>26</v>
      </c>
      <c r="W33" s="781"/>
      <c r="X33" s="781"/>
      <c r="Y33" s="781"/>
      <c r="Z33" s="781"/>
      <c r="AA33" s="781">
        <v>1</v>
      </c>
      <c r="AB33" s="781"/>
      <c r="AC33" s="781"/>
      <c r="AD33" s="781"/>
      <c r="AE33" s="782"/>
      <c r="AF33" s="783">
        <v>1</v>
      </c>
      <c r="AG33" s="784"/>
      <c r="AH33" s="784"/>
      <c r="AI33" s="784"/>
      <c r="AJ33" s="785"/>
      <c r="AK33" s="852">
        <v>17</v>
      </c>
      <c r="AL33" s="853"/>
      <c r="AM33" s="853"/>
      <c r="AN33" s="853"/>
      <c r="AO33" s="853"/>
      <c r="AP33" s="853">
        <v>108</v>
      </c>
      <c r="AQ33" s="853"/>
      <c r="AR33" s="853"/>
      <c r="AS33" s="853"/>
      <c r="AT33" s="853"/>
      <c r="AU33" s="853">
        <v>54</v>
      </c>
      <c r="AV33" s="853"/>
      <c r="AW33" s="853"/>
      <c r="AX33" s="853"/>
      <c r="AY33" s="853"/>
      <c r="AZ33" s="854" t="s">
        <v>563</v>
      </c>
      <c r="BA33" s="854"/>
      <c r="BB33" s="854"/>
      <c r="BC33" s="854"/>
      <c r="BD33" s="854"/>
      <c r="BE33" s="850" t="s">
        <v>395</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399</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379</v>
      </c>
      <c r="B63" s="812" t="s">
        <v>400</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69</v>
      </c>
      <c r="AG63" s="864"/>
      <c r="AH63" s="864"/>
      <c r="AI63" s="864"/>
      <c r="AJ63" s="865"/>
      <c r="AK63" s="866"/>
      <c r="AL63" s="861"/>
      <c r="AM63" s="861"/>
      <c r="AN63" s="861"/>
      <c r="AO63" s="861"/>
      <c r="AP63" s="864">
        <v>814</v>
      </c>
      <c r="AQ63" s="864"/>
      <c r="AR63" s="864"/>
      <c r="AS63" s="864"/>
      <c r="AT63" s="864"/>
      <c r="AU63" s="864">
        <v>407</v>
      </c>
      <c r="AV63" s="864"/>
      <c r="AW63" s="864"/>
      <c r="AX63" s="864"/>
      <c r="AY63" s="864"/>
      <c r="AZ63" s="868"/>
      <c r="BA63" s="868"/>
      <c r="BB63" s="868"/>
      <c r="BC63" s="868"/>
      <c r="BD63" s="868"/>
      <c r="BE63" s="869"/>
      <c r="BF63" s="869"/>
      <c r="BG63" s="869"/>
      <c r="BH63" s="869"/>
      <c r="BI63" s="870"/>
      <c r="BJ63" s="871" t="s">
        <v>121</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402</v>
      </c>
      <c r="B66" s="763"/>
      <c r="C66" s="763"/>
      <c r="D66" s="763"/>
      <c r="E66" s="763"/>
      <c r="F66" s="763"/>
      <c r="G66" s="763"/>
      <c r="H66" s="763"/>
      <c r="I66" s="763"/>
      <c r="J66" s="763"/>
      <c r="K66" s="763"/>
      <c r="L66" s="763"/>
      <c r="M66" s="763"/>
      <c r="N66" s="763"/>
      <c r="O66" s="763"/>
      <c r="P66" s="764"/>
      <c r="Q66" s="739" t="s">
        <v>403</v>
      </c>
      <c r="R66" s="740"/>
      <c r="S66" s="740"/>
      <c r="T66" s="740"/>
      <c r="U66" s="741"/>
      <c r="V66" s="739" t="s">
        <v>404</v>
      </c>
      <c r="W66" s="740"/>
      <c r="X66" s="740"/>
      <c r="Y66" s="740"/>
      <c r="Z66" s="741"/>
      <c r="AA66" s="739" t="s">
        <v>385</v>
      </c>
      <c r="AB66" s="740"/>
      <c r="AC66" s="740"/>
      <c r="AD66" s="740"/>
      <c r="AE66" s="741"/>
      <c r="AF66" s="874" t="s">
        <v>386</v>
      </c>
      <c r="AG66" s="835"/>
      <c r="AH66" s="835"/>
      <c r="AI66" s="835"/>
      <c r="AJ66" s="875"/>
      <c r="AK66" s="739" t="s">
        <v>405</v>
      </c>
      <c r="AL66" s="763"/>
      <c r="AM66" s="763"/>
      <c r="AN66" s="763"/>
      <c r="AO66" s="764"/>
      <c r="AP66" s="739" t="s">
        <v>406</v>
      </c>
      <c r="AQ66" s="740"/>
      <c r="AR66" s="740"/>
      <c r="AS66" s="740"/>
      <c r="AT66" s="741"/>
      <c r="AU66" s="739" t="s">
        <v>407</v>
      </c>
      <c r="AV66" s="740"/>
      <c r="AW66" s="740"/>
      <c r="AX66" s="740"/>
      <c r="AY66" s="741"/>
      <c r="AZ66" s="739" t="s">
        <v>367</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566</v>
      </c>
      <c r="C68" s="892"/>
      <c r="D68" s="892"/>
      <c r="E68" s="892"/>
      <c r="F68" s="892"/>
      <c r="G68" s="892"/>
      <c r="H68" s="892"/>
      <c r="I68" s="892"/>
      <c r="J68" s="892"/>
      <c r="K68" s="892"/>
      <c r="L68" s="892"/>
      <c r="M68" s="892"/>
      <c r="N68" s="892"/>
      <c r="O68" s="892"/>
      <c r="P68" s="893"/>
      <c r="Q68" s="894">
        <v>2092</v>
      </c>
      <c r="R68" s="888"/>
      <c r="S68" s="888"/>
      <c r="T68" s="888"/>
      <c r="U68" s="888"/>
      <c r="V68" s="888">
        <v>2062</v>
      </c>
      <c r="W68" s="888"/>
      <c r="X68" s="888"/>
      <c r="Y68" s="888"/>
      <c r="Z68" s="888"/>
      <c r="AA68" s="888">
        <v>30</v>
      </c>
      <c r="AB68" s="888"/>
      <c r="AC68" s="888"/>
      <c r="AD68" s="888"/>
      <c r="AE68" s="888"/>
      <c r="AF68" s="888">
        <v>30</v>
      </c>
      <c r="AG68" s="888"/>
      <c r="AH68" s="888"/>
      <c r="AI68" s="888"/>
      <c r="AJ68" s="888"/>
      <c r="AK68" s="888" t="s">
        <v>580</v>
      </c>
      <c r="AL68" s="888"/>
      <c r="AM68" s="888"/>
      <c r="AN68" s="888"/>
      <c r="AO68" s="888"/>
      <c r="AP68" s="888">
        <v>404</v>
      </c>
      <c r="AQ68" s="888"/>
      <c r="AR68" s="888"/>
      <c r="AS68" s="888"/>
      <c r="AT68" s="888"/>
      <c r="AU68" s="888"/>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567</v>
      </c>
      <c r="C69" s="896"/>
      <c r="D69" s="896"/>
      <c r="E69" s="896"/>
      <c r="F69" s="896"/>
      <c r="G69" s="896"/>
      <c r="H69" s="896"/>
      <c r="I69" s="896"/>
      <c r="J69" s="896"/>
      <c r="K69" s="896"/>
      <c r="L69" s="896"/>
      <c r="M69" s="896"/>
      <c r="N69" s="896"/>
      <c r="O69" s="896"/>
      <c r="P69" s="897"/>
      <c r="Q69" s="898">
        <v>911</v>
      </c>
      <c r="R69" s="853"/>
      <c r="S69" s="853"/>
      <c r="T69" s="853"/>
      <c r="U69" s="853"/>
      <c r="V69" s="853">
        <v>817</v>
      </c>
      <c r="W69" s="853"/>
      <c r="X69" s="853"/>
      <c r="Y69" s="853"/>
      <c r="Z69" s="853"/>
      <c r="AA69" s="853">
        <v>94</v>
      </c>
      <c r="AB69" s="853"/>
      <c r="AC69" s="853"/>
      <c r="AD69" s="853"/>
      <c r="AE69" s="853"/>
      <c r="AF69" s="853">
        <v>94</v>
      </c>
      <c r="AG69" s="853"/>
      <c r="AH69" s="853"/>
      <c r="AI69" s="853"/>
      <c r="AJ69" s="853"/>
      <c r="AK69" s="853" t="s">
        <v>581</v>
      </c>
      <c r="AL69" s="853"/>
      <c r="AM69" s="853"/>
      <c r="AN69" s="853"/>
      <c r="AO69" s="853"/>
      <c r="AP69" s="853">
        <v>277</v>
      </c>
      <c r="AQ69" s="853"/>
      <c r="AR69" s="853"/>
      <c r="AS69" s="853"/>
      <c r="AT69" s="853"/>
      <c r="AU69" s="853"/>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568</v>
      </c>
      <c r="C70" s="896"/>
      <c r="D70" s="896"/>
      <c r="E70" s="896"/>
      <c r="F70" s="896"/>
      <c r="G70" s="896"/>
      <c r="H70" s="896"/>
      <c r="I70" s="896"/>
      <c r="J70" s="896"/>
      <c r="K70" s="896"/>
      <c r="L70" s="896"/>
      <c r="M70" s="896"/>
      <c r="N70" s="896"/>
      <c r="O70" s="896"/>
      <c r="P70" s="897"/>
      <c r="Q70" s="898">
        <v>10004</v>
      </c>
      <c r="R70" s="853"/>
      <c r="S70" s="853"/>
      <c r="T70" s="853"/>
      <c r="U70" s="853"/>
      <c r="V70" s="853">
        <v>9478</v>
      </c>
      <c r="W70" s="853"/>
      <c r="X70" s="853"/>
      <c r="Y70" s="853"/>
      <c r="Z70" s="853"/>
      <c r="AA70" s="853">
        <v>526</v>
      </c>
      <c r="AB70" s="853"/>
      <c r="AC70" s="853"/>
      <c r="AD70" s="853"/>
      <c r="AE70" s="853"/>
      <c r="AF70" s="853">
        <v>526</v>
      </c>
      <c r="AG70" s="853"/>
      <c r="AH70" s="853"/>
      <c r="AI70" s="853"/>
      <c r="AJ70" s="853"/>
      <c r="AK70" s="853">
        <v>15</v>
      </c>
      <c r="AL70" s="853"/>
      <c r="AM70" s="853"/>
      <c r="AN70" s="853"/>
      <c r="AO70" s="853"/>
      <c r="AP70" s="853" t="s">
        <v>580</v>
      </c>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569</v>
      </c>
      <c r="C71" s="896"/>
      <c r="D71" s="896"/>
      <c r="E71" s="896"/>
      <c r="F71" s="896"/>
      <c r="G71" s="896"/>
      <c r="H71" s="896"/>
      <c r="I71" s="896"/>
      <c r="J71" s="896"/>
      <c r="K71" s="896"/>
      <c r="L71" s="896"/>
      <c r="M71" s="896"/>
      <c r="N71" s="896"/>
      <c r="O71" s="896"/>
      <c r="P71" s="897"/>
      <c r="Q71" s="898">
        <v>1564</v>
      </c>
      <c r="R71" s="853"/>
      <c r="S71" s="853"/>
      <c r="T71" s="853"/>
      <c r="U71" s="853"/>
      <c r="V71" s="853">
        <v>1563</v>
      </c>
      <c r="W71" s="853"/>
      <c r="X71" s="853"/>
      <c r="Y71" s="853"/>
      <c r="Z71" s="853"/>
      <c r="AA71" s="853">
        <v>1</v>
      </c>
      <c r="AB71" s="853"/>
      <c r="AC71" s="853"/>
      <c r="AD71" s="853"/>
      <c r="AE71" s="853"/>
      <c r="AF71" s="853">
        <v>1</v>
      </c>
      <c r="AG71" s="853"/>
      <c r="AH71" s="853"/>
      <c r="AI71" s="853"/>
      <c r="AJ71" s="853"/>
      <c r="AK71" s="853" t="s">
        <v>580</v>
      </c>
      <c r="AL71" s="853"/>
      <c r="AM71" s="853"/>
      <c r="AN71" s="853"/>
      <c r="AO71" s="853"/>
      <c r="AP71" s="853" t="s">
        <v>580</v>
      </c>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570</v>
      </c>
      <c r="C72" s="896"/>
      <c r="D72" s="896"/>
      <c r="E72" s="896"/>
      <c r="F72" s="896"/>
      <c r="G72" s="896"/>
      <c r="H72" s="896"/>
      <c r="I72" s="896"/>
      <c r="J72" s="896"/>
      <c r="K72" s="896"/>
      <c r="L72" s="896"/>
      <c r="M72" s="896"/>
      <c r="N72" s="896"/>
      <c r="O72" s="896"/>
      <c r="P72" s="897"/>
      <c r="Q72" s="898">
        <v>1</v>
      </c>
      <c r="R72" s="853"/>
      <c r="S72" s="853"/>
      <c r="T72" s="853"/>
      <c r="U72" s="853"/>
      <c r="V72" s="853">
        <v>0</v>
      </c>
      <c r="W72" s="853"/>
      <c r="X72" s="853"/>
      <c r="Y72" s="853"/>
      <c r="Z72" s="853"/>
      <c r="AA72" s="853">
        <v>1</v>
      </c>
      <c r="AB72" s="853"/>
      <c r="AC72" s="853"/>
      <c r="AD72" s="853"/>
      <c r="AE72" s="853"/>
      <c r="AF72" s="853">
        <v>1</v>
      </c>
      <c r="AG72" s="853"/>
      <c r="AH72" s="853"/>
      <c r="AI72" s="853"/>
      <c r="AJ72" s="853"/>
      <c r="AK72" s="853" t="s">
        <v>581</v>
      </c>
      <c r="AL72" s="853"/>
      <c r="AM72" s="853"/>
      <c r="AN72" s="853"/>
      <c r="AO72" s="853"/>
      <c r="AP72" s="853" t="s">
        <v>580</v>
      </c>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571</v>
      </c>
      <c r="C73" s="896"/>
      <c r="D73" s="896"/>
      <c r="E73" s="896"/>
      <c r="F73" s="896"/>
      <c r="G73" s="896"/>
      <c r="H73" s="896"/>
      <c r="I73" s="896"/>
      <c r="J73" s="896"/>
      <c r="K73" s="896"/>
      <c r="L73" s="896"/>
      <c r="M73" s="896"/>
      <c r="N73" s="896"/>
      <c r="O73" s="896"/>
      <c r="P73" s="897"/>
      <c r="Q73" s="898">
        <v>41</v>
      </c>
      <c r="R73" s="853"/>
      <c r="S73" s="853"/>
      <c r="T73" s="853"/>
      <c r="U73" s="853"/>
      <c r="V73" s="853">
        <v>35</v>
      </c>
      <c r="W73" s="853"/>
      <c r="X73" s="853"/>
      <c r="Y73" s="853"/>
      <c r="Z73" s="853"/>
      <c r="AA73" s="853">
        <v>6</v>
      </c>
      <c r="AB73" s="853"/>
      <c r="AC73" s="853"/>
      <c r="AD73" s="853"/>
      <c r="AE73" s="853"/>
      <c r="AF73" s="853">
        <v>6</v>
      </c>
      <c r="AG73" s="853"/>
      <c r="AH73" s="853"/>
      <c r="AI73" s="853"/>
      <c r="AJ73" s="853"/>
      <c r="AK73" s="853" t="s">
        <v>581</v>
      </c>
      <c r="AL73" s="853"/>
      <c r="AM73" s="853"/>
      <c r="AN73" s="853"/>
      <c r="AO73" s="853"/>
      <c r="AP73" s="853" t="s">
        <v>580</v>
      </c>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572</v>
      </c>
      <c r="C74" s="896"/>
      <c r="D74" s="896"/>
      <c r="E74" s="896"/>
      <c r="F74" s="896"/>
      <c r="G74" s="896"/>
      <c r="H74" s="896"/>
      <c r="I74" s="896"/>
      <c r="J74" s="896"/>
      <c r="K74" s="896"/>
      <c r="L74" s="896"/>
      <c r="M74" s="896"/>
      <c r="N74" s="896"/>
      <c r="O74" s="896"/>
      <c r="P74" s="897"/>
      <c r="Q74" s="898">
        <v>42</v>
      </c>
      <c r="R74" s="853"/>
      <c r="S74" s="853"/>
      <c r="T74" s="853"/>
      <c r="U74" s="853"/>
      <c r="V74" s="853">
        <v>39</v>
      </c>
      <c r="W74" s="853"/>
      <c r="X74" s="853"/>
      <c r="Y74" s="853"/>
      <c r="Z74" s="853"/>
      <c r="AA74" s="853">
        <v>3</v>
      </c>
      <c r="AB74" s="853"/>
      <c r="AC74" s="853"/>
      <c r="AD74" s="853"/>
      <c r="AE74" s="853"/>
      <c r="AF74" s="853">
        <v>3</v>
      </c>
      <c r="AG74" s="853"/>
      <c r="AH74" s="853"/>
      <c r="AI74" s="853"/>
      <c r="AJ74" s="853"/>
      <c r="AK74" s="853" t="s">
        <v>580</v>
      </c>
      <c r="AL74" s="853"/>
      <c r="AM74" s="853"/>
      <c r="AN74" s="853"/>
      <c r="AO74" s="853"/>
      <c r="AP74" s="853" t="s">
        <v>581</v>
      </c>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573</v>
      </c>
      <c r="C75" s="896"/>
      <c r="D75" s="896"/>
      <c r="E75" s="896"/>
      <c r="F75" s="896"/>
      <c r="G75" s="896"/>
      <c r="H75" s="896"/>
      <c r="I75" s="896"/>
      <c r="J75" s="896"/>
      <c r="K75" s="896"/>
      <c r="L75" s="896"/>
      <c r="M75" s="896"/>
      <c r="N75" s="896"/>
      <c r="O75" s="896"/>
      <c r="P75" s="897"/>
      <c r="Q75" s="901">
        <v>867</v>
      </c>
      <c r="R75" s="902"/>
      <c r="S75" s="902"/>
      <c r="T75" s="902"/>
      <c r="U75" s="852"/>
      <c r="V75" s="903">
        <v>814</v>
      </c>
      <c r="W75" s="902"/>
      <c r="X75" s="902"/>
      <c r="Y75" s="902"/>
      <c r="Z75" s="852"/>
      <c r="AA75" s="903">
        <v>53</v>
      </c>
      <c r="AB75" s="902"/>
      <c r="AC75" s="902"/>
      <c r="AD75" s="902"/>
      <c r="AE75" s="852"/>
      <c r="AF75" s="903">
        <v>53</v>
      </c>
      <c r="AG75" s="902"/>
      <c r="AH75" s="902"/>
      <c r="AI75" s="902"/>
      <c r="AJ75" s="852"/>
      <c r="AK75" s="903" t="s">
        <v>580</v>
      </c>
      <c r="AL75" s="902"/>
      <c r="AM75" s="902"/>
      <c r="AN75" s="902"/>
      <c r="AO75" s="852"/>
      <c r="AP75" s="903" t="s">
        <v>580</v>
      </c>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574</v>
      </c>
      <c r="C76" s="896"/>
      <c r="D76" s="896"/>
      <c r="E76" s="896"/>
      <c r="F76" s="896"/>
      <c r="G76" s="896"/>
      <c r="H76" s="896"/>
      <c r="I76" s="896"/>
      <c r="J76" s="896"/>
      <c r="K76" s="896"/>
      <c r="L76" s="896"/>
      <c r="M76" s="896"/>
      <c r="N76" s="896"/>
      <c r="O76" s="896"/>
      <c r="P76" s="897"/>
      <c r="Q76" s="901">
        <v>250285</v>
      </c>
      <c r="R76" s="902"/>
      <c r="S76" s="902"/>
      <c r="T76" s="902"/>
      <c r="U76" s="852"/>
      <c r="V76" s="903">
        <v>238827</v>
      </c>
      <c r="W76" s="902"/>
      <c r="X76" s="902"/>
      <c r="Y76" s="902"/>
      <c r="Z76" s="852"/>
      <c r="AA76" s="903">
        <v>11458</v>
      </c>
      <c r="AB76" s="902"/>
      <c r="AC76" s="902"/>
      <c r="AD76" s="902"/>
      <c r="AE76" s="852"/>
      <c r="AF76" s="903">
        <v>11458</v>
      </c>
      <c r="AG76" s="902"/>
      <c r="AH76" s="902"/>
      <c r="AI76" s="902"/>
      <c r="AJ76" s="852"/>
      <c r="AK76" s="903">
        <v>608</v>
      </c>
      <c r="AL76" s="902"/>
      <c r="AM76" s="902"/>
      <c r="AN76" s="902"/>
      <c r="AO76" s="852"/>
      <c r="AP76" s="903" t="s">
        <v>580</v>
      </c>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379</v>
      </c>
      <c r="B88" s="812" t="s">
        <v>408</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12" t="s">
        <v>409</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410</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411</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414</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415</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416</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417</v>
      </c>
      <c r="AB109" s="917"/>
      <c r="AC109" s="917"/>
      <c r="AD109" s="917"/>
      <c r="AE109" s="918"/>
      <c r="AF109" s="916" t="s">
        <v>299</v>
      </c>
      <c r="AG109" s="917"/>
      <c r="AH109" s="917"/>
      <c r="AI109" s="917"/>
      <c r="AJ109" s="918"/>
      <c r="AK109" s="916" t="s">
        <v>298</v>
      </c>
      <c r="AL109" s="917"/>
      <c r="AM109" s="917"/>
      <c r="AN109" s="917"/>
      <c r="AO109" s="918"/>
      <c r="AP109" s="916" t="s">
        <v>418</v>
      </c>
      <c r="AQ109" s="917"/>
      <c r="AR109" s="917"/>
      <c r="AS109" s="917"/>
      <c r="AT109" s="919"/>
      <c r="AU109" s="936" t="s">
        <v>416</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417</v>
      </c>
      <c r="BR109" s="917"/>
      <c r="BS109" s="917"/>
      <c r="BT109" s="917"/>
      <c r="BU109" s="918"/>
      <c r="BV109" s="916" t="s">
        <v>299</v>
      </c>
      <c r="BW109" s="917"/>
      <c r="BX109" s="917"/>
      <c r="BY109" s="917"/>
      <c r="BZ109" s="918"/>
      <c r="CA109" s="916" t="s">
        <v>298</v>
      </c>
      <c r="CB109" s="917"/>
      <c r="CC109" s="917"/>
      <c r="CD109" s="917"/>
      <c r="CE109" s="918"/>
      <c r="CF109" s="937" t="s">
        <v>418</v>
      </c>
      <c r="CG109" s="937"/>
      <c r="CH109" s="937"/>
      <c r="CI109" s="937"/>
      <c r="CJ109" s="937"/>
      <c r="CK109" s="916" t="s">
        <v>419</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417</v>
      </c>
      <c r="DH109" s="917"/>
      <c r="DI109" s="917"/>
      <c r="DJ109" s="917"/>
      <c r="DK109" s="918"/>
      <c r="DL109" s="916" t="s">
        <v>299</v>
      </c>
      <c r="DM109" s="917"/>
      <c r="DN109" s="917"/>
      <c r="DO109" s="917"/>
      <c r="DP109" s="918"/>
      <c r="DQ109" s="916" t="s">
        <v>298</v>
      </c>
      <c r="DR109" s="917"/>
      <c r="DS109" s="917"/>
      <c r="DT109" s="917"/>
      <c r="DU109" s="918"/>
      <c r="DV109" s="916" t="s">
        <v>418</v>
      </c>
      <c r="DW109" s="917"/>
      <c r="DX109" s="917"/>
      <c r="DY109" s="917"/>
      <c r="DZ109" s="919"/>
    </row>
    <row r="110" spans="1:131" s="226" customFormat="1" ht="26.25" customHeight="1">
      <c r="A110" s="920" t="s">
        <v>420</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520979</v>
      </c>
      <c r="AB110" s="924"/>
      <c r="AC110" s="924"/>
      <c r="AD110" s="924"/>
      <c r="AE110" s="925"/>
      <c r="AF110" s="926">
        <v>519187</v>
      </c>
      <c r="AG110" s="924"/>
      <c r="AH110" s="924"/>
      <c r="AI110" s="924"/>
      <c r="AJ110" s="925"/>
      <c r="AK110" s="926">
        <v>574860</v>
      </c>
      <c r="AL110" s="924"/>
      <c r="AM110" s="924"/>
      <c r="AN110" s="924"/>
      <c r="AO110" s="925"/>
      <c r="AP110" s="927">
        <v>26.7</v>
      </c>
      <c r="AQ110" s="928"/>
      <c r="AR110" s="928"/>
      <c r="AS110" s="928"/>
      <c r="AT110" s="929"/>
      <c r="AU110" s="930" t="s">
        <v>67</v>
      </c>
      <c r="AV110" s="931"/>
      <c r="AW110" s="931"/>
      <c r="AX110" s="931"/>
      <c r="AY110" s="931"/>
      <c r="AZ110" s="972" t="s">
        <v>421</v>
      </c>
      <c r="BA110" s="921"/>
      <c r="BB110" s="921"/>
      <c r="BC110" s="921"/>
      <c r="BD110" s="921"/>
      <c r="BE110" s="921"/>
      <c r="BF110" s="921"/>
      <c r="BG110" s="921"/>
      <c r="BH110" s="921"/>
      <c r="BI110" s="921"/>
      <c r="BJ110" s="921"/>
      <c r="BK110" s="921"/>
      <c r="BL110" s="921"/>
      <c r="BM110" s="921"/>
      <c r="BN110" s="921"/>
      <c r="BO110" s="921"/>
      <c r="BP110" s="922"/>
      <c r="BQ110" s="958">
        <v>4747234</v>
      </c>
      <c r="BR110" s="959"/>
      <c r="BS110" s="959"/>
      <c r="BT110" s="959"/>
      <c r="BU110" s="959"/>
      <c r="BV110" s="959">
        <v>5133037</v>
      </c>
      <c r="BW110" s="959"/>
      <c r="BX110" s="959"/>
      <c r="BY110" s="959"/>
      <c r="BZ110" s="959"/>
      <c r="CA110" s="959">
        <v>5353897</v>
      </c>
      <c r="CB110" s="959"/>
      <c r="CC110" s="959"/>
      <c r="CD110" s="959"/>
      <c r="CE110" s="959"/>
      <c r="CF110" s="973">
        <v>248.7</v>
      </c>
      <c r="CG110" s="974"/>
      <c r="CH110" s="974"/>
      <c r="CI110" s="974"/>
      <c r="CJ110" s="974"/>
      <c r="CK110" s="975" t="s">
        <v>422</v>
      </c>
      <c r="CL110" s="976"/>
      <c r="CM110" s="955" t="s">
        <v>423</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121</v>
      </c>
      <c r="DH110" s="959"/>
      <c r="DI110" s="959"/>
      <c r="DJ110" s="959"/>
      <c r="DK110" s="959"/>
      <c r="DL110" s="959" t="s">
        <v>121</v>
      </c>
      <c r="DM110" s="959"/>
      <c r="DN110" s="959"/>
      <c r="DO110" s="959"/>
      <c r="DP110" s="959"/>
      <c r="DQ110" s="959" t="s">
        <v>424</v>
      </c>
      <c r="DR110" s="959"/>
      <c r="DS110" s="959"/>
      <c r="DT110" s="959"/>
      <c r="DU110" s="959"/>
      <c r="DV110" s="960" t="s">
        <v>121</v>
      </c>
      <c r="DW110" s="960"/>
      <c r="DX110" s="960"/>
      <c r="DY110" s="960"/>
      <c r="DZ110" s="961"/>
    </row>
    <row r="111" spans="1:131" s="226" customFormat="1" ht="26.25" customHeight="1">
      <c r="A111" s="962" t="s">
        <v>425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121</v>
      </c>
      <c r="AB111" s="966"/>
      <c r="AC111" s="966"/>
      <c r="AD111" s="966"/>
      <c r="AE111" s="967"/>
      <c r="AF111" s="968" t="s">
        <v>424</v>
      </c>
      <c r="AG111" s="966"/>
      <c r="AH111" s="966"/>
      <c r="AI111" s="966"/>
      <c r="AJ111" s="967"/>
      <c r="AK111" s="968" t="s">
        <v>424</v>
      </c>
      <c r="AL111" s="966"/>
      <c r="AM111" s="966"/>
      <c r="AN111" s="966"/>
      <c r="AO111" s="967"/>
      <c r="AP111" s="969" t="s">
        <v>121</v>
      </c>
      <c r="AQ111" s="970"/>
      <c r="AR111" s="970"/>
      <c r="AS111" s="970"/>
      <c r="AT111" s="971"/>
      <c r="AU111" s="932"/>
      <c r="AV111" s="933"/>
      <c r="AW111" s="933"/>
      <c r="AX111" s="933"/>
      <c r="AY111" s="933"/>
      <c r="AZ111" s="981" t="s">
        <v>426</v>
      </c>
      <c r="BA111" s="982"/>
      <c r="BB111" s="982"/>
      <c r="BC111" s="982"/>
      <c r="BD111" s="982"/>
      <c r="BE111" s="982"/>
      <c r="BF111" s="982"/>
      <c r="BG111" s="982"/>
      <c r="BH111" s="982"/>
      <c r="BI111" s="982"/>
      <c r="BJ111" s="982"/>
      <c r="BK111" s="982"/>
      <c r="BL111" s="982"/>
      <c r="BM111" s="982"/>
      <c r="BN111" s="982"/>
      <c r="BO111" s="982"/>
      <c r="BP111" s="983"/>
      <c r="BQ111" s="951">
        <v>77618</v>
      </c>
      <c r="BR111" s="952"/>
      <c r="BS111" s="952"/>
      <c r="BT111" s="952"/>
      <c r="BU111" s="952"/>
      <c r="BV111" s="952">
        <v>63913</v>
      </c>
      <c r="BW111" s="952"/>
      <c r="BX111" s="952"/>
      <c r="BY111" s="952"/>
      <c r="BZ111" s="952"/>
      <c r="CA111" s="952">
        <v>50421</v>
      </c>
      <c r="CB111" s="952"/>
      <c r="CC111" s="952"/>
      <c r="CD111" s="952"/>
      <c r="CE111" s="952"/>
      <c r="CF111" s="946">
        <v>2.2999999999999998</v>
      </c>
      <c r="CG111" s="947"/>
      <c r="CH111" s="947"/>
      <c r="CI111" s="947"/>
      <c r="CJ111" s="947"/>
      <c r="CK111" s="977"/>
      <c r="CL111" s="978"/>
      <c r="CM111" s="948" t="s">
        <v>427</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121</v>
      </c>
      <c r="DH111" s="952"/>
      <c r="DI111" s="952"/>
      <c r="DJ111" s="952"/>
      <c r="DK111" s="952"/>
      <c r="DL111" s="952" t="s">
        <v>121</v>
      </c>
      <c r="DM111" s="952"/>
      <c r="DN111" s="952"/>
      <c r="DO111" s="952"/>
      <c r="DP111" s="952"/>
      <c r="DQ111" s="952" t="s">
        <v>121</v>
      </c>
      <c r="DR111" s="952"/>
      <c r="DS111" s="952"/>
      <c r="DT111" s="952"/>
      <c r="DU111" s="952"/>
      <c r="DV111" s="953" t="s">
        <v>121</v>
      </c>
      <c r="DW111" s="953"/>
      <c r="DX111" s="953"/>
      <c r="DY111" s="953"/>
      <c r="DZ111" s="954"/>
    </row>
    <row r="112" spans="1:131" s="226" customFormat="1" ht="26.25" customHeight="1">
      <c r="A112" s="984" t="s">
        <v>428</v>
      </c>
      <c r="B112" s="985"/>
      <c r="C112" s="982" t="s">
        <v>429</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121</v>
      </c>
      <c r="AB112" s="991"/>
      <c r="AC112" s="991"/>
      <c r="AD112" s="991"/>
      <c r="AE112" s="992"/>
      <c r="AF112" s="993" t="s">
        <v>121</v>
      </c>
      <c r="AG112" s="991"/>
      <c r="AH112" s="991"/>
      <c r="AI112" s="991"/>
      <c r="AJ112" s="992"/>
      <c r="AK112" s="993" t="s">
        <v>121</v>
      </c>
      <c r="AL112" s="991"/>
      <c r="AM112" s="991"/>
      <c r="AN112" s="991"/>
      <c r="AO112" s="992"/>
      <c r="AP112" s="994" t="s">
        <v>121</v>
      </c>
      <c r="AQ112" s="995"/>
      <c r="AR112" s="995"/>
      <c r="AS112" s="995"/>
      <c r="AT112" s="996"/>
      <c r="AU112" s="932"/>
      <c r="AV112" s="933"/>
      <c r="AW112" s="933"/>
      <c r="AX112" s="933"/>
      <c r="AY112" s="933"/>
      <c r="AZ112" s="981" t="s">
        <v>430</v>
      </c>
      <c r="BA112" s="982"/>
      <c r="BB112" s="982"/>
      <c r="BC112" s="982"/>
      <c r="BD112" s="982"/>
      <c r="BE112" s="982"/>
      <c r="BF112" s="982"/>
      <c r="BG112" s="982"/>
      <c r="BH112" s="982"/>
      <c r="BI112" s="982"/>
      <c r="BJ112" s="982"/>
      <c r="BK112" s="982"/>
      <c r="BL112" s="982"/>
      <c r="BM112" s="982"/>
      <c r="BN112" s="982"/>
      <c r="BO112" s="982"/>
      <c r="BP112" s="983"/>
      <c r="BQ112" s="951">
        <v>746707</v>
      </c>
      <c r="BR112" s="952"/>
      <c r="BS112" s="952"/>
      <c r="BT112" s="952"/>
      <c r="BU112" s="952"/>
      <c r="BV112" s="952">
        <v>627311</v>
      </c>
      <c r="BW112" s="952"/>
      <c r="BX112" s="952"/>
      <c r="BY112" s="952"/>
      <c r="BZ112" s="952"/>
      <c r="CA112" s="952">
        <v>498952</v>
      </c>
      <c r="CB112" s="952"/>
      <c r="CC112" s="952"/>
      <c r="CD112" s="952"/>
      <c r="CE112" s="952"/>
      <c r="CF112" s="946">
        <v>23.2</v>
      </c>
      <c r="CG112" s="947"/>
      <c r="CH112" s="947"/>
      <c r="CI112" s="947"/>
      <c r="CJ112" s="947"/>
      <c r="CK112" s="977"/>
      <c r="CL112" s="978"/>
      <c r="CM112" s="948" t="s">
        <v>431</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121</v>
      </c>
      <c r="DH112" s="952"/>
      <c r="DI112" s="952"/>
      <c r="DJ112" s="952"/>
      <c r="DK112" s="952"/>
      <c r="DL112" s="952" t="s">
        <v>121</v>
      </c>
      <c r="DM112" s="952"/>
      <c r="DN112" s="952"/>
      <c r="DO112" s="952"/>
      <c r="DP112" s="952"/>
      <c r="DQ112" s="952" t="s">
        <v>432</v>
      </c>
      <c r="DR112" s="952"/>
      <c r="DS112" s="952"/>
      <c r="DT112" s="952"/>
      <c r="DU112" s="952"/>
      <c r="DV112" s="953" t="s">
        <v>432</v>
      </c>
      <c r="DW112" s="953"/>
      <c r="DX112" s="953"/>
      <c r="DY112" s="953"/>
      <c r="DZ112" s="954"/>
    </row>
    <row r="113" spans="1:130" s="226" customFormat="1" ht="26.25" customHeight="1">
      <c r="A113" s="986"/>
      <c r="B113" s="987"/>
      <c r="C113" s="982" t="s">
        <v>433</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78764</v>
      </c>
      <c r="AB113" s="966"/>
      <c r="AC113" s="966"/>
      <c r="AD113" s="966"/>
      <c r="AE113" s="967"/>
      <c r="AF113" s="968">
        <v>53556</v>
      </c>
      <c r="AG113" s="966"/>
      <c r="AH113" s="966"/>
      <c r="AI113" s="966"/>
      <c r="AJ113" s="967"/>
      <c r="AK113" s="968">
        <v>52898</v>
      </c>
      <c r="AL113" s="966"/>
      <c r="AM113" s="966"/>
      <c r="AN113" s="966"/>
      <c r="AO113" s="967"/>
      <c r="AP113" s="969">
        <v>2.5</v>
      </c>
      <c r="AQ113" s="970"/>
      <c r="AR113" s="970"/>
      <c r="AS113" s="970"/>
      <c r="AT113" s="971"/>
      <c r="AU113" s="932"/>
      <c r="AV113" s="933"/>
      <c r="AW113" s="933"/>
      <c r="AX113" s="933"/>
      <c r="AY113" s="933"/>
      <c r="AZ113" s="981" t="s">
        <v>434</v>
      </c>
      <c r="BA113" s="982"/>
      <c r="BB113" s="982"/>
      <c r="BC113" s="982"/>
      <c r="BD113" s="982"/>
      <c r="BE113" s="982"/>
      <c r="BF113" s="982"/>
      <c r="BG113" s="982"/>
      <c r="BH113" s="982"/>
      <c r="BI113" s="982"/>
      <c r="BJ113" s="982"/>
      <c r="BK113" s="982"/>
      <c r="BL113" s="982"/>
      <c r="BM113" s="982"/>
      <c r="BN113" s="982"/>
      <c r="BO113" s="982"/>
      <c r="BP113" s="983"/>
      <c r="BQ113" s="951">
        <v>97978</v>
      </c>
      <c r="BR113" s="952"/>
      <c r="BS113" s="952"/>
      <c r="BT113" s="952"/>
      <c r="BU113" s="952"/>
      <c r="BV113" s="952">
        <v>70467</v>
      </c>
      <c r="BW113" s="952"/>
      <c r="BX113" s="952"/>
      <c r="BY113" s="952"/>
      <c r="BZ113" s="952"/>
      <c r="CA113" s="952">
        <v>62668</v>
      </c>
      <c r="CB113" s="952"/>
      <c r="CC113" s="952"/>
      <c r="CD113" s="952"/>
      <c r="CE113" s="952"/>
      <c r="CF113" s="946">
        <v>2.9</v>
      </c>
      <c r="CG113" s="947"/>
      <c r="CH113" s="947"/>
      <c r="CI113" s="947"/>
      <c r="CJ113" s="947"/>
      <c r="CK113" s="977"/>
      <c r="CL113" s="978"/>
      <c r="CM113" s="948" t="s">
        <v>435</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121</v>
      </c>
      <c r="DH113" s="991"/>
      <c r="DI113" s="991"/>
      <c r="DJ113" s="991"/>
      <c r="DK113" s="992"/>
      <c r="DL113" s="993" t="s">
        <v>121</v>
      </c>
      <c r="DM113" s="991"/>
      <c r="DN113" s="991"/>
      <c r="DO113" s="991"/>
      <c r="DP113" s="992"/>
      <c r="DQ113" s="993" t="s">
        <v>121</v>
      </c>
      <c r="DR113" s="991"/>
      <c r="DS113" s="991"/>
      <c r="DT113" s="991"/>
      <c r="DU113" s="992"/>
      <c r="DV113" s="994" t="s">
        <v>121</v>
      </c>
      <c r="DW113" s="995"/>
      <c r="DX113" s="995"/>
      <c r="DY113" s="995"/>
      <c r="DZ113" s="996"/>
    </row>
    <row r="114" spans="1:130" s="226" customFormat="1" ht="26.25" customHeight="1">
      <c r="A114" s="986"/>
      <c r="B114" s="987"/>
      <c r="C114" s="982" t="s">
        <v>436</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17014</v>
      </c>
      <c r="AB114" s="991"/>
      <c r="AC114" s="991"/>
      <c r="AD114" s="991"/>
      <c r="AE114" s="992"/>
      <c r="AF114" s="993">
        <v>18325</v>
      </c>
      <c r="AG114" s="991"/>
      <c r="AH114" s="991"/>
      <c r="AI114" s="991"/>
      <c r="AJ114" s="992"/>
      <c r="AK114" s="993">
        <v>11723</v>
      </c>
      <c r="AL114" s="991"/>
      <c r="AM114" s="991"/>
      <c r="AN114" s="991"/>
      <c r="AO114" s="992"/>
      <c r="AP114" s="994">
        <v>0.5</v>
      </c>
      <c r="AQ114" s="995"/>
      <c r="AR114" s="995"/>
      <c r="AS114" s="995"/>
      <c r="AT114" s="996"/>
      <c r="AU114" s="932"/>
      <c r="AV114" s="933"/>
      <c r="AW114" s="933"/>
      <c r="AX114" s="933"/>
      <c r="AY114" s="933"/>
      <c r="AZ114" s="981" t="s">
        <v>437</v>
      </c>
      <c r="BA114" s="982"/>
      <c r="BB114" s="982"/>
      <c r="BC114" s="982"/>
      <c r="BD114" s="982"/>
      <c r="BE114" s="982"/>
      <c r="BF114" s="982"/>
      <c r="BG114" s="982"/>
      <c r="BH114" s="982"/>
      <c r="BI114" s="982"/>
      <c r="BJ114" s="982"/>
      <c r="BK114" s="982"/>
      <c r="BL114" s="982"/>
      <c r="BM114" s="982"/>
      <c r="BN114" s="982"/>
      <c r="BO114" s="982"/>
      <c r="BP114" s="983"/>
      <c r="BQ114" s="951">
        <v>461191</v>
      </c>
      <c r="BR114" s="952"/>
      <c r="BS114" s="952"/>
      <c r="BT114" s="952"/>
      <c r="BU114" s="952"/>
      <c r="BV114" s="952">
        <v>400795</v>
      </c>
      <c r="BW114" s="952"/>
      <c r="BX114" s="952"/>
      <c r="BY114" s="952"/>
      <c r="BZ114" s="952"/>
      <c r="CA114" s="952">
        <v>317288</v>
      </c>
      <c r="CB114" s="952"/>
      <c r="CC114" s="952"/>
      <c r="CD114" s="952"/>
      <c r="CE114" s="952"/>
      <c r="CF114" s="946">
        <v>14.7</v>
      </c>
      <c r="CG114" s="947"/>
      <c r="CH114" s="947"/>
      <c r="CI114" s="947"/>
      <c r="CJ114" s="947"/>
      <c r="CK114" s="977"/>
      <c r="CL114" s="978"/>
      <c r="CM114" s="948" t="s">
        <v>438</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432</v>
      </c>
      <c r="DH114" s="991"/>
      <c r="DI114" s="991"/>
      <c r="DJ114" s="991"/>
      <c r="DK114" s="992"/>
      <c r="DL114" s="993" t="s">
        <v>121</v>
      </c>
      <c r="DM114" s="991"/>
      <c r="DN114" s="991"/>
      <c r="DO114" s="991"/>
      <c r="DP114" s="992"/>
      <c r="DQ114" s="993" t="s">
        <v>121</v>
      </c>
      <c r="DR114" s="991"/>
      <c r="DS114" s="991"/>
      <c r="DT114" s="991"/>
      <c r="DU114" s="992"/>
      <c r="DV114" s="994" t="s">
        <v>121</v>
      </c>
      <c r="DW114" s="995"/>
      <c r="DX114" s="995"/>
      <c r="DY114" s="995"/>
      <c r="DZ114" s="996"/>
    </row>
    <row r="115" spans="1:130" s="226" customFormat="1" ht="26.25" customHeight="1">
      <c r="A115" s="986"/>
      <c r="B115" s="987"/>
      <c r="C115" s="982" t="s">
        <v>439</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23399</v>
      </c>
      <c r="AB115" s="966"/>
      <c r="AC115" s="966"/>
      <c r="AD115" s="966"/>
      <c r="AE115" s="967"/>
      <c r="AF115" s="968">
        <v>13704</v>
      </c>
      <c r="AG115" s="966"/>
      <c r="AH115" s="966"/>
      <c r="AI115" s="966"/>
      <c r="AJ115" s="967"/>
      <c r="AK115" s="968">
        <v>13492</v>
      </c>
      <c r="AL115" s="966"/>
      <c r="AM115" s="966"/>
      <c r="AN115" s="966"/>
      <c r="AO115" s="967"/>
      <c r="AP115" s="969">
        <v>0.6</v>
      </c>
      <c r="AQ115" s="970"/>
      <c r="AR115" s="970"/>
      <c r="AS115" s="970"/>
      <c r="AT115" s="971"/>
      <c r="AU115" s="932"/>
      <c r="AV115" s="933"/>
      <c r="AW115" s="933"/>
      <c r="AX115" s="933"/>
      <c r="AY115" s="933"/>
      <c r="AZ115" s="981" t="s">
        <v>440</v>
      </c>
      <c r="BA115" s="982"/>
      <c r="BB115" s="982"/>
      <c r="BC115" s="982"/>
      <c r="BD115" s="982"/>
      <c r="BE115" s="982"/>
      <c r="BF115" s="982"/>
      <c r="BG115" s="982"/>
      <c r="BH115" s="982"/>
      <c r="BI115" s="982"/>
      <c r="BJ115" s="982"/>
      <c r="BK115" s="982"/>
      <c r="BL115" s="982"/>
      <c r="BM115" s="982"/>
      <c r="BN115" s="982"/>
      <c r="BO115" s="982"/>
      <c r="BP115" s="983"/>
      <c r="BQ115" s="951" t="s">
        <v>121</v>
      </c>
      <c r="BR115" s="952"/>
      <c r="BS115" s="952"/>
      <c r="BT115" s="952"/>
      <c r="BU115" s="952"/>
      <c r="BV115" s="952" t="s">
        <v>121</v>
      </c>
      <c r="BW115" s="952"/>
      <c r="BX115" s="952"/>
      <c r="BY115" s="952"/>
      <c r="BZ115" s="952"/>
      <c r="CA115" s="952" t="s">
        <v>432</v>
      </c>
      <c r="CB115" s="952"/>
      <c r="CC115" s="952"/>
      <c r="CD115" s="952"/>
      <c r="CE115" s="952"/>
      <c r="CF115" s="946" t="s">
        <v>121</v>
      </c>
      <c r="CG115" s="947"/>
      <c r="CH115" s="947"/>
      <c r="CI115" s="947"/>
      <c r="CJ115" s="947"/>
      <c r="CK115" s="977"/>
      <c r="CL115" s="978"/>
      <c r="CM115" s="981" t="s">
        <v>441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432</v>
      </c>
      <c r="DH115" s="991"/>
      <c r="DI115" s="991"/>
      <c r="DJ115" s="991"/>
      <c r="DK115" s="992"/>
      <c r="DL115" s="993" t="s">
        <v>121</v>
      </c>
      <c r="DM115" s="991"/>
      <c r="DN115" s="991"/>
      <c r="DO115" s="991"/>
      <c r="DP115" s="992"/>
      <c r="DQ115" s="993" t="s">
        <v>432</v>
      </c>
      <c r="DR115" s="991"/>
      <c r="DS115" s="991"/>
      <c r="DT115" s="991"/>
      <c r="DU115" s="992"/>
      <c r="DV115" s="994" t="s">
        <v>432</v>
      </c>
      <c r="DW115" s="995"/>
      <c r="DX115" s="995"/>
      <c r="DY115" s="995"/>
      <c r="DZ115" s="996"/>
    </row>
    <row r="116" spans="1:130" s="226" customFormat="1" ht="26.25" customHeight="1">
      <c r="A116" s="988"/>
      <c r="B116" s="989"/>
      <c r="C116" s="997" t="s">
        <v>442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121</v>
      </c>
      <c r="AB116" s="991"/>
      <c r="AC116" s="991"/>
      <c r="AD116" s="991"/>
      <c r="AE116" s="992"/>
      <c r="AF116" s="993" t="s">
        <v>432</v>
      </c>
      <c r="AG116" s="991"/>
      <c r="AH116" s="991"/>
      <c r="AI116" s="991"/>
      <c r="AJ116" s="992"/>
      <c r="AK116" s="993" t="s">
        <v>432</v>
      </c>
      <c r="AL116" s="991"/>
      <c r="AM116" s="991"/>
      <c r="AN116" s="991"/>
      <c r="AO116" s="992"/>
      <c r="AP116" s="994" t="s">
        <v>121</v>
      </c>
      <c r="AQ116" s="995"/>
      <c r="AR116" s="995"/>
      <c r="AS116" s="995"/>
      <c r="AT116" s="996"/>
      <c r="AU116" s="932"/>
      <c r="AV116" s="933"/>
      <c r="AW116" s="933"/>
      <c r="AX116" s="933"/>
      <c r="AY116" s="933"/>
      <c r="AZ116" s="999" t="s">
        <v>443</v>
      </c>
      <c r="BA116" s="1000"/>
      <c r="BB116" s="1000"/>
      <c r="BC116" s="1000"/>
      <c r="BD116" s="1000"/>
      <c r="BE116" s="1000"/>
      <c r="BF116" s="1000"/>
      <c r="BG116" s="1000"/>
      <c r="BH116" s="1000"/>
      <c r="BI116" s="1000"/>
      <c r="BJ116" s="1000"/>
      <c r="BK116" s="1000"/>
      <c r="BL116" s="1000"/>
      <c r="BM116" s="1000"/>
      <c r="BN116" s="1000"/>
      <c r="BO116" s="1000"/>
      <c r="BP116" s="1001"/>
      <c r="BQ116" s="951" t="s">
        <v>432</v>
      </c>
      <c r="BR116" s="952"/>
      <c r="BS116" s="952"/>
      <c r="BT116" s="952"/>
      <c r="BU116" s="952"/>
      <c r="BV116" s="952" t="s">
        <v>121</v>
      </c>
      <c r="BW116" s="952"/>
      <c r="BX116" s="952"/>
      <c r="BY116" s="952"/>
      <c r="BZ116" s="952"/>
      <c r="CA116" s="952" t="s">
        <v>121</v>
      </c>
      <c r="CB116" s="952"/>
      <c r="CC116" s="952"/>
      <c r="CD116" s="952"/>
      <c r="CE116" s="952"/>
      <c r="CF116" s="946" t="s">
        <v>432</v>
      </c>
      <c r="CG116" s="947"/>
      <c r="CH116" s="947"/>
      <c r="CI116" s="947"/>
      <c r="CJ116" s="947"/>
      <c r="CK116" s="977"/>
      <c r="CL116" s="978"/>
      <c r="CM116" s="948" t="s">
        <v>444</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77618</v>
      </c>
      <c r="DH116" s="991"/>
      <c r="DI116" s="991"/>
      <c r="DJ116" s="991"/>
      <c r="DK116" s="992"/>
      <c r="DL116" s="993">
        <v>63913</v>
      </c>
      <c r="DM116" s="991"/>
      <c r="DN116" s="991"/>
      <c r="DO116" s="991"/>
      <c r="DP116" s="992"/>
      <c r="DQ116" s="993">
        <v>50421</v>
      </c>
      <c r="DR116" s="991"/>
      <c r="DS116" s="991"/>
      <c r="DT116" s="991"/>
      <c r="DU116" s="992"/>
      <c r="DV116" s="994">
        <v>2.2999999999999998</v>
      </c>
      <c r="DW116" s="995"/>
      <c r="DX116" s="995"/>
      <c r="DY116" s="995"/>
      <c r="DZ116" s="996"/>
    </row>
    <row r="117" spans="1:130" s="226" customFormat="1" ht="26.25" customHeight="1">
      <c r="A117" s="936" t="s">
        <v>181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445</v>
      </c>
      <c r="Z117" s="918"/>
      <c r="AA117" s="1008">
        <v>640156</v>
      </c>
      <c r="AB117" s="1009"/>
      <c r="AC117" s="1009"/>
      <c r="AD117" s="1009"/>
      <c r="AE117" s="1010"/>
      <c r="AF117" s="1011">
        <v>604772</v>
      </c>
      <c r="AG117" s="1009"/>
      <c r="AH117" s="1009"/>
      <c r="AI117" s="1009"/>
      <c r="AJ117" s="1010"/>
      <c r="AK117" s="1011">
        <v>652973</v>
      </c>
      <c r="AL117" s="1009"/>
      <c r="AM117" s="1009"/>
      <c r="AN117" s="1009"/>
      <c r="AO117" s="1010"/>
      <c r="AP117" s="1012"/>
      <c r="AQ117" s="1013"/>
      <c r="AR117" s="1013"/>
      <c r="AS117" s="1013"/>
      <c r="AT117" s="1014"/>
      <c r="AU117" s="932"/>
      <c r="AV117" s="933"/>
      <c r="AW117" s="933"/>
      <c r="AX117" s="933"/>
      <c r="AY117" s="933"/>
      <c r="AZ117" s="999" t="s">
        <v>446</v>
      </c>
      <c r="BA117" s="1000"/>
      <c r="BB117" s="1000"/>
      <c r="BC117" s="1000"/>
      <c r="BD117" s="1000"/>
      <c r="BE117" s="1000"/>
      <c r="BF117" s="1000"/>
      <c r="BG117" s="1000"/>
      <c r="BH117" s="1000"/>
      <c r="BI117" s="1000"/>
      <c r="BJ117" s="1000"/>
      <c r="BK117" s="1000"/>
      <c r="BL117" s="1000"/>
      <c r="BM117" s="1000"/>
      <c r="BN117" s="1000"/>
      <c r="BO117" s="1000"/>
      <c r="BP117" s="1001"/>
      <c r="BQ117" s="951" t="s">
        <v>447</v>
      </c>
      <c r="BR117" s="952"/>
      <c r="BS117" s="952"/>
      <c r="BT117" s="952"/>
      <c r="BU117" s="952"/>
      <c r="BV117" s="952" t="s">
        <v>447</v>
      </c>
      <c r="BW117" s="952"/>
      <c r="BX117" s="952"/>
      <c r="BY117" s="952"/>
      <c r="BZ117" s="952"/>
      <c r="CA117" s="952" t="s">
        <v>121</v>
      </c>
      <c r="CB117" s="952"/>
      <c r="CC117" s="952"/>
      <c r="CD117" s="952"/>
      <c r="CE117" s="952"/>
      <c r="CF117" s="946" t="s">
        <v>447</v>
      </c>
      <c r="CG117" s="947"/>
      <c r="CH117" s="947"/>
      <c r="CI117" s="947"/>
      <c r="CJ117" s="947"/>
      <c r="CK117" s="977"/>
      <c r="CL117" s="978"/>
      <c r="CM117" s="948" t="s">
        <v>448</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121</v>
      </c>
      <c r="DH117" s="991"/>
      <c r="DI117" s="991"/>
      <c r="DJ117" s="991"/>
      <c r="DK117" s="992"/>
      <c r="DL117" s="993" t="s">
        <v>121</v>
      </c>
      <c r="DM117" s="991"/>
      <c r="DN117" s="991"/>
      <c r="DO117" s="991"/>
      <c r="DP117" s="992"/>
      <c r="DQ117" s="993" t="s">
        <v>449</v>
      </c>
      <c r="DR117" s="991"/>
      <c r="DS117" s="991"/>
      <c r="DT117" s="991"/>
      <c r="DU117" s="992"/>
      <c r="DV117" s="994" t="s">
        <v>121</v>
      </c>
      <c r="DW117" s="995"/>
      <c r="DX117" s="995"/>
      <c r="DY117" s="995"/>
      <c r="DZ117" s="996"/>
    </row>
    <row r="118" spans="1:130" s="226" customFormat="1" ht="26.25" customHeight="1">
      <c r="A118" s="936" t="s">
        <v>419</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417</v>
      </c>
      <c r="AB118" s="917"/>
      <c r="AC118" s="917"/>
      <c r="AD118" s="917"/>
      <c r="AE118" s="918"/>
      <c r="AF118" s="916" t="s">
        <v>299</v>
      </c>
      <c r="AG118" s="917"/>
      <c r="AH118" s="917"/>
      <c r="AI118" s="917"/>
      <c r="AJ118" s="918"/>
      <c r="AK118" s="916" t="s">
        <v>298</v>
      </c>
      <c r="AL118" s="917"/>
      <c r="AM118" s="917"/>
      <c r="AN118" s="917"/>
      <c r="AO118" s="918"/>
      <c r="AP118" s="1003" t="s">
        <v>418</v>
      </c>
      <c r="AQ118" s="1004"/>
      <c r="AR118" s="1004"/>
      <c r="AS118" s="1004"/>
      <c r="AT118" s="1005"/>
      <c r="AU118" s="932"/>
      <c r="AV118" s="933"/>
      <c r="AW118" s="933"/>
      <c r="AX118" s="933"/>
      <c r="AY118" s="933"/>
      <c r="AZ118" s="1006" t="s">
        <v>450</v>
      </c>
      <c r="BA118" s="997"/>
      <c r="BB118" s="997"/>
      <c r="BC118" s="997"/>
      <c r="BD118" s="997"/>
      <c r="BE118" s="997"/>
      <c r="BF118" s="997"/>
      <c r="BG118" s="997"/>
      <c r="BH118" s="997"/>
      <c r="BI118" s="997"/>
      <c r="BJ118" s="997"/>
      <c r="BK118" s="997"/>
      <c r="BL118" s="997"/>
      <c r="BM118" s="997"/>
      <c r="BN118" s="997"/>
      <c r="BO118" s="997"/>
      <c r="BP118" s="998"/>
      <c r="BQ118" s="1029" t="s">
        <v>121</v>
      </c>
      <c r="BR118" s="1030"/>
      <c r="BS118" s="1030"/>
      <c r="BT118" s="1030"/>
      <c r="BU118" s="1030"/>
      <c r="BV118" s="1030" t="s">
        <v>121</v>
      </c>
      <c r="BW118" s="1030"/>
      <c r="BX118" s="1030"/>
      <c r="BY118" s="1030"/>
      <c r="BZ118" s="1030"/>
      <c r="CA118" s="1030" t="s">
        <v>121</v>
      </c>
      <c r="CB118" s="1030"/>
      <c r="CC118" s="1030"/>
      <c r="CD118" s="1030"/>
      <c r="CE118" s="1030"/>
      <c r="CF118" s="946" t="s">
        <v>121</v>
      </c>
      <c r="CG118" s="947"/>
      <c r="CH118" s="947"/>
      <c r="CI118" s="947"/>
      <c r="CJ118" s="947"/>
      <c r="CK118" s="977"/>
      <c r="CL118" s="978"/>
      <c r="CM118" s="948" t="s">
        <v>451</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121</v>
      </c>
      <c r="DH118" s="991"/>
      <c r="DI118" s="991"/>
      <c r="DJ118" s="991"/>
      <c r="DK118" s="992"/>
      <c r="DL118" s="993" t="s">
        <v>121</v>
      </c>
      <c r="DM118" s="991"/>
      <c r="DN118" s="991"/>
      <c r="DO118" s="991"/>
      <c r="DP118" s="992"/>
      <c r="DQ118" s="993" t="s">
        <v>447</v>
      </c>
      <c r="DR118" s="991"/>
      <c r="DS118" s="991"/>
      <c r="DT118" s="991"/>
      <c r="DU118" s="992"/>
      <c r="DV118" s="994" t="s">
        <v>447</v>
      </c>
      <c r="DW118" s="995"/>
      <c r="DX118" s="995"/>
      <c r="DY118" s="995"/>
      <c r="DZ118" s="996"/>
    </row>
    <row r="119" spans="1:130" s="226" customFormat="1" ht="26.25" customHeight="1">
      <c r="A119" s="1090" t="s">
        <v>422</v>
      </c>
      <c r="B119" s="976"/>
      <c r="C119" s="955" t="s">
        <v>423</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452</v>
      </c>
      <c r="AB119" s="924"/>
      <c r="AC119" s="924"/>
      <c r="AD119" s="924"/>
      <c r="AE119" s="925"/>
      <c r="AF119" s="926" t="s">
        <v>121</v>
      </c>
      <c r="AG119" s="924"/>
      <c r="AH119" s="924"/>
      <c r="AI119" s="924"/>
      <c r="AJ119" s="925"/>
      <c r="AK119" s="926" t="s">
        <v>121</v>
      </c>
      <c r="AL119" s="924"/>
      <c r="AM119" s="924"/>
      <c r="AN119" s="924"/>
      <c r="AO119" s="925"/>
      <c r="AP119" s="927" t="s">
        <v>121</v>
      </c>
      <c r="AQ119" s="928"/>
      <c r="AR119" s="928"/>
      <c r="AS119" s="928"/>
      <c r="AT119" s="929"/>
      <c r="AU119" s="934"/>
      <c r="AV119" s="935"/>
      <c r="AW119" s="935"/>
      <c r="AX119" s="935"/>
      <c r="AY119" s="935"/>
      <c r="AZ119" s="257" t="s">
        <v>181</v>
      </c>
      <c r="BA119" s="257"/>
      <c r="BB119" s="257"/>
      <c r="BC119" s="257"/>
      <c r="BD119" s="257"/>
      <c r="BE119" s="257"/>
      <c r="BF119" s="257"/>
      <c r="BG119" s="257"/>
      <c r="BH119" s="257"/>
      <c r="BI119" s="257"/>
      <c r="BJ119" s="257"/>
      <c r="BK119" s="257"/>
      <c r="BL119" s="257"/>
      <c r="BM119" s="257"/>
      <c r="BN119" s="257"/>
      <c r="BO119" s="1007" t="s">
        <v>453</v>
      </c>
      <c r="BP119" s="1038"/>
      <c r="BQ119" s="1029">
        <v>6130728</v>
      </c>
      <c r="BR119" s="1030"/>
      <c r="BS119" s="1030"/>
      <c r="BT119" s="1030"/>
      <c r="BU119" s="1030"/>
      <c r="BV119" s="1030">
        <v>6295523</v>
      </c>
      <c r="BW119" s="1030"/>
      <c r="BX119" s="1030"/>
      <c r="BY119" s="1030"/>
      <c r="BZ119" s="1030"/>
      <c r="CA119" s="1030">
        <v>6283226</v>
      </c>
      <c r="CB119" s="1030"/>
      <c r="CC119" s="1030"/>
      <c r="CD119" s="1030"/>
      <c r="CE119" s="1030"/>
      <c r="CF119" s="1031"/>
      <c r="CG119" s="1032"/>
      <c r="CH119" s="1032"/>
      <c r="CI119" s="1032"/>
      <c r="CJ119" s="1033"/>
      <c r="CK119" s="979"/>
      <c r="CL119" s="980"/>
      <c r="CM119" s="1034" t="s">
        <v>454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449</v>
      </c>
      <c r="DH119" s="1016"/>
      <c r="DI119" s="1016"/>
      <c r="DJ119" s="1016"/>
      <c r="DK119" s="1017"/>
      <c r="DL119" s="1015" t="s">
        <v>121</v>
      </c>
      <c r="DM119" s="1016"/>
      <c r="DN119" s="1016"/>
      <c r="DO119" s="1016"/>
      <c r="DP119" s="1017"/>
      <c r="DQ119" s="1015" t="s">
        <v>121</v>
      </c>
      <c r="DR119" s="1016"/>
      <c r="DS119" s="1016"/>
      <c r="DT119" s="1016"/>
      <c r="DU119" s="1017"/>
      <c r="DV119" s="1018" t="s">
        <v>447</v>
      </c>
      <c r="DW119" s="1019"/>
      <c r="DX119" s="1019"/>
      <c r="DY119" s="1019"/>
      <c r="DZ119" s="1020"/>
    </row>
    <row r="120" spans="1:130" s="226" customFormat="1" ht="26.25" customHeight="1">
      <c r="A120" s="1091"/>
      <c r="B120" s="978"/>
      <c r="C120" s="948" t="s">
        <v>427</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447</v>
      </c>
      <c r="AB120" s="991"/>
      <c r="AC120" s="991"/>
      <c r="AD120" s="991"/>
      <c r="AE120" s="992"/>
      <c r="AF120" s="993" t="s">
        <v>121</v>
      </c>
      <c r="AG120" s="991"/>
      <c r="AH120" s="991"/>
      <c r="AI120" s="991"/>
      <c r="AJ120" s="992"/>
      <c r="AK120" s="993" t="s">
        <v>121</v>
      </c>
      <c r="AL120" s="991"/>
      <c r="AM120" s="991"/>
      <c r="AN120" s="991"/>
      <c r="AO120" s="992"/>
      <c r="AP120" s="994" t="s">
        <v>447</v>
      </c>
      <c r="AQ120" s="995"/>
      <c r="AR120" s="995"/>
      <c r="AS120" s="995"/>
      <c r="AT120" s="996"/>
      <c r="AU120" s="1021" t="s">
        <v>455</v>
      </c>
      <c r="AV120" s="1022"/>
      <c r="AW120" s="1022"/>
      <c r="AX120" s="1022"/>
      <c r="AY120" s="1023"/>
      <c r="AZ120" s="972" t="s">
        <v>456</v>
      </c>
      <c r="BA120" s="921"/>
      <c r="BB120" s="921"/>
      <c r="BC120" s="921"/>
      <c r="BD120" s="921"/>
      <c r="BE120" s="921"/>
      <c r="BF120" s="921"/>
      <c r="BG120" s="921"/>
      <c r="BH120" s="921"/>
      <c r="BI120" s="921"/>
      <c r="BJ120" s="921"/>
      <c r="BK120" s="921"/>
      <c r="BL120" s="921"/>
      <c r="BM120" s="921"/>
      <c r="BN120" s="921"/>
      <c r="BO120" s="921"/>
      <c r="BP120" s="922"/>
      <c r="BQ120" s="958">
        <v>4058486</v>
      </c>
      <c r="BR120" s="959"/>
      <c r="BS120" s="959"/>
      <c r="BT120" s="959"/>
      <c r="BU120" s="959"/>
      <c r="BV120" s="959">
        <v>3548115</v>
      </c>
      <c r="BW120" s="959"/>
      <c r="BX120" s="959"/>
      <c r="BY120" s="959"/>
      <c r="BZ120" s="959"/>
      <c r="CA120" s="959">
        <v>3156840</v>
      </c>
      <c r="CB120" s="959"/>
      <c r="CC120" s="959"/>
      <c r="CD120" s="959"/>
      <c r="CE120" s="959"/>
      <c r="CF120" s="973">
        <v>146.6</v>
      </c>
      <c r="CG120" s="974"/>
      <c r="CH120" s="974"/>
      <c r="CI120" s="974"/>
      <c r="CJ120" s="974"/>
      <c r="CK120" s="1039" t="s">
        <v>457</v>
      </c>
      <c r="CL120" s="1040"/>
      <c r="CM120" s="1040"/>
      <c r="CN120" s="1040"/>
      <c r="CO120" s="1041"/>
      <c r="CP120" s="1047" t="s">
        <v>458</v>
      </c>
      <c r="CQ120" s="1048"/>
      <c r="CR120" s="1048"/>
      <c r="CS120" s="1048"/>
      <c r="CT120" s="1048"/>
      <c r="CU120" s="1048"/>
      <c r="CV120" s="1048"/>
      <c r="CW120" s="1048"/>
      <c r="CX120" s="1048"/>
      <c r="CY120" s="1048"/>
      <c r="CZ120" s="1048"/>
      <c r="DA120" s="1048"/>
      <c r="DB120" s="1048"/>
      <c r="DC120" s="1048"/>
      <c r="DD120" s="1048"/>
      <c r="DE120" s="1048"/>
      <c r="DF120" s="1049"/>
      <c r="DG120" s="958">
        <v>392956</v>
      </c>
      <c r="DH120" s="959"/>
      <c r="DI120" s="959"/>
      <c r="DJ120" s="959"/>
      <c r="DK120" s="959"/>
      <c r="DL120" s="959">
        <v>325291</v>
      </c>
      <c r="DM120" s="959"/>
      <c r="DN120" s="959"/>
      <c r="DO120" s="959"/>
      <c r="DP120" s="959"/>
      <c r="DQ120" s="959">
        <v>246202</v>
      </c>
      <c r="DR120" s="959"/>
      <c r="DS120" s="959"/>
      <c r="DT120" s="959"/>
      <c r="DU120" s="959"/>
      <c r="DV120" s="960">
        <v>11.4</v>
      </c>
      <c r="DW120" s="960"/>
      <c r="DX120" s="960"/>
      <c r="DY120" s="960"/>
      <c r="DZ120" s="961"/>
    </row>
    <row r="121" spans="1:130" s="226" customFormat="1" ht="26.25" customHeight="1">
      <c r="A121" s="1091"/>
      <c r="B121" s="978"/>
      <c r="C121" s="999" t="s">
        <v>459</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121</v>
      </c>
      <c r="AB121" s="991"/>
      <c r="AC121" s="991"/>
      <c r="AD121" s="991"/>
      <c r="AE121" s="992"/>
      <c r="AF121" s="993" t="s">
        <v>121</v>
      </c>
      <c r="AG121" s="991"/>
      <c r="AH121" s="991"/>
      <c r="AI121" s="991"/>
      <c r="AJ121" s="992"/>
      <c r="AK121" s="993" t="s">
        <v>121</v>
      </c>
      <c r="AL121" s="991"/>
      <c r="AM121" s="991"/>
      <c r="AN121" s="991"/>
      <c r="AO121" s="992"/>
      <c r="AP121" s="994" t="s">
        <v>121</v>
      </c>
      <c r="AQ121" s="995"/>
      <c r="AR121" s="995"/>
      <c r="AS121" s="995"/>
      <c r="AT121" s="996"/>
      <c r="AU121" s="1024"/>
      <c r="AV121" s="1025"/>
      <c r="AW121" s="1025"/>
      <c r="AX121" s="1025"/>
      <c r="AY121" s="1026"/>
      <c r="AZ121" s="981" t="s">
        <v>460</v>
      </c>
      <c r="BA121" s="982"/>
      <c r="BB121" s="982"/>
      <c r="BC121" s="982"/>
      <c r="BD121" s="982"/>
      <c r="BE121" s="982"/>
      <c r="BF121" s="982"/>
      <c r="BG121" s="982"/>
      <c r="BH121" s="982"/>
      <c r="BI121" s="982"/>
      <c r="BJ121" s="982"/>
      <c r="BK121" s="982"/>
      <c r="BL121" s="982"/>
      <c r="BM121" s="982"/>
      <c r="BN121" s="982"/>
      <c r="BO121" s="982"/>
      <c r="BP121" s="983"/>
      <c r="BQ121" s="951">
        <v>41023</v>
      </c>
      <c r="BR121" s="952"/>
      <c r="BS121" s="952"/>
      <c r="BT121" s="952"/>
      <c r="BU121" s="952"/>
      <c r="BV121" s="952">
        <v>31052</v>
      </c>
      <c r="BW121" s="952"/>
      <c r="BX121" s="952"/>
      <c r="BY121" s="952"/>
      <c r="BZ121" s="952"/>
      <c r="CA121" s="952">
        <v>25992</v>
      </c>
      <c r="CB121" s="952"/>
      <c r="CC121" s="952"/>
      <c r="CD121" s="952"/>
      <c r="CE121" s="952"/>
      <c r="CF121" s="946">
        <v>1.2</v>
      </c>
      <c r="CG121" s="947"/>
      <c r="CH121" s="947"/>
      <c r="CI121" s="947"/>
      <c r="CJ121" s="947"/>
      <c r="CK121" s="1042"/>
      <c r="CL121" s="1043"/>
      <c r="CM121" s="1043"/>
      <c r="CN121" s="1043"/>
      <c r="CO121" s="1044"/>
      <c r="CP121" s="1052" t="s">
        <v>396</v>
      </c>
      <c r="CQ121" s="1053"/>
      <c r="CR121" s="1053"/>
      <c r="CS121" s="1053"/>
      <c r="CT121" s="1053"/>
      <c r="CU121" s="1053"/>
      <c r="CV121" s="1053"/>
      <c r="CW121" s="1053"/>
      <c r="CX121" s="1053"/>
      <c r="CY121" s="1053"/>
      <c r="CZ121" s="1053"/>
      <c r="DA121" s="1053"/>
      <c r="DB121" s="1053"/>
      <c r="DC121" s="1053"/>
      <c r="DD121" s="1053"/>
      <c r="DE121" s="1053"/>
      <c r="DF121" s="1054"/>
      <c r="DG121" s="951">
        <v>253549</v>
      </c>
      <c r="DH121" s="952"/>
      <c r="DI121" s="952"/>
      <c r="DJ121" s="952"/>
      <c r="DK121" s="952"/>
      <c r="DL121" s="952">
        <v>213909</v>
      </c>
      <c r="DM121" s="952"/>
      <c r="DN121" s="952"/>
      <c r="DO121" s="952"/>
      <c r="DP121" s="952"/>
      <c r="DQ121" s="952">
        <v>174720</v>
      </c>
      <c r="DR121" s="952"/>
      <c r="DS121" s="952"/>
      <c r="DT121" s="952"/>
      <c r="DU121" s="952"/>
      <c r="DV121" s="953">
        <v>8.1</v>
      </c>
      <c r="DW121" s="953"/>
      <c r="DX121" s="953"/>
      <c r="DY121" s="953"/>
      <c r="DZ121" s="954"/>
    </row>
    <row r="122" spans="1:130" s="226" customFormat="1" ht="26.25" customHeight="1">
      <c r="A122" s="1091"/>
      <c r="B122" s="978"/>
      <c r="C122" s="948" t="s">
        <v>438</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121</v>
      </c>
      <c r="AB122" s="991"/>
      <c r="AC122" s="991"/>
      <c r="AD122" s="991"/>
      <c r="AE122" s="992"/>
      <c r="AF122" s="993" t="s">
        <v>447</v>
      </c>
      <c r="AG122" s="991"/>
      <c r="AH122" s="991"/>
      <c r="AI122" s="991"/>
      <c r="AJ122" s="992"/>
      <c r="AK122" s="993" t="s">
        <v>447</v>
      </c>
      <c r="AL122" s="991"/>
      <c r="AM122" s="991"/>
      <c r="AN122" s="991"/>
      <c r="AO122" s="992"/>
      <c r="AP122" s="994" t="s">
        <v>121</v>
      </c>
      <c r="AQ122" s="995"/>
      <c r="AR122" s="995"/>
      <c r="AS122" s="995"/>
      <c r="AT122" s="996"/>
      <c r="AU122" s="1024"/>
      <c r="AV122" s="1025"/>
      <c r="AW122" s="1025"/>
      <c r="AX122" s="1025"/>
      <c r="AY122" s="1026"/>
      <c r="AZ122" s="1006" t="s">
        <v>461</v>
      </c>
      <c r="BA122" s="997"/>
      <c r="BB122" s="997"/>
      <c r="BC122" s="997"/>
      <c r="BD122" s="997"/>
      <c r="BE122" s="997"/>
      <c r="BF122" s="997"/>
      <c r="BG122" s="997"/>
      <c r="BH122" s="997"/>
      <c r="BI122" s="997"/>
      <c r="BJ122" s="997"/>
      <c r="BK122" s="997"/>
      <c r="BL122" s="997"/>
      <c r="BM122" s="997"/>
      <c r="BN122" s="997"/>
      <c r="BO122" s="997"/>
      <c r="BP122" s="998"/>
      <c r="BQ122" s="1029">
        <v>4594134</v>
      </c>
      <c r="BR122" s="1030"/>
      <c r="BS122" s="1030"/>
      <c r="BT122" s="1030"/>
      <c r="BU122" s="1030"/>
      <c r="BV122" s="1030">
        <v>4827249</v>
      </c>
      <c r="BW122" s="1030"/>
      <c r="BX122" s="1030"/>
      <c r="BY122" s="1030"/>
      <c r="BZ122" s="1030"/>
      <c r="CA122" s="1030">
        <v>4961119</v>
      </c>
      <c r="CB122" s="1030"/>
      <c r="CC122" s="1030"/>
      <c r="CD122" s="1030"/>
      <c r="CE122" s="1030"/>
      <c r="CF122" s="1050">
        <v>230.4</v>
      </c>
      <c r="CG122" s="1051"/>
      <c r="CH122" s="1051"/>
      <c r="CI122" s="1051"/>
      <c r="CJ122" s="1051"/>
      <c r="CK122" s="1042"/>
      <c r="CL122" s="1043"/>
      <c r="CM122" s="1043"/>
      <c r="CN122" s="1043"/>
      <c r="CO122" s="1044"/>
      <c r="CP122" s="1052" t="s">
        <v>462</v>
      </c>
      <c r="CQ122" s="1053"/>
      <c r="CR122" s="1053"/>
      <c r="CS122" s="1053"/>
      <c r="CT122" s="1053"/>
      <c r="CU122" s="1053"/>
      <c r="CV122" s="1053"/>
      <c r="CW122" s="1053"/>
      <c r="CX122" s="1053"/>
      <c r="CY122" s="1053"/>
      <c r="CZ122" s="1053"/>
      <c r="DA122" s="1053"/>
      <c r="DB122" s="1053"/>
      <c r="DC122" s="1053"/>
      <c r="DD122" s="1053"/>
      <c r="DE122" s="1053"/>
      <c r="DF122" s="1054"/>
      <c r="DG122" s="951">
        <v>100202</v>
      </c>
      <c r="DH122" s="952"/>
      <c r="DI122" s="952"/>
      <c r="DJ122" s="952"/>
      <c r="DK122" s="952"/>
      <c r="DL122" s="952">
        <v>88111</v>
      </c>
      <c r="DM122" s="952"/>
      <c r="DN122" s="952"/>
      <c r="DO122" s="952"/>
      <c r="DP122" s="952"/>
      <c r="DQ122" s="952">
        <v>78030</v>
      </c>
      <c r="DR122" s="952"/>
      <c r="DS122" s="952"/>
      <c r="DT122" s="952"/>
      <c r="DU122" s="952"/>
      <c r="DV122" s="953">
        <v>3.6</v>
      </c>
      <c r="DW122" s="953"/>
      <c r="DX122" s="953"/>
      <c r="DY122" s="953"/>
      <c r="DZ122" s="954"/>
    </row>
    <row r="123" spans="1:130" s="226" customFormat="1" ht="26.25" customHeight="1">
      <c r="A123" s="1091"/>
      <c r="B123" s="978"/>
      <c r="C123" s="948" t="s">
        <v>444</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23399</v>
      </c>
      <c r="AB123" s="991"/>
      <c r="AC123" s="991"/>
      <c r="AD123" s="991"/>
      <c r="AE123" s="992"/>
      <c r="AF123" s="993">
        <v>13704</v>
      </c>
      <c r="AG123" s="991"/>
      <c r="AH123" s="991"/>
      <c r="AI123" s="991"/>
      <c r="AJ123" s="992"/>
      <c r="AK123" s="993">
        <v>13492</v>
      </c>
      <c r="AL123" s="991"/>
      <c r="AM123" s="991"/>
      <c r="AN123" s="991"/>
      <c r="AO123" s="992"/>
      <c r="AP123" s="994">
        <v>0.6</v>
      </c>
      <c r="AQ123" s="995"/>
      <c r="AR123" s="995"/>
      <c r="AS123" s="995"/>
      <c r="AT123" s="996"/>
      <c r="AU123" s="1027"/>
      <c r="AV123" s="1028"/>
      <c r="AW123" s="1028"/>
      <c r="AX123" s="1028"/>
      <c r="AY123" s="1028"/>
      <c r="AZ123" s="257" t="s">
        <v>181</v>
      </c>
      <c r="BA123" s="257"/>
      <c r="BB123" s="257"/>
      <c r="BC123" s="257"/>
      <c r="BD123" s="257"/>
      <c r="BE123" s="257"/>
      <c r="BF123" s="257"/>
      <c r="BG123" s="257"/>
      <c r="BH123" s="257"/>
      <c r="BI123" s="257"/>
      <c r="BJ123" s="257"/>
      <c r="BK123" s="257"/>
      <c r="BL123" s="257"/>
      <c r="BM123" s="257"/>
      <c r="BN123" s="257"/>
      <c r="BO123" s="1007" t="s">
        <v>463</v>
      </c>
      <c r="BP123" s="1038"/>
      <c r="BQ123" s="1097">
        <v>8693643</v>
      </c>
      <c r="BR123" s="1098"/>
      <c r="BS123" s="1098"/>
      <c r="BT123" s="1098"/>
      <c r="BU123" s="1098"/>
      <c r="BV123" s="1098">
        <v>8406416</v>
      </c>
      <c r="BW123" s="1098"/>
      <c r="BX123" s="1098"/>
      <c r="BY123" s="1098"/>
      <c r="BZ123" s="1098"/>
      <c r="CA123" s="1098">
        <v>8143951</v>
      </c>
      <c r="CB123" s="1098"/>
      <c r="CC123" s="1098"/>
      <c r="CD123" s="1098"/>
      <c r="CE123" s="1098"/>
      <c r="CF123" s="1031"/>
      <c r="CG123" s="1032"/>
      <c r="CH123" s="1032"/>
      <c r="CI123" s="1032"/>
      <c r="CJ123" s="1033"/>
      <c r="CK123" s="1042"/>
      <c r="CL123" s="1043"/>
      <c r="CM123" s="1043"/>
      <c r="CN123" s="1043"/>
      <c r="CO123" s="1044"/>
      <c r="CP123" s="1052" t="s">
        <v>464</v>
      </c>
      <c r="CQ123" s="1053"/>
      <c r="CR123" s="1053"/>
      <c r="CS123" s="1053"/>
      <c r="CT123" s="1053"/>
      <c r="CU123" s="1053"/>
      <c r="CV123" s="1053"/>
      <c r="CW123" s="1053"/>
      <c r="CX123" s="1053"/>
      <c r="CY123" s="1053"/>
      <c r="CZ123" s="1053"/>
      <c r="DA123" s="1053"/>
      <c r="DB123" s="1053"/>
      <c r="DC123" s="1053"/>
      <c r="DD123" s="1053"/>
      <c r="DE123" s="1053"/>
      <c r="DF123" s="1054"/>
      <c r="DG123" s="990" t="s">
        <v>447</v>
      </c>
      <c r="DH123" s="991"/>
      <c r="DI123" s="991"/>
      <c r="DJ123" s="991"/>
      <c r="DK123" s="992"/>
      <c r="DL123" s="993" t="s">
        <v>121</v>
      </c>
      <c r="DM123" s="991"/>
      <c r="DN123" s="991"/>
      <c r="DO123" s="991"/>
      <c r="DP123" s="992"/>
      <c r="DQ123" s="993" t="s">
        <v>121</v>
      </c>
      <c r="DR123" s="991"/>
      <c r="DS123" s="991"/>
      <c r="DT123" s="991"/>
      <c r="DU123" s="992"/>
      <c r="DV123" s="994" t="s">
        <v>121</v>
      </c>
      <c r="DW123" s="995"/>
      <c r="DX123" s="995"/>
      <c r="DY123" s="995"/>
      <c r="DZ123" s="996"/>
    </row>
    <row r="124" spans="1:130" s="226" customFormat="1" ht="26.25" customHeight="1" thickBot="1">
      <c r="A124" s="1091"/>
      <c r="B124" s="978"/>
      <c r="C124" s="948" t="s">
        <v>448</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447</v>
      </c>
      <c r="AB124" s="991"/>
      <c r="AC124" s="991"/>
      <c r="AD124" s="991"/>
      <c r="AE124" s="992"/>
      <c r="AF124" s="993" t="s">
        <v>447</v>
      </c>
      <c r="AG124" s="991"/>
      <c r="AH124" s="991"/>
      <c r="AI124" s="991"/>
      <c r="AJ124" s="992"/>
      <c r="AK124" s="993" t="s">
        <v>447</v>
      </c>
      <c r="AL124" s="991"/>
      <c r="AM124" s="991"/>
      <c r="AN124" s="991"/>
      <c r="AO124" s="992"/>
      <c r="AP124" s="994" t="s">
        <v>447</v>
      </c>
      <c r="AQ124" s="995"/>
      <c r="AR124" s="995"/>
      <c r="AS124" s="995"/>
      <c r="AT124" s="996"/>
      <c r="AU124" s="1093" t="s">
        <v>465</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121</v>
      </c>
      <c r="BR124" s="1060"/>
      <c r="BS124" s="1060"/>
      <c r="BT124" s="1060"/>
      <c r="BU124" s="1060"/>
      <c r="BV124" s="1060" t="s">
        <v>121</v>
      </c>
      <c r="BW124" s="1060"/>
      <c r="BX124" s="1060"/>
      <c r="BY124" s="1060"/>
      <c r="BZ124" s="1060"/>
      <c r="CA124" s="1060" t="s">
        <v>121</v>
      </c>
      <c r="CB124" s="1060"/>
      <c r="CC124" s="1060"/>
      <c r="CD124" s="1060"/>
      <c r="CE124" s="1060"/>
      <c r="CF124" s="1061"/>
      <c r="CG124" s="1062"/>
      <c r="CH124" s="1062"/>
      <c r="CI124" s="1062"/>
      <c r="CJ124" s="1063"/>
      <c r="CK124" s="1045"/>
      <c r="CL124" s="1045"/>
      <c r="CM124" s="1045"/>
      <c r="CN124" s="1045"/>
      <c r="CO124" s="1046"/>
      <c r="CP124" s="1052" t="s">
        <v>466</v>
      </c>
      <c r="CQ124" s="1053"/>
      <c r="CR124" s="1053"/>
      <c r="CS124" s="1053"/>
      <c r="CT124" s="1053"/>
      <c r="CU124" s="1053"/>
      <c r="CV124" s="1053"/>
      <c r="CW124" s="1053"/>
      <c r="CX124" s="1053"/>
      <c r="CY124" s="1053"/>
      <c r="CZ124" s="1053"/>
      <c r="DA124" s="1053"/>
      <c r="DB124" s="1053"/>
      <c r="DC124" s="1053"/>
      <c r="DD124" s="1053"/>
      <c r="DE124" s="1053"/>
      <c r="DF124" s="1054"/>
      <c r="DG124" s="1037" t="s">
        <v>121</v>
      </c>
      <c r="DH124" s="1016"/>
      <c r="DI124" s="1016"/>
      <c r="DJ124" s="1016"/>
      <c r="DK124" s="1017"/>
      <c r="DL124" s="1015" t="s">
        <v>121</v>
      </c>
      <c r="DM124" s="1016"/>
      <c r="DN124" s="1016"/>
      <c r="DO124" s="1016"/>
      <c r="DP124" s="1017"/>
      <c r="DQ124" s="1015" t="s">
        <v>121</v>
      </c>
      <c r="DR124" s="1016"/>
      <c r="DS124" s="1016"/>
      <c r="DT124" s="1016"/>
      <c r="DU124" s="1017"/>
      <c r="DV124" s="1018" t="s">
        <v>121</v>
      </c>
      <c r="DW124" s="1019"/>
      <c r="DX124" s="1019"/>
      <c r="DY124" s="1019"/>
      <c r="DZ124" s="1020"/>
    </row>
    <row r="125" spans="1:130" s="226" customFormat="1" ht="26.25" customHeight="1">
      <c r="A125" s="1091"/>
      <c r="B125" s="978"/>
      <c r="C125" s="948" t="s">
        <v>451</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121</v>
      </c>
      <c r="AB125" s="991"/>
      <c r="AC125" s="991"/>
      <c r="AD125" s="991"/>
      <c r="AE125" s="992"/>
      <c r="AF125" s="993" t="s">
        <v>449</v>
      </c>
      <c r="AG125" s="991"/>
      <c r="AH125" s="991"/>
      <c r="AI125" s="991"/>
      <c r="AJ125" s="992"/>
      <c r="AK125" s="993" t="s">
        <v>121</v>
      </c>
      <c r="AL125" s="991"/>
      <c r="AM125" s="991"/>
      <c r="AN125" s="991"/>
      <c r="AO125" s="992"/>
      <c r="AP125" s="994" t="s">
        <v>121</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467</v>
      </c>
      <c r="CL125" s="1040"/>
      <c r="CM125" s="1040"/>
      <c r="CN125" s="1040"/>
      <c r="CO125" s="1041"/>
      <c r="CP125" s="972" t="s">
        <v>468</v>
      </c>
      <c r="CQ125" s="921"/>
      <c r="CR125" s="921"/>
      <c r="CS125" s="921"/>
      <c r="CT125" s="921"/>
      <c r="CU125" s="921"/>
      <c r="CV125" s="921"/>
      <c r="CW125" s="921"/>
      <c r="CX125" s="921"/>
      <c r="CY125" s="921"/>
      <c r="CZ125" s="921"/>
      <c r="DA125" s="921"/>
      <c r="DB125" s="921"/>
      <c r="DC125" s="921"/>
      <c r="DD125" s="921"/>
      <c r="DE125" s="921"/>
      <c r="DF125" s="922"/>
      <c r="DG125" s="958" t="s">
        <v>447</v>
      </c>
      <c r="DH125" s="959"/>
      <c r="DI125" s="959"/>
      <c r="DJ125" s="959"/>
      <c r="DK125" s="959"/>
      <c r="DL125" s="959" t="s">
        <v>121</v>
      </c>
      <c r="DM125" s="959"/>
      <c r="DN125" s="959"/>
      <c r="DO125" s="959"/>
      <c r="DP125" s="959"/>
      <c r="DQ125" s="959" t="s">
        <v>121</v>
      </c>
      <c r="DR125" s="959"/>
      <c r="DS125" s="959"/>
      <c r="DT125" s="959"/>
      <c r="DU125" s="959"/>
      <c r="DV125" s="960" t="s">
        <v>121</v>
      </c>
      <c r="DW125" s="960"/>
      <c r="DX125" s="960"/>
      <c r="DY125" s="960"/>
      <c r="DZ125" s="961"/>
    </row>
    <row r="126" spans="1:130" s="226" customFormat="1" ht="26.25" customHeight="1" thickBot="1">
      <c r="A126" s="1091"/>
      <c r="B126" s="978"/>
      <c r="C126" s="948" t="s">
        <v>454</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121</v>
      </c>
      <c r="AB126" s="991"/>
      <c r="AC126" s="991"/>
      <c r="AD126" s="991"/>
      <c r="AE126" s="992"/>
      <c r="AF126" s="993" t="s">
        <v>447</v>
      </c>
      <c r="AG126" s="991"/>
      <c r="AH126" s="991"/>
      <c r="AI126" s="991"/>
      <c r="AJ126" s="992"/>
      <c r="AK126" s="993" t="s">
        <v>447</v>
      </c>
      <c r="AL126" s="991"/>
      <c r="AM126" s="991"/>
      <c r="AN126" s="991"/>
      <c r="AO126" s="992"/>
      <c r="AP126" s="994" t="s">
        <v>121</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469</v>
      </c>
      <c r="CQ126" s="982"/>
      <c r="CR126" s="982"/>
      <c r="CS126" s="982"/>
      <c r="CT126" s="982"/>
      <c r="CU126" s="982"/>
      <c r="CV126" s="982"/>
      <c r="CW126" s="982"/>
      <c r="CX126" s="982"/>
      <c r="CY126" s="982"/>
      <c r="CZ126" s="982"/>
      <c r="DA126" s="982"/>
      <c r="DB126" s="982"/>
      <c r="DC126" s="982"/>
      <c r="DD126" s="982"/>
      <c r="DE126" s="982"/>
      <c r="DF126" s="983"/>
      <c r="DG126" s="951" t="s">
        <v>121</v>
      </c>
      <c r="DH126" s="952"/>
      <c r="DI126" s="952"/>
      <c r="DJ126" s="952"/>
      <c r="DK126" s="952"/>
      <c r="DL126" s="952" t="s">
        <v>121</v>
      </c>
      <c r="DM126" s="952"/>
      <c r="DN126" s="952"/>
      <c r="DO126" s="952"/>
      <c r="DP126" s="952"/>
      <c r="DQ126" s="952" t="s">
        <v>121</v>
      </c>
      <c r="DR126" s="952"/>
      <c r="DS126" s="952"/>
      <c r="DT126" s="952"/>
      <c r="DU126" s="952"/>
      <c r="DV126" s="953" t="s">
        <v>447</v>
      </c>
      <c r="DW126" s="953"/>
      <c r="DX126" s="953"/>
      <c r="DY126" s="953"/>
      <c r="DZ126" s="954"/>
    </row>
    <row r="127" spans="1:130" s="226" customFormat="1" ht="26.25" customHeight="1">
      <c r="A127" s="1092"/>
      <c r="B127" s="980"/>
      <c r="C127" s="1034" t="s">
        <v>470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452</v>
      </c>
      <c r="AB127" s="991"/>
      <c r="AC127" s="991"/>
      <c r="AD127" s="991"/>
      <c r="AE127" s="992"/>
      <c r="AF127" s="993" t="s">
        <v>447</v>
      </c>
      <c r="AG127" s="991"/>
      <c r="AH127" s="991"/>
      <c r="AI127" s="991"/>
      <c r="AJ127" s="992"/>
      <c r="AK127" s="993" t="s">
        <v>449</v>
      </c>
      <c r="AL127" s="991"/>
      <c r="AM127" s="991"/>
      <c r="AN127" s="991"/>
      <c r="AO127" s="992"/>
      <c r="AP127" s="994" t="s">
        <v>447</v>
      </c>
      <c r="AQ127" s="995"/>
      <c r="AR127" s="995"/>
      <c r="AS127" s="995"/>
      <c r="AT127" s="996"/>
      <c r="AU127" s="262"/>
      <c r="AV127" s="262"/>
      <c r="AW127" s="262"/>
      <c r="AX127" s="1064" t="s">
        <v>471</v>
      </c>
      <c r="AY127" s="1065"/>
      <c r="AZ127" s="1065"/>
      <c r="BA127" s="1065"/>
      <c r="BB127" s="1065"/>
      <c r="BC127" s="1065"/>
      <c r="BD127" s="1065"/>
      <c r="BE127" s="1066"/>
      <c r="BF127" s="1067" t="s">
        <v>472</v>
      </c>
      <c r="BG127" s="1065"/>
      <c r="BH127" s="1065"/>
      <c r="BI127" s="1065"/>
      <c r="BJ127" s="1065"/>
      <c r="BK127" s="1065"/>
      <c r="BL127" s="1066"/>
      <c r="BM127" s="1067" t="s">
        <v>473</v>
      </c>
      <c r="BN127" s="1065"/>
      <c r="BO127" s="1065"/>
      <c r="BP127" s="1065"/>
      <c r="BQ127" s="1065"/>
      <c r="BR127" s="1065"/>
      <c r="BS127" s="1066"/>
      <c r="BT127" s="1067" t="s">
        <v>474</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475</v>
      </c>
      <c r="CQ127" s="982"/>
      <c r="CR127" s="982"/>
      <c r="CS127" s="982"/>
      <c r="CT127" s="982"/>
      <c r="CU127" s="982"/>
      <c r="CV127" s="982"/>
      <c r="CW127" s="982"/>
      <c r="CX127" s="982"/>
      <c r="CY127" s="982"/>
      <c r="CZ127" s="982"/>
      <c r="DA127" s="982"/>
      <c r="DB127" s="982"/>
      <c r="DC127" s="982"/>
      <c r="DD127" s="982"/>
      <c r="DE127" s="982"/>
      <c r="DF127" s="983"/>
      <c r="DG127" s="951" t="s">
        <v>121</v>
      </c>
      <c r="DH127" s="952"/>
      <c r="DI127" s="952"/>
      <c r="DJ127" s="952"/>
      <c r="DK127" s="952"/>
      <c r="DL127" s="952" t="s">
        <v>449</v>
      </c>
      <c r="DM127" s="952"/>
      <c r="DN127" s="952"/>
      <c r="DO127" s="952"/>
      <c r="DP127" s="952"/>
      <c r="DQ127" s="952" t="s">
        <v>121</v>
      </c>
      <c r="DR127" s="952"/>
      <c r="DS127" s="952"/>
      <c r="DT127" s="952"/>
      <c r="DU127" s="952"/>
      <c r="DV127" s="953" t="s">
        <v>447</v>
      </c>
      <c r="DW127" s="953"/>
      <c r="DX127" s="953"/>
      <c r="DY127" s="953"/>
      <c r="DZ127" s="954"/>
    </row>
    <row r="128" spans="1:130" s="226" customFormat="1" ht="26.25" customHeight="1" thickBot="1">
      <c r="A128" s="1075" t="s">
        <v>476</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477</v>
      </c>
      <c r="X128" s="1077"/>
      <c r="Y128" s="1077"/>
      <c r="Z128" s="1078"/>
      <c r="AA128" s="1079">
        <v>16170</v>
      </c>
      <c r="AB128" s="1080"/>
      <c r="AC128" s="1080"/>
      <c r="AD128" s="1080"/>
      <c r="AE128" s="1081"/>
      <c r="AF128" s="1082">
        <v>10489</v>
      </c>
      <c r="AG128" s="1080"/>
      <c r="AH128" s="1080"/>
      <c r="AI128" s="1080"/>
      <c r="AJ128" s="1081"/>
      <c r="AK128" s="1082">
        <v>5328</v>
      </c>
      <c r="AL128" s="1080"/>
      <c r="AM128" s="1080"/>
      <c r="AN128" s="1080"/>
      <c r="AO128" s="1081"/>
      <c r="AP128" s="1083"/>
      <c r="AQ128" s="1084"/>
      <c r="AR128" s="1084"/>
      <c r="AS128" s="1084"/>
      <c r="AT128" s="1085"/>
      <c r="AU128" s="262"/>
      <c r="AV128" s="262"/>
      <c r="AW128" s="262"/>
      <c r="AX128" s="920" t="s">
        <v>478</v>
      </c>
      <c r="AY128" s="921"/>
      <c r="AZ128" s="921"/>
      <c r="BA128" s="921"/>
      <c r="BB128" s="921"/>
      <c r="BC128" s="921"/>
      <c r="BD128" s="921"/>
      <c r="BE128" s="922"/>
      <c r="BF128" s="1086" t="s">
        <v>452</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479</v>
      </c>
      <c r="CQ128" s="1069"/>
      <c r="CR128" s="1069"/>
      <c r="CS128" s="1069"/>
      <c r="CT128" s="1069"/>
      <c r="CU128" s="1069"/>
      <c r="CV128" s="1069"/>
      <c r="CW128" s="1069"/>
      <c r="CX128" s="1069"/>
      <c r="CY128" s="1069"/>
      <c r="CZ128" s="1069"/>
      <c r="DA128" s="1069"/>
      <c r="DB128" s="1069"/>
      <c r="DC128" s="1069"/>
      <c r="DD128" s="1069"/>
      <c r="DE128" s="1069"/>
      <c r="DF128" s="1070"/>
      <c r="DG128" s="1071" t="s">
        <v>121</v>
      </c>
      <c r="DH128" s="1072"/>
      <c r="DI128" s="1072"/>
      <c r="DJ128" s="1072"/>
      <c r="DK128" s="1072"/>
      <c r="DL128" s="1072" t="s">
        <v>121</v>
      </c>
      <c r="DM128" s="1072"/>
      <c r="DN128" s="1072"/>
      <c r="DO128" s="1072"/>
      <c r="DP128" s="1072"/>
      <c r="DQ128" s="1072" t="s">
        <v>121</v>
      </c>
      <c r="DR128" s="1072"/>
      <c r="DS128" s="1072"/>
      <c r="DT128" s="1072"/>
      <c r="DU128" s="1072"/>
      <c r="DV128" s="1073" t="s">
        <v>121</v>
      </c>
      <c r="DW128" s="1073"/>
      <c r="DX128" s="1073"/>
      <c r="DY128" s="1073"/>
      <c r="DZ128" s="1074"/>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480</v>
      </c>
      <c r="X129" s="1106"/>
      <c r="Y129" s="1106"/>
      <c r="Z129" s="1107"/>
      <c r="AA129" s="990">
        <v>2687324</v>
      </c>
      <c r="AB129" s="991"/>
      <c r="AC129" s="991"/>
      <c r="AD129" s="991"/>
      <c r="AE129" s="992"/>
      <c r="AF129" s="993">
        <v>2621193</v>
      </c>
      <c r="AG129" s="991"/>
      <c r="AH129" s="991"/>
      <c r="AI129" s="991"/>
      <c r="AJ129" s="992"/>
      <c r="AK129" s="993">
        <v>2627965</v>
      </c>
      <c r="AL129" s="991"/>
      <c r="AM129" s="991"/>
      <c r="AN129" s="991"/>
      <c r="AO129" s="992"/>
      <c r="AP129" s="1108"/>
      <c r="AQ129" s="1109"/>
      <c r="AR129" s="1109"/>
      <c r="AS129" s="1109"/>
      <c r="AT129" s="1110"/>
      <c r="AU129" s="264"/>
      <c r="AV129" s="264"/>
      <c r="AW129" s="264"/>
      <c r="AX129" s="1099" t="s">
        <v>481</v>
      </c>
      <c r="AY129" s="982"/>
      <c r="AZ129" s="982"/>
      <c r="BA129" s="982"/>
      <c r="BB129" s="982"/>
      <c r="BC129" s="982"/>
      <c r="BD129" s="982"/>
      <c r="BE129" s="983"/>
      <c r="BF129" s="1100" t="s">
        <v>447</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482</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483</v>
      </c>
      <c r="X130" s="1106"/>
      <c r="Y130" s="1106"/>
      <c r="Z130" s="1107"/>
      <c r="AA130" s="990">
        <v>453378</v>
      </c>
      <c r="AB130" s="991"/>
      <c r="AC130" s="991"/>
      <c r="AD130" s="991"/>
      <c r="AE130" s="992"/>
      <c r="AF130" s="993">
        <v>449354</v>
      </c>
      <c r="AG130" s="991"/>
      <c r="AH130" s="991"/>
      <c r="AI130" s="991"/>
      <c r="AJ130" s="992"/>
      <c r="AK130" s="993">
        <v>474948</v>
      </c>
      <c r="AL130" s="991"/>
      <c r="AM130" s="991"/>
      <c r="AN130" s="991"/>
      <c r="AO130" s="992"/>
      <c r="AP130" s="1108"/>
      <c r="AQ130" s="1109"/>
      <c r="AR130" s="1109"/>
      <c r="AS130" s="1109"/>
      <c r="AT130" s="1110"/>
      <c r="AU130" s="264"/>
      <c r="AV130" s="264"/>
      <c r="AW130" s="264"/>
      <c r="AX130" s="1099" t="s">
        <v>484</v>
      </c>
      <c r="AY130" s="982"/>
      <c r="AZ130" s="982"/>
      <c r="BA130" s="982"/>
      <c r="BB130" s="982"/>
      <c r="BC130" s="982"/>
      <c r="BD130" s="982"/>
      <c r="BE130" s="983"/>
      <c r="BF130" s="1136">
        <v>7.4</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485</v>
      </c>
      <c r="X131" s="1144"/>
      <c r="Y131" s="1144"/>
      <c r="Z131" s="1145"/>
      <c r="AA131" s="1037">
        <v>2233946</v>
      </c>
      <c r="AB131" s="1016"/>
      <c r="AC131" s="1016"/>
      <c r="AD131" s="1016"/>
      <c r="AE131" s="1017"/>
      <c r="AF131" s="1015">
        <v>2171839</v>
      </c>
      <c r="AG131" s="1016"/>
      <c r="AH131" s="1016"/>
      <c r="AI131" s="1016"/>
      <c r="AJ131" s="1017"/>
      <c r="AK131" s="1015">
        <v>2153017</v>
      </c>
      <c r="AL131" s="1016"/>
      <c r="AM131" s="1016"/>
      <c r="AN131" s="1016"/>
      <c r="AO131" s="1017"/>
      <c r="AP131" s="1146"/>
      <c r="AQ131" s="1147"/>
      <c r="AR131" s="1147"/>
      <c r="AS131" s="1147"/>
      <c r="AT131" s="1148"/>
      <c r="AU131" s="264"/>
      <c r="AV131" s="264"/>
      <c r="AW131" s="264"/>
      <c r="AX131" s="1118" t="s">
        <v>486</v>
      </c>
      <c r="AY131" s="1069"/>
      <c r="AZ131" s="1069"/>
      <c r="BA131" s="1069"/>
      <c r="BB131" s="1069"/>
      <c r="BC131" s="1069"/>
      <c r="BD131" s="1069"/>
      <c r="BE131" s="1070"/>
      <c r="BF131" s="1119" t="s">
        <v>121</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487</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488</v>
      </c>
      <c r="W132" s="1129"/>
      <c r="X132" s="1129"/>
      <c r="Y132" s="1129"/>
      <c r="Z132" s="1130"/>
      <c r="AA132" s="1131">
        <v>7.637069114</v>
      </c>
      <c r="AB132" s="1132"/>
      <c r="AC132" s="1132"/>
      <c r="AD132" s="1132"/>
      <c r="AE132" s="1133"/>
      <c r="AF132" s="1134">
        <v>6.6731005379999999</v>
      </c>
      <c r="AG132" s="1132"/>
      <c r="AH132" s="1132"/>
      <c r="AI132" s="1132"/>
      <c r="AJ132" s="1133"/>
      <c r="AK132" s="1134">
        <v>8.0211628610000005</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489</v>
      </c>
      <c r="W133" s="1112"/>
      <c r="X133" s="1112"/>
      <c r="Y133" s="1112"/>
      <c r="Z133" s="1113"/>
      <c r="AA133" s="1114">
        <v>7.7</v>
      </c>
      <c r="AB133" s="1115"/>
      <c r="AC133" s="1115"/>
      <c r="AD133" s="1115"/>
      <c r="AE133" s="1116"/>
      <c r="AF133" s="1114">
        <v>7.5</v>
      </c>
      <c r="AG133" s="1115"/>
      <c r="AH133" s="1115"/>
      <c r="AI133" s="1115"/>
      <c r="AJ133" s="1116"/>
      <c r="AK133" s="1114">
        <v>7.4</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o9G9C5Cf5HlbA1DPRPvhPFrFsEo481TwiS7lWz8XQHY6SLYD9fYuLhYA9ZKIToe7cgf8xrH/xxm+7id9UlPKkA==" saltValue="tDcT0gFsfUGDfMfl9d6e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GXOs698UswEfZrAWR+a7iEh8YA5EJAtBiRzYTpON1QJfj1Vx0r7CKyenH2uSwa6O+bC5NNYXmN7sCWxwlioImQ==" saltValue="35o7aX4SHx2JP8uJP6KN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3GVlmReFiCbmuTHobPhgwrZNfAAZzoO7z3zFGmL55GZVpfYAEraOJ2i+SoEuW4xR/OxP0itFdy2F5lvW662Yaw==" saltValue="P7plgeYsEmv0qRj47vrCJ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493</v>
      </c>
      <c r="AP7" s="283"/>
      <c r="AQ7" s="284" t="s">
        <v>494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495</v>
      </c>
      <c r="AQ8" s="290" t="s">
        <v>496</v>
      </c>
      <c r="AR8" s="291" t="s">
        <v>497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498</v>
      </c>
      <c r="AL9" s="1155"/>
      <c r="AM9" s="1155"/>
      <c r="AN9" s="1156"/>
      <c r="AO9" s="292">
        <v>651295</v>
      </c>
      <c r="AP9" s="292">
        <v>120187</v>
      </c>
      <c r="AQ9" s="293">
        <v>107310</v>
      </c>
      <c r="AR9" s="294">
        <v>12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499</v>
      </c>
      <c r="AL10" s="1155"/>
      <c r="AM10" s="1155"/>
      <c r="AN10" s="1156"/>
      <c r="AO10" s="295">
        <v>82764</v>
      </c>
      <c r="AP10" s="295">
        <v>15273</v>
      </c>
      <c r="AQ10" s="296">
        <v>12629</v>
      </c>
      <c r="AR10" s="297">
        <v>20.9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500</v>
      </c>
      <c r="AL11" s="1155"/>
      <c r="AM11" s="1155"/>
      <c r="AN11" s="1156"/>
      <c r="AO11" s="295">
        <v>104158</v>
      </c>
      <c r="AP11" s="295">
        <v>19221</v>
      </c>
      <c r="AQ11" s="296">
        <v>13528</v>
      </c>
      <c r="AR11" s="297">
        <v>42.1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501</v>
      </c>
      <c r="AL12" s="1155"/>
      <c r="AM12" s="1155"/>
      <c r="AN12" s="1156"/>
      <c r="AO12" s="295" t="s">
        <v>502</v>
      </c>
      <c r="AP12" s="295" t="s">
        <v>502</v>
      </c>
      <c r="AQ12" s="296">
        <v>1569</v>
      </c>
      <c r="AR12" s="297" t="s">
        <v>502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503</v>
      </c>
      <c r="AL13" s="1155"/>
      <c r="AM13" s="1155"/>
      <c r="AN13" s="1156"/>
      <c r="AO13" s="295" t="s">
        <v>502</v>
      </c>
      <c r="AP13" s="295" t="s">
        <v>502</v>
      </c>
      <c r="AQ13" s="296" t="s">
        <v>502</v>
      </c>
      <c r="AR13" s="297" t="s">
        <v>502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504</v>
      </c>
      <c r="AL14" s="1155"/>
      <c r="AM14" s="1155"/>
      <c r="AN14" s="1156"/>
      <c r="AO14" s="295">
        <v>20463</v>
      </c>
      <c r="AP14" s="295">
        <v>3776</v>
      </c>
      <c r="AQ14" s="296">
        <v>5788</v>
      </c>
      <c r="AR14" s="297">
        <v>-34.799999999999997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505</v>
      </c>
      <c r="AL15" s="1155"/>
      <c r="AM15" s="1155"/>
      <c r="AN15" s="1156"/>
      <c r="AO15" s="295">
        <v>5413</v>
      </c>
      <c r="AP15" s="295">
        <v>999</v>
      </c>
      <c r="AQ15" s="296">
        <v>2674</v>
      </c>
      <c r="AR15" s="297">
        <v>-62.6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506</v>
      </c>
      <c r="AL16" s="1158"/>
      <c r="AM16" s="1158"/>
      <c r="AN16" s="1159"/>
      <c r="AO16" s="295">
        <v>-68193</v>
      </c>
      <c r="AP16" s="295">
        <v>-12584</v>
      </c>
      <c r="AQ16" s="296">
        <v>-10217</v>
      </c>
      <c r="AR16" s="297">
        <v>23.2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795900</v>
      </c>
      <c r="AP17" s="295">
        <v>146872</v>
      </c>
      <c r="AQ17" s="296">
        <v>133280</v>
      </c>
      <c r="AR17" s="297">
        <v>10.199999999999999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511</v>
      </c>
      <c r="AL21" s="1150"/>
      <c r="AM21" s="1150"/>
      <c r="AN21" s="1151"/>
      <c r="AO21" s="307">
        <v>14.02</v>
      </c>
      <c r="AP21" s="308">
        <v>12.41</v>
      </c>
      <c r="AQ21" s="309">
        <v>1.61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512</v>
      </c>
      <c r="AL22" s="1150"/>
      <c r="AM22" s="1150"/>
      <c r="AN22" s="1151"/>
      <c r="AO22" s="312">
        <v>97.7</v>
      </c>
      <c r="AP22" s="313">
        <v>96.1</v>
      </c>
      <c r="AQ22" s="314">
        <v>1.6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514</v>
      </c>
      <c r="AO27" s="273"/>
      <c r="AP27" s="273"/>
      <c r="AQ27" s="273"/>
      <c r="AR27" s="273"/>
      <c r="AS27" s="273"/>
      <c r="AT27" s="273"/>
    </row>
    <row r="28" spans="1:46" ht="17.2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493</v>
      </c>
      <c r="AP30" s="283"/>
      <c r="AQ30" s="284" t="s">
        <v>494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495</v>
      </c>
      <c r="AQ31" s="290" t="s">
        <v>496</v>
      </c>
      <c r="AR31" s="291" t="s">
        <v>497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517</v>
      </c>
      <c r="AL32" s="1166"/>
      <c r="AM32" s="1166"/>
      <c r="AN32" s="1167"/>
      <c r="AO32" s="322">
        <v>574860</v>
      </c>
      <c r="AP32" s="322">
        <v>106082</v>
      </c>
      <c r="AQ32" s="323">
        <v>65207</v>
      </c>
      <c r="AR32" s="324">
        <v>62.7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518</v>
      </c>
      <c r="AL33" s="1166"/>
      <c r="AM33" s="1166"/>
      <c r="AN33" s="1167"/>
      <c r="AO33" s="322" t="s">
        <v>502</v>
      </c>
      <c r="AP33" s="322" t="s">
        <v>502</v>
      </c>
      <c r="AQ33" s="323" t="s">
        <v>502</v>
      </c>
      <c r="AR33" s="324" t="s">
        <v>502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519</v>
      </c>
      <c r="AL34" s="1166"/>
      <c r="AM34" s="1166"/>
      <c r="AN34" s="1167"/>
      <c r="AO34" s="322" t="s">
        <v>502</v>
      </c>
      <c r="AP34" s="322" t="s">
        <v>502</v>
      </c>
      <c r="AQ34" s="323" t="s">
        <v>502</v>
      </c>
      <c r="AR34" s="324" t="s">
        <v>502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520</v>
      </c>
      <c r="AL35" s="1166"/>
      <c r="AM35" s="1166"/>
      <c r="AN35" s="1167"/>
      <c r="AO35" s="322">
        <v>52898</v>
      </c>
      <c r="AP35" s="322">
        <v>9762</v>
      </c>
      <c r="AQ35" s="323">
        <v>23731</v>
      </c>
      <c r="AR35" s="324">
        <v>-58.9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521</v>
      </c>
      <c r="AL36" s="1166"/>
      <c r="AM36" s="1166"/>
      <c r="AN36" s="1167"/>
      <c r="AO36" s="322">
        <v>11723</v>
      </c>
      <c r="AP36" s="322">
        <v>2163</v>
      </c>
      <c r="AQ36" s="323">
        <v>4111</v>
      </c>
      <c r="AR36" s="324">
        <v>-47.4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522</v>
      </c>
      <c r="AL37" s="1166"/>
      <c r="AM37" s="1166"/>
      <c r="AN37" s="1167"/>
      <c r="AO37" s="322">
        <v>13492</v>
      </c>
      <c r="AP37" s="322">
        <v>2490</v>
      </c>
      <c r="AQ37" s="323">
        <v>745</v>
      </c>
      <c r="AR37" s="324">
        <v>234.2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523</v>
      </c>
      <c r="AL38" s="1169"/>
      <c r="AM38" s="1169"/>
      <c r="AN38" s="1170"/>
      <c r="AO38" s="325" t="s">
        <v>502</v>
      </c>
      <c r="AP38" s="325" t="s">
        <v>502</v>
      </c>
      <c r="AQ38" s="326">
        <v>5</v>
      </c>
      <c r="AR38" s="314" t="s">
        <v>502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524</v>
      </c>
      <c r="AL39" s="1169"/>
      <c r="AM39" s="1169"/>
      <c r="AN39" s="1170"/>
      <c r="AO39" s="322">
        <v>-5328</v>
      </c>
      <c r="AP39" s="322">
        <v>-983</v>
      </c>
      <c r="AQ39" s="323">
        <v>-2298</v>
      </c>
      <c r="AR39" s="324">
        <v>-57.2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525</v>
      </c>
      <c r="AL40" s="1166"/>
      <c r="AM40" s="1166"/>
      <c r="AN40" s="1167"/>
      <c r="AO40" s="322">
        <v>-474948</v>
      </c>
      <c r="AP40" s="322">
        <v>-87645</v>
      </c>
      <c r="AQ40" s="323">
        <v>-66358</v>
      </c>
      <c r="AR40" s="324">
        <v>32.1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293</v>
      </c>
      <c r="AL41" s="1172"/>
      <c r="AM41" s="1172"/>
      <c r="AN41" s="1173"/>
      <c r="AO41" s="322">
        <v>172697</v>
      </c>
      <c r="AP41" s="322">
        <v>31869</v>
      </c>
      <c r="AQ41" s="323">
        <v>25144</v>
      </c>
      <c r="AR41" s="324">
        <v>26.7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493</v>
      </c>
      <c r="AN49" s="1162" t="s">
        <v>529</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530</v>
      </c>
      <c r="AO50" s="339" t="s">
        <v>531</v>
      </c>
      <c r="AP50" s="340" t="s">
        <v>532</v>
      </c>
      <c r="AQ50" s="341" t="s">
        <v>533</v>
      </c>
      <c r="AR50" s="342" t="s">
        <v>534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1840891</v>
      </c>
      <c r="AN51" s="344">
        <v>307327</v>
      </c>
      <c r="AO51" s="345">
        <v>153.1</v>
      </c>
      <c r="AP51" s="346">
        <v>174587</v>
      </c>
      <c r="AQ51" s="347">
        <v>19.100000000000001</v>
      </c>
      <c r="AR51" s="348">
        <v>134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620455</v>
      </c>
      <c r="AN52" s="352">
        <v>103582</v>
      </c>
      <c r="AO52" s="353">
        <v>38.700000000000003</v>
      </c>
      <c r="AP52" s="354">
        <v>79695</v>
      </c>
      <c r="AQ52" s="355">
        <v>17</v>
      </c>
      <c r="AR52" s="356">
        <v>21.7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628653</v>
      </c>
      <c r="AN53" s="344">
        <v>106642</v>
      </c>
      <c r="AO53" s="345">
        <v>-65.3</v>
      </c>
      <c r="AP53" s="346">
        <v>175675</v>
      </c>
      <c r="AQ53" s="347">
        <v>0.6</v>
      </c>
      <c r="AR53" s="348">
        <v>-65.900000000000006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374742</v>
      </c>
      <c r="AN54" s="352">
        <v>63569</v>
      </c>
      <c r="AO54" s="353">
        <v>-38.6</v>
      </c>
      <c r="AP54" s="354">
        <v>87698</v>
      </c>
      <c r="AQ54" s="355">
        <v>10</v>
      </c>
      <c r="AR54" s="356">
        <v>-48.6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867818</v>
      </c>
      <c r="AN55" s="344">
        <v>150454</v>
      </c>
      <c r="AO55" s="345">
        <v>41.1</v>
      </c>
      <c r="AP55" s="346">
        <v>162193</v>
      </c>
      <c r="AQ55" s="347">
        <v>-7.7</v>
      </c>
      <c r="AR55" s="348">
        <v>48.8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592126</v>
      </c>
      <c r="AN56" s="352">
        <v>102657</v>
      </c>
      <c r="AO56" s="353">
        <v>61.5</v>
      </c>
      <c r="AP56" s="354">
        <v>79985</v>
      </c>
      <c r="AQ56" s="355">
        <v>-8.8000000000000007</v>
      </c>
      <c r="AR56" s="356">
        <v>70.3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1532338</v>
      </c>
      <c r="AN57" s="344">
        <v>273339</v>
      </c>
      <c r="AO57" s="345">
        <v>81.7</v>
      </c>
      <c r="AP57" s="346">
        <v>138651</v>
      </c>
      <c r="AQ57" s="347">
        <v>-14.5</v>
      </c>
      <c r="AR57" s="348">
        <v>96.2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1263465</v>
      </c>
      <c r="AN58" s="352">
        <v>225377</v>
      </c>
      <c r="AO58" s="353">
        <v>119.5</v>
      </c>
      <c r="AP58" s="354">
        <v>71211</v>
      </c>
      <c r="AQ58" s="355">
        <v>-11</v>
      </c>
      <c r="AR58" s="356">
        <v>130.5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1701729</v>
      </c>
      <c r="AN59" s="344">
        <v>314030</v>
      </c>
      <c r="AO59" s="345">
        <v>14.9</v>
      </c>
      <c r="AP59" s="346">
        <v>122882</v>
      </c>
      <c r="AQ59" s="347">
        <v>-11.4</v>
      </c>
      <c r="AR59" s="348">
        <v>26.3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1305473</v>
      </c>
      <c r="AN60" s="352">
        <v>240907</v>
      </c>
      <c r="AO60" s="353">
        <v>6.9</v>
      </c>
      <c r="AP60" s="354">
        <v>65785</v>
      </c>
      <c r="AQ60" s="355">
        <v>-7.6</v>
      </c>
      <c r="AR60" s="356">
        <v>14.5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1314286</v>
      </c>
      <c r="AN61" s="359">
        <v>230358</v>
      </c>
      <c r="AO61" s="360">
        <v>45.1</v>
      </c>
      <c r="AP61" s="361">
        <v>154798</v>
      </c>
      <c r="AQ61" s="362">
        <v>-2.8</v>
      </c>
      <c r="AR61" s="348">
        <v>47.9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831252</v>
      </c>
      <c r="AN62" s="352">
        <v>147218</v>
      </c>
      <c r="AO62" s="353">
        <v>37.6</v>
      </c>
      <c r="AP62" s="354">
        <v>76875</v>
      </c>
      <c r="AQ62" s="355">
        <v>-0.1</v>
      </c>
      <c r="AR62" s="356">
        <v>37.700000000000003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D6wvkTcKj1OitlqqC5lPOdfyEvieXeK4ueXx6LwxNJokpjwv87NmIbJQaMjt3rcqhfAlTon6vpfWdJi8fVP6cA==" saltValue="yB/6m9sjPrpovro74Ium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aKKORb35lxdx+R00+UaqaS9N/mVB2bTq/w2GTEHoGO/nJQ4TEjLdmgkzZjYg+CaC0TPY8P5SyR9VrrmNUBr4w==" saltValue="P6uRHljEmpruT+AcTty5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GAmuj/tgalobmEViETz7MmSI7nJpEMff/uI0e0Lmv67InxFjxJ5rYcDQHgzLFC/IBRDI1Q2MpMObUTboqElHQ==" saltValue="Okymbcnk6eDcZS09T7zZ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174" t="s">
        <v>3</v>
      </c>
      <c r="D47" s="1174"/>
      <c r="E47" s="1175"/>
      <c r="F47" s="11">
        <v>46.09</v>
      </c>
      <c r="G47" s="12">
        <v>44.95</v>
      </c>
      <c r="H47" s="12">
        <v>38.369999999999997</v>
      </c>
      <c r="I47" s="12">
        <v>38.17</v>
      </c>
      <c r="J47" s="13">
        <v>38.94</v>
      </c>
    </row>
    <row r="48" spans="2:10" ht="57.75" customHeight="1">
      <c r="B48" s="14"/>
      <c r="C48" s="1176" t="s">
        <v>4</v>
      </c>
      <c r="D48" s="1176"/>
      <c r="E48" s="1177"/>
      <c r="F48" s="15">
        <v>7.16</v>
      </c>
      <c r="G48" s="16">
        <v>2.15</v>
      </c>
      <c r="H48" s="16">
        <v>2.25</v>
      </c>
      <c r="I48" s="16">
        <v>3.28</v>
      </c>
      <c r="J48" s="17">
        <v>3</v>
      </c>
    </row>
    <row r="49" spans="2:10" ht="57.75" customHeight="1" thickBot="1">
      <c r="B49" s="18"/>
      <c r="C49" s="1178" t="s">
        <v>5</v>
      </c>
      <c r="D49" s="1178"/>
      <c r="E49" s="1179"/>
      <c r="F49" s="19">
        <v>4.07</v>
      </c>
      <c r="G49" s="20" t="s">
        <v>550</v>
      </c>
      <c r="H49" s="20" t="s">
        <v>551</v>
      </c>
      <c r="I49" s="20" t="s">
        <v>552</v>
      </c>
      <c r="J49" s="21">
        <v>0.6</v>
      </c>
    </row>
    <row r="50" spans="2:10" ht="13.5" customHeight="1"/>
    <row r="51" spans="2:10" ht="13.5" hidden="1" customHeight="1"/>
    <row r="52" spans="2:10" ht="13.5" hidden="1" customHeight="1"/>
    <row r="53" spans="2:10" ht="13.5" hidden="1" customHeight="1"/>
  </sheetData>
  <sheetProtection algorithmName="SHA-512" hashValue="mzRkUIUdrpM5ZsaurzLmFQ1lusT94+sgDimMEMdt/GZLmHj8w93dDewHlaDg02wJFSr9igC91bbFIUumgKiwCg==" saltValue="aJtfSPXW9rs5//EyZi+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