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平成30年度（H29決算分）\06_公会計分作成依頼・回答\04市町村回答\〇48三春町\"/>
    </mc:Choice>
  </mc:AlternateContent>
  <bookViews>
    <workbookView xWindow="30" yWindow="75" windowWidth="20730" windowHeight="846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O35" i="10"/>
  <c r="BE35" i="10"/>
  <c r="BE34" i="10"/>
  <c r="C34" i="10"/>
  <c r="C35" i="10" s="1"/>
  <c r="C36" i="10" s="1"/>
  <c r="U34" i="10" l="1"/>
  <c r="U35" i="10" s="1"/>
  <c r="U36" i="10" s="1"/>
  <c r="AM34" i="10" s="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<sst xmlns="http://schemas.openxmlformats.org/spreadsheetml/2006/main" count="1084" uniqueCount="608">
  <si>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</si>
  <si>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</si>
  <si>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</si>
  <si>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</si>
  <si>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</si>
  <si>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</si>
  <si>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</si>
  <si>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</si>
  <si>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</si>
  <si>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</si>
  <si>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</si>
  <si>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</si>
  <si>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</si>
  <si>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</si>
  <si>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</si>
  <si>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</si>
  <si>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</si>
  <si>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</si>
  <si>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</si>
  <si>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</si>
  <si>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</si>
  <si>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</si>
  <si>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</si>
  <si>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</si>
  <si>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</si>
  <si>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</si>
  <si>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</si>
  <si>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</si>
  <si>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</si>
  <si>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</si>
  <si>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</si>
  <si>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</si>
  <si>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</si>
  <si>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</si>
  <si>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</si>
  <si>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</si>
  <si>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</si>
  <si>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</si>
  <si>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</si>
  <si>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</si>
  <si>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</si>
  <si>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</si>
  <si>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</si>
  <si>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</si>
  <si>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</si>
  <si>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</si>
  <si>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</si>
  <si>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</si>
  <si>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</si>
  <si>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</si>
  <si>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</si>
  <si>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</si>
  <si>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</si>
  <si>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</si>
  <si>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</si>
  <si>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</si>
  <si>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</si>
  <si>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</si>
  <si>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</si>
  <si>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</si>
  <si>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</si>
  <si>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</si>
  <si>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</si>
  <si>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</si>
  <si>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</si>
  <si>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</si>
  <si>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</si>
  <si>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</si>
  <si>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</si>
  <si>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</si>
  <si>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</si>
  <si>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</si>
  <si>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</si>
  <si>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</si>
  <si>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</si>
  <si>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</si>
  <si>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</si>
  <si>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</si>
  <si>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</si>
  <si>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</si>
  <si>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</si>
  <si>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</si>
  <si>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</si>
  <si>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</si>
  <si>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</si>
  <si>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</si>
  <si>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</si>
  <si>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</si>
  <si>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</si>
  <si>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</si>
  <si>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</si>
  <si>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</si>
  <si>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</si>
  <si>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</si>
  <si>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</si>
  <si>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</si>
  <si>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</si>
  <si>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</si>
  <si>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</si>
  <si>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</si>
  <si>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</si>
  <si>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</si>
  <si>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</si>
  <si>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</si>
  <si>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</si>
  <si>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</si>
  <si>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</si>
  <si>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</si>
  <si>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</si>
  <si>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</si>
  <si>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</si>
  <si>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</si>
  <si>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</si>
  <si>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</si>
  <si>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</si>
  <si>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</si>
  <si>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</si>
  <si>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</si>
  <si>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</si>
  <si>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</si>
  <si>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</si>
  <si>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</si>
  <si>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</si>
  <si>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</si>
  <si>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</si>
  <si>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</si>
  <si>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</si>
  <si>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</si>
  <si>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</si>
  <si>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</si>
  <si>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</si>
  <si>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</si>
  <si>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</si>
  <si>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</si>
  <si>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</si>
  <si>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</si>
  <si>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</si>
  <si>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</si>
  <si>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</si>
  <si>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</si>
  <si>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</si>
  <si>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</si>
  <si>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</si>
  <si>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</si>
  <si>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</si>
  <si>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</si>
  <si>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</si>
  <si>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</si>
  <si>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</si>
  <si>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</si>
  <si>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</si>
  <si>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</si>
  <si>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</si>
  <si>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</si>
  <si>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</si>
  <si>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</si>
  <si>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</si>
  <si>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</si>
  <si>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</si>
  <si>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</si>
  <si>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</si>
  <si>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</si>
  <si>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</si>
  <si>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</si>
  <si>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</si>
  <si>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</si>
  <si>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</si>
  <si>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</si>
  <si>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</si>
  <si>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</si>
  <si>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</si>
  <si>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</si>
  <si>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</si>
  <si>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</si>
  <si>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</si>
  <si>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</si>
  <si>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</si>
  <si>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</si>
  <si>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</si>
  <si>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</si>
  <si>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</si>
  <si>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</si>
  <si>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</si>
  <si>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</si>
  <si>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</si>
  <si>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</si>
  <si>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</si>
  <si>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</si>
  <si>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</si>
  <si>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</si>
  <si>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</si>
  <si>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</si>
  <si>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</si>
  <si>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</si>
  <si>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</si>
  <si>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</si>
  <si>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</si>
  <si>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</si>
  <si>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</si>
  <si>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</si>
  <si>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</si>
  <si>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</si>
  <si>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</si>
  <si>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</si>
  <si>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</si>
  <si>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</si>
  <si>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</si>
  <si>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</si>
  <si>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</si>
  <si>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</si>
  <si>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</si>
  <si>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</si>
  <si>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福島県三春町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</si>
  <si>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</si>
  <si>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</si>
  <si>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</si>
  <si>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</si>
  <si>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</si>
  <si>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</si>
  <si>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</si>
  <si>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</si>
  <si>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</si>
  <si>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</si>
  <si>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</si>
  <si>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</si>
  <si>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</si>
  <si>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</si>
  <si>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</si>
  <si>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</si>
  <si>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</si>
  <si>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</si>
  <si>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</si>
  <si>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</si>
  <si>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</si>
  <si>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</si>
  <si>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</si>
  <si>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</si>
  <si>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</si>
  <si>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</si>
  <si>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</si>
  <si>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</si>
  <si>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</si>
  <si>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</si>
  <si>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</si>
  <si>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</si>
  <si>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</si>
  <si>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</si>
  <si>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</si>
  <si>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</si>
  <si>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</si>
  <si>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</si>
  <si>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</si>
  <si>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</si>
  <si>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</si>
  <si>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</si>
  <si>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</si>
  <si>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</si>
  <si>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</si>
  <si>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</si>
  <si>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</si>
  <si>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</si>
  <si>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</si>
  <si>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</si>
  <si>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</si>
  <si>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</si>
  <si>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</si>
  <si>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</si>
  <si>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</si>
  <si>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</si>
  <si>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</si>
  <si>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</si>
  <si>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</si>
  <si>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</si>
  <si>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</si>
  <si>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</si>
  <si>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</si>
  <si>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</si>
  <si>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</si>
  <si>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</si>
  <si>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</si>
  <si>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</si>
  <si>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</si>
  <si>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</si>
  <si>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</si>
  <si>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</si>
  <si>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</si>
  <si>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</si>
  <si>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</si>
  <si>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</si>
  <si>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</si>
  <si>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</si>
  <si>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</si>
  <si>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</si>
  <si>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</si>
  <si>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</si>
  <si>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</si>
  <si>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</si>
  <si>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</si>
  <si>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</si>
  <si>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</si>
  <si>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</si>
  <si>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</si>
  <si>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</si>
  <si>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</si>
  <si>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</si>
  <si>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</si>
  <si>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</si>
  <si>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</si>
  <si>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</si>
  <si>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</si>
  <si>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</si>
  <si>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</si>
  <si>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</si>
  <si>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</si>
  <si>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</si>
  <si>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</si>
  <si>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</si>
  <si>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</si>
  <si>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</si>
  <si>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</si>
  <si>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</si>
  <si>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</si>
  <si>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</si>
  <si>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</si>
  <si>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</si>
  <si>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</si>
  <si>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</si>
  <si>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</si>
  <si>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</si>
  <si>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</si>
  <si>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</si>
  <si>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</si>
  <si>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</si>
  <si>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</si>
  <si>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</si>
  <si>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</si>
  <si>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</si>
  <si>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</si>
  <si>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</si>
  <si>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</si>
  <si>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</si>
  <si>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</si>
  <si>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</si>
  <si>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</si>
  <si>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</si>
  <si>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</si>
  <si>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</si>
  <si>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</si>
  <si>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</si>
  <si>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</si>
  <si>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</si>
  <si>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</si>
  <si>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</si>
  <si>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</si>
  <si>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</si>
  <si>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</si>
  <si>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</si>
  <si>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</si>
  <si>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</si>
  <si>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</si>
  <si>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</si>
  <si>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</si>
  <si>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福島県三春町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</si>
  <si>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</si>
  <si>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</si>
  <si>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</si>
  <si>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</si>
  <si>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</si>
  <si>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</si>
  <si>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</si>
  <si>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</si>
  <si>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</si>
  <si>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</si>
  <si>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</si>
  <si>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</si>
  <si>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</si>
  <si>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</si>
  <si>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</si>
  <si>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</si>
  <si>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</si>
  <si>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</si>
  <si>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</si>
  <si>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</si>
  <si>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</si>
  <si>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放射性物質対策特別会計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</si>
  <si>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</si>
  <si>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</si>
  <si>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</si>
  <si>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</si>
  <si>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</si>
  <si>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</si>
  <si>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</si>
  <si>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</si>
  <si>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</si>
  <si>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</si>
  <si>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</si>
  <si>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</si>
  <si>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</si>
  <si>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</si>
  <si>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</si>
  <si>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</si>
  <si>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</si>
  <si>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</si>
  <si>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</si>
  <si>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</si>
  <si>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下水道事業等会計</t>
    <phoneticPr fontId="5"/>
  </si>
  <si>
    <t>法適用企業</t>
    <phoneticPr fontId="5"/>
  </si>
  <si>
    <t>病院事業会計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</si>
  <si>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</si>
  <si>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</si>
  <si>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</si>
  <si>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</si>
  <si>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</si>
  <si>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</si>
  <si>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</si>
  <si>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</si>
  <si>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</si>
  <si>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</si>
  <si>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</si>
  <si>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</si>
  <si>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</si>
  <si>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</si>
  <si>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</si>
  <si>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</si>
  <si>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</si>
  <si>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</si>
  <si>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</si>
  <si>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</si>
  <si>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</si>
  <si>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</si>
  <si>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</si>
  <si>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</si>
  <si>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</si>
  <si>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</si>
  <si>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</si>
  <si>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</si>
  <si>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</si>
  <si>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</si>
  <si>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</si>
  <si>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</si>
  <si>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</si>
  <si>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</si>
  <si>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</si>
  <si>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</si>
  <si>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</si>
  <si>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</si>
  <si>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</si>
  <si>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</si>
  <si>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</si>
  <si>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</si>
  <si>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</si>
  <si>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</si>
  <si>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</si>
  <si>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</si>
  <si>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</si>
  <si>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</si>
  <si>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</si>
  <si>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</si>
  <si>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</si>
  <si>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</si>
  <si>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</si>
  <si>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</si>
  <si>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</si>
  <si>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</si>
  <si>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</si>
  <si>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</si>
  <si>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</si>
  <si>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</si>
  <si>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</si>
  <si>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</si>
  <si>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宅地造成事業会計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</si>
  <si>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</si>
  <si>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</si>
  <si>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</si>
  <si>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</si>
  <si>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</si>
  <si>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</si>
  <si>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</si>
  <si>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</si>
  <si>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</si>
  <si>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</si>
  <si>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</si>
  <si>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</si>
  <si>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</si>
  <si>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</si>
  <si>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</si>
  <si>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</si>
  <si>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</si>
  <si>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</si>
  <si>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</si>
  <si>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</si>
  <si>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</si>
  <si>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</si>
  <si>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</si>
  <si>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</si>
  <si>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</si>
  <si>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</si>
  <si>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</si>
  <si>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</si>
  <si>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</si>
  <si>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</si>
  <si>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</si>
  <si>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</si>
  <si>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</si>
  <si>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</si>
  <si>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</si>
  <si>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</si>
  <si>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</si>
  <si>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</si>
  <si>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</si>
  <si>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</si>
  <si>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</si>
  <si>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</si>
  <si>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</si>
  <si>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</si>
  <si>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</si>
  <si>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</si>
  <si>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</si>
  <si>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</si>
  <si>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</si>
  <si>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</si>
  <si>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</si>
  <si>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</si>
  <si>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</si>
  <si>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</si>
  <si>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</si>
  <si>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</si>
  <si>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</si>
  <si>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</si>
  <si>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</si>
  <si>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</si>
  <si>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</si>
  <si>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</si>
  <si>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</si>
  <si>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</si>
  <si>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</si>
  <si>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</si>
  <si>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</si>
  <si>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</si>
  <si>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</si>
  <si>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</si>
  <si>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</si>
  <si>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</si>
  <si>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</si>
  <si>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</si>
  <si>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</si>
  <si>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</si>
  <si>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</si>
  <si>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</si>
  <si>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</si>
  <si>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</si>
  <si>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</si>
  <si>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</si>
  <si>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</si>
  <si>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</si>
  <si>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</si>
  <si>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</si>
  <si>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</si>
  <si>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</si>
  <si>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5.42</t>
  </si>
  <si>
    <t>▲ 3.85</t>
  </si>
  <si>
    <t>▲ 2.00</t>
  </si>
  <si>
    <t>▲ 2.40</t>
  </si>
  <si>
    <t>病院事業会計</t>
  </si>
  <si>
    <t>▲ 0.85</t>
  </si>
  <si>
    <t>一般会計</t>
  </si>
  <si>
    <t>宅地造成事業会計</t>
  </si>
  <si>
    <t>下水道事業等会計</t>
  </si>
  <si>
    <t>水道事業会計</t>
  </si>
  <si>
    <t>介護保険特別会計</t>
  </si>
  <si>
    <t>国民健康保険特別会計</t>
  </si>
  <si>
    <t>後期高齢者医療特別会計</t>
  </si>
  <si>
    <t>その他会計（赤字）</t>
  </si>
  <si>
    <t>その他会計（黒字）</t>
  </si>
  <si>
    <t>-</t>
    <phoneticPr fontId="2"/>
  </si>
  <si>
    <t>-</t>
    <phoneticPr fontId="2"/>
  </si>
  <si>
    <t>田村広域行政組合　一般会計</t>
    <rPh sb="0" eb="2">
      <t>タムラ</t>
    </rPh>
    <rPh sb="2" eb="4">
      <t>コウイキ</t>
    </rPh>
    <rPh sb="4" eb="6">
      <t>ギョウセイ</t>
    </rPh>
    <rPh sb="6" eb="8">
      <t>クミアイ</t>
    </rPh>
    <rPh sb="9" eb="11">
      <t>イッパン</t>
    </rPh>
    <rPh sb="11" eb="13">
      <t>カイケイ</t>
    </rPh>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</si>
  <si>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
  </si>
  <si>
    <t>福島県市町村総合事務組合　一般会計</t>
    <rPh sb="0" eb="3">
      <t>フクシマケン</t>
    </rPh>
    <rPh sb="3" eb="4">
      <t>シ</t>
    </rPh>
    <rPh sb="4" eb="6">
      <t>マチムラ</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</si>
  <si>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マチムラ</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</si>
  <si>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消防費じゅつ金特別会計</t>
    <rPh sb="0" eb="3">
      <t>フクシマケン</t>
    </rPh>
    <rPh sb="3" eb="4">
      <t>シ</t>
    </rPh>
    <rPh sb="4" eb="6">
      <t>マチムラ</t>
    </rPh>
    <rPh sb="6" eb="8">
      <t>ソウゴウ</t>
    </rPh>
    <rPh sb="8" eb="10">
      <t>ジム</t>
    </rPh>
    <rPh sb="10" eb="12">
      <t>クミアイ</t>
    </rPh>
    <rPh sb="13" eb="15">
      <t>ショウボウ</t>
    </rPh>
    <rPh sb="15" eb="16">
      <t>ヒ</t>
    </rPh>
    <rPh sb="19" eb="20">
      <t>キン</t>
    </rPh>
    <rPh sb="20" eb="22">
      <t>トクベツ</t>
    </rPh>
    <rPh sb="22" eb="24">
      <t>カイケイ</t>
    </rPh>
    <phoneticPr fontId="2"/>
  </si>
  <si>
    <t>福島県市町村総合事務組合　非常勤職員公務災害補償特別会計</t>
    <rPh sb="0" eb="3">
      <t>フクシマケン</t>
    </rPh>
    <rPh sb="3" eb="4">
      <t>シ</t>
    </rPh>
    <rPh sb="4" eb="6">
      <t>マチムラ</t>
    </rPh>
    <rPh sb="6" eb="8">
      <t>ソウゴウ</t>
    </rPh>
    <rPh sb="8" eb="10">
      <t>ジム</t>
    </rPh>
    <rPh sb="10" eb="12">
      <t>クミアイ</t>
    </rPh>
    <rPh sb="13" eb="16">
      <t>ヒジョウキン</t>
    </rPh>
    <rPh sb="16" eb="17">
      <t>ショク</t>
    </rPh>
    <rPh sb="17" eb="18">
      <t>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</si>
  <si>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マチムラ</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</si>
  <si>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</si>
  <si>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</si>
  <si>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</si>
  <si>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㈱三春まちづくり公社</t>
    <rPh sb="1" eb="3">
      <t>ミハル</t>
    </rPh>
    <rPh sb="8" eb="10">
      <t>コウシャ</t>
    </rPh>
    <phoneticPr fontId="2"/>
  </si>
  <si>
    <t>‐</t>
    <phoneticPr fontId="2"/>
  </si>
  <si>
    <t>水道事業経営安定基金</t>
    <rPh sb="0" eb="2">
      <t>スイドウ</t>
    </rPh>
    <rPh sb="2" eb="4">
      <t>ジギョウ</t>
    </rPh>
    <rPh sb="4" eb="6">
      <t>ケイエイ</t>
    </rPh>
    <rPh sb="6" eb="8">
      <t>アンテイ</t>
    </rPh>
    <rPh sb="8" eb="10">
      <t>キキン</t>
    </rPh>
    <phoneticPr fontId="11"/>
  </si>
  <si>
    <t>公有施設整備基金</t>
    <rPh sb="0" eb="2">
      <t>コウユウ</t>
    </rPh>
    <rPh sb="2" eb="4">
      <t>シセツ</t>
    </rPh>
    <rPh sb="4" eb="6">
      <t>セイビ</t>
    </rPh>
    <rPh sb="6" eb="8">
      <t>キキン</t>
    </rPh>
    <phoneticPr fontId="11"/>
  </si>
  <si>
    <t>三春病院事業基金</t>
    <rPh sb="0" eb="2">
      <t>ミハル</t>
    </rPh>
    <rPh sb="2" eb="4">
      <t>ビョウイン</t>
    </rPh>
    <rPh sb="4" eb="6">
      <t>ジギョウ</t>
    </rPh>
    <rPh sb="6" eb="8">
      <t>キキン</t>
    </rPh>
    <phoneticPr fontId="11"/>
  </si>
  <si>
    <t>教育施設整備事業基金</t>
    <rPh sb="0" eb="1">
      <t>キョウ</t>
    </rPh>
    <rPh sb="1" eb="2">
      <t>イク</t>
    </rPh>
    <rPh sb="2" eb="4">
      <t>シセツ</t>
    </rPh>
    <rPh sb="4" eb="6">
      <t>セイビ</t>
    </rPh>
    <rPh sb="6" eb="8">
      <t>ジギョウ</t>
    </rPh>
    <rPh sb="8" eb="10">
      <t>キキン</t>
    </rPh>
    <phoneticPr fontId="11"/>
  </si>
  <si>
    <t>帰還環境整備交付金基金</t>
    <rPh sb="0" eb="2">
      <t>キカン</t>
    </rPh>
    <rPh sb="2" eb="4">
      <t>カンキョウ</t>
    </rPh>
    <rPh sb="4" eb="6">
      <t>セイビ</t>
    </rPh>
    <rPh sb="6" eb="9">
      <t>コウフキン</t>
    </rPh>
    <rPh sb="9" eb="11">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</si>
  <si>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</si>
  <si>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</si>
  <si>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</si>
  <si>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</si>
  <si>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</si>
  <si>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</si>
  <si>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</si>
  <si>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</si>
  <si>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</si>
  <si>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</si>
  <si>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</si>
  <si>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</si>
  <si>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</si>
  <si>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H28の類似団体内平均値と比較すると、将来負担比率、有形固定資産原価償却率ともに平均以下の水準にあるものの、今後公共施設の老朽化が進んでいくことで施設の修繕や改修工事の経費が大きくなっていくことが見込まれ、将来負担比率が増加することが予想される。今後の公共施設の運営として、公共施設等総合管理計画や個別施設計画に基づき、適切に施設の老朽化対策に取り組んでいく必要がある。</t>
    <rPh sb="5" eb="7">
      <t>ルイジ</t>
    </rPh>
    <rPh sb="7" eb="9">
      <t>ダンタイ</t>
    </rPh>
    <rPh sb="9" eb="10">
      <t>ナイ</t>
    </rPh>
    <rPh sb="10" eb="13">
      <t>ヘイキンチ</t>
    </rPh>
    <rPh sb="14" eb="16">
      <t>ヒカク</t>
    </rPh>
    <rPh sb="20" eb="22">
      <t>ショウライ</t>
    </rPh>
    <rPh sb="22" eb="24">
      <t>フタン</t>
    </rPh>
    <rPh sb="24" eb="26">
      <t>ヒリツ</t>
    </rPh>
    <rPh sb="27" eb="29">
      <t>ユウケイ</t>
    </rPh>
    <rPh sb="29" eb="31">
      <t>コテイ</t>
    </rPh>
    <rPh sb="31" eb="33">
      <t>シサン</t>
    </rPh>
    <rPh sb="33" eb="35">
      <t>ゲンカ</t>
    </rPh>
    <rPh sb="35" eb="38">
      <t>ショウキャクリツ</t>
    </rPh>
    <rPh sb="46" eb="48">
      <t>スイジュン</t>
    </rPh>
    <rPh sb="55" eb="57">
      <t>コンゴ</t>
    </rPh>
    <rPh sb="57" eb="59">
      <t>コウキョウ</t>
    </rPh>
    <rPh sb="59" eb="61">
      <t>シセツ</t>
    </rPh>
    <rPh sb="62" eb="65">
      <t>ロウキュウカ</t>
    </rPh>
    <rPh sb="66" eb="67">
      <t>スス</t>
    </rPh>
    <rPh sb="74" eb="76">
      <t>シセツ</t>
    </rPh>
    <rPh sb="77" eb="79">
      <t>シュウゼン</t>
    </rPh>
    <rPh sb="80" eb="82">
      <t>カイシュウ</t>
    </rPh>
    <rPh sb="82" eb="84">
      <t>コウジ</t>
    </rPh>
    <rPh sb="85" eb="87">
      <t>ケイヒ</t>
    </rPh>
    <rPh sb="88" eb="89">
      <t>オオ</t>
    </rPh>
    <rPh sb="99" eb="101">
      <t>ミコ</t>
    </rPh>
    <rPh sb="104" eb="106">
      <t>ショウライ</t>
    </rPh>
    <rPh sb="106" eb="108">
      <t>フタン</t>
    </rPh>
    <rPh sb="108" eb="110">
      <t>ヒリツ</t>
    </rPh>
    <rPh sb="111" eb="113">
      <t>ゾウカ</t>
    </rPh>
    <rPh sb="118" eb="120">
      <t>ヨソウ</t>
    </rPh>
    <rPh sb="124" eb="126">
      <t>コンゴ</t>
    </rPh>
    <rPh sb="127" eb="129">
      <t>コウキョウ</t>
    </rPh>
    <rPh sb="129" eb="131">
      <t>シセツ</t>
    </rPh>
    <rPh sb="132" eb="134">
      <t>ウンエイ</t>
    </rPh>
    <rPh sb="138" eb="140">
      <t>コウキョウ</t>
    </rPh>
    <rPh sb="140" eb="142">
      <t>シセツ</t>
    </rPh>
    <rPh sb="142" eb="143">
      <t>トウ</t>
    </rPh>
    <rPh sb="143" eb="145">
      <t>ソウゴウ</t>
    </rPh>
    <rPh sb="145" eb="147">
      <t>カンリ</t>
    </rPh>
    <rPh sb="147" eb="149">
      <t>ケイカク</t>
    </rPh>
    <rPh sb="150" eb="152">
      <t>コベツ</t>
    </rPh>
    <rPh sb="152" eb="154">
      <t>シセツ</t>
    </rPh>
    <rPh sb="154" eb="156">
      <t>ケイカク</t>
    </rPh>
    <rPh sb="157" eb="158">
      <t>モト</t>
    </rPh>
    <rPh sb="161" eb="163">
      <t>テキセツ</t>
    </rPh>
    <rPh sb="164" eb="166">
      <t>シセツ</t>
    </rPh>
    <rPh sb="167" eb="170">
      <t>ロウキュウカ</t>
    </rPh>
    <rPh sb="170" eb="171">
      <t>タイ</t>
    </rPh>
    <rPh sb="171" eb="172">
      <t>サク</t>
    </rPh>
    <rPh sb="173" eb="174">
      <t>ト</t>
    </rPh>
    <rPh sb="175" eb="176">
      <t>ク</t>
    </rPh>
    <rPh sb="180" eb="182">
      <t>ヒツヨウ</t>
    </rPh>
    <phoneticPr fontId="5"/>
  </si>
  <si>
    <t>　H25からH29の類似団体内平均値と比較すると、全ての年度において両比率とも平均以下の水準にあるが、将来負担比率については、役場庁舎建設や老朽化が進んでいる公共施設の改修等に係る地方債発行額の増加により、指標が悪化することが見込まれる。実質公債費比率については、適正な借入れを維持することで、10％以下を維持していくことを目標とする。</t>
    <rPh sb="10" eb="12">
      <t>ルイジ</t>
    </rPh>
    <rPh sb="12" eb="14">
      <t>ダンタイ</t>
    </rPh>
    <rPh sb="14" eb="15">
      <t>ナイ</t>
    </rPh>
    <rPh sb="15" eb="17">
      <t>ヘイキン</t>
    </rPh>
    <rPh sb="17" eb="18">
      <t>チ</t>
    </rPh>
    <rPh sb="19" eb="21">
      <t>ヒカク</t>
    </rPh>
    <rPh sb="25" eb="26">
      <t>スベ</t>
    </rPh>
    <rPh sb="28" eb="30">
      <t>ネンド</t>
    </rPh>
    <rPh sb="34" eb="35">
      <t>リョウ</t>
    </rPh>
    <rPh sb="35" eb="37">
      <t>ヒリツ</t>
    </rPh>
    <rPh sb="39" eb="41">
      <t>ヘイキン</t>
    </rPh>
    <rPh sb="41" eb="43">
      <t>イカ</t>
    </rPh>
    <rPh sb="44" eb="46">
      <t>スイジュン</t>
    </rPh>
    <rPh sb="51" eb="53">
      <t>ショウライ</t>
    </rPh>
    <rPh sb="53" eb="55">
      <t>フタン</t>
    </rPh>
    <rPh sb="55" eb="57">
      <t>ヒリツ</t>
    </rPh>
    <rPh sb="63" eb="65">
      <t>ヤクバ</t>
    </rPh>
    <rPh sb="65" eb="67">
      <t>チョウシャ</t>
    </rPh>
    <rPh sb="67" eb="69">
      <t>ケンセツ</t>
    </rPh>
    <rPh sb="70" eb="72">
      <t>ロウキュウ</t>
    </rPh>
    <rPh sb="72" eb="73">
      <t>カ</t>
    </rPh>
    <rPh sb="74" eb="75">
      <t>スス</t>
    </rPh>
    <rPh sb="79" eb="81">
      <t>コウキョウ</t>
    </rPh>
    <rPh sb="81" eb="83">
      <t>シセツ</t>
    </rPh>
    <rPh sb="84" eb="86">
      <t>カイシュウ</t>
    </rPh>
    <rPh sb="86" eb="87">
      <t>トウ</t>
    </rPh>
    <rPh sb="88" eb="89">
      <t>カカ</t>
    </rPh>
    <rPh sb="90" eb="92">
      <t>チホウ</t>
    </rPh>
    <rPh sb="92" eb="93">
      <t>サイ</t>
    </rPh>
    <rPh sb="93" eb="95">
      <t>ハッコウ</t>
    </rPh>
    <rPh sb="95" eb="96">
      <t>ガク</t>
    </rPh>
    <rPh sb="97" eb="99">
      <t>ゾウカ</t>
    </rPh>
    <rPh sb="103" eb="105">
      <t>シヒョウ</t>
    </rPh>
    <rPh sb="106" eb="108">
      <t>アッカ</t>
    </rPh>
    <rPh sb="113" eb="115">
      <t>ミコ</t>
    </rPh>
    <rPh sb="119" eb="121">
      <t>ジッシツ</t>
    </rPh>
    <rPh sb="121" eb="124">
      <t>コウサイヒ</t>
    </rPh>
    <rPh sb="124" eb="126">
      <t>ヒリツ</t>
    </rPh>
    <rPh sb="132" eb="134">
      <t>テキセイ</t>
    </rPh>
    <rPh sb="135" eb="137">
      <t>カリイレ</t>
    </rPh>
    <rPh sb="139" eb="141">
      <t>イジ</t>
    </rPh>
    <rPh sb="150" eb="152">
      <t>イカ</t>
    </rPh>
    <rPh sb="153" eb="155">
      <t>イジ</t>
    </rPh>
    <rPh sb="162" eb="164">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</si>
</sst>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c:ext xmlns:c16="http://schemas.microsoft.com/office/drawing/2014/chart" uri="{C3380CC4-5D6E-409C-BE32-E72D297353CC}">
              <c16:uniqueId val="{00000000-C2C3-4FE1-8354-30C7EBF58A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86294</c:v>
                </c:pt>
                <c:pt idx="1">
                  <c:v>103591</c:v>
                </c:pt>
                <c:pt idx="2">
                  <c:v>64160</c:v>
                </c:pt>
                <c:pt idx="3">
                  <c:v>57794</c:v>
                </c:pt>
                <c:pt idx="4">
                  <c:v>47584</c:v>
                </c:pt>
              </c:numCache>
            </c:numRef>
          </c:val>
          <c:smooth val="0"/>
          <c:extLst>
            <c:ext xmlns:c16="http://schemas.microsoft.com/office/drawing/2014/chart" uri="{C3380CC4-5D6E-409C-BE32-E72D297353CC}">
              <c16:uniqueId val="{00000001-C2C3-4FE1-8354-30C7EBF58A71}"/>
            </c:ext>
          </c:extLst>
        </c:ser>
        <c:dLbls>
          <c:showLegendKey val="0"/>
          <c:showVal val="0"/>
          <c:showCatName val="0"/>
          <c:showSerName val="0"/>
          <c:showPercent val="0"/>
          <c:showBubbleSize val="0"/>
        </c:dLbls>
        <c:marker val="1"/>
        <c:smooth val="0"/>
        <c:axId val="206515584"/>
        <c:axId val="206530048"/>
      </c:lineChart>
      <c:catAx>
        <c:axId val="20651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30048"/>
        <c:crosses val="autoZero"/>
        <c:auto val="1"/>
        <c:lblAlgn val="ctr"/>
        <c:lblOffset val="100"/>
        <c:tickLblSkip val="1"/>
        <c:tickMarkSkip val="1"/>
        <c:noMultiLvlLbl val="0"/>
      </c:catAx>
      <c:valAx>
        <c:axId val="206530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1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7.51</c:v>
                </c:pt>
                <c:pt idx="1">
                  <c:v>7.42</c:v>
                </c:pt>
                <c:pt idx="2">
                  <c:v>4.9400000000000004</c:v>
                </c:pt>
                <c:pt idx="3">
                  <c:v>4.32</c:v>
                </c:pt>
                <c:pt idx="4">
                  <c:v>7.75</c:v>
                </c:pt>
              </c:numCache>
            </c:numRef>
          </c:val>
          <c:extLst>
            <c:ext xmlns:c16="http://schemas.microsoft.com/office/drawing/2014/chart" uri="{C3380CC4-5D6E-409C-BE32-E72D297353CC}">
              <c16:uniqueId val="{00000000-BCB7-45C6-984F-BBAB2D19D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16.350000000000001</c:v>
                </c:pt>
                <c:pt idx="1">
                  <c:v>16.670000000000002</c:v>
                </c:pt>
                <c:pt idx="2">
                  <c:v>16.54</c:v>
                </c:pt>
                <c:pt idx="3">
                  <c:v>14.99</c:v>
                </c:pt>
                <c:pt idx="4">
                  <c:v>15.06</c:v>
                </c:pt>
              </c:numCache>
            </c:numRef>
          </c:val>
          <c:extLst>
            <c:ext xmlns:c16="http://schemas.microsoft.com/office/drawing/2014/chart" uri="{C3380CC4-5D6E-409C-BE32-E72D297353CC}">
              <c16:uniqueId val="{00000001-BCB7-45C6-984F-BBAB2D19DE05}"/>
            </c:ext>
          </c:extLst>
        </c:ser>
        <c:dLbls>
          <c:showLegendKey val="0"/>
          <c:showVal val="0"/>
          <c:showCatName val="0"/>
          <c:showSerName val="0"/>
          <c:showPercent val="0"/>
          <c:showBubbleSize val="0"/>
        </c:dLbls>
        <c:gapWidth val="250"/>
        <c:overlap val="100"/>
        <c:axId val="180247552"/>
        <c:axId val="18025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-5.42</c:v>
                </c:pt>
                <c:pt idx="1">
                  <c:v>-3.85</c:v>
                </c:pt>
                <c:pt idx="2">
                  <c:v>-2</c:v>
                </c:pt>
                <c:pt idx="3">
                  <c:v>-2.4</c:v>
                </c:pt>
                <c:pt idx="4">
                  <c:v>3.49</c:v>
                </c:pt>
              </c:numCache>
            </c:numRef>
          </c:val>
          <c:smooth val="0"/>
          <c:extLst>
            <c:ext xmlns:c16="http://schemas.microsoft.com/office/drawing/2014/chart" uri="{C3380CC4-5D6E-409C-BE32-E72D297353CC}">
              <c16:uniqueId val="{00000002-BCB7-45C6-984F-BBAB2D19DE05}"/>
            </c:ext>
          </c:extLst>
        </c:ser>
        <c:dLbls>
          <c:showLegendKey val="0"/>
          <c:showVal val="0"/>
          <c:showCatName val="0"/>
          <c:showSerName val="0"/>
          <c:showPercent val="0"/>
          <c:showBubbleSize val="0"/>
        </c:dLbls>
        <c:marker val="1"/>
        <c:smooth val="0"/>
        <c:axId val="180247552"/>
        <c:axId val="180257920"/>
      </c:lineChart>
      <c:catAx>
        <c:axId val="18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57920"/>
        <c:crosses val="autoZero"/>
        <c:auto val="1"/>
        <c:lblAlgn val="ctr"/>
        <c:lblOffset val="100"/>
        <c:tickLblSkip val="1"/>
        <c:tickMarkSkip val="1"/>
        <c:noMultiLvlLbl val="0"/>
      </c:catAx>
      <c:valAx>
        <c:axId val="1802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1AA-4984-8195-AD2159139B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AA-4984-8195-AD2159139B2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1AA-4984-8195-AD2159139B2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3.9</c:v>
                </c:pt>
                <c:pt idx="2">
                  <c:v>#N/A</c:v>
                </c:pt>
                <c:pt idx="3">
                  <c:v>5</c:v>
                </c:pt>
                <c:pt idx="4">
                  <c:v>#N/A</c:v>
                </c:pt>
                <c:pt idx="5">
                  <c:v>4.93</c:v>
                </c:pt>
                <c:pt idx="6">
                  <c:v>#N/A</c:v>
                </c:pt>
                <c:pt idx="7">
                  <c:v>5.39</c:v>
                </c:pt>
                <c:pt idx="8">
                  <c:v>#N/A</c:v>
                </c:pt>
                <c:pt idx="9">
                  <c:v>1.1499999999999999</c:v>
                </c:pt>
              </c:numCache>
            </c:numRef>
          </c:val>
          <c:extLst>
            <c:ext xmlns:c16="http://schemas.microsoft.com/office/drawing/2014/chart" uri="{C3380CC4-5D6E-409C-BE32-E72D297353CC}">
              <c16:uniqueId val="{00000003-F1AA-4984-8195-AD2159139B2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1.27</c:v>
                </c:pt>
                <c:pt idx="2">
                  <c:v>#N/A</c:v>
                </c:pt>
                <c:pt idx="3">
                  <c:v>1.1599999999999999</c:v>
                </c:pt>
                <c:pt idx="4">
                  <c:v>#N/A</c:v>
                </c:pt>
                <c:pt idx="5">
                  <c:v>1.43</c:v>
                </c:pt>
                <c:pt idx="6">
                  <c:v>#N/A</c:v>
                </c:pt>
                <c:pt idx="7">
                  <c:v>1.82</c:v>
                </c:pt>
                <c:pt idx="8">
                  <c:v>#N/A</c:v>
                </c:pt>
                <c:pt idx="9">
                  <c:v>1.56</c:v>
                </c:pt>
              </c:numCache>
            </c:numRef>
          </c:val>
          <c:extLst>
            <c:ext xmlns:c16="http://schemas.microsoft.com/office/drawing/2014/chart" uri="{C3380CC4-5D6E-409C-BE32-E72D297353CC}">
              <c16:uniqueId val="{00000004-F1AA-4984-8195-AD2159139B2D}"/>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5.53</c:v>
                </c:pt>
                <c:pt idx="2">
                  <c:v>#N/A</c:v>
                </c:pt>
                <c:pt idx="3">
                  <c:v>4.12</c:v>
                </c:pt>
                <c:pt idx="4">
                  <c:v>#N/A</c:v>
                </c:pt>
                <c:pt idx="5">
                  <c:v>2.68</c:v>
                </c:pt>
                <c:pt idx="6">
                  <c:v>#N/A</c:v>
                </c:pt>
                <c:pt idx="7">
                  <c:v>3.09</c:v>
                </c:pt>
                <c:pt idx="8">
                  <c:v>#N/A</c:v>
                </c:pt>
                <c:pt idx="9">
                  <c:v>2.5</c:v>
                </c:pt>
              </c:numCache>
            </c:numRef>
          </c:val>
          <c:extLst>
            <c:ext xmlns:c16="http://schemas.microsoft.com/office/drawing/2014/chart" uri="{C3380CC4-5D6E-409C-BE32-E72D297353CC}">
              <c16:uniqueId val="{00000005-F1AA-4984-8195-AD2159139B2D}"/>
            </c:ext>
          </c:extLst>
        </c:ser>
        <c:ser>
          <c:idx val="6"/>
          <c:order val="6"/>
          <c:tx>
            <c:strRef>
              <c:f>データシート!$A$33</c:f>
              <c:strCache>
                <c:ptCount val="1"/>
                <c:pt idx="0">
                  <c:v>下水道事業等会計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6.28</c:v>
                </c:pt>
                <c:pt idx="2">
                  <c:v>#N/A</c:v>
                </c:pt>
                <c:pt idx="3">
                  <c:v>4.18</c:v>
                </c:pt>
                <c:pt idx="4">
                  <c:v>#N/A</c:v>
                </c:pt>
                <c:pt idx="5">
                  <c:v>3.99</c:v>
                </c:pt>
                <c:pt idx="6">
                  <c:v>#N/A</c:v>
                </c:pt>
                <c:pt idx="7">
                  <c:v>3.55</c:v>
                </c:pt>
                <c:pt idx="8">
                  <c:v>#N/A</c:v>
                </c:pt>
                <c:pt idx="9">
                  <c:v>3.8</c:v>
                </c:pt>
              </c:numCache>
            </c:numRef>
          </c:val>
          <c:extLst>
            <c:ext xmlns:c16="http://schemas.microsoft.com/office/drawing/2014/chart" uri="{C3380CC4-5D6E-409C-BE32-E72D297353CC}">
              <c16:uniqueId val="{00000006-F1AA-4984-8195-AD2159139B2D}"/>
            </c:ext>
          </c:extLst>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1.39</c:v>
                </c:pt>
                <c:pt idx="2">
                  <c:v>#N/A</c:v>
                </c:pt>
                <c:pt idx="3">
                  <c:v>4.8</c:v>
                </c:pt>
                <c:pt idx="4">
                  <c:v>#N/A</c:v>
                </c:pt>
                <c:pt idx="5">
                  <c:v>4.3600000000000003</c:v>
                </c:pt>
                <c:pt idx="6">
                  <c:v>#N/A</c:v>
                </c:pt>
                <c:pt idx="7">
                  <c:v>4.26</c:v>
                </c:pt>
                <c:pt idx="8">
                  <c:v>#N/A</c:v>
                </c:pt>
                <c:pt idx="9">
                  <c:v>4.24</c:v>
                </c:pt>
              </c:numCache>
            </c:numRef>
          </c:val>
          <c:extLst>
            <c:ext xmlns:c16="http://schemas.microsoft.com/office/drawing/2014/chart" uri="{C3380CC4-5D6E-409C-BE32-E72D297353CC}">
              <c16:uniqueId val="{00000007-F1AA-4984-8195-AD2159139B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7.51</c:v>
                </c:pt>
                <c:pt idx="2">
                  <c:v>#N/A</c:v>
                </c:pt>
                <c:pt idx="3">
                  <c:v>7.47</c:v>
                </c:pt>
                <c:pt idx="4">
                  <c:v>#N/A</c:v>
                </c:pt>
                <c:pt idx="5">
                  <c:v>4.93</c:v>
                </c:pt>
                <c:pt idx="6">
                  <c:v>#N/A</c:v>
                </c:pt>
                <c:pt idx="7">
                  <c:v>4.32</c:v>
                </c:pt>
                <c:pt idx="8">
                  <c:v>#N/A</c:v>
                </c:pt>
                <c:pt idx="9">
                  <c:v>7.74</c:v>
                </c:pt>
              </c:numCache>
            </c:numRef>
          </c:val>
          <c:extLst>
            <c:ext xmlns:c16="http://schemas.microsoft.com/office/drawing/2014/chart" uri="{C3380CC4-5D6E-409C-BE32-E72D297353CC}">
              <c16:uniqueId val="{00000008-F1AA-4984-8195-AD2159139B2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0.04</c:v>
                </c:pt>
                <c:pt idx="2">
                  <c:v>#N/A</c:v>
                </c:pt>
                <c:pt idx="3">
                  <c:v>0.04</c:v>
                </c:pt>
                <c:pt idx="4">
                  <c:v>#N/A</c:v>
                </c:pt>
                <c:pt idx="5">
                  <c:v>0.05</c:v>
                </c:pt>
                <c:pt idx="6">
                  <c:v>#N/A</c:v>
                </c:pt>
                <c:pt idx="7">
                  <c:v>0.05</c:v>
                </c:pt>
                <c:pt idx="8">
                  <c:v>0.85</c:v>
                </c:pt>
                <c:pt idx="9">
                  <c:v>#N/A</c:v>
                </c:pt>
              </c:numCache>
            </c:numRef>
          </c:val>
          <c:extLst>
            <c:ext xmlns:c16="http://schemas.microsoft.com/office/drawing/2014/chart" uri="{C3380CC4-5D6E-409C-BE32-E72D297353CC}">
              <c16:uniqueId val="{00000009-F1AA-4984-8195-AD2159139B2D}"/>
            </c:ext>
          </c:extLst>
        </c:ser>
        <c:dLbls>
          <c:showLegendKey val="0"/>
          <c:showVal val="0"/>
          <c:showCatName val="0"/>
          <c:showSerName val="0"/>
          <c:showPercent val="0"/>
          <c:showBubbleSize val="0"/>
        </c:dLbls>
        <c:gapWidth val="150"/>
        <c:overlap val="100"/>
        <c:axId val="180303360"/>
        <c:axId val="180304896"/>
      </c:barChart>
      <c:catAx>
        <c:axId val="1803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04896"/>
        <c:crosses val="autoZero"/>
        <c:auto val="1"/>
        <c:lblAlgn val="ctr"/>
        <c:lblOffset val="100"/>
        <c:tickLblSkip val="1"/>
        <c:tickMarkSkip val="1"/>
        <c:noMultiLvlLbl val="0"/>
      </c:catAx>
      <c:valAx>
        <c:axId val="18030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03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791</c:v>
                </c:pt>
                <c:pt idx="5">
                  <c:v>811</c:v>
                </c:pt>
                <c:pt idx="8">
                  <c:v>781</c:v>
                </c:pt>
                <c:pt idx="11">
                  <c:v>726</c:v>
                </c:pt>
                <c:pt idx="14">
                  <c:v>662</c:v>
                </c:pt>
              </c:numCache>
            </c:numRef>
          </c:val>
          <c:extLst>
            <c:ext xmlns:c16="http://schemas.microsoft.com/office/drawing/2014/chart" uri="{C3380CC4-5D6E-409C-BE32-E72D297353CC}">
              <c16:uniqueId val="{00000000-21F9-4F8D-AABD-BFDC0F19A4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F9-4F8D-AABD-BFDC0F19A4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145</c:v>
                </c:pt>
                <c:pt idx="3">
                  <c:v>136</c:v>
                </c:pt>
                <c:pt idx="6">
                  <c:v>101</c:v>
                </c:pt>
                <c:pt idx="9">
                  <c:v>95</c:v>
                </c:pt>
                <c:pt idx="12">
                  <c:v>84</c:v>
                </c:pt>
              </c:numCache>
            </c:numRef>
          </c:val>
          <c:extLst>
            <c:ext xmlns:c16="http://schemas.microsoft.com/office/drawing/2014/chart" uri="{C3380CC4-5D6E-409C-BE32-E72D297353CC}">
              <c16:uniqueId val="{00000002-21F9-4F8D-AABD-BFDC0F19A4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6</c:v>
                </c:pt>
                <c:pt idx="12">
                  <c:v>7</c:v>
                </c:pt>
              </c:numCache>
            </c:numRef>
          </c:val>
          <c:extLst>
            <c:ext xmlns:c16="http://schemas.microsoft.com/office/drawing/2014/chart" uri="{C3380CC4-5D6E-409C-BE32-E72D297353CC}">
              <c16:uniqueId val="{00000003-21F9-4F8D-AABD-BFDC0F19A4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144</c:v>
                </c:pt>
                <c:pt idx="3">
                  <c:v>157</c:v>
                </c:pt>
                <c:pt idx="6">
                  <c:v>191</c:v>
                </c:pt>
                <c:pt idx="9">
                  <c:v>202</c:v>
                </c:pt>
                <c:pt idx="12">
                  <c:v>215</c:v>
                </c:pt>
              </c:numCache>
            </c:numRef>
          </c:val>
          <c:extLst>
            <c:ext xmlns:c16="http://schemas.microsoft.com/office/drawing/2014/chart" uri="{C3380CC4-5D6E-409C-BE32-E72D297353CC}">
              <c16:uniqueId val="{00000004-21F9-4F8D-AABD-BFDC0F19A4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F9-4F8D-AABD-BFDC0F19A4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F9-4F8D-AABD-BFDC0F19A4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900</c:v>
                </c:pt>
                <c:pt idx="3">
                  <c:v>797</c:v>
                </c:pt>
                <c:pt idx="6">
                  <c:v>758</c:v>
                </c:pt>
                <c:pt idx="9">
                  <c:v>739</c:v>
                </c:pt>
                <c:pt idx="12">
                  <c:v>716</c:v>
                </c:pt>
              </c:numCache>
            </c:numRef>
          </c:val>
          <c:extLst>
            <c:ext xmlns:c16="http://schemas.microsoft.com/office/drawing/2014/chart" uri="{C3380CC4-5D6E-409C-BE32-E72D297353CC}">
              <c16:uniqueId val="{00000007-21F9-4F8D-AABD-BFDC0F19A470}"/>
            </c:ext>
          </c:extLst>
        </c:ser>
        <c:dLbls>
          <c:showLegendKey val="0"/>
          <c:showVal val="0"/>
          <c:showCatName val="0"/>
          <c:showSerName val="0"/>
          <c:showPercent val="0"/>
          <c:showBubbleSize val="0"/>
        </c:dLbls>
        <c:gapWidth val="100"/>
        <c:overlap val="100"/>
        <c:axId val="180450048"/>
        <c:axId val="18045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403</c:v>
                </c:pt>
                <c:pt idx="2">
                  <c:v>#N/A</c:v>
                </c:pt>
                <c:pt idx="3">
                  <c:v>#N/A</c:v>
                </c:pt>
                <c:pt idx="4">
                  <c:v>284</c:v>
                </c:pt>
                <c:pt idx="5">
                  <c:v>#N/A</c:v>
                </c:pt>
                <c:pt idx="6">
                  <c:v>#N/A</c:v>
                </c:pt>
                <c:pt idx="7">
                  <c:v>274</c:v>
                </c:pt>
                <c:pt idx="8">
                  <c:v>#N/A</c:v>
                </c:pt>
                <c:pt idx="9">
                  <c:v>#N/A</c:v>
                </c:pt>
                <c:pt idx="10">
                  <c:v>316</c:v>
                </c:pt>
                <c:pt idx="11">
                  <c:v>#N/A</c:v>
                </c:pt>
                <c:pt idx="12">
                  <c:v>#N/A</c:v>
                </c:pt>
                <c:pt idx="13">
                  <c:v>360</c:v>
                </c:pt>
                <c:pt idx="14">
                  <c:v>#N/A</c:v>
                </c:pt>
              </c:numCache>
            </c:numRef>
          </c:val>
          <c:smooth val="0"/>
          <c:extLst>
            <c:ext xmlns:c16="http://schemas.microsoft.com/office/drawing/2014/chart" uri="{C3380CC4-5D6E-409C-BE32-E72D297353CC}">
              <c16:uniqueId val="{00000008-21F9-4F8D-AABD-BFDC0F19A470}"/>
            </c:ext>
          </c:extLst>
        </c:ser>
        <c:dLbls>
          <c:showLegendKey val="0"/>
          <c:showVal val="0"/>
          <c:showCatName val="0"/>
          <c:showSerName val="0"/>
          <c:showPercent val="0"/>
          <c:showBubbleSize val="0"/>
        </c:dLbls>
        <c:marker val="1"/>
        <c:smooth val="0"/>
        <c:axId val="180450048"/>
        <c:axId val="180451968"/>
      </c:lineChart>
      <c:catAx>
        <c:axId val="1804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51968"/>
        <c:crosses val="autoZero"/>
        <c:auto val="1"/>
        <c:lblAlgn val="ctr"/>
        <c:lblOffset val="100"/>
        <c:tickLblSkip val="1"/>
        <c:tickMarkSkip val="1"/>
        <c:noMultiLvlLbl val="0"/>
      </c:catAx>
      <c:valAx>
        <c:axId val="18045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5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6964</c:v>
                </c:pt>
                <c:pt idx="5">
                  <c:v>6789</c:v>
                </c:pt>
                <c:pt idx="8">
                  <c:v>6425</c:v>
                </c:pt>
                <c:pt idx="11">
                  <c:v>6389</c:v>
                </c:pt>
                <c:pt idx="14">
                  <c:v>6123</c:v>
                </c:pt>
              </c:numCache>
            </c:numRef>
          </c:val>
          <c:extLst>
            <c:ext xmlns:c16="http://schemas.microsoft.com/office/drawing/2014/chart" uri="{C3380CC4-5D6E-409C-BE32-E72D297353CC}">
              <c16:uniqueId val="{00000000-CFD1-4415-88BE-DC153CA332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154</c:v>
                </c:pt>
                <c:pt idx="5">
                  <c:v>127</c:v>
                </c:pt>
                <c:pt idx="8">
                  <c:v>108</c:v>
                </c:pt>
                <c:pt idx="11">
                  <c:v>97</c:v>
                </c:pt>
                <c:pt idx="14">
                  <c:v>92</c:v>
                </c:pt>
              </c:numCache>
            </c:numRef>
          </c:val>
          <c:extLst>
            <c:ext xmlns:c16="http://schemas.microsoft.com/office/drawing/2014/chart" uri="{C3380CC4-5D6E-409C-BE32-E72D297353CC}">
              <c16:uniqueId val="{00000001-CFD1-4415-88BE-DC153CA332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2827</c:v>
                </c:pt>
                <c:pt idx="5">
                  <c:v>2903</c:v>
                </c:pt>
                <c:pt idx="8">
                  <c:v>3120</c:v>
                </c:pt>
                <c:pt idx="11">
                  <c:v>3079</c:v>
                </c:pt>
                <c:pt idx="14">
                  <c:v>3164</c:v>
                </c:pt>
              </c:numCache>
            </c:numRef>
          </c:val>
          <c:extLst>
            <c:ext xmlns:c16="http://schemas.microsoft.com/office/drawing/2014/chart" uri="{C3380CC4-5D6E-409C-BE32-E72D297353CC}">
              <c16:uniqueId val="{00000002-CFD1-4415-88BE-DC153CA332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1-4415-88BE-DC153CA332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1-4415-88BE-DC153CA332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111</c:v>
                </c:pt>
                <c:pt idx="3">
                  <c:v>104</c:v>
                </c:pt>
                <c:pt idx="6">
                  <c:v>97</c:v>
                </c:pt>
                <c:pt idx="9">
                  <c:v>91</c:v>
                </c:pt>
                <c:pt idx="12">
                  <c:v>81</c:v>
                </c:pt>
              </c:numCache>
            </c:numRef>
          </c:val>
          <c:extLst>
            <c:ext xmlns:c16="http://schemas.microsoft.com/office/drawing/2014/chart" uri="{C3380CC4-5D6E-409C-BE32-E72D297353CC}">
              <c16:uniqueId val="{00000005-CFD1-4415-88BE-DC153CA332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1422</c:v>
                </c:pt>
                <c:pt idx="3">
                  <c:v>1214</c:v>
                </c:pt>
                <c:pt idx="6">
                  <c:v>1142</c:v>
                </c:pt>
                <c:pt idx="9">
                  <c:v>1061</c:v>
                </c:pt>
                <c:pt idx="12">
                  <c:v>982</c:v>
                </c:pt>
              </c:numCache>
            </c:numRef>
          </c:val>
          <c:extLst>
            <c:ext xmlns:c16="http://schemas.microsoft.com/office/drawing/2014/chart" uri="{C3380CC4-5D6E-409C-BE32-E72D297353CC}">
              <c16:uniqueId val="{00000006-CFD1-4415-88BE-DC153CA332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508</c:v>
                </c:pt>
                <c:pt idx="3">
                  <c:v>444</c:v>
                </c:pt>
                <c:pt idx="6">
                  <c:v>380</c:v>
                </c:pt>
                <c:pt idx="9">
                  <c:v>353</c:v>
                </c:pt>
                <c:pt idx="12">
                  <c:v>327</c:v>
                </c:pt>
              </c:numCache>
            </c:numRef>
          </c:val>
          <c:extLst>
            <c:ext xmlns:c16="http://schemas.microsoft.com/office/drawing/2014/chart" uri="{C3380CC4-5D6E-409C-BE32-E72D297353CC}">
              <c16:uniqueId val="{00000007-CFD1-4415-88BE-DC153CA332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1469</c:v>
                </c:pt>
                <c:pt idx="3">
                  <c:v>1402</c:v>
                </c:pt>
                <c:pt idx="6">
                  <c:v>1656</c:v>
                </c:pt>
                <c:pt idx="9">
                  <c:v>1579</c:v>
                </c:pt>
                <c:pt idx="12">
                  <c:v>1606</c:v>
                </c:pt>
              </c:numCache>
            </c:numRef>
          </c:val>
          <c:extLst>
            <c:ext xmlns:c16="http://schemas.microsoft.com/office/drawing/2014/chart" uri="{C3380CC4-5D6E-409C-BE32-E72D297353CC}">
              <c16:uniqueId val="{00000008-CFD1-4415-88BE-DC153CA332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165</c:v>
                </c:pt>
                <c:pt idx="3">
                  <c:v>99</c:v>
                </c:pt>
                <c:pt idx="6">
                  <c:v>69</c:v>
                </c:pt>
                <c:pt idx="9">
                  <c:v>45</c:v>
                </c:pt>
                <c:pt idx="12">
                  <c:v>30</c:v>
                </c:pt>
              </c:numCache>
            </c:numRef>
          </c:val>
          <c:extLst>
            <c:ext xmlns:c16="http://schemas.microsoft.com/office/drawing/2014/chart" uri="{C3380CC4-5D6E-409C-BE32-E72D297353CC}">
              <c16:uniqueId val="{00000009-CFD1-4415-88BE-DC153CA332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8138</c:v>
                </c:pt>
                <c:pt idx="3">
                  <c:v>7875</c:v>
                </c:pt>
                <c:pt idx="6">
                  <c:v>7353</c:v>
                </c:pt>
                <c:pt idx="9">
                  <c:v>7285</c:v>
                </c:pt>
                <c:pt idx="12">
                  <c:v>7132</c:v>
                </c:pt>
              </c:numCache>
            </c:numRef>
          </c:val>
          <c:extLst>
            <c:ext xmlns:c16="http://schemas.microsoft.com/office/drawing/2014/chart" uri="{C3380CC4-5D6E-409C-BE32-E72D297353CC}">
              <c16:uniqueId val="{0000000A-CFD1-4415-88BE-DC153CA33287}"/>
            </c:ext>
          </c:extLst>
        </c:ser>
        <c:dLbls>
          <c:showLegendKey val="0"/>
          <c:showVal val="0"/>
          <c:showCatName val="0"/>
          <c:showSerName val="0"/>
          <c:showPercent val="0"/>
          <c:showBubbleSize val="0"/>
        </c:dLbls>
        <c:gapWidth val="100"/>
        <c:overlap val="100"/>
        <c:axId val="193113472"/>
        <c:axId val="19312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1867</c:v>
                </c:pt>
                <c:pt idx="2">
                  <c:v>#N/A</c:v>
                </c:pt>
                <c:pt idx="3">
                  <c:v>#N/A</c:v>
                </c:pt>
                <c:pt idx="4">
                  <c:v>1318</c:v>
                </c:pt>
                <c:pt idx="5">
                  <c:v>#N/A</c:v>
                </c:pt>
                <c:pt idx="6">
                  <c:v>#N/A</c:v>
                </c:pt>
                <c:pt idx="7">
                  <c:v>1045</c:v>
                </c:pt>
                <c:pt idx="8">
                  <c:v>#N/A</c:v>
                </c:pt>
                <c:pt idx="9">
                  <c:v>#N/A</c:v>
                </c:pt>
                <c:pt idx="10">
                  <c:v>848</c:v>
                </c:pt>
                <c:pt idx="11">
                  <c:v>#N/A</c:v>
                </c:pt>
                <c:pt idx="12">
                  <c:v>#N/A</c:v>
                </c:pt>
                <c:pt idx="13">
                  <c:v>778</c:v>
                </c:pt>
                <c:pt idx="14">
                  <c:v>#N/A</c:v>
                </c:pt>
              </c:numCache>
            </c:numRef>
          </c:val>
          <c:smooth val="0"/>
          <c:extLst>
            <c:ext xmlns:c16="http://schemas.microsoft.com/office/drawing/2014/chart" uri="{C3380CC4-5D6E-409C-BE32-E72D297353CC}">
              <c16:uniqueId val="{0000000B-CFD1-4415-88BE-DC153CA33287}"/>
            </c:ext>
          </c:extLst>
        </c:ser>
        <c:dLbls>
          <c:showLegendKey val="0"/>
          <c:showVal val="0"/>
          <c:showCatName val="0"/>
          <c:showSerName val="0"/>
          <c:showPercent val="0"/>
          <c:showBubbleSize val="0"/>
        </c:dLbls>
        <c:marker val="1"/>
        <c:smooth val="0"/>
        <c:axId val="193113472"/>
        <c:axId val="193123840"/>
      </c:lineChart>
      <c:catAx>
        <c:axId val="1931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123840"/>
        <c:crosses val="autoZero"/>
        <c:auto val="1"/>
        <c:lblAlgn val="ctr"/>
        <c:lblOffset val="100"/>
        <c:tickLblSkip val="1"/>
        <c:tickMarkSkip val="1"/>
        <c:noMultiLvlLbl val="0"/>
      </c:catAx>
      <c:valAx>
        <c:axId val="19312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800</c:v>
                </c:pt>
                <c:pt idx="1">
                  <c:v>717</c:v>
                </c:pt>
                <c:pt idx="2">
                  <c:v>721</c:v>
                </c:pt>
              </c:numCache>
            </c:numRef>
          </c:val>
          <c:extLst>
            <c:ext xmlns:c16="http://schemas.microsoft.com/office/drawing/2014/chart" uri="{C3380CC4-5D6E-409C-BE32-E72D297353CC}">
              <c16:uniqueId val="{00000000-B69F-4825-9B05-C78C30A85A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B69F-4825-9B05-C78C30A85A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2516</c:v>
                </c:pt>
                <c:pt idx="1">
                  <c:v>2539</c:v>
                </c:pt>
                <c:pt idx="2">
                  <c:v>2495</c:v>
                </c:pt>
              </c:numCache>
            </c:numRef>
          </c:val>
          <c:extLst>
            <c:ext xmlns:c16="http://schemas.microsoft.com/office/drawing/2014/chart" uri="{C3380CC4-5D6E-409C-BE32-E72D297353CC}">
              <c16:uniqueId val="{00000002-B69F-4825-9B05-C78C30A85AB8}"/>
            </c:ext>
          </c:extLst>
        </c:ser>
        <c:dLbls>
          <c:showLegendKey val="0"/>
          <c:showVal val="0"/>
          <c:showCatName val="0"/>
          <c:showSerName val="0"/>
          <c:showPercent val="0"/>
          <c:showBubbleSize val="0"/>
        </c:dLbls>
        <c:gapWidth val="120"/>
        <c:overlap val="100"/>
        <c:axId val="193340160"/>
        <c:axId val="193341696"/>
      </c:barChart>
      <c:catAx>
        <c:axId val="19334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341696"/>
        <c:crosses val="autoZero"/>
        <c:auto val="1"/>
        <c:lblAlgn val="ctr"/>
        <c:lblOffset val="100"/>
        <c:tickLblSkip val="1"/>
        <c:tickMarkSkip val="1"/>
        <c:noMultiLvlLbl val="0"/>
      </c:catAx>
      <c:valAx>
        <c:axId val="193341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34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{E8A203FC-DEDF-468C-B179-C98EE2B2C6EE}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2A5-4DFC-9102-89490381E0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{E2A97282-2F8A-4638-A2F3-76B499AD3D2E}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A5-4DFC-9102-89490381E0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{5B3E813D-CCDC-49BF-A2E4-9D016E280CAE}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A5-4DFC-9102-89490381E0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{6DBFC569-4A0C-45D5-B8C8-9F1101F46CC1}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A5-4DFC-9102-89490381E0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{2F93A14F-2D24-44E5-98C6-24E00C61B8F5}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A5-4DFC-9102-89490381E0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{0CFD9091-B6F7-4838-B009-AB0DB82D7E0D}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2A5-4DFC-9102-89490381E03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{EBF41ED3-3B1D-47FC-B548-FB0CD92C0206}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2A5-4DFC-9102-89490381E03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{31BD8781-EBC4-4FA5-896D-BC5098DE0003}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2A5-4DFC-9102-89490381E03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{EB6944E0-BC27-4A49-9E58-C450482634EA}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2A5-4DFC-9102-89490381E0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c:v>
                </c:pt>
              </c:numCache>
            </c:numRef>
          </c:xVal>
          <c:yVal>
            <c:numRef>
              <c:f>公会計指標分析・財政指標組合せ分析表!$BP$51:$DC$51</c:f>
              <c:numCache>
                <c:formatCode>#,##0.0;"▲ "#,##0.0</c:formatCode>
                <c:ptCount val="40"/>
                <c:pt idx="24">
                  <c:v>20.7</c:v>
                </c:pt>
              </c:numCache>
            </c:numRef>
          </c:yVal>
          <c:smooth val="0"/>
          <c:extLst>
            <c:ext xmlns:c16="http://schemas.microsoft.com/office/drawing/2014/chart" uri="{C3380CC4-5D6E-409C-BE32-E72D297353CC}">
              <c16:uniqueId val="{00000009-02A5-4DFC-9102-89490381E0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{6FA6FCFA-75DA-4293-B356-2F8FBF3EAF35}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2A5-4DFC-9102-89490381E0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{A73D1868-1E5D-4453-9381-687A2CD6F6ED}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A5-4DFC-9102-89490381E0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{7EDC0653-162E-403A-B9F4-A619AB04C319}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A5-4DFC-9102-89490381E0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{3F7041E9-AC6C-4714-A210-987FAE37455A}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A5-4DFC-9102-89490381E0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{91825D16-6BA7-4271-B682-C06998A4053A}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A5-4DFC-9102-89490381E0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{CD4D82F8-EAD1-49B0-8A10-CBD24E708B27}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2A5-4DFC-9102-89490381E03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{C9657624-E96B-4DAA-8A72-36C3389D969C}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2A5-4DFC-9102-89490381E03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{A369A264-B5A8-4F17-BA9C-8F411EF513C6}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2A5-4DFC-9102-89490381E03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{01214148-9847-46D0-B537-C09833516C1C}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2A5-4DFC-9102-89490381E0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62.6</c:v>
                </c:pt>
              </c:numCache>
            </c:numRef>
          </c:xVal>
          <c:yVal>
            <c:numRef>
              <c:f>公会計指標分析・財政指標組合せ分析表!$BP$55:$DC$55</c:f>
              <c:numCache>
                <c:formatCode>#,##0.0;"▲ "#,##0.0</c:formatCode>
                <c:ptCount val="40"/>
                <c:pt idx="24">
                  <c:v>44.9</c:v>
                </c:pt>
              </c:numCache>
            </c:numRef>
          </c:yVal>
          <c:smooth val="0"/>
          <c:extLst>
            <c:ext xmlns:c16="http://schemas.microsoft.com/office/drawing/2014/chart" uri="{C3380CC4-5D6E-409C-BE32-E72D297353CC}">
              <c16:uniqueId val="{00000013-02A5-4DFC-9102-89490381E032}"/>
            </c:ext>
          </c:extLst>
        </c:ser>
        <c:dLbls>
          <c:showLegendKey val="0"/>
          <c:showVal val="1"/>
          <c:showCatName val="0"/>
          <c:showSerName val="0"/>
          <c:showPercent val="0"/>
          <c:showBubbleSize val="0"/>
        </c:dLbls>
        <c:axId val="192856064"/>
        <c:axId val="192857984"/>
      </c:scatterChart>
      <c:valAx>
        <c:axId val="192856064"/>
        <c:scaling>
          <c:orientation val="minMax"/>
          <c:max val="63.2"/>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857984"/>
        <c:crosses val="autoZero"/>
        <c:crossBetween val="midCat"/>
      </c:valAx>
      <c:valAx>
        <c:axId val="192857984"/>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85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{C3C53FC3-6B5D-4BB8-B58E-3721781A2533}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3B1-4A17-8D47-853DDA9D9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{F6ABC3FF-FDBB-4132-8B6E-40AEB48DA34C}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B1-4A17-8D47-853DDA9D9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{CDF993F4-772C-46CB-A5D9-83EEF977CEE5}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B1-4A17-8D47-853DDA9D9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{A6F29240-3CDC-48B0-B362-AD9463FC41B5}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B1-4A17-8D47-853DDA9D9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{53E28B98-FFCB-494A-AB2C-0606C34125D1}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B1-4A17-8D47-853DDA9D92F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{9003BE27-3100-4125-9073-660B6511A270}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3B1-4A17-8D47-853DDA9D92F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{3EEDC726-EAC1-4359-A74B-C9F543643024}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3B1-4A17-8D47-853DDA9D92F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{3E3234A8-CE9A-4C31-9FE0-703157E4D544}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3B1-4A17-8D47-853DDA9D92F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{3CD6C5E7-93DF-41BA-A219-3F040090A1F2}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3B1-4A17-8D47-853DDA9D9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9.1999999999999993</c:v>
                </c:pt>
                <c:pt idx="16">
                  <c:v>7.9</c:v>
                </c:pt>
                <c:pt idx="24">
                  <c:v>7.1</c:v>
                </c:pt>
                <c:pt idx="32">
                  <c:v>7.6</c:v>
                </c:pt>
              </c:numCache>
            </c:numRef>
          </c:xVal>
          <c:yVal>
            <c:numRef>
              <c:f>公会計指標分析・財政指標組合せ分析表!$BP$73:$DC$73</c:f>
              <c:numCache>
                <c:formatCode>#,##0.0;"▲ "#,##0.0</c:formatCode>
                <c:ptCount val="40"/>
                <c:pt idx="0">
                  <c:v>46.8</c:v>
                </c:pt>
                <c:pt idx="8">
                  <c:v>33.299999999999997</c:v>
                </c:pt>
                <c:pt idx="16">
                  <c:v>25.5</c:v>
                </c:pt>
                <c:pt idx="24">
                  <c:v>20.7</c:v>
                </c:pt>
                <c:pt idx="32">
                  <c:v>18.7</c:v>
                </c:pt>
              </c:numCache>
            </c:numRef>
          </c:yVal>
          <c:smooth val="0"/>
          <c:extLst>
            <c:ext xmlns:c16="http://schemas.microsoft.com/office/drawing/2014/chart" uri="{C3380CC4-5D6E-409C-BE32-E72D297353CC}">
              <c16:uniqueId val="{00000009-53B1-4A17-8D47-853DDA9D92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{FDB39279-FA16-497E-A7C5-D83A7B6531C5}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3B1-4A17-8D47-853DDA9D92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{CC19B642-ACF4-4A9D-ABC8-53FE639523A2}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B1-4A17-8D47-853DDA9D9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{A924063A-05FB-4E0F-8F98-DE7D2C3D1437}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B1-4A17-8D47-853DDA9D9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{625B5EFA-B8F5-4C62-9E96-1D3AB2B9F495}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B1-4A17-8D47-853DDA9D9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{0268566B-4A5E-4216-9DCB-1F29B51888FD}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B1-4A17-8D47-853DDA9D92F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{6752851D-1942-4F48-939E-A94DDE5AB22B}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3B1-4A17-8D47-853DDA9D92F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{036EBEA0-E829-4FC7-937A-C90C8E471431}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3B1-4A17-8D47-853DDA9D92F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{07511270-2F97-47D0-9F39-4F83DA94DBBE}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3B1-4A17-8D47-853DDA9D92F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{C2CA579B-70FB-4A4E-B04D-20CF59C744F1}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3B1-4A17-8D47-853DDA9D9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c:ext xmlns:c16="http://schemas.microsoft.com/office/drawing/2014/chart" uri="{C3380CC4-5D6E-409C-BE32-E72D297353CC}">
              <c16:uniqueId val="{00000013-53B1-4A17-8D47-853DDA9D92F9}"/>
            </c:ext>
          </c:extLst>
        </c:ser>
        <c:dLbls>
          <c:showLegendKey val="0"/>
          <c:showVal val="1"/>
          <c:showCatName val="0"/>
          <c:showSerName val="0"/>
          <c:showPercent val="0"/>
          <c:showBubbleSize val="0"/>
        </c:dLbls>
        <c:axId val="192929152"/>
        <c:axId val="192939520"/>
      </c:scatterChart>
      <c:valAx>
        <c:axId val="192929152"/>
        <c:scaling>
          <c:orientation val="minMax"/>
          <c:max val="11.6"/>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939520"/>
        <c:crosses val="autoZero"/>
        <c:crossBetween val="midCat"/>
      </c:valAx>
      <c:valAx>
        <c:axId val="192939520"/>
        <c:scaling>
          <c:orientation val="minMax"/>
          <c:max val="6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929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年度の実質公債費比率については、前年度と比較して</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ポイント上昇し</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％となった。分子構造を比較すると、元利償還金や債務負担行為が年々減少している一方で、公営企業債の元利償還金に対する繰入金が増加している。昨年度と比較して債務全体では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百万円減少しているが、既借入分の公債費に対する交付税措置額の減少が</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百万円となっていることから、実質公債費比率の分子が結果として増加した。</a:t>
          </a:r>
        </a:p>
        <a:p>
          <a:r>
            <a:rPr kumimoji="1" lang="ja-JP" altLang="en-US" sz="1200">
              <a:latin typeface="ＭＳ ゴシック" pitchFamily="49" charset="-128"/>
              <a:ea typeface="ＭＳ ゴシック" pitchFamily="49" charset="-128"/>
            </a:rPr>
            <a:t>　今後、普通建設事業（単独）やそれに伴う経費等の大きな支出が控えていることから、緊急度、町民ニーズを的確に把握した事業の選択を行い、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％未満を堅持するように進めていきたい。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年度の将来負担比率については、前年度と比較して</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％となっている。分子構造を比較すると、最も大きな割合を占める地方債の現在高は、地方債発行の抑制と確実な定期償還により前年度と比較して</a:t>
          </a:r>
          <a:r>
            <a:rPr kumimoji="1" lang="en-US" altLang="ja-JP" sz="1300">
              <a:latin typeface="ＭＳ ゴシック" pitchFamily="49" charset="-128"/>
              <a:ea typeface="ＭＳ ゴシック" pitchFamily="49" charset="-128"/>
            </a:rPr>
            <a:t>153</a:t>
          </a:r>
          <a:r>
            <a:rPr kumimoji="1" lang="ja-JP" altLang="en-US" sz="1300">
              <a:latin typeface="ＭＳ ゴシック" pitchFamily="49" charset="-128"/>
              <a:ea typeface="ＭＳ ゴシック" pitchFamily="49" charset="-128"/>
            </a:rPr>
            <a:t>百万円減少した。その他の項目についても減少しているが、公営企業債等繰入額については、上水道事業、下水道事業への繰入額の増加に伴い、</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また、充当可能基金は、今後の庁舎建設や平成初期等に建設された公共施設の更新等のため資金の積立を行っていることから、</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百万円増加している。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今後、普通建設事業（単独）やそれに伴う経費等の大きな支出が控えていることから、緊急度、町民ニーズを的確に把握した事業の選択を行い、</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％未満を堅持するように進めていきたい。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百万円増加した一方、庁舎建設に係る基本構想の策定に伴い、公有施設整備基金が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百万面減少したこと、学校施設の改修により教育施設整備基金が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年度にかけて庁舎建設を予定しており、公有施設整備基金から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見込みのため、短期的には基金総額は減少する。また、老朽化した公共施設の更新に多額の費用が見込まれており、「公共施設総合管理計画」や「中期財政計画」に基づき、各年度必要額の基金取崩しと先を見越した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水道事業経営安定基金：水道事業の健全な運営に資するため、浄水場の維持管理費用の経費に使用する。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公有施設整備基金：公有施設の整備（修繕、増改築及び新築）に関する経費に使用する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三春病院事業基金：病院事業の運営に資するため、病院事業、その他関連する経費に使用する。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教育施設整備事業基金：教育施設の整備（修繕、増改築及び新築）に関する経費に使用する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帰還環境整備交付金基金：福島復興再生特別措置法（平成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条第１項に規定する帰還環境整備交付金事業等に要する経費に使用する。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水道事業経営安定基金：浄水場の修繕に充当したことにより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公有施設整備基金：公有財産の売払等により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百万円積立てた一方、庁舎建設に係る基本構想策定経費に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三春病院事業基金：病院事業の設備更新に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百万円充当した一方、今後の医療機器等の大量更新に備え、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百万円積立を行ったことにより増加した。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教育施設整備事業基金：教育施設の整備のため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百万円充当したことにより基金が減少した。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帰還環境整備交付金基金：ため池放射能対策事業を実施するため、国の補助金を積立てたことにより増加した。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水道事業経営安定基金：引き続き浄水場の修繕に充当していく。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公有施設整備基金：町で定めている「公共施設長期修繕計画」においては、計画期間内（平成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百万円の事業経費を見込んでおり、各年度の事業計画達成のため、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必要額の積立と取崩しを実施していく。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三春病院事業基金：三春病院については建設より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年が経過し、今後の施設や医療機器の大量更新に備えるため積立を継続して行っていくとともに、</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各年度の更新の財源として取崩しを実施していいく。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教育施設整備事業基金：今後の学校施設の更新時期に備え、積立を行っていく。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帰還環境整備交付金基金：ため池放射能対策事業の終了に併せ基金廃止を行う。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景気動向による町税収入の増加や行財政改革の取り組みにおける歳出削減効果により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財政調整基金の残高は、「中期財政計画」において、予期しない収入減少への対応と大規模災害等の予期しない支出に備え、年度末残高を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地方債の元利償還金は年々減少しており、現在のところ、積立を行う予定はない。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について、全国平均と比較すると△</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％、福島県平均との比較では</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減価償却率が特に高い有形固定資産は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％であり、老朽化が進んでいることから、建替え工事が行われるところである。対して最も低いのは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であり、</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今後、施設の老朽化の進行に伴い、施設の更新や改修に係る事業費が拡大していくこととなるため、施設の適正な管理を維持していく</a:t>
          </a:r>
          <a:r>
            <a:rPr kumimoji="1" lang="ja-JP" altLang="en-US" sz="105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67" name="有形固定資産減価償却率平均値テキスト"/>
        <xdr:cNvSpPr txBox="1"/>
      </xdr:nvSpPr>
      <xdr:spPr>
        <a:xfrm>
          <a:off x="4813300" y="6050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112395</xdr:rowOff>
    </xdr:from>
    <xdr:to>
      <xdr:col>19</xdr:col>
      <xdr:colOff>187325</xdr:colOff>
      <xdr:row>33</xdr:row>
      <xdr:rowOff>42545</xdr:rowOff>
    </xdr:to>
    <xdr:sp macro="" textlink="">
      <xdr:nvSpPr>
        <xdr:cNvPr id="76" name="楕円 75"/>
        <xdr:cNvSpPr/>
      </xdr:nvSpPr>
      <xdr:spPr>
        <a:xfrm>
          <a:off x="4000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116984</xdr:rowOff>
    </xdr:from>
    <xdr:ext cx="405111" cy="259045"/>
    <xdr:sp macro="" textlink="">
      <xdr:nvSpPr>
        <xdr:cNvPr id="77"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78" name="n_2ave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33672</xdr:rowOff>
    </xdr:from>
    <xdr:ext cx="405111" cy="259045"/>
    <xdr:sp macro="" textlink="">
      <xdr:nvSpPr>
        <xdr:cNvPr id="79" name="n_1mainValue有形固定資産減価償却率"/>
        <xdr:cNvSpPr txBox="1"/>
      </xdr:nvSpPr>
      <xdr:spPr>
        <a:xfrm>
          <a:off x="38360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latin typeface="ＭＳ Ｐゴシック" panose="020B0600070205080204" pitchFamily="50" charset="-128"/>
              <a:ea typeface="ＭＳ Ｐゴシック" panose="020B0600070205080204" pitchFamily="50" charset="-128"/>
            </a:rPr>
            <a:t>　全国平均と比較すると△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年、福島県平均との比較では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年となっており、債務償還能力は比較的高いと言える。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しかし、今後、老朽化が進む既存施設の改修や役場庁舎の建替え工事を</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行うために地方債の借入を起こすこと、町税等の償還に充当される一般財源の減少により、償還可能年数は悪化していくことが見込まれる。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そのため、地方債の借入については交付税措置等のより有利な起債を慎重に選ぶことで指標の悪化を緩やかにし、財政の健全化をはかっていくことに努めていく。　</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6" name="直線コネクタ 9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7" name="テキスト ボックス 9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8" name="直線コネクタ 9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9" name="テキスト ボックス 9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0" name="直線コネクタ 9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1" name="テキスト ボックス 10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2" name="直線コネクタ 10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3" name="テキスト ボックス 10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4" name="直線コネクタ 10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5" name="テキスト ボックス 10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09" name="直線コネクタ 108"/>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0"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1" name="直線コネクタ 110"/>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2"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3" name="直線コネクタ 112"/>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4"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5" name="フローチャート: 判断 114"/>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57150</xdr:rowOff>
    </xdr:from>
    <xdr:to>
      <xdr:col>76</xdr:col>
      <xdr:colOff>73025</xdr:colOff>
      <xdr:row>31</xdr:row>
      <xdr:rowOff>158750</xdr:rowOff>
    </xdr:to>
    <xdr:sp macro="" textlink="">
      <xdr:nvSpPr>
        <xdr:cNvPr id="121" name="楕円 120"/>
        <xdr:cNvSpPr/>
      </xdr:nvSpPr>
      <xdr:spPr>
        <a:xfrm>
          <a:off x="14744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35577</xdr:rowOff>
    </xdr:from>
    <xdr:ext cx="340478" cy="259045"/>
    <xdr:sp macro="" textlink="">
      <xdr:nvSpPr>
        <xdr:cNvPr id="122" name="債務償還可能年数該当値テキスト"/>
        <xdr:cNvSpPr txBox="1"/>
      </xdr:nvSpPr>
      <xdr:spPr>
        <a:xfrm>
          <a:off x="14846300" y="6122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0" name="楕円 69"/>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17797</xdr:rowOff>
    </xdr:from>
    <xdr:ext cx="405111" cy="259045"/>
    <xdr:sp macro="" textlink="">
      <xdr:nvSpPr>
        <xdr:cNvPr id="71"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2"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73"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99" name="直線コネクタ 98"/>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0"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1" name="直線コネクタ 100"/>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2"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3" name="直線コネクタ 102"/>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4"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5" name="フローチャート: 判断 104"/>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6" name="フローチャート: 判断 105"/>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07" name="フローチャート: 判断 106"/>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55445</xdr:rowOff>
    </xdr:from>
    <xdr:to>
      <xdr:col>50</xdr:col>
      <xdr:colOff>165100</xdr:colOff>
      <xdr:row>38</xdr:row>
      <xdr:rowOff>157045</xdr:rowOff>
    </xdr:to>
    <xdr:sp macro="" textlink="">
      <xdr:nvSpPr>
        <xdr:cNvPr id="113" name="楕円 112"/>
        <xdr:cNvSpPr/>
      </xdr:nvSpPr>
      <xdr:spPr>
        <a:xfrm>
          <a:off x="9588500" y="65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46633</xdr:rowOff>
    </xdr:from>
    <xdr:ext cx="534377" cy="259045"/>
    <xdr:sp macro="" textlink="">
      <xdr:nvSpPr>
        <xdr:cNvPr id="114" name="n_1aveValue【道路】&#10;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15" name="n_2aveValue【道路】&#10;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148172</xdr:rowOff>
    </xdr:from>
    <xdr:ext cx="534377" cy="259045"/>
    <xdr:sp macro="" textlink="">
      <xdr:nvSpPr>
        <xdr:cNvPr id="116" name="n_1mainValue【道路】&#10;一人当たり延長"/>
        <xdr:cNvSpPr txBox="1"/>
      </xdr:nvSpPr>
      <xdr:spPr>
        <a:xfrm>
          <a:off x="9359411" y="66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0" name="直線コネクタ 139"/>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1"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2" name="直線コネクタ 14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3"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44" name="直線コネクタ 143"/>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45"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46" name="フローチャート: 判断 145"/>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7" name="フローチャート: 判断 14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48" name="フローチャート: 判断 147"/>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54" name="楕円 153"/>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107332</xdr:rowOff>
    </xdr:from>
    <xdr:ext cx="405111" cy="259045"/>
    <xdr:sp macro="" textlink="">
      <xdr:nvSpPr>
        <xdr:cNvPr id="155"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56" name="n_2ave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125747</xdr:rowOff>
    </xdr:from>
    <xdr:ext cx="405111" cy="259045"/>
    <xdr:sp macro="" textlink="">
      <xdr:nvSpPr>
        <xdr:cNvPr id="157" name="n_1mainValue【橋りょう・トンネル】&#10;有形固定資産減価償却率"/>
        <xdr:cNvSpPr txBox="1"/>
      </xdr:nvSpPr>
      <xdr:spPr>
        <a:xfrm>
          <a:off x="35820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9" name="テキスト ボックス 16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1" name="テキスト ボックス 17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3" name="テキスト ボックス 17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5" name="テキスト ボックス 17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79" name="直線コネクタ 178"/>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0"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81" name="直線コネクタ 180"/>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82"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83" name="直線コネクタ 182"/>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84"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85" name="フローチャート: 判断 184"/>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86" name="フローチャート: 判断 185"/>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87" name="フローチャート: 判断 186"/>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7909</xdr:rowOff>
    </xdr:from>
    <xdr:to>
      <xdr:col>50</xdr:col>
      <xdr:colOff>165100</xdr:colOff>
      <xdr:row>62</xdr:row>
      <xdr:rowOff>109509</xdr:rowOff>
    </xdr:to>
    <xdr:sp macro="" textlink="">
      <xdr:nvSpPr>
        <xdr:cNvPr id="193" name="楕円 192"/>
        <xdr:cNvSpPr/>
      </xdr:nvSpPr>
      <xdr:spPr>
        <a:xfrm>
          <a:off x="9588500" y="106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106184</xdr:rowOff>
    </xdr:from>
    <xdr:ext cx="599010" cy="259045"/>
    <xdr:sp macro="" textlink="">
      <xdr:nvSpPr>
        <xdr:cNvPr id="194" name="n_1aveValue【橋りょう・トンネル】&#10;一人当たり有形固定資産（償却資産）額"/>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195" name="n_2aveValue【橋りょう・トンネル】&#10;一人当たり有形固定資産（償却資産）額"/>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100636</xdr:rowOff>
    </xdr:from>
    <xdr:ext cx="599010" cy="259045"/>
    <xdr:sp macro="" textlink="">
      <xdr:nvSpPr>
        <xdr:cNvPr id="196" name="n_1mainValue【橋りょう・トンネル】&#10;一人当たり有形固定資産（償却資産）額"/>
        <xdr:cNvSpPr txBox="1"/>
      </xdr:nvSpPr>
      <xdr:spPr>
        <a:xfrm>
          <a:off x="9327095" y="107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22" name="直線コネクタ 221"/>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23"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24" name="直線コネクタ 223"/>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6" name="直線コネクタ 22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27"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28" name="フローチャート: 判断 227"/>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29" name="フローチャート: 判断 228"/>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30" name="フローチャート: 判断 229"/>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363</xdr:rowOff>
    </xdr:from>
    <xdr:to>
      <xdr:col>20</xdr:col>
      <xdr:colOff>38100</xdr:colOff>
      <xdr:row>80</xdr:row>
      <xdr:rowOff>101963</xdr:rowOff>
    </xdr:to>
    <xdr:sp macro="" textlink="">
      <xdr:nvSpPr>
        <xdr:cNvPr id="236" name="楕円 235"/>
        <xdr:cNvSpPr/>
      </xdr:nvSpPr>
      <xdr:spPr>
        <a:xfrm>
          <a:off x="3746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156771</xdr:rowOff>
    </xdr:from>
    <xdr:ext cx="405111" cy="259045"/>
    <xdr:sp macro="" textlink="">
      <xdr:nvSpPr>
        <xdr:cNvPr id="237"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238" name="n_2aveValue【公営住宅】&#10;有形固定資産減価償却率"/>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118490</xdr:rowOff>
    </xdr:from>
    <xdr:ext cx="405111" cy="259045"/>
    <xdr:sp macro="" textlink="">
      <xdr:nvSpPr>
        <xdr:cNvPr id="239" name="n_1mainValue【公営住宅】&#10;有形固定資産減価償却率"/>
        <xdr:cNvSpPr txBox="1"/>
      </xdr:nvSpPr>
      <xdr:spPr>
        <a:xfrm>
          <a:off x="3582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63" name="直線コネクタ 262"/>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64"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65" name="直線コネクタ 264"/>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66"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67" name="直線コネクタ 266"/>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68"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69" name="フローチャート: 判断 268"/>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70" name="フローチャート: 判断 269"/>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71" name="フローチャート: 判断 270"/>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40639</xdr:rowOff>
    </xdr:from>
    <xdr:to>
      <xdr:col>50</xdr:col>
      <xdr:colOff>165100</xdr:colOff>
      <xdr:row>81</xdr:row>
      <xdr:rowOff>142239</xdr:rowOff>
    </xdr:to>
    <xdr:sp macro="" textlink="">
      <xdr:nvSpPr>
        <xdr:cNvPr id="277" name="楕円 276"/>
        <xdr:cNvSpPr/>
      </xdr:nvSpPr>
      <xdr:spPr>
        <a:xfrm>
          <a:off x="958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23640</xdr:rowOff>
    </xdr:from>
    <xdr:ext cx="469744" cy="259045"/>
    <xdr:sp macro="" textlink="">
      <xdr:nvSpPr>
        <xdr:cNvPr id="278" name="n_1ave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279"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158766</xdr:rowOff>
    </xdr:from>
    <xdr:ext cx="469744" cy="259045"/>
    <xdr:sp macro="" textlink="">
      <xdr:nvSpPr>
        <xdr:cNvPr id="280" name="n_1mainValue【公営住宅】&#10;一人当たり面積"/>
        <xdr:cNvSpPr txBox="1"/>
      </xdr:nvSpPr>
      <xdr:spPr>
        <a:xfrm>
          <a:off x="9391727" y="137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2" name="正方形/長方形 2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3" name="正方形/長方形 2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4" name="正方形/長方形 2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5" name="正方形/長方形 2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8" name="正方形/長方形 2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9" name="正方形/長方形 2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0" name="正方形/長方形 2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1" name="正方形/長方形 2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3" name="テキスト ボックス 3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5" name="テキスト ボックス 3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3" name="テキスト ボックス 3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17" name="直線コネクタ 316"/>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18"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19" name="直線コネクタ 318"/>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1" name="直線コネクタ 32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24" name="フローチャート: 判断 323"/>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25" name="フローチャート: 判断 3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331" name="楕円 330"/>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36212</xdr:rowOff>
    </xdr:from>
    <xdr:ext cx="405111" cy="259045"/>
    <xdr:sp macro="" textlink="">
      <xdr:nvSpPr>
        <xdr:cNvPr id="332" name="n_1aveValue【認定こども園・幼稚園・保育所】&#10;有形固定資産減価償却率"/>
        <xdr:cNvSpPr txBox="1"/>
      </xdr:nvSpPr>
      <xdr:spPr>
        <a:xfrm>
          <a:off x="15266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3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34942</xdr:rowOff>
    </xdr:from>
    <xdr:ext cx="405111" cy="259045"/>
    <xdr:sp macro="" textlink="">
      <xdr:nvSpPr>
        <xdr:cNvPr id="334" name="n_1main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6" name="テキスト ボックス 34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8" name="テキスト ボックス 34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0" name="テキスト ボックス 34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2" name="テキスト ボックス 35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4" name="テキスト ボックス 35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6" name="テキスト ボックス 35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60" name="直線コネクタ 359"/>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61"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62" name="直線コネクタ 361"/>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63"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64" name="直線コネクタ 363"/>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65"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66" name="フローチャート: 判断 365"/>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67" name="フローチャート: 判断 366"/>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68" name="フローチャート: 判断 367"/>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374" name="楕円 373"/>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107604</xdr:rowOff>
    </xdr:from>
    <xdr:ext cx="469744" cy="259045"/>
    <xdr:sp macro="" textlink="">
      <xdr:nvSpPr>
        <xdr:cNvPr id="375" name="n_1aveValue【認定こども園・幼稚園・保育所】&#10;一人当たり面積"/>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7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96900</xdr:rowOff>
    </xdr:from>
    <xdr:ext cx="469744" cy="259045"/>
    <xdr:sp macro="" textlink="">
      <xdr:nvSpPr>
        <xdr:cNvPr id="377" name="n_1main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0" name="テキスト ボックス 3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0" name="テキスト ボックス 3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04" name="直線コネクタ 403"/>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05"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06" name="直線コネクタ 405"/>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07"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08" name="直線コネクタ 40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09" name="【学校施設】&#10;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10" name="フローチャート: 判断 409"/>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11" name="フローチャート: 判断 410"/>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12" name="フローチャート: 判断 411"/>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153307</xdr:rowOff>
    </xdr:from>
    <xdr:to>
      <xdr:col>81</xdr:col>
      <xdr:colOff>101600</xdr:colOff>
      <xdr:row>62</xdr:row>
      <xdr:rowOff>83457</xdr:rowOff>
    </xdr:to>
    <xdr:sp macro="" textlink="">
      <xdr:nvSpPr>
        <xdr:cNvPr id="418" name="楕円 417"/>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114680</xdr:rowOff>
    </xdr:from>
    <xdr:ext cx="405111" cy="259045"/>
    <xdr:sp macro="" textlink="">
      <xdr:nvSpPr>
        <xdr:cNvPr id="419"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20"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74584</xdr:rowOff>
    </xdr:from>
    <xdr:ext cx="405111" cy="259045"/>
    <xdr:sp macro="" textlink="">
      <xdr:nvSpPr>
        <xdr:cNvPr id="421" name="n_1mainValue【学校施設】&#10;有形固定資産減価償却率"/>
        <xdr:cNvSpPr txBox="1"/>
      </xdr:nvSpPr>
      <xdr:spPr>
        <a:xfrm>
          <a:off x="15266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48" name="直線コネクタ 447"/>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49"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50" name="直線コネクタ 449"/>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51"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52" name="直線コネクタ 451"/>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53" name="【学校施設】&#10;一人当たり面積平均値テキスト"/>
        <xdr:cNvSpPr txBox="1"/>
      </xdr:nvSpPr>
      <xdr:spPr>
        <a:xfrm>
          <a:off x="22199600" y="1031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54" name="フローチャート: 判断 453"/>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55" name="フローチャート: 判断 454"/>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56" name="フローチャート: 判断 455"/>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151130</xdr:rowOff>
    </xdr:from>
    <xdr:to>
      <xdr:col>112</xdr:col>
      <xdr:colOff>38100</xdr:colOff>
      <xdr:row>58</xdr:row>
      <xdr:rowOff>81280</xdr:rowOff>
    </xdr:to>
    <xdr:sp macro="" textlink="">
      <xdr:nvSpPr>
        <xdr:cNvPr id="462" name="楕円 461"/>
        <xdr:cNvSpPr/>
      </xdr:nvSpPr>
      <xdr:spPr>
        <a:xfrm>
          <a:off x="2127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121393</xdr:rowOff>
    </xdr:from>
    <xdr:ext cx="469744" cy="259045"/>
    <xdr:sp macro="" textlink="">
      <xdr:nvSpPr>
        <xdr:cNvPr id="463" name="n_1aveValue【学校施設】&#10;一人当たり面積"/>
        <xdr:cNvSpPr txBox="1"/>
      </xdr:nvSpPr>
      <xdr:spPr>
        <a:xfrm>
          <a:off x="21075727"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64" name="n_2aveValue【学校施設】&#10;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97807</xdr:rowOff>
    </xdr:from>
    <xdr:ext cx="469744" cy="259045"/>
    <xdr:sp macro="" textlink="">
      <xdr:nvSpPr>
        <xdr:cNvPr id="465" name="n_1mainValue【学校施設】&#10;一人当たり面積"/>
        <xdr:cNvSpPr txBox="1"/>
      </xdr:nvSpPr>
      <xdr:spPr>
        <a:xfrm>
          <a:off x="210757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490" name="直線コネクタ 489"/>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49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492" name="直線コネクタ 49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493"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494" name="直線コネクタ 493"/>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95"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96" name="フローチャート: 判断 49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497" name="フローチャート: 判断 49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498" name="フローチャート: 判断 497"/>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504" name="楕円 503"/>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15891</xdr:rowOff>
    </xdr:from>
    <xdr:ext cx="405111" cy="259045"/>
    <xdr:sp macro="" textlink="">
      <xdr:nvSpPr>
        <xdr:cNvPr id="505" name="n_1aveValue【児童館】&#10;有形固定資産減価償却率"/>
        <xdr:cNvSpPr txBox="1"/>
      </xdr:nvSpPr>
      <xdr:spPr>
        <a:xfrm>
          <a:off x="15266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06" name="n_2aveValue【児童館】&#10;有形固定資産減価償却率"/>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507" name="n_1mainValue【児童館】&#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8" name="直線コネクタ 5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9" name="テキスト ボックス 5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0" name="直線コネクタ 5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1" name="テキスト ボックス 5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2" name="直線コネクタ 5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3" name="テキスト ボックス 5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4" name="直線コネクタ 5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5" name="テキスト ボックス 5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6" name="直線コネクタ 5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7" name="テキスト ボックス 5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8" name="直線コネクタ 5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9" name="テキスト ボックス 5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33" name="直線コネクタ 532"/>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3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35" name="直線コネクタ 53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36"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37" name="直線コネクタ 536"/>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38" name="【児童館】&#10;一人当たり面積平均値テキスト"/>
        <xdr:cNvSpPr txBox="1"/>
      </xdr:nvSpPr>
      <xdr:spPr>
        <a:xfrm>
          <a:off x="22199600" y="141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39" name="フローチャート: 判断 538"/>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40" name="フローチャート: 判断 539"/>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41" name="フローチャート: 判断 54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115207</xdr:rowOff>
    </xdr:from>
    <xdr:to>
      <xdr:col>112</xdr:col>
      <xdr:colOff>38100</xdr:colOff>
      <xdr:row>86</xdr:row>
      <xdr:rowOff>45357</xdr:rowOff>
    </xdr:to>
    <xdr:sp macro="" textlink="">
      <xdr:nvSpPr>
        <xdr:cNvPr id="547" name="楕円 546"/>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143527</xdr:rowOff>
    </xdr:from>
    <xdr:ext cx="469744" cy="259045"/>
    <xdr:sp macro="" textlink="">
      <xdr:nvSpPr>
        <xdr:cNvPr id="548"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49"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36484</xdr:rowOff>
    </xdr:from>
    <xdr:ext cx="469744" cy="259045"/>
    <xdr:sp macro="" textlink="">
      <xdr:nvSpPr>
        <xdr:cNvPr id="550" name="n_1mainValue【児童館】&#10;一人当たり面積"/>
        <xdr:cNvSpPr txBox="1"/>
      </xdr:nvSpPr>
      <xdr:spPr>
        <a:xfrm>
          <a:off x="21075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1" name="テキスト ボックス 5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3" name="テキスト ボックス 56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3" name="テキスト ボックス 5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577" name="直線コネクタ 576"/>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578"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579" name="直線コネクタ 578"/>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580"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581" name="直線コネクタ 580"/>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582"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583" name="フローチャート: 判断 582"/>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584" name="フローチャート: 判断 583"/>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85" name="フローチャート: 判断 584"/>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591" name="楕円 590"/>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169653</xdr:rowOff>
    </xdr:from>
    <xdr:ext cx="405111" cy="259045"/>
    <xdr:sp macro="" textlink="">
      <xdr:nvSpPr>
        <xdr:cNvPr id="592" name="n_1aveValue【公民館】&#10;有形固定資産減価償却率"/>
        <xdr:cNvSpPr txBox="1"/>
      </xdr:nvSpPr>
      <xdr:spPr>
        <a:xfrm>
          <a:off x="15266044" y="1800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104339</xdr:rowOff>
    </xdr:from>
    <xdr:ext cx="405111" cy="259045"/>
    <xdr:sp macro="" textlink="">
      <xdr:nvSpPr>
        <xdr:cNvPr id="593" name="n_2aveValue【公民館】&#10;有形固定資産減価償却率"/>
        <xdr:cNvSpPr txBox="1"/>
      </xdr:nvSpPr>
      <xdr:spPr>
        <a:xfrm>
          <a:off x="14389744" y="1793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594" name="n_1mainValue【公民館】&#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18" name="直線コネクタ 617"/>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19"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20" name="直線コネクタ 619"/>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21"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22" name="直線コネクタ 621"/>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23"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24" name="フローチャート: 判断 623"/>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5" name="フローチャート: 判断 62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626" name="フローチャート: 判断 625"/>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123189</xdr:rowOff>
    </xdr:from>
    <xdr:to>
      <xdr:col>112</xdr:col>
      <xdr:colOff>38100</xdr:colOff>
      <xdr:row>106</xdr:row>
      <xdr:rowOff>53339</xdr:rowOff>
    </xdr:to>
    <xdr:sp macro="" textlink="">
      <xdr:nvSpPr>
        <xdr:cNvPr id="632" name="楕円 631"/>
        <xdr:cNvSpPr/>
      </xdr:nvSpPr>
      <xdr:spPr>
        <a:xfrm>
          <a:off x="21272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33"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634" name="n_2aveValue【公民館】&#10;一人当たり面積"/>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69866</xdr:rowOff>
    </xdr:from>
    <xdr:ext cx="469744" cy="259045"/>
    <xdr:sp macro="" textlink="">
      <xdr:nvSpPr>
        <xdr:cNvPr id="635" name="n_1mainValue【公民館】&#10;一人当たり面積"/>
        <xdr:cNvSpPr txBox="1"/>
      </xdr:nvSpPr>
      <xdr:spPr>
        <a:xfrm>
          <a:off x="21075727"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の有形固定資産減価償却率において、類似団体や福島県平均、全国平均と比較して概ね平均以下に留まっており、施設の老朽具合だけを見ると施設は比較的新しいものと言えるが、昭和時代に建設された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の多くは償却率が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％に達しており、今後施設の大規模改修等の事業費が拡大していく見込みである。また、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住民一人あたりの面積を見ると、類似団体やその他平均と比較して平均以上の数値となっているが、償却が進み老朽化した施設を多く保有しているとも言えるため、このような施設の除却等の適正な管理が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70" name="直線コネクタ 69"/>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71"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72" name="直線コネクタ 71"/>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73"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74" name="直線コネクタ 73"/>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75" name="【体育館・プール】&#10;有形固定資産減価償却率平均値テキスト"/>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76" name="フローチャート: 判断 75"/>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77" name="フローチャート: 判断 76"/>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57929</xdr:rowOff>
    </xdr:from>
    <xdr:ext cx="405111" cy="259045"/>
    <xdr:sp macro="" textlink="">
      <xdr:nvSpPr>
        <xdr:cNvPr id="78" name="n_1aveValue【体育館・プール】&#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79" name="フローチャート: 判断 78"/>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83329</xdr:rowOff>
    </xdr:from>
    <xdr:ext cx="405111" cy="259045"/>
    <xdr:sp macro="" textlink="">
      <xdr:nvSpPr>
        <xdr:cNvPr id="80" name="n_2ave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129794</xdr:rowOff>
    </xdr:from>
    <xdr:to>
      <xdr:col>20</xdr:col>
      <xdr:colOff>38100</xdr:colOff>
      <xdr:row>59</xdr:row>
      <xdr:rowOff>59944</xdr:rowOff>
    </xdr:to>
    <xdr:sp macro="" textlink="">
      <xdr:nvSpPr>
        <xdr:cNvPr id="86" name="楕円 85"/>
        <xdr:cNvSpPr/>
      </xdr:nvSpPr>
      <xdr:spPr>
        <a:xfrm>
          <a:off x="3746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76471</xdr:rowOff>
    </xdr:from>
    <xdr:ext cx="405111" cy="259045"/>
    <xdr:sp macro="" textlink="">
      <xdr:nvSpPr>
        <xdr:cNvPr id="87" name="n_1mainValue【体育館・プール】&#10;有形固定資産減価償却率"/>
        <xdr:cNvSpPr txBox="1"/>
      </xdr:nvSpPr>
      <xdr:spPr>
        <a:xfrm>
          <a:off x="35820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8" name="直線コネクタ 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99" name="テキスト ボックス 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0" name="直線コネクタ 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1" name="テキスト ボックス 1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2" name="直線コネクタ 1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3" name="テキスト ボックス 1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4" name="直線コネクタ 1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5" name="テキスト ボックス 1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6" name="直線コネクタ 1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7" name="テキスト ボックス 1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8" name="直線コネクタ 1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09" name="テキスト ボックス 1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13" name="直線コネクタ 112"/>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14"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15" name="直線コネクタ 114"/>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16"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17" name="直線コネクタ 116"/>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18"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19" name="フローチャート: 判断 118"/>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20" name="フローチャート: 判断 119"/>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21"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2" name="フローチャート: 判断 121"/>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3"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129" name="楕円 128"/>
        <xdr:cNvSpPr/>
      </xdr:nvSpPr>
      <xdr:spPr>
        <a:xfrm>
          <a:off x="958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100710</xdr:rowOff>
    </xdr:from>
    <xdr:ext cx="469744" cy="259045"/>
    <xdr:sp macro="" textlink="">
      <xdr:nvSpPr>
        <xdr:cNvPr id="130" name="n_1mainValue【体育館・プール】&#10;一人当たり面積"/>
        <xdr:cNvSpPr txBox="1"/>
      </xdr:nvSpPr>
      <xdr:spPr>
        <a:xfrm>
          <a:off x="9391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2" name="直線コネクタ 1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3" name="テキスト ボックス 1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4" name="直線コネクタ 1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5" name="テキスト ボックス 1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6" name="直線コネクタ 1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7" name="テキスト ボックス 1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8" name="直線コネクタ 1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9" name="テキスト ボックス 1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35813</xdr:rowOff>
    </xdr:from>
    <xdr:to>
      <xdr:col>24</xdr:col>
      <xdr:colOff>62865</xdr:colOff>
      <xdr:row>82</xdr:row>
      <xdr:rowOff>159258</xdr:rowOff>
    </xdr:to>
    <xdr:cxnSp macro="">
      <xdr:nvCxnSpPr>
        <xdr:cNvPr id="153" name="直線コネクタ 152"/>
        <xdr:cNvCxnSpPr/>
      </xdr:nvCxnSpPr>
      <xdr:spPr>
        <a:xfrm flipV="1">
          <a:off x="4634865" y="13580363"/>
          <a:ext cx="0" cy="6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163085</xdr:rowOff>
    </xdr:from>
    <xdr:ext cx="405111" cy="259045"/>
    <xdr:sp macro="" textlink="">
      <xdr:nvSpPr>
        <xdr:cNvPr id="154" name="【福祉施設】&#10;有形固定資産減価償却率最小値テキスト"/>
        <xdr:cNvSpPr txBox="1"/>
      </xdr:nvSpPr>
      <xdr:spPr>
        <a:xfrm>
          <a:off x="4673600" y="1422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159258</xdr:rowOff>
    </xdr:from>
    <xdr:to>
      <xdr:col>24</xdr:col>
      <xdr:colOff>152400</xdr:colOff>
      <xdr:row>82</xdr:row>
      <xdr:rowOff>159258</xdr:rowOff>
    </xdr:to>
    <xdr:cxnSp macro="">
      <xdr:nvCxnSpPr>
        <xdr:cNvPr id="155" name="直線コネクタ 154"/>
        <xdr:cNvCxnSpPr/>
      </xdr:nvCxnSpPr>
      <xdr:spPr>
        <a:xfrm>
          <a:off x="4546600" y="1421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153940</xdr:rowOff>
    </xdr:from>
    <xdr:ext cx="405111" cy="259045"/>
    <xdr:sp macro="" textlink="">
      <xdr:nvSpPr>
        <xdr:cNvPr id="156" name="【福祉施設】&#10;有形固定資産減価償却率最大値テキスト"/>
        <xdr:cNvSpPr txBox="1"/>
      </xdr:nvSpPr>
      <xdr:spPr>
        <a:xfrm>
          <a:off x="4673600" y="1335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35813</xdr:rowOff>
    </xdr:from>
    <xdr:to>
      <xdr:col>24</xdr:col>
      <xdr:colOff>152400</xdr:colOff>
      <xdr:row>79</xdr:row>
      <xdr:rowOff>35813</xdr:rowOff>
    </xdr:to>
    <xdr:cxnSp macro="">
      <xdr:nvCxnSpPr>
        <xdr:cNvPr id="157" name="直線コネクタ 156"/>
        <xdr:cNvCxnSpPr/>
      </xdr:nvCxnSpPr>
      <xdr:spPr>
        <a:xfrm>
          <a:off x="4546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158" name="【福祉施設】&#10;有形固定資産減価償却率平均値テキスト"/>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59" name="フローチャート: 判断 158"/>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94742</xdr:rowOff>
    </xdr:from>
    <xdr:to>
      <xdr:col>20</xdr:col>
      <xdr:colOff>38100</xdr:colOff>
      <xdr:row>82</xdr:row>
      <xdr:rowOff>24892</xdr:rowOff>
    </xdr:to>
    <xdr:sp macro="" textlink="">
      <xdr:nvSpPr>
        <xdr:cNvPr id="160" name="フローチャート: 判断 159"/>
        <xdr:cNvSpPr/>
      </xdr:nvSpPr>
      <xdr:spPr>
        <a:xfrm>
          <a:off x="3746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41419</xdr:rowOff>
    </xdr:from>
    <xdr:ext cx="405111" cy="259045"/>
    <xdr:sp macro="" textlink="">
      <xdr:nvSpPr>
        <xdr:cNvPr id="161" name="n_1aveValue【福祉施設】&#10;有形固定資産減価償却率"/>
        <xdr:cNvSpPr txBox="1"/>
      </xdr:nvSpPr>
      <xdr:spPr>
        <a:xfrm>
          <a:off x="3582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7874</xdr:rowOff>
    </xdr:from>
    <xdr:to>
      <xdr:col>15</xdr:col>
      <xdr:colOff>101600</xdr:colOff>
      <xdr:row>82</xdr:row>
      <xdr:rowOff>109474</xdr:rowOff>
    </xdr:to>
    <xdr:sp macro="" textlink="">
      <xdr:nvSpPr>
        <xdr:cNvPr id="162" name="フローチャート: 判断 161"/>
        <xdr:cNvSpPr/>
      </xdr:nvSpPr>
      <xdr:spPr>
        <a:xfrm>
          <a:off x="2857500" y="1406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126001</xdr:rowOff>
    </xdr:from>
    <xdr:ext cx="405111" cy="259045"/>
    <xdr:sp macro="" textlink="">
      <xdr:nvSpPr>
        <xdr:cNvPr id="163" name="n_2aveValue【福祉施設】&#10;有形固定資産減価償却率"/>
        <xdr:cNvSpPr txBox="1"/>
      </xdr:nvSpPr>
      <xdr:spPr>
        <a:xfrm>
          <a:off x="2705744" y="1384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92456</xdr:rowOff>
    </xdr:from>
    <xdr:to>
      <xdr:col>20</xdr:col>
      <xdr:colOff>38100</xdr:colOff>
      <xdr:row>87</xdr:row>
      <xdr:rowOff>22606</xdr:rowOff>
    </xdr:to>
    <xdr:sp macro="" textlink="">
      <xdr:nvSpPr>
        <xdr:cNvPr id="169" name="楕円 168"/>
        <xdr:cNvSpPr/>
      </xdr:nvSpPr>
      <xdr:spPr>
        <a:xfrm>
          <a:off x="37465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87</xdr:row>
      <xdr:rowOff>13733</xdr:rowOff>
    </xdr:from>
    <xdr:ext cx="405111" cy="259045"/>
    <xdr:sp macro="" textlink="">
      <xdr:nvSpPr>
        <xdr:cNvPr id="170" name="n_1mainValue【福祉施設】&#10;有形固定資産減価償却率"/>
        <xdr:cNvSpPr txBox="1"/>
      </xdr:nvSpPr>
      <xdr:spPr>
        <a:xfrm>
          <a:off x="3582044" y="149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1" name="直線コネクタ 1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2" name="テキスト ボックス 1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3" name="直線コネクタ 1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4" name="テキスト ボックス 1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5" name="直線コネクタ 1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6" name="テキスト ボックス 1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7" name="直線コネクタ 1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8" name="テキスト ボックス 1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9" name="直線コネクタ 1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0" name="テキスト ボックス 1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1" name="直線コネクタ 1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2" name="テキスト ボックス 1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196" name="直線コネクタ 195"/>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197"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198" name="直線コネクタ 197"/>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199"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00" name="直線コネクタ 199"/>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01" name="【福祉施設】&#10;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02" name="フローチャート: 判断 20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03" name="フローチャート: 判断 202"/>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129920</xdr:rowOff>
    </xdr:from>
    <xdr:ext cx="469744" cy="259045"/>
    <xdr:sp macro="" textlink="">
      <xdr:nvSpPr>
        <xdr:cNvPr id="204" name="n_1aveValue【福祉施設】&#10;一人当たり面積"/>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05" name="フローチャート: 判断 204"/>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113591</xdr:rowOff>
    </xdr:from>
    <xdr:ext cx="469744" cy="259045"/>
    <xdr:sp macro="" textlink="">
      <xdr:nvSpPr>
        <xdr:cNvPr id="206" name="n_2aveValue【福祉施設】&#10;一人当たり面積"/>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47716</xdr:rowOff>
    </xdr:from>
    <xdr:to>
      <xdr:col>50</xdr:col>
      <xdr:colOff>165100</xdr:colOff>
      <xdr:row>83</xdr:row>
      <xdr:rowOff>149316</xdr:rowOff>
    </xdr:to>
    <xdr:sp macro="" textlink="">
      <xdr:nvSpPr>
        <xdr:cNvPr id="212" name="楕円 211"/>
        <xdr:cNvSpPr/>
      </xdr:nvSpPr>
      <xdr:spPr>
        <a:xfrm>
          <a:off x="958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140443</xdr:rowOff>
    </xdr:from>
    <xdr:ext cx="469744" cy="259045"/>
    <xdr:sp macro="" textlink="">
      <xdr:nvSpPr>
        <xdr:cNvPr id="213" name="n_1mainValue【福祉施設】&#10;一人当たり面積"/>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40" name="テキスト ボックス 2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41" name="直線コネクタ 24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42" name="テキスト ボックス 24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43" name="直線コネクタ 24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44" name="テキスト ボックス 24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45" name="直線コネクタ 24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46" name="テキスト ボックス 24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47" name="直線コネクタ 24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248" name="テキスト ボックス 24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252" name="直線コネクタ 251"/>
        <xdr:cNvCxnSpPr/>
      </xdr:nvCxnSpPr>
      <xdr:spPr>
        <a:xfrm flipV="1">
          <a:off x="16318864" y="590321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253"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254" name="直線コネクタ 253"/>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255" name="【一般廃棄物処理施設】&#10;有形固定資産減価償却率最大値テキスト"/>
        <xdr:cNvSpPr txBox="1"/>
      </xdr:nvSpPr>
      <xdr:spPr>
        <a:xfrm>
          <a:off x="163576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256" name="直線コネクタ 255"/>
        <xdr:cNvCxnSpPr/>
      </xdr:nvCxnSpPr>
      <xdr:spPr>
        <a:xfrm>
          <a:off x="16230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257" name="【一般廃棄物処理施設】&#10;有形固定資産減価償却率平均値テキスト"/>
        <xdr:cNvSpPr txBox="1"/>
      </xdr:nvSpPr>
      <xdr:spPr>
        <a:xfrm>
          <a:off x="16357600" y="661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258" name="フローチャート: 判断 257"/>
        <xdr:cNvSpPr/>
      </xdr:nvSpPr>
      <xdr:spPr>
        <a:xfrm>
          <a:off x="16268700" y="663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259" name="フローチャート: 判断 258"/>
        <xdr:cNvSpPr/>
      </xdr:nvSpPr>
      <xdr:spPr>
        <a:xfrm>
          <a:off x="1543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88409</xdr:rowOff>
    </xdr:from>
    <xdr:ext cx="405111" cy="259045"/>
    <xdr:sp macro="" textlink="">
      <xdr:nvSpPr>
        <xdr:cNvPr id="260" name="n_1aveValue【一般廃棄物処理施設】&#10;有形固定資産減価償却率"/>
        <xdr:cNvSpPr txBox="1"/>
      </xdr:nvSpPr>
      <xdr:spPr>
        <a:xfrm>
          <a:off x="15266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xdr:rowOff>
    </xdr:from>
    <xdr:to>
      <xdr:col>76</xdr:col>
      <xdr:colOff>165100</xdr:colOff>
      <xdr:row>37</xdr:row>
      <xdr:rowOff>115570</xdr:rowOff>
    </xdr:to>
    <xdr:sp macro="" textlink="">
      <xdr:nvSpPr>
        <xdr:cNvPr id="261" name="フローチャート: 判断 260"/>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132097</xdr:rowOff>
    </xdr:from>
    <xdr:ext cx="405111" cy="259045"/>
    <xdr:sp macro="" textlink="">
      <xdr:nvSpPr>
        <xdr:cNvPr id="262" name="n_2ave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57404</xdr:rowOff>
    </xdr:from>
    <xdr:to>
      <xdr:col>81</xdr:col>
      <xdr:colOff>101600</xdr:colOff>
      <xdr:row>37</xdr:row>
      <xdr:rowOff>159004</xdr:rowOff>
    </xdr:to>
    <xdr:sp macro="" textlink="">
      <xdr:nvSpPr>
        <xdr:cNvPr id="268" name="楕円 267"/>
        <xdr:cNvSpPr/>
      </xdr:nvSpPr>
      <xdr:spPr>
        <a:xfrm>
          <a:off x="15430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4081</xdr:rowOff>
    </xdr:from>
    <xdr:ext cx="405111" cy="259045"/>
    <xdr:sp macro="" textlink="">
      <xdr:nvSpPr>
        <xdr:cNvPr id="269" name="n_1mainValue【一般廃棄物処理施設】&#10;有形固定資産減価償却率"/>
        <xdr:cNvSpPr txBox="1"/>
      </xdr:nvSpPr>
      <xdr:spPr>
        <a:xfrm>
          <a:off x="1526604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8" name="テキスト ボックス 2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9" name="直線コネクタ 2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0" name="直線コネクタ 2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1" name="テキスト ボックス 28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2" name="直線コネクタ 2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3" name="テキスト ボックス 28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4" name="直線コネクタ 2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85" name="テキスト ボックス 28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6" name="直線コネクタ 2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87" name="テキスト ボックス 28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8" name="直線コネクタ 2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89" name="テキスト ボックス 28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1" name="テキスト ボックス 2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293" name="直線コネクタ 292"/>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294" name="【一般廃棄物処理施設】&#10;一人当たり有形固定資産（償却資産）額最小値テキスト"/>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295" name="直線コネクタ 294"/>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296" name="【一般廃棄物処理施設】&#10;一人当たり有形固定資産（償却資産）額最大値テキスト"/>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297" name="直線コネクタ 296"/>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63156</xdr:rowOff>
    </xdr:from>
    <xdr:ext cx="599010" cy="259045"/>
    <xdr:sp macro="" textlink="">
      <xdr:nvSpPr>
        <xdr:cNvPr id="298" name="【一般廃棄物処理施設】&#10;一人当たり有形固定資産（償却資産）額平均値テキスト"/>
        <xdr:cNvSpPr txBox="1"/>
      </xdr:nvSpPr>
      <xdr:spPr>
        <a:xfrm>
          <a:off x="22199600" y="6749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299" name="フローチャート: 判断 298"/>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300" name="フローチャート: 判断 299"/>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20389</xdr:rowOff>
    </xdr:from>
    <xdr:ext cx="599010" cy="259045"/>
    <xdr:sp macro="" textlink="">
      <xdr:nvSpPr>
        <xdr:cNvPr id="301" name="n_1aveValue【一般廃棄物処理施設】&#10;一人当たり有形固定資産（償却資産）額"/>
        <xdr:cNvSpPr txBox="1"/>
      </xdr:nvSpPr>
      <xdr:spPr>
        <a:xfrm>
          <a:off x="210110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02" name="フローチャート: 判断 301"/>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303" name="n_2aveValue【一般廃棄物処理施設】&#10;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86737</xdr:rowOff>
    </xdr:from>
    <xdr:to>
      <xdr:col>112</xdr:col>
      <xdr:colOff>38100</xdr:colOff>
      <xdr:row>40</xdr:row>
      <xdr:rowOff>16887</xdr:rowOff>
    </xdr:to>
    <xdr:sp macro="" textlink="">
      <xdr:nvSpPr>
        <xdr:cNvPr id="309" name="楕円 308"/>
        <xdr:cNvSpPr/>
      </xdr:nvSpPr>
      <xdr:spPr>
        <a:xfrm>
          <a:off x="21272500" y="67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33414</xdr:rowOff>
    </xdr:from>
    <xdr:ext cx="599010" cy="259045"/>
    <xdr:sp macro="" textlink="">
      <xdr:nvSpPr>
        <xdr:cNvPr id="310" name="n_1mainValue【一般廃棄物処理施設】&#10;一人当たり有形固定資産（償却資産）額"/>
        <xdr:cNvSpPr txBox="1"/>
      </xdr:nvSpPr>
      <xdr:spPr>
        <a:xfrm>
          <a:off x="21011095" y="654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60960</xdr:rowOff>
    </xdr:from>
    <xdr:to>
      <xdr:col>85</xdr:col>
      <xdr:colOff>126364</xdr:colOff>
      <xdr:row>62</xdr:row>
      <xdr:rowOff>125730</xdr:rowOff>
    </xdr:to>
    <xdr:cxnSp macro="">
      <xdr:nvCxnSpPr>
        <xdr:cNvPr id="335" name="直線コネクタ 334"/>
        <xdr:cNvCxnSpPr/>
      </xdr:nvCxnSpPr>
      <xdr:spPr>
        <a:xfrm flipV="1">
          <a:off x="16318864" y="966216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336" name="【保健センター・保健所】&#10;有形固定資産減価償却率最小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337" name="直線コネクタ 3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7637</xdr:rowOff>
    </xdr:from>
    <xdr:ext cx="405111" cy="259045"/>
    <xdr:sp macro="" textlink="">
      <xdr:nvSpPr>
        <xdr:cNvPr id="338" name="【保健センター・保健所】&#10;有形固定資産減価償却率最大値テキスト"/>
        <xdr:cNvSpPr txBox="1"/>
      </xdr:nvSpPr>
      <xdr:spPr>
        <a:xfrm>
          <a:off x="16357600"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60960</xdr:rowOff>
    </xdr:from>
    <xdr:to>
      <xdr:col>86</xdr:col>
      <xdr:colOff>25400</xdr:colOff>
      <xdr:row>56</xdr:row>
      <xdr:rowOff>60960</xdr:rowOff>
    </xdr:to>
    <xdr:cxnSp macro="">
      <xdr:nvCxnSpPr>
        <xdr:cNvPr id="339" name="直線コネクタ 338"/>
        <xdr:cNvCxnSpPr/>
      </xdr:nvCxnSpPr>
      <xdr:spPr>
        <a:xfrm>
          <a:off x="16230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340"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341" name="フローチャート: 判断 340"/>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342" name="フローチャート: 判断 341"/>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124477</xdr:rowOff>
    </xdr:from>
    <xdr:ext cx="405111" cy="259045"/>
    <xdr:sp macro="" textlink="">
      <xdr:nvSpPr>
        <xdr:cNvPr id="343" name="n_1aveValue【保健センター・保健所】&#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40640</xdr:rowOff>
    </xdr:from>
    <xdr:to>
      <xdr:col>76</xdr:col>
      <xdr:colOff>165100</xdr:colOff>
      <xdr:row>61</xdr:row>
      <xdr:rowOff>142240</xdr:rowOff>
    </xdr:to>
    <xdr:sp macro="" textlink="">
      <xdr:nvSpPr>
        <xdr:cNvPr id="344" name="フローチャート: 判断 343"/>
        <xdr:cNvSpPr/>
      </xdr:nvSpPr>
      <xdr:spPr>
        <a:xfrm>
          <a:off x="1454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158767</xdr:rowOff>
    </xdr:from>
    <xdr:ext cx="405111" cy="259045"/>
    <xdr:sp macro="" textlink="">
      <xdr:nvSpPr>
        <xdr:cNvPr id="345" name="n_2aveValue【保健センター・保健所】&#10;有形固定資産減価償却率"/>
        <xdr:cNvSpPr txBox="1"/>
      </xdr:nvSpPr>
      <xdr:spPr>
        <a:xfrm>
          <a:off x="14389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351" name="楕円 350"/>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60977</xdr:rowOff>
    </xdr:from>
    <xdr:ext cx="405111" cy="259045"/>
    <xdr:sp macro="" textlink="">
      <xdr:nvSpPr>
        <xdr:cNvPr id="352" name="n_1mainValue【保健センター・保健所】&#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3" name="直線コネクタ 3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4" name="テキスト ボックス 3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5" name="直線コネクタ 3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6" name="テキスト ボックス 3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7" name="直線コネクタ 3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8" name="テキスト ボックス 3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9" name="直線コネクタ 3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0" name="テキスト ボックス 3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1" name="直線コネクタ 3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2" name="テキスト ボックス 3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376" name="直線コネクタ 375"/>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377"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378" name="直線コネクタ 377"/>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379"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380" name="直線コネクタ 379"/>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381"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382" name="フローチャート: 判断 38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383" name="フローチャート: 判断 382"/>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384"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385" name="フローチャート: 判断 384"/>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6367</xdr:rowOff>
    </xdr:from>
    <xdr:ext cx="469744" cy="259045"/>
    <xdr:sp macro="" textlink="">
      <xdr:nvSpPr>
        <xdr:cNvPr id="386"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392" name="楕円 391"/>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83837</xdr:rowOff>
    </xdr:from>
    <xdr:ext cx="469744" cy="259045"/>
    <xdr:sp macro="" textlink="">
      <xdr:nvSpPr>
        <xdr:cNvPr id="393" name="n_1mainValue【保健センター・保健所】&#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418" name="直線コネクタ 417"/>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419" name="【消防施設】&#10;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420" name="直線コネクタ 419"/>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421" name="【消防施設】&#10;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422" name="直線コネクタ 421"/>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423" name="【消防施設】&#10;有形固定資産減価償却率平均値テキスト"/>
        <xdr:cNvSpPr txBox="1"/>
      </xdr:nvSpPr>
      <xdr:spPr>
        <a:xfrm>
          <a:off x="16357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424" name="フローチャート: 判断 423"/>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425" name="フローチャート: 判断 424"/>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41927</xdr:rowOff>
    </xdr:from>
    <xdr:ext cx="405111" cy="259045"/>
    <xdr:sp macro="" textlink="">
      <xdr:nvSpPr>
        <xdr:cNvPr id="426" name="n_1aveValue【消防施設】&#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93980</xdr:rowOff>
    </xdr:from>
    <xdr:to>
      <xdr:col>76</xdr:col>
      <xdr:colOff>165100</xdr:colOff>
      <xdr:row>82</xdr:row>
      <xdr:rowOff>24130</xdr:rowOff>
    </xdr:to>
    <xdr:sp macro="" textlink="">
      <xdr:nvSpPr>
        <xdr:cNvPr id="427" name="フローチャート: 判断 426"/>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40657</xdr:rowOff>
    </xdr:from>
    <xdr:ext cx="405111" cy="259045"/>
    <xdr:sp macro="" textlink="">
      <xdr:nvSpPr>
        <xdr:cNvPr id="428" name="n_2ave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122555</xdr:rowOff>
    </xdr:from>
    <xdr:to>
      <xdr:col>81</xdr:col>
      <xdr:colOff>101600</xdr:colOff>
      <xdr:row>81</xdr:row>
      <xdr:rowOff>52705</xdr:rowOff>
    </xdr:to>
    <xdr:sp macro="" textlink="">
      <xdr:nvSpPr>
        <xdr:cNvPr id="434" name="楕円 433"/>
        <xdr:cNvSpPr/>
      </xdr:nvSpPr>
      <xdr:spPr>
        <a:xfrm>
          <a:off x="15430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69232</xdr:rowOff>
    </xdr:from>
    <xdr:ext cx="405111" cy="259045"/>
    <xdr:sp macro="" textlink="">
      <xdr:nvSpPr>
        <xdr:cNvPr id="435" name="n_1mainValue【消防施設】&#10;有形固定資産減価償却率"/>
        <xdr:cNvSpPr txBox="1"/>
      </xdr:nvSpPr>
      <xdr:spPr>
        <a:xfrm>
          <a:off x="15266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6" name="直線コネクタ 4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7" name="テキスト ボックス 4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8" name="直線コネクタ 4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9" name="テキスト ボックス 4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0" name="直線コネクタ 4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1" name="テキスト ボックス 4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2" name="直線コネクタ 4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3" name="テキスト ボックス 4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124968</xdr:rowOff>
    </xdr:from>
    <xdr:to>
      <xdr:col>116</xdr:col>
      <xdr:colOff>62864</xdr:colOff>
      <xdr:row>85</xdr:row>
      <xdr:rowOff>143256</xdr:rowOff>
    </xdr:to>
    <xdr:cxnSp macro="">
      <xdr:nvCxnSpPr>
        <xdr:cNvPr id="457" name="直線コネクタ 456"/>
        <xdr:cNvCxnSpPr/>
      </xdr:nvCxnSpPr>
      <xdr:spPr>
        <a:xfrm flipV="1">
          <a:off x="22160864" y="14355318"/>
          <a:ext cx="0" cy="361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147083</xdr:rowOff>
    </xdr:from>
    <xdr:ext cx="469744" cy="259045"/>
    <xdr:sp macro="" textlink="">
      <xdr:nvSpPr>
        <xdr:cNvPr id="458" name="【消防施設】&#10;一人当たり面積最小値テキスト"/>
        <xdr:cNvSpPr txBox="1"/>
      </xdr:nvSpPr>
      <xdr:spPr>
        <a:xfrm>
          <a:off x="22199600"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143256</xdr:rowOff>
    </xdr:from>
    <xdr:to>
      <xdr:col>116</xdr:col>
      <xdr:colOff>152400</xdr:colOff>
      <xdr:row>85</xdr:row>
      <xdr:rowOff>143256</xdr:rowOff>
    </xdr:to>
    <xdr:cxnSp macro="">
      <xdr:nvCxnSpPr>
        <xdr:cNvPr id="459" name="直線コネクタ 458"/>
        <xdr:cNvCxnSpPr/>
      </xdr:nvCxnSpPr>
      <xdr:spPr>
        <a:xfrm>
          <a:off x="22072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71645</xdr:rowOff>
    </xdr:from>
    <xdr:ext cx="469744" cy="259045"/>
    <xdr:sp macro="" textlink="">
      <xdr:nvSpPr>
        <xdr:cNvPr id="460" name="【消防施設】&#10;一人当たり面積最大値テキスト"/>
        <xdr:cNvSpPr txBox="1"/>
      </xdr:nvSpPr>
      <xdr:spPr>
        <a:xfrm>
          <a:off x="22199600"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124968</xdr:rowOff>
    </xdr:from>
    <xdr:to>
      <xdr:col>116</xdr:col>
      <xdr:colOff>152400</xdr:colOff>
      <xdr:row>83</xdr:row>
      <xdr:rowOff>124968</xdr:rowOff>
    </xdr:to>
    <xdr:cxnSp macro="">
      <xdr:nvCxnSpPr>
        <xdr:cNvPr id="461" name="直線コネクタ 460"/>
        <xdr:cNvCxnSpPr/>
      </xdr:nvCxnSpPr>
      <xdr:spPr>
        <a:xfrm>
          <a:off x="22072600" y="1435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462" name="【消防施設】&#10;一人当たり面積平均値テキスト"/>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463" name="フローチャート: 判断 46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xdr:rowOff>
    </xdr:from>
    <xdr:to>
      <xdr:col>112</xdr:col>
      <xdr:colOff>38100</xdr:colOff>
      <xdr:row>84</xdr:row>
      <xdr:rowOff>118618</xdr:rowOff>
    </xdr:to>
    <xdr:sp macro="" textlink="">
      <xdr:nvSpPr>
        <xdr:cNvPr id="464" name="フローチャート: 判断 463"/>
        <xdr:cNvSpPr/>
      </xdr:nvSpPr>
      <xdr:spPr>
        <a:xfrm>
          <a:off x="21272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109745</xdr:rowOff>
    </xdr:from>
    <xdr:ext cx="469744" cy="259045"/>
    <xdr:sp macro="" textlink="">
      <xdr:nvSpPr>
        <xdr:cNvPr id="465" name="n_1aveValue【消防施設】&#10;一人当たり面積"/>
        <xdr:cNvSpPr txBox="1"/>
      </xdr:nvSpPr>
      <xdr:spPr>
        <a:xfrm>
          <a:off x="210757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466" name="フローチャート: 判断 465"/>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67"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163322</xdr:rowOff>
    </xdr:from>
    <xdr:to>
      <xdr:col>112</xdr:col>
      <xdr:colOff>38100</xdr:colOff>
      <xdr:row>78</xdr:row>
      <xdr:rowOff>93472</xdr:rowOff>
    </xdr:to>
    <xdr:sp macro="" textlink="">
      <xdr:nvSpPr>
        <xdr:cNvPr id="473" name="楕円 472"/>
        <xdr:cNvSpPr/>
      </xdr:nvSpPr>
      <xdr:spPr>
        <a:xfrm>
          <a:off x="21272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109999</xdr:rowOff>
    </xdr:from>
    <xdr:ext cx="469744" cy="259045"/>
    <xdr:sp macro="" textlink="">
      <xdr:nvSpPr>
        <xdr:cNvPr id="474" name="n_1mainValue【消防施設】&#10;一人当たり面積"/>
        <xdr:cNvSpPr txBox="1"/>
      </xdr:nvSpPr>
      <xdr:spPr>
        <a:xfrm>
          <a:off x="21075727" y="131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500" name="直線コネクタ 499"/>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01"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02" name="直線コネクタ 501"/>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503"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504" name="直線コネクタ 503"/>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05"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06" name="フローチャート: 判断 50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507" name="フローチャート: 判断 506"/>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508"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509" name="フローチャート: 判断 508"/>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510"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516" name="楕円 515"/>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98</xdr:row>
      <xdr:rowOff>12898</xdr:rowOff>
    </xdr:from>
    <xdr:ext cx="469744" cy="259045"/>
    <xdr:sp macro="" textlink="">
      <xdr:nvSpPr>
        <xdr:cNvPr id="517"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68580</xdr:rowOff>
    </xdr:from>
    <xdr:to>
      <xdr:col>116</xdr:col>
      <xdr:colOff>62864</xdr:colOff>
      <xdr:row>106</xdr:row>
      <xdr:rowOff>152400</xdr:rowOff>
    </xdr:to>
    <xdr:cxnSp macro="">
      <xdr:nvCxnSpPr>
        <xdr:cNvPr id="541" name="直線コネクタ 540"/>
        <xdr:cNvCxnSpPr/>
      </xdr:nvCxnSpPr>
      <xdr:spPr>
        <a:xfrm flipV="1">
          <a:off x="22160864" y="17385030"/>
          <a:ext cx="0"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156227</xdr:rowOff>
    </xdr:from>
    <xdr:ext cx="469744" cy="259045"/>
    <xdr:sp macro="" textlink="">
      <xdr:nvSpPr>
        <xdr:cNvPr id="542" name="【庁舎】&#10;一人当たり面積最小値テキスト"/>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152400</xdr:rowOff>
    </xdr:from>
    <xdr:to>
      <xdr:col>116</xdr:col>
      <xdr:colOff>152400</xdr:colOff>
      <xdr:row>106</xdr:row>
      <xdr:rowOff>152400</xdr:rowOff>
    </xdr:to>
    <xdr:cxnSp macro="">
      <xdr:nvCxnSpPr>
        <xdr:cNvPr id="543" name="直線コネクタ 542"/>
        <xdr:cNvCxnSpPr/>
      </xdr:nvCxnSpPr>
      <xdr:spPr>
        <a:xfrm>
          <a:off x="22072600" y="183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15257</xdr:rowOff>
    </xdr:from>
    <xdr:ext cx="469744" cy="259045"/>
    <xdr:sp macro="" textlink="">
      <xdr:nvSpPr>
        <xdr:cNvPr id="544" name="【庁舎】&#10;一人当たり面積最大値テキスト"/>
        <xdr:cNvSpPr txBox="1"/>
      </xdr:nvSpPr>
      <xdr:spPr>
        <a:xfrm>
          <a:off x="22199600" y="171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68580</xdr:rowOff>
    </xdr:from>
    <xdr:to>
      <xdr:col>116</xdr:col>
      <xdr:colOff>152400</xdr:colOff>
      <xdr:row>101</xdr:row>
      <xdr:rowOff>68580</xdr:rowOff>
    </xdr:to>
    <xdr:cxnSp macro="">
      <xdr:nvCxnSpPr>
        <xdr:cNvPr id="545" name="直線コネクタ 544"/>
        <xdr:cNvCxnSpPr/>
      </xdr:nvCxnSpPr>
      <xdr:spPr>
        <a:xfrm>
          <a:off x="22072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546" name="【庁舎】&#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547" name="フローチャート: 判断 546"/>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52070</xdr:rowOff>
    </xdr:from>
    <xdr:to>
      <xdr:col>112</xdr:col>
      <xdr:colOff>38100</xdr:colOff>
      <xdr:row>105</xdr:row>
      <xdr:rowOff>153670</xdr:rowOff>
    </xdr:to>
    <xdr:sp macro="" textlink="">
      <xdr:nvSpPr>
        <xdr:cNvPr id="548" name="フローチャート: 判断 547"/>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170197</xdr:rowOff>
    </xdr:from>
    <xdr:ext cx="469744" cy="259045"/>
    <xdr:sp macro="" textlink="">
      <xdr:nvSpPr>
        <xdr:cNvPr id="549" name="n_1ave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38736</xdr:rowOff>
    </xdr:from>
    <xdr:to>
      <xdr:col>107</xdr:col>
      <xdr:colOff>101600</xdr:colOff>
      <xdr:row>105</xdr:row>
      <xdr:rowOff>140336</xdr:rowOff>
    </xdr:to>
    <xdr:sp macro="" textlink="">
      <xdr:nvSpPr>
        <xdr:cNvPr id="550" name="フローチャート: 判断 549"/>
        <xdr:cNvSpPr/>
      </xdr:nvSpPr>
      <xdr:spPr>
        <a:xfrm>
          <a:off x="203835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156863</xdr:rowOff>
    </xdr:from>
    <xdr:ext cx="469744" cy="259045"/>
    <xdr:sp macro="" textlink="">
      <xdr:nvSpPr>
        <xdr:cNvPr id="551" name="n_2aveValue【庁舎】&#10;一人当たり面積"/>
        <xdr:cNvSpPr txBox="1"/>
      </xdr:nvSpPr>
      <xdr:spPr>
        <a:xfrm>
          <a:off x="20199427"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557" name="楕円 556"/>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121938</xdr:rowOff>
    </xdr:from>
    <xdr:ext cx="469744" cy="259045"/>
    <xdr:sp macro="" textlink="">
      <xdr:nvSpPr>
        <xdr:cNvPr id="558" name="n_1mainValue【庁舎】&#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の減価償却率において、最も減価償却率が低いのは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に建設された建物のため施設は新しいものの、今後、老朽化に伴う修繕や改修があることも見込まれるため、適正な施設管理を維持する必要がある。また、最も減価償却率が高いのは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である。町役場庁舎は建設から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年以上が経過したことや、東日本大震災に被災したことにより、現在建替えが必要な状況にある。建替えにより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の減価償却率の大幅な減少や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一人あたりの面積の増加が見込まれる。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財政力指数は減少傾向にあったが、平成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年度から上昇に転じ、毎年</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これは、企業の業績回復や納税義務者数の増加による町民税の増、新増築家屋等の増加による固定資産税の増等により基準財政収入額が増加しているためである。（平成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年度基準財政収入額</a:t>
          </a:r>
          <a:r>
            <a:rPr kumimoji="1" lang="en-US" altLang="ja-JP" sz="1100">
              <a:latin typeface="ＭＳ Ｐゴシック" panose="020B0600070205080204" pitchFamily="50" charset="-128"/>
              <a:ea typeface="ＭＳ Ｐゴシック" panose="020B0600070205080204" pitchFamily="50" charset="-128"/>
            </a:rPr>
            <a:t>1,558</a:t>
          </a:r>
          <a:r>
            <a:rPr kumimoji="1" lang="ja-JP" altLang="en-US" sz="1100">
              <a:latin typeface="ＭＳ Ｐゴシック" panose="020B0600070205080204" pitchFamily="50" charset="-128"/>
              <a:ea typeface="ＭＳ Ｐゴシック" panose="020B0600070205080204" pitchFamily="50" charset="-128"/>
            </a:rPr>
            <a:t>百万円→平成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1,761</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しかし、以前として類似団体や全国、県</a:t>
          </a:r>
          <a:r>
            <a:rPr kumimoji="1" lang="ja-JP" altLang="en-US" sz="1050">
              <a:latin typeface="ＭＳ Ｐゴシック" panose="020B0600070205080204" pitchFamily="50" charset="-128"/>
              <a:ea typeface="ＭＳ Ｐゴシック" panose="020B0600070205080204" pitchFamily="50" charset="-128"/>
            </a:rPr>
            <a:t>平均</a:t>
          </a:r>
          <a:r>
            <a:rPr kumimoji="1" lang="ja-JP" altLang="en-US" sz="1100">
              <a:latin typeface="ＭＳ Ｐゴシック" panose="020B0600070205080204" pitchFamily="50" charset="-128"/>
              <a:ea typeface="ＭＳ Ｐゴシック" panose="020B0600070205080204" pitchFamily="50" charset="-128"/>
            </a:rPr>
            <a:t>を下回っている状況であり、さらなる増収を目指す必要がある。町税においては、定住促進施策の積極的な展開により、町民税や固定資産税の増収を図るとともに、</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以上の高い収納率を堅持し、自主財源の確保に引き続き取組んでいく。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1" name="直線コネクタ 70"/>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80" name="直線コネクタ 79"/>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ポイント減少したが、類似団体と比較すると、</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ポイント上回っている状況である。町税収入等の増加により経常一般財源が</a:t>
          </a:r>
          <a:r>
            <a:rPr kumimoji="1" lang="en-US" altLang="ja-JP" sz="1300">
              <a:latin typeface="ＭＳ Ｐゴシック" panose="020B0600070205080204" pitchFamily="50" charset="-128"/>
              <a:ea typeface="ＭＳ Ｐゴシック" panose="020B0600070205080204" pitchFamily="50" charset="-128"/>
            </a:rPr>
            <a:t>19,520</a:t>
          </a:r>
          <a:r>
            <a:rPr kumimoji="1" lang="ja-JP" altLang="en-US" sz="1300">
              <a:latin typeface="ＭＳ Ｐゴシック" panose="020B0600070205080204" pitchFamily="50" charset="-128"/>
              <a:ea typeface="ＭＳ Ｐゴシック" panose="020B0600070205080204" pitchFamily="50" charset="-128"/>
            </a:rPr>
            <a:t>千円、臨時財政対策債の発行により</a:t>
          </a:r>
          <a:r>
            <a:rPr kumimoji="1" lang="en-US" altLang="ja-JP" sz="1300">
              <a:latin typeface="ＭＳ Ｐゴシック" panose="020B0600070205080204" pitchFamily="50" charset="-128"/>
              <a:ea typeface="ＭＳ Ｐゴシック" panose="020B0600070205080204" pitchFamily="50" charset="-128"/>
            </a:rPr>
            <a:t>230,000</a:t>
          </a:r>
          <a:r>
            <a:rPr kumimoji="1" lang="ja-JP" altLang="en-US" sz="1300">
              <a:latin typeface="ＭＳ Ｐゴシック" panose="020B0600070205080204" pitchFamily="50" charset="-128"/>
              <a:ea typeface="ＭＳ Ｐゴシック" panose="020B0600070205080204" pitchFamily="50" charset="-128"/>
            </a:rPr>
            <a:t>千円増加した一方で、歳出面では、人件費や物件費、補助費等の増加により全体で</a:t>
          </a:r>
          <a:r>
            <a:rPr kumimoji="1" lang="en-US" altLang="ja-JP" sz="1300">
              <a:latin typeface="ＭＳ Ｐゴシック" panose="020B0600070205080204" pitchFamily="50" charset="-128"/>
              <a:ea typeface="ＭＳ Ｐゴシック" panose="020B0600070205080204" pitchFamily="50" charset="-128"/>
            </a:rPr>
            <a:t>107,740</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今後も町税等の確保に取組むとともに、事務事業の見直しや経常経費の節減に努め、比率の改善を図りたい。　</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85090</xdr:rowOff>
    </xdr:to>
    <xdr:cxnSp macro="">
      <xdr:nvCxnSpPr>
        <xdr:cNvPr id="132" name="直線コネクタ 131"/>
        <xdr:cNvCxnSpPr/>
      </xdr:nvCxnSpPr>
      <xdr:spPr>
        <a:xfrm flipV="1">
          <a:off x="4114800" y="1109903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85090</xdr:rowOff>
    </xdr:to>
    <xdr:cxnSp macro="">
      <xdr:nvCxnSpPr>
        <xdr:cNvPr id="135" name="直線コネクタ 134"/>
        <xdr:cNvCxnSpPr/>
      </xdr:nvCxnSpPr>
      <xdr:spPr>
        <a:xfrm>
          <a:off x="3225800" y="1107008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75438</xdr:rowOff>
    </xdr:to>
    <xdr:cxnSp macro="">
      <xdr:nvCxnSpPr>
        <xdr:cNvPr id="138" name="直線コネクタ 137"/>
        <xdr:cNvCxnSpPr/>
      </xdr:nvCxnSpPr>
      <xdr:spPr>
        <a:xfrm flipV="1">
          <a:off x="2336800" y="110700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75438</xdr:rowOff>
    </xdr:to>
    <xdr:cxnSp macro="">
      <xdr:nvCxnSpPr>
        <xdr:cNvPr id="141" name="直線コネクタ 140"/>
        <xdr:cNvCxnSpPr/>
      </xdr:nvCxnSpPr>
      <xdr:spPr>
        <a:xfrm>
          <a:off x="1447800" y="110073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3" name="テキスト ボックス 142"/>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5" name="テキスト ボックス 144"/>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51" name="楕円 150"/>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2"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4" name="テキスト ボックス 153"/>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5" name="楕円 154"/>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6" name="テキスト ボックス 155"/>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7" name="楕円 156"/>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8" name="テキスト ボックス 157"/>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9" name="楕円 158"/>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60" name="テキスト ボックス 159"/>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120,640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％の減となった。これは、除染作業の終了により物件費が大きく減少したことが主な要因となっている。人件費については、微増となっている。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ほぼ同程度の水準となった。今後は除染廃棄物の搬出経費の増加が見込まれるため、再び本決算額は上昇することが予想されるが、事務事業の見直し等によりコストの縮減を図っ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43377</xdr:rowOff>
    </xdr:from>
    <xdr:to>
      <xdr:col>23</xdr:col>
      <xdr:colOff>133350</xdr:colOff>
      <xdr:row>85</xdr:row>
      <xdr:rowOff>115505</xdr:rowOff>
    </xdr:to>
    <xdr:cxnSp macro="">
      <xdr:nvCxnSpPr>
        <xdr:cNvPr id="188" name="直線コネクタ 187"/>
        <xdr:cNvCxnSpPr/>
      </xdr:nvCxnSpPr>
      <xdr:spPr>
        <a:xfrm flipV="1">
          <a:off x="4953000" y="13930827"/>
          <a:ext cx="0" cy="757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87582</xdr:rowOff>
    </xdr:from>
    <xdr:ext cx="762000" cy="259045"/>
    <xdr:sp macro="" textlink="">
      <xdr:nvSpPr>
        <xdr:cNvPr id="189" name="人件費・物件費等の状況最小値テキスト"/>
        <xdr:cNvSpPr txBox="1"/>
      </xdr:nvSpPr>
      <xdr:spPr>
        <a:xfrm>
          <a:off x="5041900" y="146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115505</xdr:rowOff>
    </xdr:from>
    <xdr:to>
      <xdr:col>24</xdr:col>
      <xdr:colOff>12700</xdr:colOff>
      <xdr:row>85</xdr:row>
      <xdr:rowOff>115505</xdr:rowOff>
    </xdr:to>
    <xdr:cxnSp macro="">
      <xdr:nvCxnSpPr>
        <xdr:cNvPr id="190" name="直線コネクタ 189"/>
        <xdr:cNvCxnSpPr/>
      </xdr:nvCxnSpPr>
      <xdr:spPr>
        <a:xfrm>
          <a:off x="4864100" y="1468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129754</xdr:rowOff>
    </xdr:from>
    <xdr:ext cx="762000" cy="259045"/>
    <xdr:sp macro="" textlink="">
      <xdr:nvSpPr>
        <xdr:cNvPr id="191" name="人件費・物件費等の状況最大値テキスト"/>
        <xdr:cNvSpPr txBox="1"/>
      </xdr:nvSpPr>
      <xdr:spPr>
        <a:xfrm>
          <a:off x="5041900" y="1367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43377</xdr:rowOff>
    </xdr:from>
    <xdr:to>
      <xdr:col>24</xdr:col>
      <xdr:colOff>12700</xdr:colOff>
      <xdr:row>81</xdr:row>
      <xdr:rowOff>43377</xdr:rowOff>
    </xdr:to>
    <xdr:cxnSp macro="">
      <xdr:nvCxnSpPr>
        <xdr:cNvPr id="192" name="直線コネクタ 191"/>
        <xdr:cNvCxnSpPr/>
      </xdr:nvCxnSpPr>
      <xdr:spPr>
        <a:xfrm>
          <a:off x="4864100" y="1393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155194</xdr:rowOff>
    </xdr:from>
    <xdr:to>
      <xdr:col>23</xdr:col>
      <xdr:colOff>133350</xdr:colOff>
      <xdr:row>86</xdr:row>
      <xdr:rowOff>51603</xdr:rowOff>
    </xdr:to>
    <xdr:cxnSp macro="">
      <xdr:nvCxnSpPr>
        <xdr:cNvPr id="193" name="直線コネクタ 192"/>
        <xdr:cNvCxnSpPr/>
      </xdr:nvCxnSpPr>
      <xdr:spPr>
        <a:xfrm flipV="1">
          <a:off x="4114800" y="14214094"/>
          <a:ext cx="838200" cy="5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90281</xdr:rowOff>
    </xdr:from>
    <xdr:ext cx="762000" cy="259045"/>
    <xdr:sp macro="" textlink="">
      <xdr:nvSpPr>
        <xdr:cNvPr id="194" name="人件費・物件費等の状況平均値テキスト"/>
        <xdr:cNvSpPr txBox="1"/>
      </xdr:nvSpPr>
      <xdr:spPr>
        <a:xfrm>
          <a:off x="5041900" y="1397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73754</xdr:rowOff>
    </xdr:from>
    <xdr:to>
      <xdr:col>23</xdr:col>
      <xdr:colOff>184150</xdr:colOff>
      <xdr:row>83</xdr:row>
      <xdr:rowOff>3904</xdr:rowOff>
    </xdr:to>
    <xdr:sp macro="" textlink="">
      <xdr:nvSpPr>
        <xdr:cNvPr id="195" name="フローチャート: 判断 194"/>
        <xdr:cNvSpPr/>
      </xdr:nvSpPr>
      <xdr:spPr>
        <a:xfrm>
          <a:off x="4902200" y="1413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51603</xdr:rowOff>
    </xdr:from>
    <xdr:to>
      <xdr:col>19</xdr:col>
      <xdr:colOff>133350</xdr:colOff>
      <xdr:row>87</xdr:row>
      <xdr:rowOff>61754</xdr:rowOff>
    </xdr:to>
    <xdr:cxnSp macro="">
      <xdr:nvCxnSpPr>
        <xdr:cNvPr id="196" name="直線コネクタ 195"/>
        <xdr:cNvCxnSpPr/>
      </xdr:nvCxnSpPr>
      <xdr:spPr>
        <a:xfrm flipV="1">
          <a:off x="3225800" y="14796303"/>
          <a:ext cx="889000" cy="1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67397</xdr:rowOff>
    </xdr:from>
    <xdr:to>
      <xdr:col>19</xdr:col>
      <xdr:colOff>184150</xdr:colOff>
      <xdr:row>82</xdr:row>
      <xdr:rowOff>168997</xdr:rowOff>
    </xdr:to>
    <xdr:sp macro="" textlink="">
      <xdr:nvSpPr>
        <xdr:cNvPr id="197" name="フローチャート: 判断 196"/>
        <xdr:cNvSpPr/>
      </xdr:nvSpPr>
      <xdr:spPr>
        <a:xfrm>
          <a:off x="4064000" y="1412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7724</xdr:rowOff>
    </xdr:from>
    <xdr:ext cx="736600" cy="259045"/>
    <xdr:sp macro="" textlink="">
      <xdr:nvSpPr>
        <xdr:cNvPr id="198" name="テキスト ボックス 197"/>
        <xdr:cNvSpPr txBox="1"/>
      </xdr:nvSpPr>
      <xdr:spPr>
        <a:xfrm>
          <a:off x="3733800" y="1389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61754</xdr:rowOff>
    </xdr:from>
    <xdr:to>
      <xdr:col>15</xdr:col>
      <xdr:colOff>82550</xdr:colOff>
      <xdr:row>87</xdr:row>
      <xdr:rowOff>159530</xdr:rowOff>
    </xdr:to>
    <xdr:cxnSp macro="">
      <xdr:nvCxnSpPr>
        <xdr:cNvPr id="199" name="直線コネクタ 198"/>
        <xdr:cNvCxnSpPr/>
      </xdr:nvCxnSpPr>
      <xdr:spPr>
        <a:xfrm flipV="1">
          <a:off x="2336800" y="14977904"/>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0" name="フローチャート: 判断 199"/>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127097</xdr:rowOff>
    </xdr:from>
    <xdr:ext cx="762000" cy="259045"/>
    <xdr:sp macro="" textlink="">
      <xdr:nvSpPr>
        <xdr:cNvPr id="201" name="テキスト ボックス 200"/>
        <xdr:cNvSpPr txBox="1"/>
      </xdr:nvSpPr>
      <xdr:spPr>
        <a:xfrm>
          <a:off x="2844800" y="138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26538</xdr:rowOff>
    </xdr:from>
    <xdr:to>
      <xdr:col>11</xdr:col>
      <xdr:colOff>31750</xdr:colOff>
      <xdr:row>87</xdr:row>
      <xdr:rowOff>159530</xdr:rowOff>
    </xdr:to>
    <xdr:cxnSp macro="">
      <xdr:nvCxnSpPr>
        <xdr:cNvPr id="202" name="直線コネクタ 201"/>
        <xdr:cNvCxnSpPr/>
      </xdr:nvCxnSpPr>
      <xdr:spPr>
        <a:xfrm>
          <a:off x="1447800" y="14599788"/>
          <a:ext cx="889000" cy="47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3" name="フローチャート: 判断 202"/>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4" name="テキスト ボックス 203"/>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5" name="フローチャート: 判断 204"/>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6" name="テキスト ボックス 205"/>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104394</xdr:rowOff>
    </xdr:from>
    <xdr:to>
      <xdr:col>23</xdr:col>
      <xdr:colOff>184150</xdr:colOff>
      <xdr:row>83</xdr:row>
      <xdr:rowOff>34544</xdr:rowOff>
    </xdr:to>
    <xdr:sp macro="" textlink="">
      <xdr:nvSpPr>
        <xdr:cNvPr id="212" name="楕円 211"/>
        <xdr:cNvSpPr/>
      </xdr:nvSpPr>
      <xdr:spPr>
        <a:xfrm>
          <a:off x="4902200" y="1416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76471</xdr:rowOff>
    </xdr:from>
    <xdr:ext cx="762000" cy="259045"/>
    <xdr:sp macro="" textlink="">
      <xdr:nvSpPr>
        <xdr:cNvPr id="213" name="人件費・物件費等の状況該当値テキスト"/>
        <xdr:cNvSpPr txBox="1"/>
      </xdr:nvSpPr>
      <xdr:spPr>
        <a:xfrm>
          <a:off x="5041900" y="141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803</xdr:rowOff>
    </xdr:from>
    <xdr:to>
      <xdr:col>19</xdr:col>
      <xdr:colOff>184150</xdr:colOff>
      <xdr:row>86</xdr:row>
      <xdr:rowOff>102403</xdr:rowOff>
    </xdr:to>
    <xdr:sp macro="" textlink="">
      <xdr:nvSpPr>
        <xdr:cNvPr id="214" name="楕円 213"/>
        <xdr:cNvSpPr/>
      </xdr:nvSpPr>
      <xdr:spPr>
        <a:xfrm>
          <a:off x="4064000" y="147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87180</xdr:rowOff>
    </xdr:from>
    <xdr:ext cx="736600" cy="259045"/>
    <xdr:sp macro="" textlink="">
      <xdr:nvSpPr>
        <xdr:cNvPr id="215" name="テキスト ボックス 214"/>
        <xdr:cNvSpPr txBox="1"/>
      </xdr:nvSpPr>
      <xdr:spPr>
        <a:xfrm>
          <a:off x="3733800" y="1483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10954</xdr:rowOff>
    </xdr:from>
    <xdr:to>
      <xdr:col>15</xdr:col>
      <xdr:colOff>133350</xdr:colOff>
      <xdr:row>87</xdr:row>
      <xdr:rowOff>112554</xdr:rowOff>
    </xdr:to>
    <xdr:sp macro="" textlink="">
      <xdr:nvSpPr>
        <xdr:cNvPr id="216" name="楕円 215"/>
        <xdr:cNvSpPr/>
      </xdr:nvSpPr>
      <xdr:spPr>
        <a:xfrm>
          <a:off x="3175000" y="149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97331</xdr:rowOff>
    </xdr:from>
    <xdr:ext cx="762000" cy="259045"/>
    <xdr:sp macro="" textlink="">
      <xdr:nvSpPr>
        <xdr:cNvPr id="217" name="テキスト ボックス 216"/>
        <xdr:cNvSpPr txBox="1"/>
      </xdr:nvSpPr>
      <xdr:spPr>
        <a:xfrm>
          <a:off x="2844800" y="1501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108730</xdr:rowOff>
    </xdr:from>
    <xdr:to>
      <xdr:col>11</xdr:col>
      <xdr:colOff>82550</xdr:colOff>
      <xdr:row>88</xdr:row>
      <xdr:rowOff>38880</xdr:rowOff>
    </xdr:to>
    <xdr:sp macro="" textlink="">
      <xdr:nvSpPr>
        <xdr:cNvPr id="218" name="楕円 217"/>
        <xdr:cNvSpPr/>
      </xdr:nvSpPr>
      <xdr:spPr>
        <a:xfrm>
          <a:off x="2286000" y="15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23657</xdr:rowOff>
    </xdr:from>
    <xdr:ext cx="762000" cy="259045"/>
    <xdr:sp macro="" textlink="">
      <xdr:nvSpPr>
        <xdr:cNvPr id="219" name="テキスト ボックス 218"/>
        <xdr:cNvSpPr txBox="1"/>
      </xdr:nvSpPr>
      <xdr:spPr>
        <a:xfrm>
          <a:off x="1955800" y="151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147188</xdr:rowOff>
    </xdr:from>
    <xdr:to>
      <xdr:col>7</xdr:col>
      <xdr:colOff>31750</xdr:colOff>
      <xdr:row>85</xdr:row>
      <xdr:rowOff>77338</xdr:rowOff>
    </xdr:to>
    <xdr:sp macro="" textlink="">
      <xdr:nvSpPr>
        <xdr:cNvPr id="220" name="楕円 219"/>
        <xdr:cNvSpPr/>
      </xdr:nvSpPr>
      <xdr:spPr>
        <a:xfrm>
          <a:off x="1397000" y="145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62115</xdr:rowOff>
    </xdr:from>
    <xdr:ext cx="762000" cy="259045"/>
    <xdr:sp macro="" textlink="">
      <xdr:nvSpPr>
        <xdr:cNvPr id="221" name="テキスト ボックス 220"/>
        <xdr:cNvSpPr txBox="1"/>
      </xdr:nvSpPr>
      <xdr:spPr>
        <a:xfrm>
          <a:off x="1066800" y="1463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給与の水準については、類似団体平均と同水準、全国町村平均を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給料表については、平成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年度平均</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％（最大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％）引き下げを行うなど、福島県人事委員会勧告及び県の改訂状況を踏まえながら、適切な水準の維持に努める。なお、平成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年度の指数においては、給与実態調査が未公表であることから、昨年度の指数を引用している。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0" name="直線コネクタ 249"/>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58" name="直線コネクタ 257"/>
        <xdr:cNvCxnSpPr/>
      </xdr:nvCxnSpPr>
      <xdr:spPr>
        <a:xfrm flipV="1">
          <a:off x="15290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59" name="フローチャート: 判断 258"/>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0" name="テキスト ボックス 259"/>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125589</xdr:rowOff>
    </xdr:to>
    <xdr:cxnSp macro="">
      <xdr:nvCxnSpPr>
        <xdr:cNvPr id="261" name="直線コネクタ 260"/>
        <xdr:cNvCxnSpPr/>
      </xdr:nvCxnSpPr>
      <xdr:spPr>
        <a:xfrm>
          <a:off x="14401800" y="14578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4939</xdr:rowOff>
    </xdr:to>
    <xdr:cxnSp macro="">
      <xdr:nvCxnSpPr>
        <xdr:cNvPr id="264" name="直線コネクタ 263"/>
        <xdr:cNvCxnSpPr/>
      </xdr:nvCxnSpPr>
      <xdr:spPr>
        <a:xfrm>
          <a:off x="13512800" y="1455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5" name="フローチャート: 判断 264"/>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6" name="テキスト ボックス 265"/>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8" name="楕円 277"/>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79" name="テキスト ボックス 278"/>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1" name="テキスト ボックス 280"/>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3" name="テキスト ボックス 282"/>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人下回っており、類似団体と比較して定員削減が進んでいる状況にある。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今後も「定員適正化管理計画（第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において、事務事業見直しや指定管理者制度の導入、業務委託の推進を図り、計画的な職員採用を行うとともに、超過勤務や休日出勤等の縮減方策を検討し、職員の負担軽減を考慮した人事管理に努め、少数精鋭による組織体制を目指し、職員の人材育成を推進すること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5" name="直線コネクタ 314"/>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6"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7" name="直線コネクタ 316"/>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18"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19" name="直線コネクタ 318"/>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4717</xdr:rowOff>
    </xdr:from>
    <xdr:to>
      <xdr:col>81</xdr:col>
      <xdr:colOff>44450</xdr:colOff>
      <xdr:row>60</xdr:row>
      <xdr:rowOff>18506</xdr:rowOff>
    </xdr:to>
    <xdr:cxnSp macro="">
      <xdr:nvCxnSpPr>
        <xdr:cNvPr id="320" name="直線コネクタ 319"/>
        <xdr:cNvCxnSpPr/>
      </xdr:nvCxnSpPr>
      <xdr:spPr>
        <a:xfrm>
          <a:off x="16179800" y="102917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1"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2" name="フローチャート: 判断 321"/>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134801</xdr:rowOff>
    </xdr:from>
    <xdr:to>
      <xdr:col>77</xdr:col>
      <xdr:colOff>44450</xdr:colOff>
      <xdr:row>60</xdr:row>
      <xdr:rowOff>4717</xdr:rowOff>
    </xdr:to>
    <xdr:cxnSp macro="">
      <xdr:nvCxnSpPr>
        <xdr:cNvPr id="323" name="直線コネクタ 322"/>
        <xdr:cNvCxnSpPr/>
      </xdr:nvCxnSpPr>
      <xdr:spPr>
        <a:xfrm>
          <a:off x="15290800" y="1025035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4" name="フローチャート: 判断 323"/>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5" name="テキスト ボックス 324"/>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93435</xdr:rowOff>
    </xdr:from>
    <xdr:to>
      <xdr:col>72</xdr:col>
      <xdr:colOff>203200</xdr:colOff>
      <xdr:row>59</xdr:row>
      <xdr:rowOff>134801</xdr:rowOff>
    </xdr:to>
    <xdr:cxnSp macro="">
      <xdr:nvCxnSpPr>
        <xdr:cNvPr id="326" name="直線コネクタ 325"/>
        <xdr:cNvCxnSpPr/>
      </xdr:nvCxnSpPr>
      <xdr:spPr>
        <a:xfrm>
          <a:off x="14401800" y="1020898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7" name="フローチャート: 判断 326"/>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28" name="テキスト ボックス 327"/>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93435</xdr:rowOff>
    </xdr:from>
    <xdr:to>
      <xdr:col>68</xdr:col>
      <xdr:colOff>152400</xdr:colOff>
      <xdr:row>59</xdr:row>
      <xdr:rowOff>117566</xdr:rowOff>
    </xdr:to>
    <xdr:cxnSp macro="">
      <xdr:nvCxnSpPr>
        <xdr:cNvPr id="329" name="直線コネクタ 328"/>
        <xdr:cNvCxnSpPr/>
      </xdr:nvCxnSpPr>
      <xdr:spPr>
        <a:xfrm flipV="1">
          <a:off x="13512800" y="1020898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0" name="フローチャート: 判断 329"/>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31" name="テキスト ボックス 330"/>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2" name="フローチャート: 判断 331"/>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3" name="テキスト ボックス 332"/>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39" name="楕円 338"/>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0"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125367</xdr:rowOff>
    </xdr:from>
    <xdr:to>
      <xdr:col>77</xdr:col>
      <xdr:colOff>95250</xdr:colOff>
      <xdr:row>60</xdr:row>
      <xdr:rowOff>55517</xdr:rowOff>
    </xdr:to>
    <xdr:sp macro="" textlink="">
      <xdr:nvSpPr>
        <xdr:cNvPr id="341" name="楕円 340"/>
        <xdr:cNvSpPr/>
      </xdr:nvSpPr>
      <xdr:spPr>
        <a:xfrm>
          <a:off x="16129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65694</xdr:rowOff>
    </xdr:from>
    <xdr:ext cx="736600" cy="259045"/>
    <xdr:sp macro="" textlink="">
      <xdr:nvSpPr>
        <xdr:cNvPr id="342" name="テキスト ボックス 341"/>
        <xdr:cNvSpPr txBox="1"/>
      </xdr:nvSpPr>
      <xdr:spPr>
        <a:xfrm>
          <a:off x="15798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84001</xdr:rowOff>
    </xdr:from>
    <xdr:to>
      <xdr:col>73</xdr:col>
      <xdr:colOff>44450</xdr:colOff>
      <xdr:row>60</xdr:row>
      <xdr:rowOff>14151</xdr:rowOff>
    </xdr:to>
    <xdr:sp macro="" textlink="">
      <xdr:nvSpPr>
        <xdr:cNvPr id="343" name="楕円 342"/>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24328</xdr:rowOff>
    </xdr:from>
    <xdr:ext cx="762000" cy="259045"/>
    <xdr:sp macro="" textlink="">
      <xdr:nvSpPr>
        <xdr:cNvPr id="344" name="テキスト ボックス 343"/>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42635</xdr:rowOff>
    </xdr:from>
    <xdr:to>
      <xdr:col>68</xdr:col>
      <xdr:colOff>203200</xdr:colOff>
      <xdr:row>59</xdr:row>
      <xdr:rowOff>144235</xdr:rowOff>
    </xdr:to>
    <xdr:sp macro="" textlink="">
      <xdr:nvSpPr>
        <xdr:cNvPr id="345" name="楕円 344"/>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154412</xdr:rowOff>
    </xdr:from>
    <xdr:ext cx="762000" cy="259045"/>
    <xdr:sp macro="" textlink="">
      <xdr:nvSpPr>
        <xdr:cNvPr id="346" name="テキスト ボックス 345"/>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47" name="楕円 346"/>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48" name="テキスト ボックス 347"/>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実質公債費比率についても、上記の将来負担比率と同様に着実に健全化の方向に進んでいるといえるが、平成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ポイント上昇した。これは公債費の増加によるものではなく、既借入分の公債費に対する交付税措置額の減少が主な要因となっている。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今後は、公共施設の整備等により比率の上昇が見込まれるが、財政措置のある起債の活用や、借り換え、繰上償還などを行い、体力に見合った比率の維持に努めていく。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5" name="直線コネクタ 374"/>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6"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7" name="直線コネクタ 376"/>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136652</xdr:rowOff>
    </xdr:to>
    <xdr:cxnSp macro="">
      <xdr:nvCxnSpPr>
        <xdr:cNvPr id="380" name="直線コネクタ 379"/>
        <xdr:cNvCxnSpPr/>
      </xdr:nvCxnSpPr>
      <xdr:spPr>
        <a:xfrm>
          <a:off x="16179800" y="69463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1"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2" name="フローチャート: 判断 381"/>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165608</xdr:rowOff>
    </xdr:to>
    <xdr:cxnSp macro="">
      <xdr:nvCxnSpPr>
        <xdr:cNvPr id="383" name="直線コネクタ 382"/>
        <xdr:cNvCxnSpPr/>
      </xdr:nvCxnSpPr>
      <xdr:spPr>
        <a:xfrm flipV="1">
          <a:off x="15290800" y="69463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4" name="フローチャート: 判断 383"/>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5" name="テキスト ボックス 384"/>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119634</xdr:rowOff>
    </xdr:to>
    <xdr:cxnSp macro="">
      <xdr:nvCxnSpPr>
        <xdr:cNvPr id="386" name="直線コネクタ 385"/>
        <xdr:cNvCxnSpPr/>
      </xdr:nvCxnSpPr>
      <xdr:spPr>
        <a:xfrm flipV="1">
          <a:off x="14401800" y="702360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7" name="フローチャート: 判断 386"/>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8" name="テキスト ボックス 387"/>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102616</xdr:rowOff>
    </xdr:to>
    <xdr:cxnSp macro="">
      <xdr:nvCxnSpPr>
        <xdr:cNvPr id="389" name="直線コネクタ 388"/>
        <xdr:cNvCxnSpPr/>
      </xdr:nvCxnSpPr>
      <xdr:spPr>
        <a:xfrm flipV="1">
          <a:off x="13512800" y="714908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0" name="フローチャート: 判断 389"/>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1" name="テキスト ボックス 390"/>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2" name="フローチャート: 判断 391"/>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3" name="テキスト ボックス 392"/>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9" name="楕円 398"/>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400"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1" name="楕円 40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2" name="テキスト ボックス 40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3" name="楕円 402"/>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4" name="テキスト ボックス 403"/>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5" name="楕円 404"/>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06" name="テキスト ボックス 405"/>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7" name="楕円 406"/>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163593</xdr:rowOff>
    </xdr:from>
    <xdr:ext cx="762000" cy="259045"/>
    <xdr:sp macro="" textlink="">
      <xdr:nvSpPr>
        <xdr:cNvPr id="408" name="テキスト ボックス 407"/>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平成初期から平成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年度にかけて、教育施設、福祉施設、道路・農村整備、公営住宅、中心市街地活性化事業など、集中的な公共施設整備を行った結果、町債が増加した。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その後、行財政改革により新規地方債の発行抑制や繰上償還の実施等により、平成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年度のピーク時に</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億円あった町債残高は平成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年度末には</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億円に減少し、将来負担比率においても算定が開始された平成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％に減少し、着実に健全化が進んでいるといえる。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庁舎の建設工事や平成初期にかけて整備した施設の更新等により地方債発行が見込まれるが、公共施設適正管理計画等により計画的な施設更新と起債発行を行い、体力に見合った比率の維持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39" name="直線コネクタ 438"/>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0"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1" name="直線コネクタ 440"/>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127786</xdr:rowOff>
    </xdr:from>
    <xdr:to>
      <xdr:col>81</xdr:col>
      <xdr:colOff>44450</xdr:colOff>
      <xdr:row>14</xdr:row>
      <xdr:rowOff>150767</xdr:rowOff>
    </xdr:to>
    <xdr:cxnSp macro="">
      <xdr:nvCxnSpPr>
        <xdr:cNvPr id="444" name="直線コネクタ 443"/>
        <xdr:cNvCxnSpPr/>
      </xdr:nvCxnSpPr>
      <xdr:spPr>
        <a:xfrm flipV="1">
          <a:off x="16179800" y="252808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5"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6" name="フローチャート: 判断 445"/>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150767</xdr:rowOff>
    </xdr:from>
    <xdr:to>
      <xdr:col>77</xdr:col>
      <xdr:colOff>44450</xdr:colOff>
      <xdr:row>15</xdr:row>
      <xdr:rowOff>34471</xdr:rowOff>
    </xdr:to>
    <xdr:cxnSp macro="">
      <xdr:nvCxnSpPr>
        <xdr:cNvPr id="447" name="直線コネクタ 446"/>
        <xdr:cNvCxnSpPr/>
      </xdr:nvCxnSpPr>
      <xdr:spPr>
        <a:xfrm flipV="1">
          <a:off x="15290800" y="255106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48" name="フローチャート: 判断 447"/>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49" name="テキスト ボックス 448"/>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34471</xdr:rowOff>
    </xdr:from>
    <xdr:to>
      <xdr:col>72</xdr:col>
      <xdr:colOff>203200</xdr:colOff>
      <xdr:row>15</xdr:row>
      <xdr:rowOff>124097</xdr:rowOff>
    </xdr:to>
    <xdr:cxnSp macro="">
      <xdr:nvCxnSpPr>
        <xdr:cNvPr id="450" name="直線コネクタ 449"/>
        <xdr:cNvCxnSpPr/>
      </xdr:nvCxnSpPr>
      <xdr:spPr>
        <a:xfrm flipV="1">
          <a:off x="14401800" y="260622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1" name="フローチャート: 判断 450"/>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2" name="テキスト ボックス 451"/>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124097</xdr:rowOff>
    </xdr:from>
    <xdr:to>
      <xdr:col>68</xdr:col>
      <xdr:colOff>152400</xdr:colOff>
      <xdr:row>16</xdr:row>
      <xdr:rowOff>107769</xdr:rowOff>
    </xdr:to>
    <xdr:cxnSp macro="">
      <xdr:nvCxnSpPr>
        <xdr:cNvPr id="453" name="直線コネクタ 452"/>
        <xdr:cNvCxnSpPr/>
      </xdr:nvCxnSpPr>
      <xdr:spPr>
        <a:xfrm flipV="1">
          <a:off x="13512800" y="269584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78800</xdr:rowOff>
    </xdr:from>
    <xdr:to>
      <xdr:col>68</xdr:col>
      <xdr:colOff>203200</xdr:colOff>
      <xdr:row>17</xdr:row>
      <xdr:rowOff>8950</xdr:rowOff>
    </xdr:to>
    <xdr:sp macro="" textlink="">
      <xdr:nvSpPr>
        <xdr:cNvPr id="454" name="フローチャート: 判断 453"/>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165177</xdr:rowOff>
    </xdr:from>
    <xdr:ext cx="762000" cy="259045"/>
    <xdr:sp macro="" textlink="">
      <xdr:nvSpPr>
        <xdr:cNvPr id="455" name="テキスト ボックス 454"/>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6" name="フローチャート: 判断 455"/>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61521</xdr:rowOff>
    </xdr:from>
    <xdr:ext cx="762000" cy="259045"/>
    <xdr:sp macro="" textlink="">
      <xdr:nvSpPr>
        <xdr:cNvPr id="457" name="テキスト ボックス 456"/>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76986</xdr:rowOff>
    </xdr:from>
    <xdr:to>
      <xdr:col>81</xdr:col>
      <xdr:colOff>95250</xdr:colOff>
      <xdr:row>15</xdr:row>
      <xdr:rowOff>7136</xdr:rowOff>
    </xdr:to>
    <xdr:sp macro="" textlink="">
      <xdr:nvSpPr>
        <xdr:cNvPr id="463" name="楕円 462"/>
        <xdr:cNvSpPr/>
      </xdr:nvSpPr>
      <xdr:spPr>
        <a:xfrm>
          <a:off x="16967200" y="24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93513</xdr:rowOff>
    </xdr:from>
    <xdr:ext cx="762000" cy="259045"/>
    <xdr:sp macro="" textlink="">
      <xdr:nvSpPr>
        <xdr:cNvPr id="464" name="将来負担の状況該当値テキスト"/>
        <xdr:cNvSpPr txBox="1"/>
      </xdr:nvSpPr>
      <xdr:spPr>
        <a:xfrm>
          <a:off x="17106900" y="23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99967</xdr:rowOff>
    </xdr:from>
    <xdr:to>
      <xdr:col>77</xdr:col>
      <xdr:colOff>95250</xdr:colOff>
      <xdr:row>15</xdr:row>
      <xdr:rowOff>30117</xdr:rowOff>
    </xdr:to>
    <xdr:sp macro="" textlink="">
      <xdr:nvSpPr>
        <xdr:cNvPr id="465" name="楕円 464"/>
        <xdr:cNvSpPr/>
      </xdr:nvSpPr>
      <xdr:spPr>
        <a:xfrm>
          <a:off x="161290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40294</xdr:rowOff>
    </xdr:from>
    <xdr:ext cx="736600" cy="259045"/>
    <xdr:sp macro="" textlink="">
      <xdr:nvSpPr>
        <xdr:cNvPr id="466" name="テキスト ボックス 465"/>
        <xdr:cNvSpPr txBox="1"/>
      </xdr:nvSpPr>
      <xdr:spPr>
        <a:xfrm>
          <a:off x="15798800" y="226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155121</xdr:rowOff>
    </xdr:from>
    <xdr:to>
      <xdr:col>73</xdr:col>
      <xdr:colOff>44450</xdr:colOff>
      <xdr:row>15</xdr:row>
      <xdr:rowOff>85271</xdr:rowOff>
    </xdr:to>
    <xdr:sp macro="" textlink="">
      <xdr:nvSpPr>
        <xdr:cNvPr id="467" name="楕円 466"/>
        <xdr:cNvSpPr/>
      </xdr:nvSpPr>
      <xdr:spPr>
        <a:xfrm>
          <a:off x="15240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95448</xdr:rowOff>
    </xdr:from>
    <xdr:ext cx="762000" cy="259045"/>
    <xdr:sp macro="" textlink="">
      <xdr:nvSpPr>
        <xdr:cNvPr id="468" name="テキスト ボックス 467"/>
        <xdr:cNvSpPr txBox="1"/>
      </xdr:nvSpPr>
      <xdr:spPr>
        <a:xfrm>
          <a:off x="14909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73297</xdr:rowOff>
    </xdr:from>
    <xdr:to>
      <xdr:col>68</xdr:col>
      <xdr:colOff>203200</xdr:colOff>
      <xdr:row>16</xdr:row>
      <xdr:rowOff>3447</xdr:rowOff>
    </xdr:to>
    <xdr:sp macro="" textlink="">
      <xdr:nvSpPr>
        <xdr:cNvPr id="469" name="楕円 468"/>
        <xdr:cNvSpPr/>
      </xdr:nvSpPr>
      <xdr:spPr>
        <a:xfrm>
          <a:off x="14351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13624</xdr:rowOff>
    </xdr:from>
    <xdr:ext cx="762000" cy="259045"/>
    <xdr:sp macro="" textlink="">
      <xdr:nvSpPr>
        <xdr:cNvPr id="470" name="テキスト ボックス 469"/>
        <xdr:cNvSpPr txBox="1"/>
      </xdr:nvSpPr>
      <xdr:spPr>
        <a:xfrm>
          <a:off x="14020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56969</xdr:rowOff>
    </xdr:from>
    <xdr:to>
      <xdr:col>64</xdr:col>
      <xdr:colOff>152400</xdr:colOff>
      <xdr:row>16</xdr:row>
      <xdr:rowOff>158569</xdr:rowOff>
    </xdr:to>
    <xdr:sp macro="" textlink="">
      <xdr:nvSpPr>
        <xdr:cNvPr id="471" name="楕円 470"/>
        <xdr:cNvSpPr/>
      </xdr:nvSpPr>
      <xdr:spPr>
        <a:xfrm>
          <a:off x="13462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168746</xdr:rowOff>
    </xdr:from>
    <xdr:ext cx="762000" cy="259045"/>
    <xdr:sp macro="" textlink="">
      <xdr:nvSpPr>
        <xdr:cNvPr id="472" name="テキスト ボックス 471"/>
        <xdr:cNvSpPr txBox="1"/>
      </xdr:nvSpPr>
      <xdr:spPr>
        <a:xfrm>
          <a:off x="13131800"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縮小傾向にある。これは保育所運営や給食調理業務等の各業務において指定管理等アウトソーシングを進め、職員数の削減を図っているためであるが、震災対応業務や職員再任用制度の導入により職員数の増加要因もあることから、人件費総額では横ばいの状況である。今後も指定管理等アウトソーシングを進めながら経費の削減に取り組み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73660</xdr:rowOff>
    </xdr:to>
    <xdr:cxnSp macro="">
      <xdr:nvCxnSpPr>
        <xdr:cNvPr id="66" name="直線コネクタ 65"/>
        <xdr:cNvCxnSpPr/>
      </xdr:nvCxnSpPr>
      <xdr:spPr>
        <a:xfrm>
          <a:off x="3987800" y="623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119380</xdr:rowOff>
    </xdr:to>
    <xdr:cxnSp macro="">
      <xdr:nvCxnSpPr>
        <xdr:cNvPr id="69" name="直線コネクタ 68"/>
        <xdr:cNvCxnSpPr/>
      </xdr:nvCxnSpPr>
      <xdr:spPr>
        <a:xfrm flipV="1">
          <a:off x="3098800" y="623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138430</xdr:rowOff>
    </xdr:to>
    <xdr:cxnSp macro="">
      <xdr:nvCxnSpPr>
        <xdr:cNvPr id="72" name="直線コネクタ 71"/>
        <xdr:cNvCxnSpPr/>
      </xdr:nvCxnSpPr>
      <xdr:spPr>
        <a:xfrm flipV="1">
          <a:off x="2209800" y="6291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138430</xdr:rowOff>
    </xdr:to>
    <xdr:cxnSp macro="">
      <xdr:nvCxnSpPr>
        <xdr:cNvPr id="75" name="直線コネクタ 74"/>
        <xdr:cNvCxnSpPr/>
      </xdr:nvCxnSpPr>
      <xdr:spPr>
        <a:xfrm>
          <a:off x="1320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上回り、類似団体内の最大値の比率となった。これは行財政改革において、業務の指定管理等アウトソーシングを推進し、職員人件費から委託料（物件費）へのシフトが起きているためであるが、人件費と物件費の総額も増加している状況であるため、削減を図る必要がある。事務事業の見直しを図り、コスト縮減に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38100</xdr:rowOff>
    </xdr:from>
    <xdr:to>
      <xdr:col>82</xdr:col>
      <xdr:colOff>107950</xdr:colOff>
      <xdr:row>22</xdr:row>
      <xdr:rowOff>50800</xdr:rowOff>
    </xdr:to>
    <xdr:cxnSp macro="">
      <xdr:nvCxnSpPr>
        <xdr:cNvPr id="127" name="直線コネクタ 126"/>
        <xdr:cNvCxnSpPr/>
      </xdr:nvCxnSpPr>
      <xdr:spPr>
        <a:xfrm flipV="1">
          <a:off x="15671800" y="381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57150</xdr:rowOff>
    </xdr:from>
    <xdr:to>
      <xdr:col>78</xdr:col>
      <xdr:colOff>69850</xdr:colOff>
      <xdr:row>22</xdr:row>
      <xdr:rowOff>50800</xdr:rowOff>
    </xdr:to>
    <xdr:cxnSp macro="">
      <xdr:nvCxnSpPr>
        <xdr:cNvPr id="130" name="直線コネクタ 129"/>
        <xdr:cNvCxnSpPr/>
      </xdr:nvCxnSpPr>
      <xdr:spPr>
        <a:xfrm>
          <a:off x="14782800" y="3657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146050</xdr:rowOff>
    </xdr:from>
    <xdr:to>
      <xdr:col>73</xdr:col>
      <xdr:colOff>180975</xdr:colOff>
      <xdr:row>21</xdr:row>
      <xdr:rowOff>57150</xdr:rowOff>
    </xdr:to>
    <xdr:cxnSp macro="">
      <xdr:nvCxnSpPr>
        <xdr:cNvPr id="133" name="直線コネクタ 132"/>
        <xdr:cNvCxnSpPr/>
      </xdr:nvCxnSpPr>
      <xdr:spPr>
        <a:xfrm>
          <a:off x="13893800" y="3403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146050</xdr:rowOff>
    </xdr:to>
    <xdr:cxnSp macro="">
      <xdr:nvCxnSpPr>
        <xdr:cNvPr id="136" name="直線コネクタ 135"/>
        <xdr:cNvCxnSpPr/>
      </xdr:nvCxnSpPr>
      <xdr:spPr>
        <a:xfrm>
          <a:off x="13004800" y="325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38" name="テキスト ボックス 137"/>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40" name="テキスト ボックス 139"/>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158750</xdr:rowOff>
    </xdr:from>
    <xdr:to>
      <xdr:col>82</xdr:col>
      <xdr:colOff>158750</xdr:colOff>
      <xdr:row>22</xdr:row>
      <xdr:rowOff>88900</xdr:rowOff>
    </xdr:to>
    <xdr:sp macro="" textlink="">
      <xdr:nvSpPr>
        <xdr:cNvPr id="146" name="楕円 145"/>
        <xdr:cNvSpPr/>
      </xdr:nvSpPr>
      <xdr:spPr>
        <a:xfrm>
          <a:off x="16459200" y="37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67327</xdr:rowOff>
    </xdr:from>
    <xdr:ext cx="762000" cy="259045"/>
    <xdr:sp macro="" textlink="">
      <xdr:nvSpPr>
        <xdr:cNvPr id="147" name="物件費該当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0</xdr:rowOff>
    </xdr:from>
    <xdr:to>
      <xdr:col>78</xdr:col>
      <xdr:colOff>120650</xdr:colOff>
      <xdr:row>22</xdr:row>
      <xdr:rowOff>101600</xdr:rowOff>
    </xdr:to>
    <xdr:sp macro="" textlink="">
      <xdr:nvSpPr>
        <xdr:cNvPr id="148" name="楕円 147"/>
        <xdr:cNvSpPr/>
      </xdr:nvSpPr>
      <xdr:spPr>
        <a:xfrm>
          <a:off x="15621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86377</xdr:rowOff>
    </xdr:from>
    <xdr:ext cx="736600" cy="259045"/>
    <xdr:sp macro="" textlink="">
      <xdr:nvSpPr>
        <xdr:cNvPr id="149" name="テキスト ボックス 148"/>
        <xdr:cNvSpPr txBox="1"/>
      </xdr:nvSpPr>
      <xdr:spPr>
        <a:xfrm>
          <a:off x="15290800" y="385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6350</xdr:rowOff>
    </xdr:from>
    <xdr:to>
      <xdr:col>74</xdr:col>
      <xdr:colOff>31750</xdr:colOff>
      <xdr:row>21</xdr:row>
      <xdr:rowOff>107950</xdr:rowOff>
    </xdr:to>
    <xdr:sp macro="" textlink="">
      <xdr:nvSpPr>
        <xdr:cNvPr id="150" name="楕円 149"/>
        <xdr:cNvSpPr/>
      </xdr:nvSpPr>
      <xdr:spPr>
        <a:xfrm>
          <a:off x="1473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92727</xdr:rowOff>
    </xdr:from>
    <xdr:ext cx="762000" cy="259045"/>
    <xdr:sp macro="" textlink="">
      <xdr:nvSpPr>
        <xdr:cNvPr id="151" name="テキスト ボックス 150"/>
        <xdr:cNvSpPr txBox="1"/>
      </xdr:nvSpPr>
      <xdr:spPr>
        <a:xfrm>
          <a:off x="1440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2" name="楕円 151"/>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3" name="テキスト ボックス 152"/>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ポイント下回ったが、昨年度と比較すると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ポイント上回った。これは、自立支援給付や老人福祉施設入所措置事業、要保護準要保護児童等就学援助費等が増加しているためである。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扶助費は今後も増加するものと見込んでいるため、単独事業の見直しや、人件費、物件費、補助費を抑制していく必要がある。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24130</xdr:rowOff>
    </xdr:to>
    <xdr:cxnSp macro="">
      <xdr:nvCxnSpPr>
        <xdr:cNvPr id="186" name="直線コネクタ 185"/>
        <xdr:cNvCxnSpPr/>
      </xdr:nvCxnSpPr>
      <xdr:spPr>
        <a:xfrm>
          <a:off x="3987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1270</xdr:rowOff>
    </xdr:to>
    <xdr:cxnSp macro="">
      <xdr:nvCxnSpPr>
        <xdr:cNvPr id="189" name="直線コネクタ 188"/>
        <xdr:cNvCxnSpPr/>
      </xdr:nvCxnSpPr>
      <xdr:spPr>
        <a:xfrm>
          <a:off x="3098800" y="9271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46990</xdr:rowOff>
    </xdr:to>
    <xdr:cxnSp macro="">
      <xdr:nvCxnSpPr>
        <xdr:cNvPr id="192" name="直線コネクタ 191"/>
        <xdr:cNvCxnSpPr/>
      </xdr:nvCxnSpPr>
      <xdr:spPr>
        <a:xfrm flipV="1">
          <a:off x="2209800" y="92710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5" name="直線コネクタ 194"/>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9" name="テキスト ボックス 198"/>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5" name="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3" name="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その他に係る経常経費は、維持補修費、繰り出し金等の比率であるが、類似団体平均を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ポイント下回り、昨年度から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維持補修費は道路維持管理業務等の減により</a:t>
          </a:r>
          <a:r>
            <a:rPr kumimoji="1" lang="en-US" altLang="ja-JP" sz="1300">
              <a:latin typeface="ＭＳ Ｐゴシック" panose="020B0600070205080204" pitchFamily="50" charset="-128"/>
              <a:ea typeface="ＭＳ Ｐゴシック" panose="020B0600070205080204" pitchFamily="50" charset="-128"/>
            </a:rPr>
            <a:t>69,119</a:t>
          </a:r>
          <a:r>
            <a:rPr kumimoji="1" lang="ja-JP" altLang="en-US" sz="1300">
              <a:latin typeface="ＭＳ Ｐゴシック" panose="020B0600070205080204" pitchFamily="50" charset="-128"/>
              <a:ea typeface="ＭＳ Ｐゴシック" panose="020B0600070205080204" pitchFamily="50" charset="-128"/>
            </a:rPr>
            <a:t>千円減少した。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国保、後期高齢、介護保険特別会計等への繰出金については、</a:t>
          </a:r>
          <a:r>
            <a:rPr kumimoji="1" lang="en-US" altLang="ja-JP" sz="1300">
              <a:latin typeface="ＭＳ Ｐゴシック" panose="020B0600070205080204" pitchFamily="50" charset="-128"/>
              <a:ea typeface="ＭＳ Ｐゴシック" panose="020B0600070205080204" pitchFamily="50" charset="-128"/>
            </a:rPr>
            <a:t>4,003</a:t>
          </a:r>
          <a:r>
            <a:rPr kumimoji="1" lang="ja-JP" altLang="en-US" sz="1300">
              <a:latin typeface="ＭＳ Ｐゴシック" panose="020B0600070205080204" pitchFamily="50" charset="-128"/>
              <a:ea typeface="ＭＳ Ｐゴシック" panose="020B0600070205080204" pitchFamily="50" charset="-128"/>
            </a:rPr>
            <a:t>千円増加した。他会計への繰出金は年々増加傾向にあり、保険給付費の抑制を図るため、予防事業等の取組みを図っていく必要がある。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46990</xdr:rowOff>
    </xdr:to>
    <xdr:cxnSp macro="">
      <xdr:nvCxnSpPr>
        <xdr:cNvPr id="247" name="直線コネクタ 246"/>
        <xdr:cNvCxnSpPr/>
      </xdr:nvCxnSpPr>
      <xdr:spPr>
        <a:xfrm flipV="1">
          <a:off x="15671800" y="96672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46990</xdr:rowOff>
    </xdr:to>
    <xdr:cxnSp macro="">
      <xdr:nvCxnSpPr>
        <xdr:cNvPr id="250" name="直線コネクタ 249"/>
        <xdr:cNvCxnSpPr/>
      </xdr:nvCxnSpPr>
      <xdr:spPr>
        <a:xfrm>
          <a:off x="14782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165100</xdr:rowOff>
    </xdr:to>
    <xdr:cxnSp macro="">
      <xdr:nvCxnSpPr>
        <xdr:cNvPr id="253" name="直線コネクタ 252"/>
        <xdr:cNvCxnSpPr/>
      </xdr:nvCxnSpPr>
      <xdr:spPr>
        <a:xfrm>
          <a:off x="13893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142240</xdr:rowOff>
    </xdr:to>
    <xdr:cxnSp macro="">
      <xdr:nvCxnSpPr>
        <xdr:cNvPr id="256" name="直線コネクタ 255"/>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8" name="テキスト ボックス 25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6" name="楕円 265"/>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7"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8" name="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9" name="テキスト ボックス 268"/>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1" name="テキスト ボックス 27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2" name="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ポイント上回り、昨年度より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ポイント上昇した。補助費については、広域組合への負担金の増や空き家改修補助金等の定住促進施策等の充実により年々増加傾向にあり、平成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年度については、三春病院事業会計への負担金の増により比率が上昇した。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今後も広域組合や企業会計、定住促進施策等への負担金、補助金の取組みは必要であるため、各種事業の効果検証を行い、事務経費負担の在り方や行政効果を検証し、経費の縮減に努めたい。</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39370</xdr:rowOff>
    </xdr:to>
    <xdr:cxnSp macro="">
      <xdr:nvCxnSpPr>
        <xdr:cNvPr id="308" name="直線コネクタ 307"/>
        <xdr:cNvCxnSpPr/>
      </xdr:nvCxnSpPr>
      <xdr:spPr>
        <a:xfrm>
          <a:off x="15671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37</xdr:row>
      <xdr:rowOff>8890</xdr:rowOff>
    </xdr:to>
    <xdr:cxnSp macro="">
      <xdr:nvCxnSpPr>
        <xdr:cNvPr id="311" name="直線コネクタ 310"/>
        <xdr:cNvCxnSpPr/>
      </xdr:nvCxnSpPr>
      <xdr:spPr>
        <a:xfrm>
          <a:off x="14782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127000</xdr:rowOff>
    </xdr:to>
    <xdr:cxnSp macro="">
      <xdr:nvCxnSpPr>
        <xdr:cNvPr id="314" name="直線コネクタ 313"/>
        <xdr:cNvCxnSpPr/>
      </xdr:nvCxnSpPr>
      <xdr:spPr>
        <a:xfrm flipV="1">
          <a:off x="13893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127000</xdr:rowOff>
    </xdr:to>
    <xdr:cxnSp macro="">
      <xdr:nvCxnSpPr>
        <xdr:cNvPr id="317" name="直線コネクタ 316"/>
        <xdr:cNvCxnSpPr/>
      </xdr:nvCxnSpPr>
      <xdr:spPr>
        <a:xfrm>
          <a:off x="13004800" y="6139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18" name="フローチャート: 判断 317"/>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19" name="テキスト ボックス 318"/>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0" name="フローチャート: 判断 319"/>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1" name="テキスト ボックス 320"/>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27" name="楕円 326"/>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28"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29" name="楕円 328"/>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0" name="テキスト ボックス 329"/>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xdr:rowOff>
    </xdr:from>
    <xdr:to>
      <xdr:col>74</xdr:col>
      <xdr:colOff>31750</xdr:colOff>
      <xdr:row>36</xdr:row>
      <xdr:rowOff>116840</xdr:rowOff>
    </xdr:to>
    <xdr:sp macro="" textlink="">
      <xdr:nvSpPr>
        <xdr:cNvPr id="331" name="楕円 330"/>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127017</xdr:rowOff>
    </xdr:from>
    <xdr:ext cx="762000" cy="259045"/>
    <xdr:sp macro="" textlink="">
      <xdr:nvSpPr>
        <xdr:cNvPr id="332" name="テキスト ボックス 331"/>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3" name="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4" name="テキスト ボックス 33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5" name="楕円 334"/>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6" name="テキスト ボックス 335"/>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平成初期から平成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年度にかけて、教育施設、福祉施設、道路・農村整備、公営住宅、中心市街地活性化事業など、集中的な公共施設整備を行った結果、町債が増加し、</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年度までは類似団体平均を</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ポイント以上上回っていたが、年々改善し、平成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ポイント下回ることができた。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今後も計画的な償還に努めるとともに、財政措置が見込める起債の活用、金利の見直し、借り換え等の検討を行い、将来負担の軽減に努める。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115570</xdr:rowOff>
    </xdr:to>
    <xdr:cxnSp macro="">
      <xdr:nvCxnSpPr>
        <xdr:cNvPr id="369" name="直線コネクタ 368"/>
        <xdr:cNvCxnSpPr/>
      </xdr:nvCxnSpPr>
      <xdr:spPr>
        <a:xfrm flipV="1">
          <a:off x="3987800" y="1322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130811</xdr:rowOff>
    </xdr:to>
    <xdr:cxnSp macro="">
      <xdr:nvCxnSpPr>
        <xdr:cNvPr id="372" name="直線コネクタ 371"/>
        <xdr:cNvCxnSpPr/>
      </xdr:nvCxnSpPr>
      <xdr:spPr>
        <a:xfrm flipV="1">
          <a:off x="3098800" y="13317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50800</xdr:rowOff>
    </xdr:to>
    <xdr:cxnSp macro="">
      <xdr:nvCxnSpPr>
        <xdr:cNvPr id="375" name="直線コネクタ 374"/>
        <xdr:cNvCxnSpPr/>
      </xdr:nvCxnSpPr>
      <xdr:spPr>
        <a:xfrm flipV="1">
          <a:off x="2209800" y="13332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7" name="テキスト ボックス 376"/>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96520</xdr:rowOff>
    </xdr:to>
    <xdr:cxnSp macro="">
      <xdr:nvCxnSpPr>
        <xdr:cNvPr id="378" name="直線コネクタ 377"/>
        <xdr:cNvCxnSpPr/>
      </xdr:nvCxnSpPr>
      <xdr:spPr>
        <a:xfrm flipV="1">
          <a:off x="1320800" y="1342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9" name="フローチャート: 判断 378"/>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0" name="テキスト ボックス 379"/>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1" name="フローチャート: 判断 380"/>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157497</xdr:rowOff>
    </xdr:from>
    <xdr:ext cx="762000" cy="259045"/>
    <xdr:sp macro="" textlink="">
      <xdr:nvSpPr>
        <xdr:cNvPr id="382" name="テキスト ボックス 381"/>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8" name="楕円 387"/>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9"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0" name="楕円 389"/>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1" name="テキスト ボックス 390"/>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2" name="楕円 391"/>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3" name="テキスト ボックス 392"/>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4" name="楕円 393"/>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95" name="テキスト ボックス 39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6" name="楕円 395"/>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7" name="テキスト ボックス 396"/>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ポイント上回り、全国及び県平均ともに上回っている。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物件費、扶助費、補助費の増加が比率上昇の要因となっている。扶助費については今後も増加が見込まれるため、物件費や補助費等において事務事業の見直しを行い、経費削減に努めていきたい。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121286</xdr:rowOff>
    </xdr:from>
    <xdr:to>
      <xdr:col>82</xdr:col>
      <xdr:colOff>107950</xdr:colOff>
      <xdr:row>80</xdr:row>
      <xdr:rowOff>35561</xdr:rowOff>
    </xdr:to>
    <xdr:cxnSp macro="">
      <xdr:nvCxnSpPr>
        <xdr:cNvPr id="426" name="直線コネクタ 425"/>
        <xdr:cNvCxnSpPr/>
      </xdr:nvCxnSpPr>
      <xdr:spPr>
        <a:xfrm flipV="1">
          <a:off x="15671800" y="13665836"/>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6986</xdr:rowOff>
    </xdr:from>
    <xdr:to>
      <xdr:col>78</xdr:col>
      <xdr:colOff>69850</xdr:colOff>
      <xdr:row>80</xdr:row>
      <xdr:rowOff>35561</xdr:rowOff>
    </xdr:to>
    <xdr:cxnSp macro="">
      <xdr:nvCxnSpPr>
        <xdr:cNvPr id="429" name="直線コネクタ 428"/>
        <xdr:cNvCxnSpPr/>
      </xdr:nvCxnSpPr>
      <xdr:spPr>
        <a:xfrm>
          <a:off x="14782800" y="13551536"/>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1" name="テキスト ボックス 430"/>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6986</xdr:rowOff>
    </xdr:from>
    <xdr:to>
      <xdr:col>73</xdr:col>
      <xdr:colOff>180975</xdr:colOff>
      <xdr:row>79</xdr:row>
      <xdr:rowOff>115570</xdr:rowOff>
    </xdr:to>
    <xdr:cxnSp macro="">
      <xdr:nvCxnSpPr>
        <xdr:cNvPr id="432" name="直線コネクタ 431"/>
        <xdr:cNvCxnSpPr/>
      </xdr:nvCxnSpPr>
      <xdr:spPr>
        <a:xfrm flipV="1">
          <a:off x="13893800" y="135515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4" name="テキスト ボックス 433"/>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79</xdr:row>
      <xdr:rowOff>115570</xdr:rowOff>
    </xdr:to>
    <xdr:cxnSp macro="">
      <xdr:nvCxnSpPr>
        <xdr:cNvPr id="435" name="直線コネクタ 434"/>
        <xdr:cNvCxnSpPr/>
      </xdr:nvCxnSpPr>
      <xdr:spPr>
        <a:xfrm>
          <a:off x="13004800" y="1337437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6" name="フローチャート: 判断 435"/>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45102</xdr:rowOff>
    </xdr:from>
    <xdr:ext cx="762000" cy="259045"/>
    <xdr:sp macro="" textlink="">
      <xdr:nvSpPr>
        <xdr:cNvPr id="437" name="テキスト ボックス 436"/>
        <xdr:cNvSpPr txBox="1"/>
      </xdr:nvSpPr>
      <xdr:spPr>
        <a:xfrm>
          <a:off x="13512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38" name="フローチャート: 判断 437"/>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39" name="テキスト ボックス 438"/>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70486</xdr:rowOff>
    </xdr:from>
    <xdr:to>
      <xdr:col>82</xdr:col>
      <xdr:colOff>158750</xdr:colOff>
      <xdr:row>80</xdr:row>
      <xdr:rowOff>636</xdr:rowOff>
    </xdr:to>
    <xdr:sp macro="" textlink="">
      <xdr:nvSpPr>
        <xdr:cNvPr id="445" name="楕円 444"/>
        <xdr:cNvSpPr/>
      </xdr:nvSpPr>
      <xdr:spPr>
        <a:xfrm>
          <a:off x="16459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42563</xdr:rowOff>
    </xdr:from>
    <xdr:ext cx="762000" cy="259045"/>
    <xdr:sp macro="" textlink="">
      <xdr:nvSpPr>
        <xdr:cNvPr id="446" name="公債費以外該当値テキスト"/>
        <xdr:cNvSpPr txBox="1"/>
      </xdr:nvSpPr>
      <xdr:spPr>
        <a:xfrm>
          <a:off x="165989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47" name="楕円 446"/>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48" name="テキスト ボックス 447"/>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127636</xdr:rowOff>
    </xdr:from>
    <xdr:to>
      <xdr:col>74</xdr:col>
      <xdr:colOff>31750</xdr:colOff>
      <xdr:row>79</xdr:row>
      <xdr:rowOff>57786</xdr:rowOff>
    </xdr:to>
    <xdr:sp macro="" textlink="">
      <xdr:nvSpPr>
        <xdr:cNvPr id="449" name="楕円 448"/>
        <xdr:cNvSpPr/>
      </xdr:nvSpPr>
      <xdr:spPr>
        <a:xfrm>
          <a:off x="14732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42563</xdr:rowOff>
    </xdr:from>
    <xdr:ext cx="762000" cy="259045"/>
    <xdr:sp macro="" textlink="">
      <xdr:nvSpPr>
        <xdr:cNvPr id="450" name="テキスト ボックス 449"/>
        <xdr:cNvSpPr txBox="1"/>
      </xdr:nvSpPr>
      <xdr:spPr>
        <a:xfrm>
          <a:off x="14401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1" name="楕円 450"/>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2" name="テキスト ボックス 451"/>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53" name="楕円 452"/>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36847</xdr:rowOff>
    </xdr:from>
    <xdr:ext cx="762000" cy="259045"/>
    <xdr:sp macro="" textlink="">
      <xdr:nvSpPr>
        <xdr:cNvPr id="454" name="テキスト ボックス 453"/>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65746</xdr:rowOff>
    </xdr:from>
    <xdr:to>
      <xdr:col>29</xdr:col>
      <xdr:colOff>127000</xdr:colOff>
      <xdr:row>18</xdr:row>
      <xdr:rowOff>114160</xdr:rowOff>
    </xdr:to>
    <xdr:cxnSp macro="">
      <xdr:nvCxnSpPr>
        <xdr:cNvPr id="52" name="直線コネクタ 51"/>
        <xdr:cNvCxnSpPr/>
      </xdr:nvCxnSpPr>
      <xdr:spPr bwMode="auto">
        <a:xfrm flipV="1">
          <a:off x="5003800" y="3199471"/>
          <a:ext cx="647700" cy="48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108919</xdr:rowOff>
    </xdr:from>
    <xdr:to>
      <xdr:col>26</xdr:col>
      <xdr:colOff>50800</xdr:colOff>
      <xdr:row>18</xdr:row>
      <xdr:rowOff>114160</xdr:rowOff>
    </xdr:to>
    <xdr:cxnSp macro="">
      <xdr:nvCxnSpPr>
        <xdr:cNvPr id="55" name="直線コネクタ 54"/>
        <xdr:cNvCxnSpPr/>
      </xdr:nvCxnSpPr>
      <xdr:spPr bwMode="auto">
        <a:xfrm>
          <a:off x="4305300" y="3242644"/>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98697</xdr:rowOff>
    </xdr:from>
    <xdr:to>
      <xdr:col>22</xdr:col>
      <xdr:colOff>114300</xdr:colOff>
      <xdr:row>18</xdr:row>
      <xdr:rowOff>108919</xdr:rowOff>
    </xdr:to>
    <xdr:cxnSp macro="">
      <xdr:nvCxnSpPr>
        <xdr:cNvPr id="58" name="直線コネクタ 57"/>
        <xdr:cNvCxnSpPr/>
      </xdr:nvCxnSpPr>
      <xdr:spPr bwMode="auto">
        <a:xfrm>
          <a:off x="3606800" y="3232422"/>
          <a:ext cx="6985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98697</xdr:rowOff>
    </xdr:from>
    <xdr:to>
      <xdr:col>18</xdr:col>
      <xdr:colOff>177800</xdr:colOff>
      <xdr:row>19</xdr:row>
      <xdr:rowOff>32860</xdr:rowOff>
    </xdr:to>
    <xdr:cxnSp macro="">
      <xdr:nvCxnSpPr>
        <xdr:cNvPr id="61" name="直線コネクタ 60"/>
        <xdr:cNvCxnSpPr/>
      </xdr:nvCxnSpPr>
      <xdr:spPr bwMode="auto">
        <a:xfrm flipV="1">
          <a:off x="2908300" y="3232422"/>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14946</xdr:rowOff>
    </xdr:from>
    <xdr:to>
      <xdr:col>29</xdr:col>
      <xdr:colOff>177800</xdr:colOff>
      <xdr:row>18</xdr:row>
      <xdr:rowOff>116546</xdr:rowOff>
    </xdr:to>
    <xdr:sp macro="" textlink="">
      <xdr:nvSpPr>
        <xdr:cNvPr id="71" name="楕円 70"/>
        <xdr:cNvSpPr/>
      </xdr:nvSpPr>
      <xdr:spPr bwMode="auto">
        <a:xfrm>
          <a:off x="5600700" y="314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158473</xdr:rowOff>
    </xdr:from>
    <xdr:ext cx="762000" cy="259045"/>
    <xdr:sp macro="" textlink="">
      <xdr:nvSpPr>
        <xdr:cNvPr id="72" name="人口1人当たり決算額の推移該当値テキスト130"/>
        <xdr:cNvSpPr txBox="1"/>
      </xdr:nvSpPr>
      <xdr:spPr>
        <a:xfrm>
          <a:off x="5740400" y="312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63360</xdr:rowOff>
    </xdr:from>
    <xdr:to>
      <xdr:col>26</xdr:col>
      <xdr:colOff>101600</xdr:colOff>
      <xdr:row>18</xdr:row>
      <xdr:rowOff>164960</xdr:rowOff>
    </xdr:to>
    <xdr:sp macro="" textlink="">
      <xdr:nvSpPr>
        <xdr:cNvPr id="73" name="楕円 72"/>
        <xdr:cNvSpPr/>
      </xdr:nvSpPr>
      <xdr:spPr bwMode="auto">
        <a:xfrm>
          <a:off x="4953000" y="319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149737</xdr:rowOff>
    </xdr:from>
    <xdr:ext cx="736600" cy="259045"/>
    <xdr:sp macro="" textlink="">
      <xdr:nvSpPr>
        <xdr:cNvPr id="74" name="テキスト ボックス 73"/>
        <xdr:cNvSpPr txBox="1"/>
      </xdr:nvSpPr>
      <xdr:spPr>
        <a:xfrm>
          <a:off x="4622800" y="328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58119</xdr:rowOff>
    </xdr:from>
    <xdr:to>
      <xdr:col>22</xdr:col>
      <xdr:colOff>165100</xdr:colOff>
      <xdr:row>18</xdr:row>
      <xdr:rowOff>159719</xdr:rowOff>
    </xdr:to>
    <xdr:sp macro="" textlink="">
      <xdr:nvSpPr>
        <xdr:cNvPr id="75" name="楕円 74"/>
        <xdr:cNvSpPr/>
      </xdr:nvSpPr>
      <xdr:spPr bwMode="auto">
        <a:xfrm>
          <a:off x="4254500" y="319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144496</xdr:rowOff>
    </xdr:from>
    <xdr:ext cx="762000" cy="259045"/>
    <xdr:sp macro="" textlink="">
      <xdr:nvSpPr>
        <xdr:cNvPr id="76" name="テキスト ボックス 75"/>
        <xdr:cNvSpPr txBox="1"/>
      </xdr:nvSpPr>
      <xdr:spPr>
        <a:xfrm>
          <a:off x="3924300" y="327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47897</xdr:rowOff>
    </xdr:from>
    <xdr:to>
      <xdr:col>19</xdr:col>
      <xdr:colOff>38100</xdr:colOff>
      <xdr:row>18</xdr:row>
      <xdr:rowOff>149497</xdr:rowOff>
    </xdr:to>
    <xdr:sp macro="" textlink="">
      <xdr:nvSpPr>
        <xdr:cNvPr id="77" name="楕円 76"/>
        <xdr:cNvSpPr/>
      </xdr:nvSpPr>
      <xdr:spPr bwMode="auto">
        <a:xfrm>
          <a:off x="3556000" y="318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134274</xdr:rowOff>
    </xdr:from>
    <xdr:ext cx="762000" cy="259045"/>
    <xdr:sp macro="" textlink="">
      <xdr:nvSpPr>
        <xdr:cNvPr id="78" name="テキスト ボックス 77"/>
        <xdr:cNvSpPr txBox="1"/>
      </xdr:nvSpPr>
      <xdr:spPr>
        <a:xfrm>
          <a:off x="3225800" y="326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153510</xdr:rowOff>
    </xdr:from>
    <xdr:to>
      <xdr:col>15</xdr:col>
      <xdr:colOff>101600</xdr:colOff>
      <xdr:row>19</xdr:row>
      <xdr:rowOff>83660</xdr:rowOff>
    </xdr:to>
    <xdr:sp macro="" textlink="">
      <xdr:nvSpPr>
        <xdr:cNvPr id="79" name="楕円 78"/>
        <xdr:cNvSpPr/>
      </xdr:nvSpPr>
      <xdr:spPr bwMode="auto">
        <a:xfrm>
          <a:off x="2857500" y="328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68437</xdr:rowOff>
    </xdr:from>
    <xdr:ext cx="762000" cy="259045"/>
    <xdr:sp macro="" textlink="">
      <xdr:nvSpPr>
        <xdr:cNvPr id="80" name="テキスト ボックス 79"/>
        <xdr:cNvSpPr txBox="1"/>
      </xdr:nvSpPr>
      <xdr:spPr>
        <a:xfrm>
          <a:off x="2527300" y="33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53322</xdr:rowOff>
    </xdr:from>
    <xdr:to>
      <xdr:col>29</xdr:col>
      <xdr:colOff>127000</xdr:colOff>
      <xdr:row>36</xdr:row>
      <xdr:rowOff>117262</xdr:rowOff>
    </xdr:to>
    <xdr:cxnSp macro="">
      <xdr:nvCxnSpPr>
        <xdr:cNvPr id="112" name="直線コネクタ 111"/>
        <xdr:cNvCxnSpPr/>
      </xdr:nvCxnSpPr>
      <xdr:spPr bwMode="auto">
        <a:xfrm flipV="1">
          <a:off x="5003800" y="7006572"/>
          <a:ext cx="647700" cy="6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117262</xdr:rowOff>
    </xdr:from>
    <xdr:to>
      <xdr:col>26</xdr:col>
      <xdr:colOff>50800</xdr:colOff>
      <xdr:row>37</xdr:row>
      <xdr:rowOff>3122</xdr:rowOff>
    </xdr:to>
    <xdr:cxnSp macro="">
      <xdr:nvCxnSpPr>
        <xdr:cNvPr id="115" name="直線コネクタ 114"/>
        <xdr:cNvCxnSpPr/>
      </xdr:nvCxnSpPr>
      <xdr:spPr bwMode="auto">
        <a:xfrm flipV="1">
          <a:off x="4305300" y="7070512"/>
          <a:ext cx="698500" cy="5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167348</xdr:rowOff>
    </xdr:from>
    <xdr:to>
      <xdr:col>22</xdr:col>
      <xdr:colOff>114300</xdr:colOff>
      <xdr:row>37</xdr:row>
      <xdr:rowOff>3122</xdr:rowOff>
    </xdr:to>
    <xdr:cxnSp macro="">
      <xdr:nvCxnSpPr>
        <xdr:cNvPr id="118" name="直線コネクタ 117"/>
        <xdr:cNvCxnSpPr/>
      </xdr:nvCxnSpPr>
      <xdr:spPr bwMode="auto">
        <a:xfrm>
          <a:off x="3606800" y="7120598"/>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21272</xdr:rowOff>
    </xdr:from>
    <xdr:to>
      <xdr:col>18</xdr:col>
      <xdr:colOff>177800</xdr:colOff>
      <xdr:row>36</xdr:row>
      <xdr:rowOff>167348</xdr:rowOff>
    </xdr:to>
    <xdr:cxnSp macro="">
      <xdr:nvCxnSpPr>
        <xdr:cNvPr id="121" name="直線コネクタ 120"/>
        <xdr:cNvCxnSpPr/>
      </xdr:nvCxnSpPr>
      <xdr:spPr bwMode="auto">
        <a:xfrm>
          <a:off x="2908300" y="6974522"/>
          <a:ext cx="698500" cy="14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69151</xdr:rowOff>
    </xdr:from>
    <xdr:ext cx="762000" cy="259045"/>
    <xdr:sp macro="" textlink="">
      <xdr:nvSpPr>
        <xdr:cNvPr id="123" name="テキスト ボックス 122"/>
        <xdr:cNvSpPr txBox="1"/>
      </xdr:nvSpPr>
      <xdr:spPr>
        <a:xfrm>
          <a:off x="32258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8092</xdr:rowOff>
    </xdr:from>
    <xdr:ext cx="762000" cy="259045"/>
    <xdr:sp macro="" textlink="">
      <xdr:nvSpPr>
        <xdr:cNvPr id="125" name="テキスト ボックス 124"/>
        <xdr:cNvSpPr txBox="1"/>
      </xdr:nvSpPr>
      <xdr:spPr>
        <a:xfrm>
          <a:off x="2527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2522</xdr:rowOff>
    </xdr:from>
    <xdr:to>
      <xdr:col>29</xdr:col>
      <xdr:colOff>177800</xdr:colOff>
      <xdr:row>36</xdr:row>
      <xdr:rowOff>104122</xdr:rowOff>
    </xdr:to>
    <xdr:sp macro="" textlink="">
      <xdr:nvSpPr>
        <xdr:cNvPr id="131" name="楕円 130"/>
        <xdr:cNvSpPr/>
      </xdr:nvSpPr>
      <xdr:spPr bwMode="auto">
        <a:xfrm>
          <a:off x="5600700" y="69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317499</xdr:rowOff>
    </xdr:from>
    <xdr:ext cx="762000" cy="259045"/>
    <xdr:sp macro="" textlink="">
      <xdr:nvSpPr>
        <xdr:cNvPr id="132" name="人口1人当たり決算額の推移該当値テキスト445"/>
        <xdr:cNvSpPr txBox="1"/>
      </xdr:nvSpPr>
      <xdr:spPr>
        <a:xfrm>
          <a:off x="5740400" y="692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66462</xdr:rowOff>
    </xdr:from>
    <xdr:to>
      <xdr:col>26</xdr:col>
      <xdr:colOff>101600</xdr:colOff>
      <xdr:row>36</xdr:row>
      <xdr:rowOff>168062</xdr:rowOff>
    </xdr:to>
    <xdr:sp macro="" textlink="">
      <xdr:nvSpPr>
        <xdr:cNvPr id="133" name="楕円 132"/>
        <xdr:cNvSpPr/>
      </xdr:nvSpPr>
      <xdr:spPr bwMode="auto">
        <a:xfrm>
          <a:off x="4953000" y="701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152839</xdr:rowOff>
    </xdr:from>
    <xdr:ext cx="736600" cy="259045"/>
    <xdr:sp macro="" textlink="">
      <xdr:nvSpPr>
        <xdr:cNvPr id="134" name="テキスト ボックス 133"/>
        <xdr:cNvSpPr txBox="1"/>
      </xdr:nvSpPr>
      <xdr:spPr>
        <a:xfrm>
          <a:off x="4622800" y="710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123772</xdr:rowOff>
    </xdr:from>
    <xdr:to>
      <xdr:col>22</xdr:col>
      <xdr:colOff>165100</xdr:colOff>
      <xdr:row>37</xdr:row>
      <xdr:rowOff>53922</xdr:rowOff>
    </xdr:to>
    <xdr:sp macro="" textlink="">
      <xdr:nvSpPr>
        <xdr:cNvPr id="135" name="楕円 134"/>
        <xdr:cNvSpPr/>
      </xdr:nvSpPr>
      <xdr:spPr bwMode="auto">
        <a:xfrm>
          <a:off x="4254500" y="7077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38699</xdr:rowOff>
    </xdr:from>
    <xdr:ext cx="762000" cy="259045"/>
    <xdr:sp macro="" textlink="">
      <xdr:nvSpPr>
        <xdr:cNvPr id="136" name="テキスト ボックス 135"/>
        <xdr:cNvSpPr txBox="1"/>
      </xdr:nvSpPr>
      <xdr:spPr>
        <a:xfrm>
          <a:off x="3924300" y="71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116548</xdr:rowOff>
    </xdr:from>
    <xdr:to>
      <xdr:col>19</xdr:col>
      <xdr:colOff>38100</xdr:colOff>
      <xdr:row>37</xdr:row>
      <xdr:rowOff>46698</xdr:rowOff>
    </xdr:to>
    <xdr:sp macro="" textlink="">
      <xdr:nvSpPr>
        <xdr:cNvPr id="137" name="楕円 136"/>
        <xdr:cNvSpPr/>
      </xdr:nvSpPr>
      <xdr:spPr bwMode="auto">
        <a:xfrm>
          <a:off x="3556000" y="706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31475</xdr:rowOff>
    </xdr:from>
    <xdr:ext cx="762000" cy="259045"/>
    <xdr:sp macro="" textlink="">
      <xdr:nvSpPr>
        <xdr:cNvPr id="138" name="テキスト ボックス 137"/>
        <xdr:cNvSpPr txBox="1"/>
      </xdr:nvSpPr>
      <xdr:spPr>
        <a:xfrm>
          <a:off x="3225800" y="715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313372</xdr:rowOff>
    </xdr:from>
    <xdr:to>
      <xdr:col>15</xdr:col>
      <xdr:colOff>101600</xdr:colOff>
      <xdr:row>36</xdr:row>
      <xdr:rowOff>72072</xdr:rowOff>
    </xdr:to>
    <xdr:sp macro="" textlink="">
      <xdr:nvSpPr>
        <xdr:cNvPr id="139" name="楕円 138"/>
        <xdr:cNvSpPr/>
      </xdr:nvSpPr>
      <xdr:spPr bwMode="auto">
        <a:xfrm>
          <a:off x="2857500" y="692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56849</xdr:rowOff>
    </xdr:from>
    <xdr:ext cx="762000" cy="259045"/>
    <xdr:sp macro="" textlink="">
      <xdr:nvSpPr>
        <xdr:cNvPr id="140" name="テキスト ボックス 139"/>
        <xdr:cNvSpPr txBox="1"/>
      </xdr:nvSpPr>
      <xdr:spPr>
        <a:xfrm>
          <a:off x="2527300" y="701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105540</xdr:rowOff>
    </xdr:from>
    <xdr:to>
      <xdr:col>24</xdr:col>
      <xdr:colOff>63500</xdr:colOff>
      <xdr:row>36</xdr:row>
      <xdr:rowOff>145611</xdr:rowOff>
    </xdr:to>
    <xdr:cxnSp macro="">
      <xdr:nvCxnSpPr>
        <xdr:cNvPr id="63" name="直線コネクタ 62"/>
        <xdr:cNvCxnSpPr/>
      </xdr:nvCxnSpPr>
      <xdr:spPr>
        <a:xfrm flipV="1">
          <a:off x="3797300" y="6277740"/>
          <a:ext cx="8382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106406</xdr:rowOff>
    </xdr:from>
    <xdr:to>
      <xdr:col>19</xdr:col>
      <xdr:colOff>177800</xdr:colOff>
      <xdr:row>36</xdr:row>
      <xdr:rowOff>145611</xdr:rowOff>
    </xdr:to>
    <xdr:cxnSp macro="">
      <xdr:nvCxnSpPr>
        <xdr:cNvPr id="66" name="直線コネクタ 65"/>
        <xdr:cNvCxnSpPr/>
      </xdr:nvCxnSpPr>
      <xdr:spPr>
        <a:xfrm>
          <a:off x="2908300" y="6278606"/>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106406</xdr:rowOff>
    </xdr:from>
    <xdr:to>
      <xdr:col>15</xdr:col>
      <xdr:colOff>50800</xdr:colOff>
      <xdr:row>36</xdr:row>
      <xdr:rowOff>107141</xdr:rowOff>
    </xdr:to>
    <xdr:cxnSp macro="">
      <xdr:nvCxnSpPr>
        <xdr:cNvPr id="69" name="直線コネクタ 68"/>
        <xdr:cNvCxnSpPr/>
      </xdr:nvCxnSpPr>
      <xdr:spPr>
        <a:xfrm flipV="1">
          <a:off x="2019300" y="6278606"/>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107141</xdr:rowOff>
    </xdr:from>
    <xdr:to>
      <xdr:col>10</xdr:col>
      <xdr:colOff>114300</xdr:colOff>
      <xdr:row>37</xdr:row>
      <xdr:rowOff>23359</xdr:rowOff>
    </xdr:to>
    <xdr:cxnSp macro="">
      <xdr:nvCxnSpPr>
        <xdr:cNvPr id="72" name="直線コネクタ 71"/>
        <xdr:cNvCxnSpPr/>
      </xdr:nvCxnSpPr>
      <xdr:spPr>
        <a:xfrm flipV="1">
          <a:off x="1130300" y="6279341"/>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63352</xdr:rowOff>
    </xdr:from>
    <xdr:ext cx="534377" cy="259045"/>
    <xdr:sp macro="" textlink="">
      <xdr:nvSpPr>
        <xdr:cNvPr id="74" name="テキスト ボックス 73"/>
        <xdr:cNvSpPr txBox="1"/>
      </xdr:nvSpPr>
      <xdr:spPr>
        <a:xfrm>
          <a:off x="1752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76676</xdr:rowOff>
    </xdr:from>
    <xdr:ext cx="534377" cy="259045"/>
    <xdr:sp macro="" textlink="">
      <xdr:nvSpPr>
        <xdr:cNvPr id="76" name="テキスト ボックス 75"/>
        <xdr:cNvSpPr txBox="1"/>
      </xdr:nvSpPr>
      <xdr:spPr>
        <a:xfrm>
          <a:off x="863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54740</xdr:rowOff>
    </xdr:from>
    <xdr:to>
      <xdr:col>24</xdr:col>
      <xdr:colOff>114300</xdr:colOff>
      <xdr:row>36</xdr:row>
      <xdr:rowOff>156340</xdr:rowOff>
    </xdr:to>
    <xdr:sp macro="" textlink="">
      <xdr:nvSpPr>
        <xdr:cNvPr id="82" name="楕円 81"/>
        <xdr:cNvSpPr/>
      </xdr:nvSpPr>
      <xdr:spPr>
        <a:xfrm>
          <a:off x="4584700" y="62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33167</xdr:rowOff>
    </xdr:from>
    <xdr:ext cx="534377" cy="259045"/>
    <xdr:sp macro="" textlink="">
      <xdr:nvSpPr>
        <xdr:cNvPr id="83" name="人件費該当値テキスト"/>
        <xdr:cNvSpPr txBox="1"/>
      </xdr:nvSpPr>
      <xdr:spPr>
        <a:xfrm>
          <a:off x="4686300" y="62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94811</xdr:rowOff>
    </xdr:from>
    <xdr:to>
      <xdr:col>20</xdr:col>
      <xdr:colOff>38100</xdr:colOff>
      <xdr:row>37</xdr:row>
      <xdr:rowOff>24961</xdr:rowOff>
    </xdr:to>
    <xdr:sp macro="" textlink="">
      <xdr:nvSpPr>
        <xdr:cNvPr id="84" name="楕円 83"/>
        <xdr:cNvSpPr/>
      </xdr:nvSpPr>
      <xdr:spPr>
        <a:xfrm>
          <a:off x="3746500" y="62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16088</xdr:rowOff>
    </xdr:from>
    <xdr:ext cx="534377" cy="259045"/>
    <xdr:sp macro="" textlink="">
      <xdr:nvSpPr>
        <xdr:cNvPr id="85" name="テキスト ボックス 84"/>
        <xdr:cNvSpPr txBox="1"/>
      </xdr:nvSpPr>
      <xdr:spPr>
        <a:xfrm>
          <a:off x="3530111" y="63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55606</xdr:rowOff>
    </xdr:from>
    <xdr:to>
      <xdr:col>15</xdr:col>
      <xdr:colOff>101600</xdr:colOff>
      <xdr:row>36</xdr:row>
      <xdr:rowOff>157206</xdr:rowOff>
    </xdr:to>
    <xdr:sp macro="" textlink="">
      <xdr:nvSpPr>
        <xdr:cNvPr id="86" name="楕円 85"/>
        <xdr:cNvSpPr/>
      </xdr:nvSpPr>
      <xdr:spPr>
        <a:xfrm>
          <a:off x="2857500" y="62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148333</xdr:rowOff>
    </xdr:from>
    <xdr:ext cx="534377" cy="259045"/>
    <xdr:sp macro="" textlink="">
      <xdr:nvSpPr>
        <xdr:cNvPr id="87" name="テキスト ボックス 86"/>
        <xdr:cNvSpPr txBox="1"/>
      </xdr:nvSpPr>
      <xdr:spPr>
        <a:xfrm>
          <a:off x="2641111" y="63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56341</xdr:rowOff>
    </xdr:from>
    <xdr:to>
      <xdr:col>10</xdr:col>
      <xdr:colOff>165100</xdr:colOff>
      <xdr:row>36</xdr:row>
      <xdr:rowOff>157941</xdr:rowOff>
    </xdr:to>
    <xdr:sp macro="" textlink="">
      <xdr:nvSpPr>
        <xdr:cNvPr id="88" name="楕円 87"/>
        <xdr:cNvSpPr/>
      </xdr:nvSpPr>
      <xdr:spPr>
        <a:xfrm>
          <a:off x="1968500" y="62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149068</xdr:rowOff>
    </xdr:from>
    <xdr:ext cx="534377" cy="259045"/>
    <xdr:sp macro="" textlink="">
      <xdr:nvSpPr>
        <xdr:cNvPr id="89" name="テキスト ボックス 88"/>
        <xdr:cNvSpPr txBox="1"/>
      </xdr:nvSpPr>
      <xdr:spPr>
        <a:xfrm>
          <a:off x="1752111" y="632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144009</xdr:rowOff>
    </xdr:from>
    <xdr:to>
      <xdr:col>6</xdr:col>
      <xdr:colOff>38100</xdr:colOff>
      <xdr:row>37</xdr:row>
      <xdr:rowOff>74159</xdr:rowOff>
    </xdr:to>
    <xdr:sp macro="" textlink="">
      <xdr:nvSpPr>
        <xdr:cNvPr id="90" name="楕円 89"/>
        <xdr:cNvSpPr/>
      </xdr:nvSpPr>
      <xdr:spPr>
        <a:xfrm>
          <a:off x="1079500" y="63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65286</xdr:rowOff>
    </xdr:from>
    <xdr:ext cx="534377" cy="259045"/>
    <xdr:sp macro="" textlink="">
      <xdr:nvSpPr>
        <xdr:cNvPr id="91" name="テキスト ボックス 90"/>
        <xdr:cNvSpPr txBox="1"/>
      </xdr:nvSpPr>
      <xdr:spPr>
        <a:xfrm>
          <a:off x="863111" y="64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149754</xdr:rowOff>
    </xdr:from>
    <xdr:to>
      <xdr:col>24</xdr:col>
      <xdr:colOff>62865</xdr:colOff>
      <xdr:row>57</xdr:row>
      <xdr:rowOff>103243</xdr:rowOff>
    </xdr:to>
    <xdr:cxnSp macro="">
      <xdr:nvCxnSpPr>
        <xdr:cNvPr id="113" name="直線コネクタ 112"/>
        <xdr:cNvCxnSpPr/>
      </xdr:nvCxnSpPr>
      <xdr:spPr>
        <a:xfrm flipV="1">
          <a:off x="4633595" y="9579504"/>
          <a:ext cx="1270" cy="2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107070</xdr:rowOff>
    </xdr:from>
    <xdr:ext cx="534377" cy="259045"/>
    <xdr:sp macro="" textlink="">
      <xdr:nvSpPr>
        <xdr:cNvPr id="114" name="物件費最小値テキスト"/>
        <xdr:cNvSpPr txBox="1"/>
      </xdr:nvSpPr>
      <xdr:spPr>
        <a:xfrm>
          <a:off x="4686300" y="98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103243</xdr:rowOff>
    </xdr:from>
    <xdr:to>
      <xdr:col>24</xdr:col>
      <xdr:colOff>152400</xdr:colOff>
      <xdr:row>57</xdr:row>
      <xdr:rowOff>103243</xdr:rowOff>
    </xdr:to>
    <xdr:cxnSp macro="">
      <xdr:nvCxnSpPr>
        <xdr:cNvPr id="115" name="直線コネクタ 114"/>
        <xdr:cNvCxnSpPr/>
      </xdr:nvCxnSpPr>
      <xdr:spPr>
        <a:xfrm>
          <a:off x="4546600" y="987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96431</xdr:rowOff>
    </xdr:from>
    <xdr:ext cx="599010" cy="259045"/>
    <xdr:sp macro="" textlink="">
      <xdr:nvSpPr>
        <xdr:cNvPr id="116" name="物件費最大値テキスト"/>
        <xdr:cNvSpPr txBox="1"/>
      </xdr:nvSpPr>
      <xdr:spPr>
        <a:xfrm>
          <a:off x="4686300" y="935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149754</xdr:rowOff>
    </xdr:from>
    <xdr:to>
      <xdr:col>24</xdr:col>
      <xdr:colOff>152400</xdr:colOff>
      <xdr:row>55</xdr:row>
      <xdr:rowOff>149754</xdr:rowOff>
    </xdr:to>
    <xdr:cxnSp macro="">
      <xdr:nvCxnSpPr>
        <xdr:cNvPr id="117" name="直線コネクタ 116"/>
        <xdr:cNvCxnSpPr/>
      </xdr:nvCxnSpPr>
      <xdr:spPr>
        <a:xfrm>
          <a:off x="4546600" y="957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160023</xdr:rowOff>
    </xdr:from>
    <xdr:to>
      <xdr:col>24</xdr:col>
      <xdr:colOff>63500</xdr:colOff>
      <xdr:row>56</xdr:row>
      <xdr:rowOff>35125</xdr:rowOff>
    </xdr:to>
    <xdr:cxnSp macro="">
      <xdr:nvCxnSpPr>
        <xdr:cNvPr id="118" name="直線コネクタ 117"/>
        <xdr:cNvCxnSpPr/>
      </xdr:nvCxnSpPr>
      <xdr:spPr>
        <a:xfrm>
          <a:off x="3797300" y="9075423"/>
          <a:ext cx="838200" cy="56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51659</xdr:rowOff>
    </xdr:from>
    <xdr:ext cx="534377" cy="259045"/>
    <xdr:sp macro="" textlink="">
      <xdr:nvSpPr>
        <xdr:cNvPr id="119" name="物件費平均値テキスト"/>
        <xdr:cNvSpPr txBox="1"/>
      </xdr:nvSpPr>
      <xdr:spPr>
        <a:xfrm>
          <a:off x="4686300" y="965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73232</xdr:rowOff>
    </xdr:from>
    <xdr:to>
      <xdr:col>24</xdr:col>
      <xdr:colOff>114300</xdr:colOff>
      <xdr:row>57</xdr:row>
      <xdr:rowOff>3382</xdr:rowOff>
    </xdr:to>
    <xdr:sp macro="" textlink="">
      <xdr:nvSpPr>
        <xdr:cNvPr id="120" name="フローチャート: 判断 119"/>
        <xdr:cNvSpPr/>
      </xdr:nvSpPr>
      <xdr:spPr>
        <a:xfrm>
          <a:off x="45847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159570</xdr:rowOff>
    </xdr:from>
    <xdr:to>
      <xdr:col>19</xdr:col>
      <xdr:colOff>177800</xdr:colOff>
      <xdr:row>52</xdr:row>
      <xdr:rowOff>160023</xdr:rowOff>
    </xdr:to>
    <xdr:cxnSp macro="">
      <xdr:nvCxnSpPr>
        <xdr:cNvPr id="121" name="直線コネクタ 120"/>
        <xdr:cNvCxnSpPr/>
      </xdr:nvCxnSpPr>
      <xdr:spPr>
        <a:xfrm>
          <a:off x="2908300" y="8903520"/>
          <a:ext cx="889000" cy="17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63791</xdr:rowOff>
    </xdr:from>
    <xdr:to>
      <xdr:col>20</xdr:col>
      <xdr:colOff>38100</xdr:colOff>
      <xdr:row>56</xdr:row>
      <xdr:rowOff>165391</xdr:rowOff>
    </xdr:to>
    <xdr:sp macro="" textlink="">
      <xdr:nvSpPr>
        <xdr:cNvPr id="122" name="フローチャート: 判断 121"/>
        <xdr:cNvSpPr/>
      </xdr:nvSpPr>
      <xdr:spPr>
        <a:xfrm>
          <a:off x="3746500" y="96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156518</xdr:rowOff>
    </xdr:from>
    <xdr:ext cx="534377" cy="259045"/>
    <xdr:sp macro="" textlink="">
      <xdr:nvSpPr>
        <xdr:cNvPr id="123" name="テキスト ボックス 122"/>
        <xdr:cNvSpPr txBox="1"/>
      </xdr:nvSpPr>
      <xdr:spPr>
        <a:xfrm>
          <a:off x="3530111" y="97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79359</xdr:rowOff>
    </xdr:from>
    <xdr:to>
      <xdr:col>15</xdr:col>
      <xdr:colOff>50800</xdr:colOff>
      <xdr:row>51</xdr:row>
      <xdr:rowOff>159570</xdr:rowOff>
    </xdr:to>
    <xdr:cxnSp macro="">
      <xdr:nvCxnSpPr>
        <xdr:cNvPr id="124" name="直線コネクタ 123"/>
        <xdr:cNvCxnSpPr/>
      </xdr:nvCxnSpPr>
      <xdr:spPr>
        <a:xfrm>
          <a:off x="2019300" y="8823309"/>
          <a:ext cx="889000" cy="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5" name="フローチャート: 判断 124"/>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8801</xdr:rowOff>
    </xdr:from>
    <xdr:ext cx="534377" cy="259045"/>
    <xdr:sp macro="" textlink="">
      <xdr:nvSpPr>
        <xdr:cNvPr id="126" name="テキスト ボックス 125"/>
        <xdr:cNvSpPr txBox="1"/>
      </xdr:nvSpPr>
      <xdr:spPr>
        <a:xfrm>
          <a:off x="2641111" y="9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79359</xdr:rowOff>
    </xdr:from>
    <xdr:to>
      <xdr:col>10</xdr:col>
      <xdr:colOff>114300</xdr:colOff>
      <xdr:row>53</xdr:row>
      <xdr:rowOff>159849</xdr:rowOff>
    </xdr:to>
    <xdr:cxnSp macro="">
      <xdr:nvCxnSpPr>
        <xdr:cNvPr id="127" name="直線コネクタ 126"/>
        <xdr:cNvCxnSpPr/>
      </xdr:nvCxnSpPr>
      <xdr:spPr>
        <a:xfrm flipV="1">
          <a:off x="1130300" y="8823309"/>
          <a:ext cx="889000" cy="4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8" name="フローチャート: 判断 127"/>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9" name="テキスト ボックス 128"/>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30" name="フローチャート: 判断 129"/>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31" name="テキスト ボックス 130"/>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155775</xdr:rowOff>
    </xdr:from>
    <xdr:to>
      <xdr:col>24</xdr:col>
      <xdr:colOff>114300</xdr:colOff>
      <xdr:row>56</xdr:row>
      <xdr:rowOff>85925</xdr:rowOff>
    </xdr:to>
    <xdr:sp macro="" textlink="">
      <xdr:nvSpPr>
        <xdr:cNvPr id="137" name="楕円 136"/>
        <xdr:cNvSpPr/>
      </xdr:nvSpPr>
      <xdr:spPr>
        <a:xfrm>
          <a:off x="4584700" y="95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70702</xdr:rowOff>
    </xdr:from>
    <xdr:ext cx="534377" cy="259045"/>
    <xdr:sp macro="" textlink="">
      <xdr:nvSpPr>
        <xdr:cNvPr id="138" name="物件費該当値テキスト"/>
        <xdr:cNvSpPr txBox="1"/>
      </xdr:nvSpPr>
      <xdr:spPr>
        <a:xfrm>
          <a:off x="4686300" y="95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109223</xdr:rowOff>
    </xdr:from>
    <xdr:to>
      <xdr:col>20</xdr:col>
      <xdr:colOff>38100</xdr:colOff>
      <xdr:row>53</xdr:row>
      <xdr:rowOff>39373</xdr:rowOff>
    </xdr:to>
    <xdr:sp macro="" textlink="">
      <xdr:nvSpPr>
        <xdr:cNvPr id="139" name="楕円 138"/>
        <xdr:cNvSpPr/>
      </xdr:nvSpPr>
      <xdr:spPr>
        <a:xfrm>
          <a:off x="3746500" y="90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55900</xdr:rowOff>
    </xdr:from>
    <xdr:ext cx="599010" cy="259045"/>
    <xdr:sp macro="" textlink="">
      <xdr:nvSpPr>
        <xdr:cNvPr id="140" name="テキスト ボックス 139"/>
        <xdr:cNvSpPr txBox="1"/>
      </xdr:nvSpPr>
      <xdr:spPr>
        <a:xfrm>
          <a:off x="3497795" y="879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108770</xdr:rowOff>
    </xdr:from>
    <xdr:to>
      <xdr:col>15</xdr:col>
      <xdr:colOff>101600</xdr:colOff>
      <xdr:row>52</xdr:row>
      <xdr:rowOff>38920</xdr:rowOff>
    </xdr:to>
    <xdr:sp macro="" textlink="">
      <xdr:nvSpPr>
        <xdr:cNvPr id="141" name="楕円 140"/>
        <xdr:cNvSpPr/>
      </xdr:nvSpPr>
      <xdr:spPr>
        <a:xfrm>
          <a:off x="2857500" y="88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55447</xdr:rowOff>
    </xdr:from>
    <xdr:ext cx="599010" cy="259045"/>
    <xdr:sp macro="" textlink="">
      <xdr:nvSpPr>
        <xdr:cNvPr id="142" name="テキスト ボックス 141"/>
        <xdr:cNvSpPr txBox="1"/>
      </xdr:nvSpPr>
      <xdr:spPr>
        <a:xfrm>
          <a:off x="2608795" y="862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28559</xdr:rowOff>
    </xdr:from>
    <xdr:to>
      <xdr:col>10</xdr:col>
      <xdr:colOff>165100</xdr:colOff>
      <xdr:row>51</xdr:row>
      <xdr:rowOff>130159</xdr:rowOff>
    </xdr:to>
    <xdr:sp macro="" textlink="">
      <xdr:nvSpPr>
        <xdr:cNvPr id="143" name="楕円 142"/>
        <xdr:cNvSpPr/>
      </xdr:nvSpPr>
      <xdr:spPr>
        <a:xfrm>
          <a:off x="1968500" y="87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146686</xdr:rowOff>
    </xdr:from>
    <xdr:ext cx="599010" cy="259045"/>
    <xdr:sp macro="" textlink="">
      <xdr:nvSpPr>
        <xdr:cNvPr id="144" name="テキスト ボックス 143"/>
        <xdr:cNvSpPr txBox="1"/>
      </xdr:nvSpPr>
      <xdr:spPr>
        <a:xfrm>
          <a:off x="1719795" y="85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109049</xdr:rowOff>
    </xdr:from>
    <xdr:to>
      <xdr:col>6</xdr:col>
      <xdr:colOff>38100</xdr:colOff>
      <xdr:row>54</xdr:row>
      <xdr:rowOff>39199</xdr:rowOff>
    </xdr:to>
    <xdr:sp macro="" textlink="">
      <xdr:nvSpPr>
        <xdr:cNvPr id="145" name="楕円 144"/>
        <xdr:cNvSpPr/>
      </xdr:nvSpPr>
      <xdr:spPr>
        <a:xfrm>
          <a:off x="1079500" y="91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55726</xdr:rowOff>
    </xdr:from>
    <xdr:ext cx="599010" cy="259045"/>
    <xdr:sp macro="" textlink="">
      <xdr:nvSpPr>
        <xdr:cNvPr id="146" name="テキスト ボックス 145"/>
        <xdr:cNvSpPr txBox="1"/>
      </xdr:nvSpPr>
      <xdr:spPr>
        <a:xfrm>
          <a:off x="830795" y="897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0" name="直線コネクタ 169"/>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1"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2" name="直線コネクタ 171"/>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3"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4" name="直線コネクタ 173"/>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51575</xdr:rowOff>
    </xdr:from>
    <xdr:to>
      <xdr:col>24</xdr:col>
      <xdr:colOff>63500</xdr:colOff>
      <xdr:row>77</xdr:row>
      <xdr:rowOff>68377</xdr:rowOff>
    </xdr:to>
    <xdr:cxnSp macro="">
      <xdr:nvCxnSpPr>
        <xdr:cNvPr id="175" name="直線コネクタ 174"/>
        <xdr:cNvCxnSpPr/>
      </xdr:nvCxnSpPr>
      <xdr:spPr>
        <a:xfrm>
          <a:off x="3797300" y="13253225"/>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6"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77" name="フローチャート: 判断 176"/>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51575</xdr:rowOff>
    </xdr:from>
    <xdr:to>
      <xdr:col>19</xdr:col>
      <xdr:colOff>177800</xdr:colOff>
      <xdr:row>77</xdr:row>
      <xdr:rowOff>98476</xdr:rowOff>
    </xdr:to>
    <xdr:cxnSp macro="">
      <xdr:nvCxnSpPr>
        <xdr:cNvPr id="178" name="直線コネクタ 177"/>
        <xdr:cNvCxnSpPr/>
      </xdr:nvCxnSpPr>
      <xdr:spPr>
        <a:xfrm flipV="1">
          <a:off x="2908300" y="13253225"/>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79" name="フローチャート: 判断 178"/>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139603</xdr:rowOff>
    </xdr:from>
    <xdr:ext cx="469744" cy="259045"/>
    <xdr:sp macro="" textlink="">
      <xdr:nvSpPr>
        <xdr:cNvPr id="180" name="テキスト ボックス 179"/>
        <xdr:cNvSpPr txBox="1"/>
      </xdr:nvSpPr>
      <xdr:spPr>
        <a:xfrm>
          <a:off x="3562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558</xdr:rowOff>
    </xdr:from>
    <xdr:to>
      <xdr:col>15</xdr:col>
      <xdr:colOff>50800</xdr:colOff>
      <xdr:row>77</xdr:row>
      <xdr:rowOff>98476</xdr:rowOff>
    </xdr:to>
    <xdr:cxnSp macro="">
      <xdr:nvCxnSpPr>
        <xdr:cNvPr id="181" name="直線コネクタ 180"/>
        <xdr:cNvCxnSpPr/>
      </xdr:nvCxnSpPr>
      <xdr:spPr>
        <a:xfrm>
          <a:off x="2019300" y="13202208"/>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2" name="フローチャート: 判断 181"/>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3" name="テキスト ボックス 182"/>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xdr:rowOff>
    </xdr:from>
    <xdr:to>
      <xdr:col>10</xdr:col>
      <xdr:colOff>114300</xdr:colOff>
      <xdr:row>77</xdr:row>
      <xdr:rowOff>92303</xdr:rowOff>
    </xdr:to>
    <xdr:cxnSp macro="">
      <xdr:nvCxnSpPr>
        <xdr:cNvPr id="184" name="直線コネクタ 183"/>
        <xdr:cNvCxnSpPr/>
      </xdr:nvCxnSpPr>
      <xdr:spPr>
        <a:xfrm flipV="1">
          <a:off x="1130300" y="13202208"/>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5" name="フローチャート: 判断 184"/>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6" name="テキスト ボックス 185"/>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7" name="フローチャート: 判断 186"/>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8" name="テキスト ボックス 187"/>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17577</xdr:rowOff>
    </xdr:from>
    <xdr:to>
      <xdr:col>24</xdr:col>
      <xdr:colOff>114300</xdr:colOff>
      <xdr:row>77</xdr:row>
      <xdr:rowOff>119177</xdr:rowOff>
    </xdr:to>
    <xdr:sp macro="" textlink="">
      <xdr:nvSpPr>
        <xdr:cNvPr id="194" name="楕円 193"/>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167454</xdr:rowOff>
    </xdr:from>
    <xdr:ext cx="469744" cy="259045"/>
    <xdr:sp macro="" textlink="">
      <xdr:nvSpPr>
        <xdr:cNvPr id="195" name="維持補修費該当値テキスト"/>
        <xdr:cNvSpPr txBox="1"/>
      </xdr:nvSpPr>
      <xdr:spPr>
        <a:xfrm>
          <a:off x="4686300" y="131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775</xdr:rowOff>
    </xdr:from>
    <xdr:to>
      <xdr:col>20</xdr:col>
      <xdr:colOff>38100</xdr:colOff>
      <xdr:row>77</xdr:row>
      <xdr:rowOff>102375</xdr:rowOff>
    </xdr:to>
    <xdr:sp macro="" textlink="">
      <xdr:nvSpPr>
        <xdr:cNvPr id="196" name="楕円 195"/>
        <xdr:cNvSpPr/>
      </xdr:nvSpPr>
      <xdr:spPr>
        <a:xfrm>
          <a:off x="37465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118902</xdr:rowOff>
    </xdr:from>
    <xdr:ext cx="469744" cy="259045"/>
    <xdr:sp macro="" textlink="">
      <xdr:nvSpPr>
        <xdr:cNvPr id="197" name="テキスト ボックス 196"/>
        <xdr:cNvSpPr txBox="1"/>
      </xdr:nvSpPr>
      <xdr:spPr>
        <a:xfrm>
          <a:off x="3562428" y="129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47676</xdr:rowOff>
    </xdr:from>
    <xdr:to>
      <xdr:col>15</xdr:col>
      <xdr:colOff>101600</xdr:colOff>
      <xdr:row>77</xdr:row>
      <xdr:rowOff>149276</xdr:rowOff>
    </xdr:to>
    <xdr:sp macro="" textlink="">
      <xdr:nvSpPr>
        <xdr:cNvPr id="198" name="楕円 197"/>
        <xdr:cNvSpPr/>
      </xdr:nvSpPr>
      <xdr:spPr>
        <a:xfrm>
          <a:off x="2857500" y="132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165803</xdr:rowOff>
    </xdr:from>
    <xdr:ext cx="469744" cy="259045"/>
    <xdr:sp macro="" textlink="">
      <xdr:nvSpPr>
        <xdr:cNvPr id="199" name="テキスト ボックス 198"/>
        <xdr:cNvSpPr txBox="1"/>
      </xdr:nvSpPr>
      <xdr:spPr>
        <a:xfrm>
          <a:off x="2673428" y="1302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121208</xdr:rowOff>
    </xdr:from>
    <xdr:to>
      <xdr:col>10</xdr:col>
      <xdr:colOff>165100</xdr:colOff>
      <xdr:row>77</xdr:row>
      <xdr:rowOff>51358</xdr:rowOff>
    </xdr:to>
    <xdr:sp macro="" textlink="">
      <xdr:nvSpPr>
        <xdr:cNvPr id="200" name="楕円 199"/>
        <xdr:cNvSpPr/>
      </xdr:nvSpPr>
      <xdr:spPr>
        <a:xfrm>
          <a:off x="1968500" y="131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67886</xdr:rowOff>
    </xdr:from>
    <xdr:ext cx="534377" cy="259045"/>
    <xdr:sp macro="" textlink="">
      <xdr:nvSpPr>
        <xdr:cNvPr id="201" name="テキスト ボックス 200"/>
        <xdr:cNvSpPr txBox="1"/>
      </xdr:nvSpPr>
      <xdr:spPr>
        <a:xfrm>
          <a:off x="1752111" y="129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41503</xdr:rowOff>
    </xdr:from>
    <xdr:to>
      <xdr:col>6</xdr:col>
      <xdr:colOff>38100</xdr:colOff>
      <xdr:row>77</xdr:row>
      <xdr:rowOff>143103</xdr:rowOff>
    </xdr:to>
    <xdr:sp macro="" textlink="">
      <xdr:nvSpPr>
        <xdr:cNvPr id="202" name="楕円 201"/>
        <xdr:cNvSpPr/>
      </xdr:nvSpPr>
      <xdr:spPr>
        <a:xfrm>
          <a:off x="1079500" y="132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159630</xdr:rowOff>
    </xdr:from>
    <xdr:ext cx="469744" cy="259045"/>
    <xdr:sp macro="" textlink="">
      <xdr:nvSpPr>
        <xdr:cNvPr id="203" name="テキスト ボックス 202"/>
        <xdr:cNvSpPr txBox="1"/>
      </xdr:nvSpPr>
      <xdr:spPr>
        <a:xfrm>
          <a:off x="895428" y="130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6" name="直線コネクタ 225"/>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27"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28" name="直線コネクタ 227"/>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29"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0" name="直線コネクタ 229"/>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127538</xdr:rowOff>
    </xdr:from>
    <xdr:to>
      <xdr:col>24</xdr:col>
      <xdr:colOff>63500</xdr:colOff>
      <xdr:row>98</xdr:row>
      <xdr:rowOff>17010</xdr:rowOff>
    </xdr:to>
    <xdr:cxnSp macro="">
      <xdr:nvCxnSpPr>
        <xdr:cNvPr id="231" name="直線コネクタ 230"/>
        <xdr:cNvCxnSpPr/>
      </xdr:nvCxnSpPr>
      <xdr:spPr>
        <a:xfrm>
          <a:off x="3797300" y="16758188"/>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2"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3" name="フローチャート: 判断 232"/>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127538</xdr:rowOff>
    </xdr:from>
    <xdr:to>
      <xdr:col>19</xdr:col>
      <xdr:colOff>177800</xdr:colOff>
      <xdr:row>98</xdr:row>
      <xdr:rowOff>45700</xdr:rowOff>
    </xdr:to>
    <xdr:cxnSp macro="">
      <xdr:nvCxnSpPr>
        <xdr:cNvPr id="234" name="直線コネクタ 233"/>
        <xdr:cNvCxnSpPr/>
      </xdr:nvCxnSpPr>
      <xdr:spPr>
        <a:xfrm flipV="1">
          <a:off x="2908300" y="1675818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5" name="フローチャート: 判断 234"/>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6" name="テキスト ボックス 235"/>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25102</xdr:rowOff>
    </xdr:from>
    <xdr:to>
      <xdr:col>15</xdr:col>
      <xdr:colOff>50800</xdr:colOff>
      <xdr:row>98</xdr:row>
      <xdr:rowOff>45700</xdr:rowOff>
    </xdr:to>
    <xdr:cxnSp macro="">
      <xdr:nvCxnSpPr>
        <xdr:cNvPr id="237" name="直線コネクタ 236"/>
        <xdr:cNvCxnSpPr/>
      </xdr:nvCxnSpPr>
      <xdr:spPr>
        <a:xfrm>
          <a:off x="2019300" y="16827202"/>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38" name="フローチャート: 判断 237"/>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39" name="テキスト ボックス 238"/>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25102</xdr:rowOff>
    </xdr:from>
    <xdr:to>
      <xdr:col>10</xdr:col>
      <xdr:colOff>114300</xdr:colOff>
      <xdr:row>98</xdr:row>
      <xdr:rowOff>135562</xdr:rowOff>
    </xdr:to>
    <xdr:cxnSp macro="">
      <xdr:nvCxnSpPr>
        <xdr:cNvPr id="240" name="直線コネクタ 239"/>
        <xdr:cNvCxnSpPr/>
      </xdr:nvCxnSpPr>
      <xdr:spPr>
        <a:xfrm flipV="1">
          <a:off x="1130300" y="1682720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1" name="フローチャート: 判断 240"/>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2" name="テキスト ボックス 241"/>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3" name="フローチャート: 判断 242"/>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4" name="テキスト ボックス 243"/>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137660</xdr:rowOff>
    </xdr:from>
    <xdr:to>
      <xdr:col>24</xdr:col>
      <xdr:colOff>114300</xdr:colOff>
      <xdr:row>98</xdr:row>
      <xdr:rowOff>67810</xdr:rowOff>
    </xdr:to>
    <xdr:sp macro="" textlink="">
      <xdr:nvSpPr>
        <xdr:cNvPr id="250" name="楕円 249"/>
        <xdr:cNvSpPr/>
      </xdr:nvSpPr>
      <xdr:spPr>
        <a:xfrm>
          <a:off x="4584700" y="167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116087</xdr:rowOff>
    </xdr:from>
    <xdr:ext cx="534377" cy="259045"/>
    <xdr:sp macro="" textlink="">
      <xdr:nvSpPr>
        <xdr:cNvPr id="251" name="扶助費該当値テキスト"/>
        <xdr:cNvSpPr txBox="1"/>
      </xdr:nvSpPr>
      <xdr:spPr>
        <a:xfrm>
          <a:off x="4686300" y="167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76738</xdr:rowOff>
    </xdr:from>
    <xdr:to>
      <xdr:col>20</xdr:col>
      <xdr:colOff>38100</xdr:colOff>
      <xdr:row>98</xdr:row>
      <xdr:rowOff>6888</xdr:rowOff>
    </xdr:to>
    <xdr:sp macro="" textlink="">
      <xdr:nvSpPr>
        <xdr:cNvPr id="252" name="楕円 251"/>
        <xdr:cNvSpPr/>
      </xdr:nvSpPr>
      <xdr:spPr>
        <a:xfrm>
          <a:off x="3746500" y="167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169465</xdr:rowOff>
    </xdr:from>
    <xdr:ext cx="534377" cy="259045"/>
    <xdr:sp macro="" textlink="">
      <xdr:nvSpPr>
        <xdr:cNvPr id="253" name="テキスト ボックス 252"/>
        <xdr:cNvSpPr txBox="1"/>
      </xdr:nvSpPr>
      <xdr:spPr>
        <a:xfrm>
          <a:off x="3530111" y="168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166350</xdr:rowOff>
    </xdr:from>
    <xdr:to>
      <xdr:col>15</xdr:col>
      <xdr:colOff>101600</xdr:colOff>
      <xdr:row>98</xdr:row>
      <xdr:rowOff>96500</xdr:rowOff>
    </xdr:to>
    <xdr:sp macro="" textlink="">
      <xdr:nvSpPr>
        <xdr:cNvPr id="254" name="楕円 253"/>
        <xdr:cNvSpPr/>
      </xdr:nvSpPr>
      <xdr:spPr>
        <a:xfrm>
          <a:off x="2857500" y="167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87627</xdr:rowOff>
    </xdr:from>
    <xdr:ext cx="534377" cy="259045"/>
    <xdr:sp macro="" textlink="">
      <xdr:nvSpPr>
        <xdr:cNvPr id="255" name="テキスト ボックス 254"/>
        <xdr:cNvSpPr txBox="1"/>
      </xdr:nvSpPr>
      <xdr:spPr>
        <a:xfrm>
          <a:off x="2641111" y="16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145752</xdr:rowOff>
    </xdr:from>
    <xdr:to>
      <xdr:col>10</xdr:col>
      <xdr:colOff>165100</xdr:colOff>
      <xdr:row>98</xdr:row>
      <xdr:rowOff>75902</xdr:rowOff>
    </xdr:to>
    <xdr:sp macro="" textlink="">
      <xdr:nvSpPr>
        <xdr:cNvPr id="256" name="楕円 255"/>
        <xdr:cNvSpPr/>
      </xdr:nvSpPr>
      <xdr:spPr>
        <a:xfrm>
          <a:off x="1968500" y="167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67029</xdr:rowOff>
    </xdr:from>
    <xdr:ext cx="534377" cy="259045"/>
    <xdr:sp macro="" textlink="">
      <xdr:nvSpPr>
        <xdr:cNvPr id="257" name="テキスト ボックス 256"/>
        <xdr:cNvSpPr txBox="1"/>
      </xdr:nvSpPr>
      <xdr:spPr>
        <a:xfrm>
          <a:off x="1752111" y="16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84762</xdr:rowOff>
    </xdr:from>
    <xdr:to>
      <xdr:col>6</xdr:col>
      <xdr:colOff>38100</xdr:colOff>
      <xdr:row>99</xdr:row>
      <xdr:rowOff>14912</xdr:rowOff>
    </xdr:to>
    <xdr:sp macro="" textlink="">
      <xdr:nvSpPr>
        <xdr:cNvPr id="258" name="楕円 257"/>
        <xdr:cNvSpPr/>
      </xdr:nvSpPr>
      <xdr:spPr>
        <a:xfrm>
          <a:off x="1079500" y="168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6039</xdr:rowOff>
    </xdr:from>
    <xdr:ext cx="534377" cy="259045"/>
    <xdr:sp macro="" textlink="">
      <xdr:nvSpPr>
        <xdr:cNvPr id="259" name="テキスト ボックス 258"/>
        <xdr:cNvSpPr txBox="1"/>
      </xdr:nvSpPr>
      <xdr:spPr>
        <a:xfrm>
          <a:off x="863111" y="169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6" name="直線コネクタ 285"/>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87"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88" name="直線コネクタ 287"/>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89"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0" name="直線コネクタ 289"/>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75289</xdr:rowOff>
    </xdr:from>
    <xdr:to>
      <xdr:col>55</xdr:col>
      <xdr:colOff>0</xdr:colOff>
      <xdr:row>37</xdr:row>
      <xdr:rowOff>129086</xdr:rowOff>
    </xdr:to>
    <xdr:cxnSp macro="">
      <xdr:nvCxnSpPr>
        <xdr:cNvPr id="291" name="直線コネクタ 290"/>
        <xdr:cNvCxnSpPr/>
      </xdr:nvCxnSpPr>
      <xdr:spPr>
        <a:xfrm flipV="1">
          <a:off x="9639300" y="6418939"/>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2"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3" name="フローチャート: 判断 292"/>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117080</xdr:rowOff>
    </xdr:from>
    <xdr:to>
      <xdr:col>50</xdr:col>
      <xdr:colOff>114300</xdr:colOff>
      <xdr:row>37</xdr:row>
      <xdr:rowOff>129086</xdr:rowOff>
    </xdr:to>
    <xdr:cxnSp macro="">
      <xdr:nvCxnSpPr>
        <xdr:cNvPr id="294" name="直線コネクタ 293"/>
        <xdr:cNvCxnSpPr/>
      </xdr:nvCxnSpPr>
      <xdr:spPr>
        <a:xfrm>
          <a:off x="8750300" y="6460730"/>
          <a:ext cx="889000" cy="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5" name="フローチャート: 判断 294"/>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6" name="テキスト ボックス 295"/>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117080</xdr:rowOff>
    </xdr:from>
    <xdr:to>
      <xdr:col>45</xdr:col>
      <xdr:colOff>177800</xdr:colOff>
      <xdr:row>37</xdr:row>
      <xdr:rowOff>163605</xdr:rowOff>
    </xdr:to>
    <xdr:cxnSp macro="">
      <xdr:nvCxnSpPr>
        <xdr:cNvPr id="297" name="直線コネクタ 296"/>
        <xdr:cNvCxnSpPr/>
      </xdr:nvCxnSpPr>
      <xdr:spPr>
        <a:xfrm flipV="1">
          <a:off x="7861300" y="6460730"/>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298" name="フローチャート: 判断 297"/>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299" name="テキスト ボックス 298"/>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147908</xdr:rowOff>
    </xdr:from>
    <xdr:to>
      <xdr:col>41</xdr:col>
      <xdr:colOff>50800</xdr:colOff>
      <xdr:row>37</xdr:row>
      <xdr:rowOff>163605</xdr:rowOff>
    </xdr:to>
    <xdr:cxnSp macro="">
      <xdr:nvCxnSpPr>
        <xdr:cNvPr id="300" name="直線コネクタ 299"/>
        <xdr:cNvCxnSpPr/>
      </xdr:nvCxnSpPr>
      <xdr:spPr>
        <a:xfrm>
          <a:off x="6972300" y="649155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1" name="フローチャート: 判断 300"/>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6436</xdr:rowOff>
    </xdr:from>
    <xdr:ext cx="534377" cy="259045"/>
    <xdr:sp macro="" textlink="">
      <xdr:nvSpPr>
        <xdr:cNvPr id="302" name="テキスト ボックス 301"/>
        <xdr:cNvSpPr txBox="1"/>
      </xdr:nvSpPr>
      <xdr:spPr>
        <a:xfrm>
          <a:off x="7594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3" name="フローチャート: 判断 302"/>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11705</xdr:rowOff>
    </xdr:from>
    <xdr:ext cx="534377" cy="259045"/>
    <xdr:sp macro="" textlink="">
      <xdr:nvSpPr>
        <xdr:cNvPr id="304" name="テキスト ボックス 303"/>
        <xdr:cNvSpPr txBox="1"/>
      </xdr:nvSpPr>
      <xdr:spPr>
        <a:xfrm>
          <a:off x="6705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24489</xdr:rowOff>
    </xdr:from>
    <xdr:to>
      <xdr:col>55</xdr:col>
      <xdr:colOff>50800</xdr:colOff>
      <xdr:row>37</xdr:row>
      <xdr:rowOff>126089</xdr:rowOff>
    </xdr:to>
    <xdr:sp macro="" textlink="">
      <xdr:nvSpPr>
        <xdr:cNvPr id="310" name="楕円 309"/>
        <xdr:cNvSpPr/>
      </xdr:nvSpPr>
      <xdr:spPr>
        <a:xfrm>
          <a:off x="10426700" y="63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2916</xdr:rowOff>
    </xdr:from>
    <xdr:ext cx="534377" cy="259045"/>
    <xdr:sp macro="" textlink="">
      <xdr:nvSpPr>
        <xdr:cNvPr id="311" name="補助費等該当値テキスト"/>
        <xdr:cNvSpPr txBox="1"/>
      </xdr:nvSpPr>
      <xdr:spPr>
        <a:xfrm>
          <a:off x="10528300" y="63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78286</xdr:rowOff>
    </xdr:from>
    <xdr:to>
      <xdr:col>50</xdr:col>
      <xdr:colOff>165100</xdr:colOff>
      <xdr:row>38</xdr:row>
      <xdr:rowOff>8437</xdr:rowOff>
    </xdr:to>
    <xdr:sp macro="" textlink="">
      <xdr:nvSpPr>
        <xdr:cNvPr id="312" name="楕円 311"/>
        <xdr:cNvSpPr/>
      </xdr:nvSpPr>
      <xdr:spPr>
        <a:xfrm>
          <a:off x="9588500" y="6421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171014</xdr:rowOff>
    </xdr:from>
    <xdr:ext cx="534377" cy="259045"/>
    <xdr:sp macro="" textlink="">
      <xdr:nvSpPr>
        <xdr:cNvPr id="313" name="テキスト ボックス 312"/>
        <xdr:cNvSpPr txBox="1"/>
      </xdr:nvSpPr>
      <xdr:spPr>
        <a:xfrm>
          <a:off x="9372111" y="65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66280</xdr:rowOff>
    </xdr:from>
    <xdr:to>
      <xdr:col>46</xdr:col>
      <xdr:colOff>38100</xdr:colOff>
      <xdr:row>37</xdr:row>
      <xdr:rowOff>167880</xdr:rowOff>
    </xdr:to>
    <xdr:sp macro="" textlink="">
      <xdr:nvSpPr>
        <xdr:cNvPr id="314" name="楕円 313"/>
        <xdr:cNvSpPr/>
      </xdr:nvSpPr>
      <xdr:spPr>
        <a:xfrm>
          <a:off x="8699500" y="6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159007</xdr:rowOff>
    </xdr:from>
    <xdr:ext cx="534377" cy="259045"/>
    <xdr:sp macro="" textlink="">
      <xdr:nvSpPr>
        <xdr:cNvPr id="315" name="テキスト ボックス 314"/>
        <xdr:cNvSpPr txBox="1"/>
      </xdr:nvSpPr>
      <xdr:spPr>
        <a:xfrm>
          <a:off x="8483111" y="65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112805</xdr:rowOff>
    </xdr:from>
    <xdr:to>
      <xdr:col>41</xdr:col>
      <xdr:colOff>101600</xdr:colOff>
      <xdr:row>38</xdr:row>
      <xdr:rowOff>42956</xdr:rowOff>
    </xdr:to>
    <xdr:sp macro="" textlink="">
      <xdr:nvSpPr>
        <xdr:cNvPr id="316" name="楕円 315"/>
        <xdr:cNvSpPr/>
      </xdr:nvSpPr>
      <xdr:spPr>
        <a:xfrm>
          <a:off x="7810500" y="64564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34082</xdr:rowOff>
    </xdr:from>
    <xdr:ext cx="534377" cy="259045"/>
    <xdr:sp macro="" textlink="">
      <xdr:nvSpPr>
        <xdr:cNvPr id="317" name="テキスト ボックス 316"/>
        <xdr:cNvSpPr txBox="1"/>
      </xdr:nvSpPr>
      <xdr:spPr>
        <a:xfrm>
          <a:off x="7594111" y="65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97108</xdr:rowOff>
    </xdr:from>
    <xdr:to>
      <xdr:col>36</xdr:col>
      <xdr:colOff>165100</xdr:colOff>
      <xdr:row>38</xdr:row>
      <xdr:rowOff>27257</xdr:rowOff>
    </xdr:to>
    <xdr:sp macro="" textlink="">
      <xdr:nvSpPr>
        <xdr:cNvPr id="318" name="楕円 317"/>
        <xdr:cNvSpPr/>
      </xdr:nvSpPr>
      <xdr:spPr>
        <a:xfrm>
          <a:off x="6921500" y="6440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18385</xdr:rowOff>
    </xdr:from>
    <xdr:ext cx="534377" cy="259045"/>
    <xdr:sp macro="" textlink="">
      <xdr:nvSpPr>
        <xdr:cNvPr id="319" name="テキスト ボックス 318"/>
        <xdr:cNvSpPr txBox="1"/>
      </xdr:nvSpPr>
      <xdr:spPr>
        <a:xfrm>
          <a:off x="6705111" y="653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5" name="直線コネクタ 344"/>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6"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47" name="直線コネクタ 346"/>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48"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49" name="直線コネクタ 348"/>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4509</xdr:rowOff>
    </xdr:from>
    <xdr:to>
      <xdr:col>55</xdr:col>
      <xdr:colOff>0</xdr:colOff>
      <xdr:row>59</xdr:row>
      <xdr:rowOff>21181</xdr:rowOff>
    </xdr:to>
    <xdr:cxnSp macro="">
      <xdr:nvCxnSpPr>
        <xdr:cNvPr id="350" name="直線コネクタ 349"/>
        <xdr:cNvCxnSpPr/>
      </xdr:nvCxnSpPr>
      <xdr:spPr>
        <a:xfrm>
          <a:off x="9639300" y="10120059"/>
          <a:ext cx="8382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1"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2" name="フローチャート: 判断 351"/>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165564</xdr:rowOff>
    </xdr:from>
    <xdr:to>
      <xdr:col>50</xdr:col>
      <xdr:colOff>114300</xdr:colOff>
      <xdr:row>59</xdr:row>
      <xdr:rowOff>4509</xdr:rowOff>
    </xdr:to>
    <xdr:cxnSp macro="">
      <xdr:nvCxnSpPr>
        <xdr:cNvPr id="353" name="直線コネクタ 352"/>
        <xdr:cNvCxnSpPr/>
      </xdr:nvCxnSpPr>
      <xdr:spPr>
        <a:xfrm>
          <a:off x="8750300" y="10109664"/>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4" name="フローチャート: 判断 353"/>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5" name="テキスト ボックス 354"/>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101179</xdr:rowOff>
    </xdr:from>
    <xdr:to>
      <xdr:col>45</xdr:col>
      <xdr:colOff>177800</xdr:colOff>
      <xdr:row>58</xdr:row>
      <xdr:rowOff>165564</xdr:rowOff>
    </xdr:to>
    <xdr:cxnSp macro="">
      <xdr:nvCxnSpPr>
        <xdr:cNvPr id="356" name="直線コネクタ 355"/>
        <xdr:cNvCxnSpPr/>
      </xdr:nvCxnSpPr>
      <xdr:spPr>
        <a:xfrm>
          <a:off x="7861300" y="10045279"/>
          <a:ext cx="889000" cy="6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57" name="フローチャート: 判断 356"/>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58" name="テキスト ボックス 357"/>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101179</xdr:rowOff>
    </xdr:from>
    <xdr:to>
      <xdr:col>41</xdr:col>
      <xdr:colOff>50800</xdr:colOff>
      <xdr:row>58</xdr:row>
      <xdr:rowOff>129423</xdr:rowOff>
    </xdr:to>
    <xdr:cxnSp macro="">
      <xdr:nvCxnSpPr>
        <xdr:cNvPr id="359" name="直線コネクタ 358"/>
        <xdr:cNvCxnSpPr/>
      </xdr:nvCxnSpPr>
      <xdr:spPr>
        <a:xfrm flipV="1">
          <a:off x="6972300" y="10045279"/>
          <a:ext cx="889000"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0" name="フローチャート: 判断 359"/>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1678</xdr:rowOff>
    </xdr:from>
    <xdr:ext cx="534377" cy="259045"/>
    <xdr:sp macro="" textlink="">
      <xdr:nvSpPr>
        <xdr:cNvPr id="361" name="テキスト ボックス 360"/>
        <xdr:cNvSpPr txBox="1"/>
      </xdr:nvSpPr>
      <xdr:spPr>
        <a:xfrm>
          <a:off x="7594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2" name="フローチャート: 判断 361"/>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19249</xdr:rowOff>
    </xdr:from>
    <xdr:ext cx="534377" cy="259045"/>
    <xdr:sp macro="" textlink="">
      <xdr:nvSpPr>
        <xdr:cNvPr id="363" name="テキスト ボックス 362"/>
        <xdr:cNvSpPr txBox="1"/>
      </xdr:nvSpPr>
      <xdr:spPr>
        <a:xfrm>
          <a:off x="6705111" y="101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141831</xdr:rowOff>
    </xdr:from>
    <xdr:to>
      <xdr:col>55</xdr:col>
      <xdr:colOff>50800</xdr:colOff>
      <xdr:row>59</xdr:row>
      <xdr:rowOff>71981</xdr:rowOff>
    </xdr:to>
    <xdr:sp macro="" textlink="">
      <xdr:nvSpPr>
        <xdr:cNvPr id="369" name="楕円 368"/>
        <xdr:cNvSpPr/>
      </xdr:nvSpPr>
      <xdr:spPr>
        <a:xfrm>
          <a:off x="10426700" y="1008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56758</xdr:rowOff>
    </xdr:from>
    <xdr:ext cx="534377" cy="259045"/>
    <xdr:sp macro="" textlink="">
      <xdr:nvSpPr>
        <xdr:cNvPr id="370" name="普通建設事業費該当値テキスト"/>
        <xdr:cNvSpPr txBox="1"/>
      </xdr:nvSpPr>
      <xdr:spPr>
        <a:xfrm>
          <a:off x="10528300" y="100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125159</xdr:rowOff>
    </xdr:from>
    <xdr:to>
      <xdr:col>50</xdr:col>
      <xdr:colOff>165100</xdr:colOff>
      <xdr:row>59</xdr:row>
      <xdr:rowOff>55309</xdr:rowOff>
    </xdr:to>
    <xdr:sp macro="" textlink="">
      <xdr:nvSpPr>
        <xdr:cNvPr id="371" name="楕円 370"/>
        <xdr:cNvSpPr/>
      </xdr:nvSpPr>
      <xdr:spPr>
        <a:xfrm>
          <a:off x="9588500" y="10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46436</xdr:rowOff>
    </xdr:from>
    <xdr:ext cx="534377" cy="259045"/>
    <xdr:sp macro="" textlink="">
      <xdr:nvSpPr>
        <xdr:cNvPr id="372" name="テキスト ボックス 371"/>
        <xdr:cNvSpPr txBox="1"/>
      </xdr:nvSpPr>
      <xdr:spPr>
        <a:xfrm>
          <a:off x="9372111" y="101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114764</xdr:rowOff>
    </xdr:from>
    <xdr:to>
      <xdr:col>46</xdr:col>
      <xdr:colOff>38100</xdr:colOff>
      <xdr:row>59</xdr:row>
      <xdr:rowOff>44914</xdr:rowOff>
    </xdr:to>
    <xdr:sp macro="" textlink="">
      <xdr:nvSpPr>
        <xdr:cNvPr id="373" name="楕円 372"/>
        <xdr:cNvSpPr/>
      </xdr:nvSpPr>
      <xdr:spPr>
        <a:xfrm>
          <a:off x="8699500" y="100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36041</xdr:rowOff>
    </xdr:from>
    <xdr:ext cx="534377" cy="259045"/>
    <xdr:sp macro="" textlink="">
      <xdr:nvSpPr>
        <xdr:cNvPr id="374" name="テキスト ボックス 373"/>
        <xdr:cNvSpPr txBox="1"/>
      </xdr:nvSpPr>
      <xdr:spPr>
        <a:xfrm>
          <a:off x="8483111" y="101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50379</xdr:rowOff>
    </xdr:from>
    <xdr:to>
      <xdr:col>41</xdr:col>
      <xdr:colOff>101600</xdr:colOff>
      <xdr:row>58</xdr:row>
      <xdr:rowOff>151979</xdr:rowOff>
    </xdr:to>
    <xdr:sp macro="" textlink="">
      <xdr:nvSpPr>
        <xdr:cNvPr id="375" name="楕円 374"/>
        <xdr:cNvSpPr/>
      </xdr:nvSpPr>
      <xdr:spPr>
        <a:xfrm>
          <a:off x="7810500" y="99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168506</xdr:rowOff>
    </xdr:from>
    <xdr:ext cx="599010" cy="259045"/>
    <xdr:sp macro="" textlink="">
      <xdr:nvSpPr>
        <xdr:cNvPr id="376" name="テキスト ボックス 375"/>
        <xdr:cNvSpPr txBox="1"/>
      </xdr:nvSpPr>
      <xdr:spPr>
        <a:xfrm>
          <a:off x="7561795" y="976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78623</xdr:rowOff>
    </xdr:from>
    <xdr:to>
      <xdr:col>36</xdr:col>
      <xdr:colOff>165100</xdr:colOff>
      <xdr:row>59</xdr:row>
      <xdr:rowOff>8773</xdr:rowOff>
    </xdr:to>
    <xdr:sp macro="" textlink="">
      <xdr:nvSpPr>
        <xdr:cNvPr id="377" name="楕円 376"/>
        <xdr:cNvSpPr/>
      </xdr:nvSpPr>
      <xdr:spPr>
        <a:xfrm>
          <a:off x="6921500" y="10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25300</xdr:rowOff>
    </xdr:from>
    <xdr:ext cx="534377" cy="259045"/>
    <xdr:sp macro="" textlink="">
      <xdr:nvSpPr>
        <xdr:cNvPr id="378" name="テキスト ボックス 377"/>
        <xdr:cNvSpPr txBox="1"/>
      </xdr:nvSpPr>
      <xdr:spPr>
        <a:xfrm>
          <a:off x="6705111" y="979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4" name="直線コネクタ 403"/>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07"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08" name="直線コネクタ 407"/>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74099</xdr:rowOff>
    </xdr:from>
    <xdr:to>
      <xdr:col>55</xdr:col>
      <xdr:colOff>0</xdr:colOff>
      <xdr:row>79</xdr:row>
      <xdr:rowOff>91912</xdr:rowOff>
    </xdr:to>
    <xdr:cxnSp macro="">
      <xdr:nvCxnSpPr>
        <xdr:cNvPr id="409" name="直線コネクタ 408"/>
        <xdr:cNvCxnSpPr/>
      </xdr:nvCxnSpPr>
      <xdr:spPr>
        <a:xfrm>
          <a:off x="9639300" y="13618649"/>
          <a:ext cx="8382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0"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1" name="フローチャート: 判断 410"/>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42047</xdr:rowOff>
    </xdr:from>
    <xdr:to>
      <xdr:col>50</xdr:col>
      <xdr:colOff>114300</xdr:colOff>
      <xdr:row>79</xdr:row>
      <xdr:rowOff>74099</xdr:rowOff>
    </xdr:to>
    <xdr:cxnSp macro="">
      <xdr:nvCxnSpPr>
        <xdr:cNvPr id="412" name="直線コネクタ 411"/>
        <xdr:cNvCxnSpPr/>
      </xdr:nvCxnSpPr>
      <xdr:spPr>
        <a:xfrm>
          <a:off x="8750300" y="13586597"/>
          <a:ext cx="889000" cy="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3" name="フローチャート: 判断 412"/>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4" name="テキスト ボックス 413"/>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152079</xdr:rowOff>
    </xdr:from>
    <xdr:to>
      <xdr:col>45</xdr:col>
      <xdr:colOff>177800</xdr:colOff>
      <xdr:row>79</xdr:row>
      <xdr:rowOff>42047</xdr:rowOff>
    </xdr:to>
    <xdr:cxnSp macro="">
      <xdr:nvCxnSpPr>
        <xdr:cNvPr id="415" name="直線コネクタ 414"/>
        <xdr:cNvCxnSpPr/>
      </xdr:nvCxnSpPr>
      <xdr:spPr>
        <a:xfrm>
          <a:off x="7861300" y="13525179"/>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6" name="フローチャート: 判断 415"/>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17" name="テキスト ボックス 416"/>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18" name="フローチャート: 判断 417"/>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74849</xdr:rowOff>
    </xdr:from>
    <xdr:ext cx="534377" cy="259045"/>
    <xdr:sp macro="" textlink="">
      <xdr:nvSpPr>
        <xdr:cNvPr id="419" name="テキスト ボックス 418"/>
        <xdr:cNvSpPr txBox="1"/>
      </xdr:nvSpPr>
      <xdr:spPr>
        <a:xfrm>
          <a:off x="7594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41112</xdr:rowOff>
    </xdr:from>
    <xdr:to>
      <xdr:col>55</xdr:col>
      <xdr:colOff>50800</xdr:colOff>
      <xdr:row>79</xdr:row>
      <xdr:rowOff>142712</xdr:rowOff>
    </xdr:to>
    <xdr:sp macro="" textlink="">
      <xdr:nvSpPr>
        <xdr:cNvPr id="425" name="楕円 424"/>
        <xdr:cNvSpPr/>
      </xdr:nvSpPr>
      <xdr:spPr>
        <a:xfrm>
          <a:off x="10426700" y="13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127489</xdr:rowOff>
    </xdr:from>
    <xdr:ext cx="469744" cy="259045"/>
    <xdr:sp macro="" textlink="">
      <xdr:nvSpPr>
        <xdr:cNvPr id="426" name="普通建設事業費 （ うち新規整備　）該当値テキスト"/>
        <xdr:cNvSpPr txBox="1"/>
      </xdr:nvSpPr>
      <xdr:spPr>
        <a:xfrm>
          <a:off x="10528300" y="135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23299</xdr:rowOff>
    </xdr:from>
    <xdr:to>
      <xdr:col>50</xdr:col>
      <xdr:colOff>165100</xdr:colOff>
      <xdr:row>79</xdr:row>
      <xdr:rowOff>124899</xdr:rowOff>
    </xdr:to>
    <xdr:sp macro="" textlink="">
      <xdr:nvSpPr>
        <xdr:cNvPr id="427" name="楕円 426"/>
        <xdr:cNvSpPr/>
      </xdr:nvSpPr>
      <xdr:spPr>
        <a:xfrm>
          <a:off x="9588500" y="135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116026</xdr:rowOff>
    </xdr:from>
    <xdr:ext cx="534377" cy="259045"/>
    <xdr:sp macro="" textlink="">
      <xdr:nvSpPr>
        <xdr:cNvPr id="428" name="テキスト ボックス 427"/>
        <xdr:cNvSpPr txBox="1"/>
      </xdr:nvSpPr>
      <xdr:spPr>
        <a:xfrm>
          <a:off x="9372111" y="136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162697</xdr:rowOff>
    </xdr:from>
    <xdr:to>
      <xdr:col>46</xdr:col>
      <xdr:colOff>38100</xdr:colOff>
      <xdr:row>79</xdr:row>
      <xdr:rowOff>92847</xdr:rowOff>
    </xdr:to>
    <xdr:sp macro="" textlink="">
      <xdr:nvSpPr>
        <xdr:cNvPr id="429" name="楕円 428"/>
        <xdr:cNvSpPr/>
      </xdr:nvSpPr>
      <xdr:spPr>
        <a:xfrm>
          <a:off x="8699500" y="135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83974</xdr:rowOff>
    </xdr:from>
    <xdr:ext cx="534377" cy="259045"/>
    <xdr:sp macro="" textlink="">
      <xdr:nvSpPr>
        <xdr:cNvPr id="430" name="テキスト ボックス 429"/>
        <xdr:cNvSpPr txBox="1"/>
      </xdr:nvSpPr>
      <xdr:spPr>
        <a:xfrm>
          <a:off x="8483111" y="136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101279</xdr:rowOff>
    </xdr:from>
    <xdr:to>
      <xdr:col>41</xdr:col>
      <xdr:colOff>101600</xdr:colOff>
      <xdr:row>79</xdr:row>
      <xdr:rowOff>31429</xdr:rowOff>
    </xdr:to>
    <xdr:sp macro="" textlink="">
      <xdr:nvSpPr>
        <xdr:cNvPr id="431" name="楕円 430"/>
        <xdr:cNvSpPr/>
      </xdr:nvSpPr>
      <xdr:spPr>
        <a:xfrm>
          <a:off x="7810500" y="134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47956</xdr:rowOff>
    </xdr:from>
    <xdr:ext cx="534377" cy="259045"/>
    <xdr:sp macro="" textlink="">
      <xdr:nvSpPr>
        <xdr:cNvPr id="432" name="テキスト ボックス 431"/>
        <xdr:cNvSpPr txBox="1"/>
      </xdr:nvSpPr>
      <xdr:spPr>
        <a:xfrm>
          <a:off x="7594111" y="1324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6" name="直線コネクタ 455"/>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57"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58" name="直線コネクタ 457"/>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59"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0" name="直線コネクタ 459"/>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94304</xdr:rowOff>
    </xdr:from>
    <xdr:to>
      <xdr:col>55</xdr:col>
      <xdr:colOff>0</xdr:colOff>
      <xdr:row>94</xdr:row>
      <xdr:rowOff>95332</xdr:rowOff>
    </xdr:to>
    <xdr:cxnSp macro="">
      <xdr:nvCxnSpPr>
        <xdr:cNvPr id="461" name="直線コネクタ 460"/>
        <xdr:cNvCxnSpPr/>
      </xdr:nvCxnSpPr>
      <xdr:spPr>
        <a:xfrm>
          <a:off x="9639300" y="16210604"/>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2"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3" name="フローチャート: 判断 462"/>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94304</xdr:rowOff>
    </xdr:from>
    <xdr:to>
      <xdr:col>50</xdr:col>
      <xdr:colOff>114300</xdr:colOff>
      <xdr:row>96</xdr:row>
      <xdr:rowOff>3987</xdr:rowOff>
    </xdr:to>
    <xdr:cxnSp macro="">
      <xdr:nvCxnSpPr>
        <xdr:cNvPr id="464" name="直線コネクタ 463"/>
        <xdr:cNvCxnSpPr/>
      </xdr:nvCxnSpPr>
      <xdr:spPr>
        <a:xfrm flipV="1">
          <a:off x="8750300" y="16210604"/>
          <a:ext cx="889000" cy="2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5" name="フローチャート: 判断 464"/>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6" name="テキスト ボックス 465"/>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3987</xdr:rowOff>
    </xdr:from>
    <xdr:to>
      <xdr:col>45</xdr:col>
      <xdr:colOff>177800</xdr:colOff>
      <xdr:row>96</xdr:row>
      <xdr:rowOff>47137</xdr:rowOff>
    </xdr:to>
    <xdr:cxnSp macro="">
      <xdr:nvCxnSpPr>
        <xdr:cNvPr id="467" name="直線コネクタ 466"/>
        <xdr:cNvCxnSpPr/>
      </xdr:nvCxnSpPr>
      <xdr:spPr>
        <a:xfrm flipV="1">
          <a:off x="7861300" y="16463187"/>
          <a:ext cx="889000" cy="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68" name="フローチャート: 判断 467"/>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69" name="テキスト ボックス 468"/>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0" name="フローチャート: 判断 469"/>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1" name="テキスト ボックス 470"/>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44532</xdr:rowOff>
    </xdr:from>
    <xdr:to>
      <xdr:col>55</xdr:col>
      <xdr:colOff>50800</xdr:colOff>
      <xdr:row>94</xdr:row>
      <xdr:rowOff>146132</xdr:rowOff>
    </xdr:to>
    <xdr:sp macro="" textlink="">
      <xdr:nvSpPr>
        <xdr:cNvPr id="477" name="楕円 476"/>
        <xdr:cNvSpPr/>
      </xdr:nvSpPr>
      <xdr:spPr>
        <a:xfrm>
          <a:off x="10426700" y="161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67409</xdr:rowOff>
    </xdr:from>
    <xdr:ext cx="534377" cy="259045"/>
    <xdr:sp macro="" textlink="">
      <xdr:nvSpPr>
        <xdr:cNvPr id="478" name="普通建設事業費 （ うち更新整備　）該当値テキスト"/>
        <xdr:cNvSpPr txBox="1"/>
      </xdr:nvSpPr>
      <xdr:spPr>
        <a:xfrm>
          <a:off x="10528300" y="160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43504</xdr:rowOff>
    </xdr:from>
    <xdr:to>
      <xdr:col>50</xdr:col>
      <xdr:colOff>165100</xdr:colOff>
      <xdr:row>94</xdr:row>
      <xdr:rowOff>145104</xdr:rowOff>
    </xdr:to>
    <xdr:sp macro="" textlink="">
      <xdr:nvSpPr>
        <xdr:cNvPr id="479" name="楕円 478"/>
        <xdr:cNvSpPr/>
      </xdr:nvSpPr>
      <xdr:spPr>
        <a:xfrm>
          <a:off x="9588500" y="161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161631</xdr:rowOff>
    </xdr:from>
    <xdr:ext cx="534377" cy="259045"/>
    <xdr:sp macro="" textlink="">
      <xdr:nvSpPr>
        <xdr:cNvPr id="480" name="テキスト ボックス 479"/>
        <xdr:cNvSpPr txBox="1"/>
      </xdr:nvSpPr>
      <xdr:spPr>
        <a:xfrm>
          <a:off x="9372111" y="159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124637</xdr:rowOff>
    </xdr:from>
    <xdr:to>
      <xdr:col>46</xdr:col>
      <xdr:colOff>38100</xdr:colOff>
      <xdr:row>96</xdr:row>
      <xdr:rowOff>54787</xdr:rowOff>
    </xdr:to>
    <xdr:sp macro="" textlink="">
      <xdr:nvSpPr>
        <xdr:cNvPr id="481" name="楕円 480"/>
        <xdr:cNvSpPr/>
      </xdr:nvSpPr>
      <xdr:spPr>
        <a:xfrm>
          <a:off x="8699500" y="164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71314</xdr:rowOff>
    </xdr:from>
    <xdr:ext cx="534377" cy="259045"/>
    <xdr:sp macro="" textlink="">
      <xdr:nvSpPr>
        <xdr:cNvPr id="482" name="テキスト ボックス 481"/>
        <xdr:cNvSpPr txBox="1"/>
      </xdr:nvSpPr>
      <xdr:spPr>
        <a:xfrm>
          <a:off x="8483111" y="161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167787</xdr:rowOff>
    </xdr:from>
    <xdr:to>
      <xdr:col>41</xdr:col>
      <xdr:colOff>101600</xdr:colOff>
      <xdr:row>96</xdr:row>
      <xdr:rowOff>97937</xdr:rowOff>
    </xdr:to>
    <xdr:sp macro="" textlink="">
      <xdr:nvSpPr>
        <xdr:cNvPr id="483" name="楕円 482"/>
        <xdr:cNvSpPr/>
      </xdr:nvSpPr>
      <xdr:spPr>
        <a:xfrm>
          <a:off x="7810500" y="164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89064</xdr:rowOff>
    </xdr:from>
    <xdr:ext cx="534377" cy="259045"/>
    <xdr:sp macro="" textlink="">
      <xdr:nvSpPr>
        <xdr:cNvPr id="484" name="テキスト ボックス 483"/>
        <xdr:cNvSpPr txBox="1"/>
      </xdr:nvSpPr>
      <xdr:spPr>
        <a:xfrm>
          <a:off x="7594111" y="165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08" name="直線コネクタ 507"/>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1"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2" name="直線コネクタ 511"/>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23228</xdr:rowOff>
    </xdr:from>
    <xdr:to>
      <xdr:col>85</xdr:col>
      <xdr:colOff>127000</xdr:colOff>
      <xdr:row>39</xdr:row>
      <xdr:rowOff>39916</xdr:rowOff>
    </xdr:to>
    <xdr:cxnSp macro="">
      <xdr:nvCxnSpPr>
        <xdr:cNvPr id="513" name="直線コネクタ 512"/>
        <xdr:cNvCxnSpPr/>
      </xdr:nvCxnSpPr>
      <xdr:spPr>
        <a:xfrm flipV="1">
          <a:off x="15481300" y="6709778"/>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4"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5" name="フローチャート: 判断 514"/>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28963</xdr:rowOff>
    </xdr:from>
    <xdr:to>
      <xdr:col>81</xdr:col>
      <xdr:colOff>50800</xdr:colOff>
      <xdr:row>39</xdr:row>
      <xdr:rowOff>39916</xdr:rowOff>
    </xdr:to>
    <xdr:cxnSp macro="">
      <xdr:nvCxnSpPr>
        <xdr:cNvPr id="516" name="直線コネクタ 515"/>
        <xdr:cNvCxnSpPr/>
      </xdr:nvCxnSpPr>
      <xdr:spPr>
        <a:xfrm>
          <a:off x="14592300" y="6715513"/>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17" name="フローチャート: 判断 516"/>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18" name="テキスト ボックス 517"/>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164523</xdr:rowOff>
    </xdr:from>
    <xdr:to>
      <xdr:col>76</xdr:col>
      <xdr:colOff>114300</xdr:colOff>
      <xdr:row>39</xdr:row>
      <xdr:rowOff>28963</xdr:rowOff>
    </xdr:to>
    <xdr:cxnSp macro="">
      <xdr:nvCxnSpPr>
        <xdr:cNvPr id="519" name="直線コネクタ 518"/>
        <xdr:cNvCxnSpPr/>
      </xdr:nvCxnSpPr>
      <xdr:spPr>
        <a:xfrm>
          <a:off x="13703300" y="6679623"/>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0" name="フローチャート: 判断 519"/>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1" name="テキスト ボックス 520"/>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107677</xdr:rowOff>
    </xdr:from>
    <xdr:to>
      <xdr:col>71</xdr:col>
      <xdr:colOff>177800</xdr:colOff>
      <xdr:row>38</xdr:row>
      <xdr:rowOff>164523</xdr:rowOff>
    </xdr:to>
    <xdr:cxnSp macro="">
      <xdr:nvCxnSpPr>
        <xdr:cNvPr id="522" name="直線コネクタ 521"/>
        <xdr:cNvCxnSpPr/>
      </xdr:nvCxnSpPr>
      <xdr:spPr>
        <a:xfrm>
          <a:off x="12814300" y="6622777"/>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3" name="フローチャート: 判断 522"/>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44530</xdr:rowOff>
    </xdr:from>
    <xdr:ext cx="469744" cy="259045"/>
    <xdr:sp macro="" textlink="">
      <xdr:nvSpPr>
        <xdr:cNvPr id="524" name="テキスト ボックス 523"/>
        <xdr:cNvSpPr txBox="1"/>
      </xdr:nvSpPr>
      <xdr:spPr>
        <a:xfrm>
          <a:off x="13468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5" name="フローチャート: 判断 524"/>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22693</xdr:rowOff>
    </xdr:from>
    <xdr:ext cx="469744" cy="259045"/>
    <xdr:sp macro="" textlink="">
      <xdr:nvSpPr>
        <xdr:cNvPr id="526" name="テキスト ボックス 525"/>
        <xdr:cNvSpPr txBox="1"/>
      </xdr:nvSpPr>
      <xdr:spPr>
        <a:xfrm>
          <a:off x="12579428"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143878</xdr:rowOff>
    </xdr:from>
    <xdr:to>
      <xdr:col>85</xdr:col>
      <xdr:colOff>177800</xdr:colOff>
      <xdr:row>39</xdr:row>
      <xdr:rowOff>74028</xdr:rowOff>
    </xdr:to>
    <xdr:sp macro="" textlink="">
      <xdr:nvSpPr>
        <xdr:cNvPr id="532" name="楕円 531"/>
        <xdr:cNvSpPr/>
      </xdr:nvSpPr>
      <xdr:spPr>
        <a:xfrm>
          <a:off x="16268700" y="66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58805</xdr:rowOff>
    </xdr:from>
    <xdr:ext cx="469744" cy="259045"/>
    <xdr:sp macro="" textlink="">
      <xdr:nvSpPr>
        <xdr:cNvPr id="533" name="災害復旧事業費該当値テキスト"/>
        <xdr:cNvSpPr txBox="1"/>
      </xdr:nvSpPr>
      <xdr:spPr>
        <a:xfrm>
          <a:off x="16370300" y="65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160566</xdr:rowOff>
    </xdr:from>
    <xdr:to>
      <xdr:col>81</xdr:col>
      <xdr:colOff>101600</xdr:colOff>
      <xdr:row>39</xdr:row>
      <xdr:rowOff>90716</xdr:rowOff>
    </xdr:to>
    <xdr:sp macro="" textlink="">
      <xdr:nvSpPr>
        <xdr:cNvPr id="534" name="楕円 533"/>
        <xdr:cNvSpPr/>
      </xdr:nvSpPr>
      <xdr:spPr>
        <a:xfrm>
          <a:off x="154305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81843</xdr:rowOff>
    </xdr:from>
    <xdr:ext cx="378565" cy="259045"/>
    <xdr:sp macro="" textlink="">
      <xdr:nvSpPr>
        <xdr:cNvPr id="535" name="テキスト ボックス 534"/>
        <xdr:cNvSpPr txBox="1"/>
      </xdr:nvSpPr>
      <xdr:spPr>
        <a:xfrm>
          <a:off x="15292017" y="676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149613</xdr:rowOff>
    </xdr:from>
    <xdr:to>
      <xdr:col>76</xdr:col>
      <xdr:colOff>165100</xdr:colOff>
      <xdr:row>39</xdr:row>
      <xdr:rowOff>79763</xdr:rowOff>
    </xdr:to>
    <xdr:sp macro="" textlink="">
      <xdr:nvSpPr>
        <xdr:cNvPr id="536" name="楕円 535"/>
        <xdr:cNvSpPr/>
      </xdr:nvSpPr>
      <xdr:spPr>
        <a:xfrm>
          <a:off x="14541500" y="66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70890</xdr:rowOff>
    </xdr:from>
    <xdr:ext cx="378565" cy="259045"/>
    <xdr:sp macro="" textlink="">
      <xdr:nvSpPr>
        <xdr:cNvPr id="537" name="テキスト ボックス 536"/>
        <xdr:cNvSpPr txBox="1"/>
      </xdr:nvSpPr>
      <xdr:spPr>
        <a:xfrm>
          <a:off x="14403017" y="67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113723</xdr:rowOff>
    </xdr:from>
    <xdr:to>
      <xdr:col>72</xdr:col>
      <xdr:colOff>38100</xdr:colOff>
      <xdr:row>39</xdr:row>
      <xdr:rowOff>43873</xdr:rowOff>
    </xdr:to>
    <xdr:sp macro="" textlink="">
      <xdr:nvSpPr>
        <xdr:cNvPr id="538" name="楕円 537"/>
        <xdr:cNvSpPr/>
      </xdr:nvSpPr>
      <xdr:spPr>
        <a:xfrm>
          <a:off x="13652500" y="66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35000</xdr:rowOff>
    </xdr:from>
    <xdr:ext cx="469744" cy="259045"/>
    <xdr:sp macro="" textlink="">
      <xdr:nvSpPr>
        <xdr:cNvPr id="539" name="テキスト ボックス 538"/>
        <xdr:cNvSpPr txBox="1"/>
      </xdr:nvSpPr>
      <xdr:spPr>
        <a:xfrm>
          <a:off x="13468428" y="67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56877</xdr:rowOff>
    </xdr:from>
    <xdr:to>
      <xdr:col>67</xdr:col>
      <xdr:colOff>101600</xdr:colOff>
      <xdr:row>38</xdr:row>
      <xdr:rowOff>158477</xdr:rowOff>
    </xdr:to>
    <xdr:sp macro="" textlink="">
      <xdr:nvSpPr>
        <xdr:cNvPr id="540" name="楕円 539"/>
        <xdr:cNvSpPr/>
      </xdr:nvSpPr>
      <xdr:spPr>
        <a:xfrm>
          <a:off x="12763500" y="65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3554</xdr:rowOff>
    </xdr:from>
    <xdr:ext cx="469744" cy="259045"/>
    <xdr:sp macro="" textlink="">
      <xdr:nvSpPr>
        <xdr:cNvPr id="541" name="テキスト ボックス 540"/>
        <xdr:cNvSpPr txBox="1"/>
      </xdr:nvSpPr>
      <xdr:spPr>
        <a:xfrm>
          <a:off x="12579428" y="634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5" name="テキスト ボックス 55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9" name="テキスト ボックス 55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1" name="テキスト ボックス 560"/>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3" name="テキスト ボックス 56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5" name="直線コネクタ 56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0" name="直線コネクタ 56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2" name="フローチャート: 判断 57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3" name="直線コネクタ 57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4" name="フローチャート: 判断 57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5" name="テキスト ボックス 57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6" name="直線コネクタ 57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7" name="フローチャート: 判断 57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8" name="テキスト ボックス 57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9" name="直線コネクタ 57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0" name="フローチャート: 判断 579"/>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1" name="テキスト ボックス 580"/>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2" name="フローチャート: 判断 581"/>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3" name="テキスト ボックス 582"/>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9" name="楕円 58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1" name="楕円 59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2" name="テキスト ボックス 591"/>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3" name="楕円 59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4" name="テキスト ボックス 593"/>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5" name="楕円 59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6" name="テキスト ボックス 59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7" name="楕円 59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8" name="テキスト ボックス 59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1" name="直線コネクタ 620"/>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2"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3" name="直線コネクタ 622"/>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4"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5" name="直線コネクタ 624"/>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127433</xdr:rowOff>
    </xdr:from>
    <xdr:to>
      <xdr:col>85</xdr:col>
      <xdr:colOff>127000</xdr:colOff>
      <xdr:row>77</xdr:row>
      <xdr:rowOff>141407</xdr:rowOff>
    </xdr:to>
    <xdr:cxnSp macro="">
      <xdr:nvCxnSpPr>
        <xdr:cNvPr id="626" name="直線コネクタ 625"/>
        <xdr:cNvCxnSpPr/>
      </xdr:nvCxnSpPr>
      <xdr:spPr>
        <a:xfrm>
          <a:off x="15481300" y="13329083"/>
          <a:ext cx="8382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7"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8" name="フローチャート: 判断 627"/>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116703</xdr:rowOff>
    </xdr:from>
    <xdr:to>
      <xdr:col>81</xdr:col>
      <xdr:colOff>50800</xdr:colOff>
      <xdr:row>77</xdr:row>
      <xdr:rowOff>127433</xdr:rowOff>
    </xdr:to>
    <xdr:cxnSp macro="">
      <xdr:nvCxnSpPr>
        <xdr:cNvPr id="629" name="直線コネクタ 628"/>
        <xdr:cNvCxnSpPr/>
      </xdr:nvCxnSpPr>
      <xdr:spPr>
        <a:xfrm>
          <a:off x="14592300" y="13318353"/>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0" name="フローチャート: 判断 629"/>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31" name="テキスト ボックス 630"/>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85796</xdr:rowOff>
    </xdr:from>
    <xdr:to>
      <xdr:col>76</xdr:col>
      <xdr:colOff>114300</xdr:colOff>
      <xdr:row>77</xdr:row>
      <xdr:rowOff>116703</xdr:rowOff>
    </xdr:to>
    <xdr:cxnSp macro="">
      <xdr:nvCxnSpPr>
        <xdr:cNvPr id="632" name="直線コネクタ 631"/>
        <xdr:cNvCxnSpPr/>
      </xdr:nvCxnSpPr>
      <xdr:spPr>
        <a:xfrm>
          <a:off x="13703300" y="13287446"/>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3" name="フローチャート: 判断 632"/>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34" name="テキスト ボックス 633"/>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15677</xdr:rowOff>
    </xdr:from>
    <xdr:to>
      <xdr:col>71</xdr:col>
      <xdr:colOff>177800</xdr:colOff>
      <xdr:row>77</xdr:row>
      <xdr:rowOff>85796</xdr:rowOff>
    </xdr:to>
    <xdr:cxnSp macro="">
      <xdr:nvCxnSpPr>
        <xdr:cNvPr id="635" name="直線コネクタ 634"/>
        <xdr:cNvCxnSpPr/>
      </xdr:nvCxnSpPr>
      <xdr:spPr>
        <a:xfrm>
          <a:off x="12814300" y="13217327"/>
          <a:ext cx="889000" cy="7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36" name="フローチャート: 判断 635"/>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2567</xdr:rowOff>
    </xdr:from>
    <xdr:ext cx="534377" cy="259045"/>
    <xdr:sp macro="" textlink="">
      <xdr:nvSpPr>
        <xdr:cNvPr id="637" name="テキスト ボックス 636"/>
        <xdr:cNvSpPr txBox="1"/>
      </xdr:nvSpPr>
      <xdr:spPr>
        <a:xfrm>
          <a:off x="13436111" y="128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38" name="フローチャート: 判断 637"/>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139712</xdr:rowOff>
    </xdr:from>
    <xdr:ext cx="534377" cy="259045"/>
    <xdr:sp macro="" textlink="">
      <xdr:nvSpPr>
        <xdr:cNvPr id="639" name="テキスト ボックス 638"/>
        <xdr:cNvSpPr txBox="1"/>
      </xdr:nvSpPr>
      <xdr:spPr>
        <a:xfrm>
          <a:off x="12547111" y="128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90607</xdr:rowOff>
    </xdr:from>
    <xdr:to>
      <xdr:col>85</xdr:col>
      <xdr:colOff>177800</xdr:colOff>
      <xdr:row>78</xdr:row>
      <xdr:rowOff>20757</xdr:rowOff>
    </xdr:to>
    <xdr:sp macro="" textlink="">
      <xdr:nvSpPr>
        <xdr:cNvPr id="645" name="楕円 644"/>
        <xdr:cNvSpPr/>
      </xdr:nvSpPr>
      <xdr:spPr>
        <a:xfrm>
          <a:off x="16268700" y="132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69034</xdr:rowOff>
    </xdr:from>
    <xdr:ext cx="534377" cy="259045"/>
    <xdr:sp macro="" textlink="">
      <xdr:nvSpPr>
        <xdr:cNvPr id="646" name="公債費該当値テキスト"/>
        <xdr:cNvSpPr txBox="1"/>
      </xdr:nvSpPr>
      <xdr:spPr>
        <a:xfrm>
          <a:off x="16370300" y="132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76633</xdr:rowOff>
    </xdr:from>
    <xdr:to>
      <xdr:col>81</xdr:col>
      <xdr:colOff>101600</xdr:colOff>
      <xdr:row>78</xdr:row>
      <xdr:rowOff>6783</xdr:rowOff>
    </xdr:to>
    <xdr:sp macro="" textlink="">
      <xdr:nvSpPr>
        <xdr:cNvPr id="647" name="楕円 646"/>
        <xdr:cNvSpPr/>
      </xdr:nvSpPr>
      <xdr:spPr>
        <a:xfrm>
          <a:off x="15430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169360</xdr:rowOff>
    </xdr:from>
    <xdr:ext cx="534377" cy="259045"/>
    <xdr:sp macro="" textlink="">
      <xdr:nvSpPr>
        <xdr:cNvPr id="648" name="テキスト ボックス 647"/>
        <xdr:cNvSpPr txBox="1"/>
      </xdr:nvSpPr>
      <xdr:spPr>
        <a:xfrm>
          <a:off x="15214111" y="13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65903</xdr:rowOff>
    </xdr:from>
    <xdr:to>
      <xdr:col>76</xdr:col>
      <xdr:colOff>165100</xdr:colOff>
      <xdr:row>77</xdr:row>
      <xdr:rowOff>167503</xdr:rowOff>
    </xdr:to>
    <xdr:sp macro="" textlink="">
      <xdr:nvSpPr>
        <xdr:cNvPr id="649" name="楕円 648"/>
        <xdr:cNvSpPr/>
      </xdr:nvSpPr>
      <xdr:spPr>
        <a:xfrm>
          <a:off x="14541500" y="132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158630</xdr:rowOff>
    </xdr:from>
    <xdr:ext cx="534377" cy="259045"/>
    <xdr:sp macro="" textlink="">
      <xdr:nvSpPr>
        <xdr:cNvPr id="650" name="テキスト ボックス 649"/>
        <xdr:cNvSpPr txBox="1"/>
      </xdr:nvSpPr>
      <xdr:spPr>
        <a:xfrm>
          <a:off x="14325111" y="133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34996</xdr:rowOff>
    </xdr:from>
    <xdr:to>
      <xdr:col>72</xdr:col>
      <xdr:colOff>38100</xdr:colOff>
      <xdr:row>77</xdr:row>
      <xdr:rowOff>136596</xdr:rowOff>
    </xdr:to>
    <xdr:sp macro="" textlink="">
      <xdr:nvSpPr>
        <xdr:cNvPr id="651" name="楕円 650"/>
        <xdr:cNvSpPr/>
      </xdr:nvSpPr>
      <xdr:spPr>
        <a:xfrm>
          <a:off x="13652500" y="132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127723</xdr:rowOff>
    </xdr:from>
    <xdr:ext cx="534377" cy="259045"/>
    <xdr:sp macro="" textlink="">
      <xdr:nvSpPr>
        <xdr:cNvPr id="652" name="テキスト ボックス 651"/>
        <xdr:cNvSpPr txBox="1"/>
      </xdr:nvSpPr>
      <xdr:spPr>
        <a:xfrm>
          <a:off x="13436111" y="133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136327</xdr:rowOff>
    </xdr:from>
    <xdr:to>
      <xdr:col>67</xdr:col>
      <xdr:colOff>101600</xdr:colOff>
      <xdr:row>77</xdr:row>
      <xdr:rowOff>66477</xdr:rowOff>
    </xdr:to>
    <xdr:sp macro="" textlink="">
      <xdr:nvSpPr>
        <xdr:cNvPr id="653" name="楕円 652"/>
        <xdr:cNvSpPr/>
      </xdr:nvSpPr>
      <xdr:spPr>
        <a:xfrm>
          <a:off x="12763500" y="131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57604</xdr:rowOff>
    </xdr:from>
    <xdr:ext cx="534377" cy="259045"/>
    <xdr:sp macro="" textlink="">
      <xdr:nvSpPr>
        <xdr:cNvPr id="654" name="テキスト ボックス 653"/>
        <xdr:cNvSpPr txBox="1"/>
      </xdr:nvSpPr>
      <xdr:spPr>
        <a:xfrm>
          <a:off x="12547111" y="1325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6" name="直線コネクタ 675"/>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7"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8" name="直線コネクタ 677"/>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9"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0" name="直線コネクタ 679"/>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84762</xdr:rowOff>
    </xdr:from>
    <xdr:to>
      <xdr:col>85</xdr:col>
      <xdr:colOff>127000</xdr:colOff>
      <xdr:row>97</xdr:row>
      <xdr:rowOff>171210</xdr:rowOff>
    </xdr:to>
    <xdr:cxnSp macro="">
      <xdr:nvCxnSpPr>
        <xdr:cNvPr id="681" name="直線コネクタ 680"/>
        <xdr:cNvCxnSpPr/>
      </xdr:nvCxnSpPr>
      <xdr:spPr>
        <a:xfrm>
          <a:off x="15481300" y="16715412"/>
          <a:ext cx="838200" cy="8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2"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3" name="フローチャート: 判断 682"/>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52842</xdr:rowOff>
    </xdr:from>
    <xdr:to>
      <xdr:col>81</xdr:col>
      <xdr:colOff>50800</xdr:colOff>
      <xdr:row>97</xdr:row>
      <xdr:rowOff>84762</xdr:rowOff>
    </xdr:to>
    <xdr:cxnSp macro="">
      <xdr:nvCxnSpPr>
        <xdr:cNvPr id="684" name="直線コネクタ 683"/>
        <xdr:cNvCxnSpPr/>
      </xdr:nvCxnSpPr>
      <xdr:spPr>
        <a:xfrm>
          <a:off x="14592300" y="16683492"/>
          <a:ext cx="889000" cy="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5" name="フローチャート: 判断 684"/>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6" name="テキスト ボックス 685"/>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52842</xdr:rowOff>
    </xdr:from>
    <xdr:to>
      <xdr:col>76</xdr:col>
      <xdr:colOff>114300</xdr:colOff>
      <xdr:row>98</xdr:row>
      <xdr:rowOff>45845</xdr:rowOff>
    </xdr:to>
    <xdr:cxnSp macro="">
      <xdr:nvCxnSpPr>
        <xdr:cNvPr id="687" name="直線コネクタ 686"/>
        <xdr:cNvCxnSpPr/>
      </xdr:nvCxnSpPr>
      <xdr:spPr>
        <a:xfrm flipV="1">
          <a:off x="13703300" y="16683492"/>
          <a:ext cx="889000" cy="16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8" name="フローチャート: 判断 687"/>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167938</xdr:rowOff>
    </xdr:from>
    <xdr:ext cx="534377" cy="259045"/>
    <xdr:sp macro="" textlink="">
      <xdr:nvSpPr>
        <xdr:cNvPr id="689" name="テキスト ボックス 688"/>
        <xdr:cNvSpPr txBox="1"/>
      </xdr:nvSpPr>
      <xdr:spPr>
        <a:xfrm>
          <a:off x="14325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15149</xdr:rowOff>
    </xdr:from>
    <xdr:to>
      <xdr:col>71</xdr:col>
      <xdr:colOff>177800</xdr:colOff>
      <xdr:row>98</xdr:row>
      <xdr:rowOff>45845</xdr:rowOff>
    </xdr:to>
    <xdr:cxnSp macro="">
      <xdr:nvCxnSpPr>
        <xdr:cNvPr id="690" name="直線コネクタ 689"/>
        <xdr:cNvCxnSpPr/>
      </xdr:nvCxnSpPr>
      <xdr:spPr>
        <a:xfrm>
          <a:off x="12814300" y="16817249"/>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1" name="フローチャート: 判断 690"/>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7678</xdr:rowOff>
    </xdr:from>
    <xdr:ext cx="534377" cy="259045"/>
    <xdr:sp macro="" textlink="">
      <xdr:nvSpPr>
        <xdr:cNvPr id="692" name="テキスト ボックス 691"/>
        <xdr:cNvSpPr txBox="1"/>
      </xdr:nvSpPr>
      <xdr:spPr>
        <a:xfrm>
          <a:off x="13436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3" name="フローチャート: 判断 692"/>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15763</xdr:rowOff>
    </xdr:from>
    <xdr:ext cx="534377" cy="259045"/>
    <xdr:sp macro="" textlink="">
      <xdr:nvSpPr>
        <xdr:cNvPr id="694" name="テキスト ボックス 693"/>
        <xdr:cNvSpPr txBox="1"/>
      </xdr:nvSpPr>
      <xdr:spPr>
        <a:xfrm>
          <a:off x="12547111" y="164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120410</xdr:rowOff>
    </xdr:from>
    <xdr:to>
      <xdr:col>85</xdr:col>
      <xdr:colOff>177800</xdr:colOff>
      <xdr:row>98</xdr:row>
      <xdr:rowOff>50560</xdr:rowOff>
    </xdr:to>
    <xdr:sp macro="" textlink="">
      <xdr:nvSpPr>
        <xdr:cNvPr id="700" name="楕円 699"/>
        <xdr:cNvSpPr/>
      </xdr:nvSpPr>
      <xdr:spPr>
        <a:xfrm>
          <a:off x="16268700" y="16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98837</xdr:rowOff>
    </xdr:from>
    <xdr:ext cx="534377" cy="259045"/>
    <xdr:sp macro="" textlink="">
      <xdr:nvSpPr>
        <xdr:cNvPr id="701" name="積立金該当値テキスト"/>
        <xdr:cNvSpPr txBox="1"/>
      </xdr:nvSpPr>
      <xdr:spPr>
        <a:xfrm>
          <a:off x="16370300" y="16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33962</xdr:rowOff>
    </xdr:from>
    <xdr:to>
      <xdr:col>81</xdr:col>
      <xdr:colOff>101600</xdr:colOff>
      <xdr:row>97</xdr:row>
      <xdr:rowOff>135562</xdr:rowOff>
    </xdr:to>
    <xdr:sp macro="" textlink="">
      <xdr:nvSpPr>
        <xdr:cNvPr id="702" name="楕円 701"/>
        <xdr:cNvSpPr/>
      </xdr:nvSpPr>
      <xdr:spPr>
        <a:xfrm>
          <a:off x="15430500" y="16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126689</xdr:rowOff>
    </xdr:from>
    <xdr:ext cx="534377" cy="259045"/>
    <xdr:sp macro="" textlink="">
      <xdr:nvSpPr>
        <xdr:cNvPr id="703" name="テキスト ボックス 702"/>
        <xdr:cNvSpPr txBox="1"/>
      </xdr:nvSpPr>
      <xdr:spPr>
        <a:xfrm>
          <a:off x="15214111" y="167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2042</xdr:rowOff>
    </xdr:from>
    <xdr:to>
      <xdr:col>76</xdr:col>
      <xdr:colOff>165100</xdr:colOff>
      <xdr:row>97</xdr:row>
      <xdr:rowOff>103642</xdr:rowOff>
    </xdr:to>
    <xdr:sp macro="" textlink="">
      <xdr:nvSpPr>
        <xdr:cNvPr id="704" name="楕円 703"/>
        <xdr:cNvSpPr/>
      </xdr:nvSpPr>
      <xdr:spPr>
        <a:xfrm>
          <a:off x="14541500" y="166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120169</xdr:rowOff>
    </xdr:from>
    <xdr:ext cx="534377" cy="259045"/>
    <xdr:sp macro="" textlink="">
      <xdr:nvSpPr>
        <xdr:cNvPr id="705" name="テキスト ボックス 704"/>
        <xdr:cNvSpPr txBox="1"/>
      </xdr:nvSpPr>
      <xdr:spPr>
        <a:xfrm>
          <a:off x="14325111" y="164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166495</xdr:rowOff>
    </xdr:from>
    <xdr:to>
      <xdr:col>72</xdr:col>
      <xdr:colOff>38100</xdr:colOff>
      <xdr:row>98</xdr:row>
      <xdr:rowOff>96645</xdr:rowOff>
    </xdr:to>
    <xdr:sp macro="" textlink="">
      <xdr:nvSpPr>
        <xdr:cNvPr id="706" name="楕円 705"/>
        <xdr:cNvSpPr/>
      </xdr:nvSpPr>
      <xdr:spPr>
        <a:xfrm>
          <a:off x="13652500" y="16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87772</xdr:rowOff>
    </xdr:from>
    <xdr:ext cx="534377" cy="259045"/>
    <xdr:sp macro="" textlink="">
      <xdr:nvSpPr>
        <xdr:cNvPr id="707" name="テキスト ボックス 706"/>
        <xdr:cNvSpPr txBox="1"/>
      </xdr:nvSpPr>
      <xdr:spPr>
        <a:xfrm>
          <a:off x="13436111" y="168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135799</xdr:rowOff>
    </xdr:from>
    <xdr:to>
      <xdr:col>67</xdr:col>
      <xdr:colOff>101600</xdr:colOff>
      <xdr:row>98</xdr:row>
      <xdr:rowOff>65949</xdr:rowOff>
    </xdr:to>
    <xdr:sp macro="" textlink="">
      <xdr:nvSpPr>
        <xdr:cNvPr id="708" name="楕円 707"/>
        <xdr:cNvSpPr/>
      </xdr:nvSpPr>
      <xdr:spPr>
        <a:xfrm>
          <a:off x="12763500" y="167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57076</xdr:rowOff>
    </xdr:from>
    <xdr:ext cx="534377" cy="259045"/>
    <xdr:sp macro="" textlink="">
      <xdr:nvSpPr>
        <xdr:cNvPr id="709" name="テキスト ボックス 708"/>
        <xdr:cNvSpPr txBox="1"/>
      </xdr:nvSpPr>
      <xdr:spPr>
        <a:xfrm>
          <a:off x="12547111" y="168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9" name="直線コネクタ 728"/>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2"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3" name="直線コネクタ 732"/>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94323</xdr:rowOff>
    </xdr:from>
    <xdr:to>
      <xdr:col>116</xdr:col>
      <xdr:colOff>63500</xdr:colOff>
      <xdr:row>34</xdr:row>
      <xdr:rowOff>158388</xdr:rowOff>
    </xdr:to>
    <xdr:cxnSp macro="">
      <xdr:nvCxnSpPr>
        <xdr:cNvPr id="734" name="直線コネクタ 733"/>
        <xdr:cNvCxnSpPr/>
      </xdr:nvCxnSpPr>
      <xdr:spPr>
        <a:xfrm flipV="1">
          <a:off x="21323300" y="5923623"/>
          <a:ext cx="838200" cy="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134307</xdr:rowOff>
    </xdr:from>
    <xdr:ext cx="469744" cy="259045"/>
    <xdr:sp macro="" textlink="">
      <xdr:nvSpPr>
        <xdr:cNvPr id="735" name="投資及び出資金平均値テキスト"/>
        <xdr:cNvSpPr txBox="1"/>
      </xdr:nvSpPr>
      <xdr:spPr>
        <a:xfrm>
          <a:off x="22212300" y="63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6" name="フローチャート: 判断 735"/>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158388</xdr:rowOff>
    </xdr:from>
    <xdr:to>
      <xdr:col>111</xdr:col>
      <xdr:colOff>177800</xdr:colOff>
      <xdr:row>35</xdr:row>
      <xdr:rowOff>124270</xdr:rowOff>
    </xdr:to>
    <xdr:cxnSp macro="">
      <xdr:nvCxnSpPr>
        <xdr:cNvPr id="737" name="直線コネクタ 736"/>
        <xdr:cNvCxnSpPr/>
      </xdr:nvCxnSpPr>
      <xdr:spPr>
        <a:xfrm flipV="1">
          <a:off x="20434300" y="5987688"/>
          <a:ext cx="889000" cy="1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8" name="フローチャート: 判断 737"/>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84129</xdr:rowOff>
    </xdr:from>
    <xdr:ext cx="469744" cy="259045"/>
    <xdr:sp macro="" textlink="">
      <xdr:nvSpPr>
        <xdr:cNvPr id="739" name="テキスト ボックス 738"/>
        <xdr:cNvSpPr txBox="1"/>
      </xdr:nvSpPr>
      <xdr:spPr>
        <a:xfrm>
          <a:off x="21088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124270</xdr:rowOff>
    </xdr:from>
    <xdr:to>
      <xdr:col>107</xdr:col>
      <xdr:colOff>50800</xdr:colOff>
      <xdr:row>36</xdr:row>
      <xdr:rowOff>81636</xdr:rowOff>
    </xdr:to>
    <xdr:cxnSp macro="">
      <xdr:nvCxnSpPr>
        <xdr:cNvPr id="740" name="直線コネクタ 739"/>
        <xdr:cNvCxnSpPr/>
      </xdr:nvCxnSpPr>
      <xdr:spPr>
        <a:xfrm flipV="1">
          <a:off x="19545300" y="612502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1" name="フローチャート: 判断 740"/>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120362</xdr:rowOff>
    </xdr:from>
    <xdr:ext cx="469744" cy="259045"/>
    <xdr:sp macro="" textlink="">
      <xdr:nvSpPr>
        <xdr:cNvPr id="742" name="テキスト ボックス 741"/>
        <xdr:cNvSpPr txBox="1"/>
      </xdr:nvSpPr>
      <xdr:spPr>
        <a:xfrm>
          <a:off x="20199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42545</xdr:rowOff>
    </xdr:from>
    <xdr:to>
      <xdr:col>102</xdr:col>
      <xdr:colOff>114300</xdr:colOff>
      <xdr:row>36</xdr:row>
      <xdr:rowOff>81636</xdr:rowOff>
    </xdr:to>
    <xdr:cxnSp macro="">
      <xdr:nvCxnSpPr>
        <xdr:cNvPr id="743" name="直線コネクタ 742"/>
        <xdr:cNvCxnSpPr/>
      </xdr:nvCxnSpPr>
      <xdr:spPr>
        <a:xfrm>
          <a:off x="18656300" y="6214745"/>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4" name="フローチャート: 判断 743"/>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45" name="テキスト ボックス 744"/>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46" name="フローチャート: 判断 745"/>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12863</xdr:rowOff>
    </xdr:from>
    <xdr:ext cx="378565" cy="259045"/>
    <xdr:sp macro="" textlink="">
      <xdr:nvSpPr>
        <xdr:cNvPr id="747" name="テキスト ボックス 746"/>
        <xdr:cNvSpPr txBox="1"/>
      </xdr:nvSpPr>
      <xdr:spPr>
        <a:xfrm>
          <a:off x="18467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43523</xdr:rowOff>
    </xdr:from>
    <xdr:to>
      <xdr:col>116</xdr:col>
      <xdr:colOff>114300</xdr:colOff>
      <xdr:row>34</xdr:row>
      <xdr:rowOff>145123</xdr:rowOff>
    </xdr:to>
    <xdr:sp macro="" textlink="">
      <xdr:nvSpPr>
        <xdr:cNvPr id="753" name="楕円 752"/>
        <xdr:cNvSpPr/>
      </xdr:nvSpPr>
      <xdr:spPr>
        <a:xfrm>
          <a:off x="22110700" y="58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66400</xdr:rowOff>
    </xdr:from>
    <xdr:ext cx="534377" cy="259045"/>
    <xdr:sp macro="" textlink="">
      <xdr:nvSpPr>
        <xdr:cNvPr id="754" name="投資及び出資金該当値テキスト"/>
        <xdr:cNvSpPr txBox="1"/>
      </xdr:nvSpPr>
      <xdr:spPr>
        <a:xfrm>
          <a:off x="22212300" y="57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107588</xdr:rowOff>
    </xdr:from>
    <xdr:to>
      <xdr:col>112</xdr:col>
      <xdr:colOff>38100</xdr:colOff>
      <xdr:row>35</xdr:row>
      <xdr:rowOff>37738</xdr:rowOff>
    </xdr:to>
    <xdr:sp macro="" textlink="">
      <xdr:nvSpPr>
        <xdr:cNvPr id="755" name="楕円 754"/>
        <xdr:cNvSpPr/>
      </xdr:nvSpPr>
      <xdr:spPr>
        <a:xfrm>
          <a:off x="21272500" y="59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54265</xdr:rowOff>
    </xdr:from>
    <xdr:ext cx="469744" cy="259045"/>
    <xdr:sp macro="" textlink="">
      <xdr:nvSpPr>
        <xdr:cNvPr id="756" name="テキスト ボックス 755"/>
        <xdr:cNvSpPr txBox="1"/>
      </xdr:nvSpPr>
      <xdr:spPr>
        <a:xfrm>
          <a:off x="21088428" y="571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73470</xdr:rowOff>
    </xdr:from>
    <xdr:to>
      <xdr:col>107</xdr:col>
      <xdr:colOff>101600</xdr:colOff>
      <xdr:row>36</xdr:row>
      <xdr:rowOff>3620</xdr:rowOff>
    </xdr:to>
    <xdr:sp macro="" textlink="">
      <xdr:nvSpPr>
        <xdr:cNvPr id="757" name="楕円 756"/>
        <xdr:cNvSpPr/>
      </xdr:nvSpPr>
      <xdr:spPr>
        <a:xfrm>
          <a:off x="20383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20147</xdr:rowOff>
    </xdr:from>
    <xdr:ext cx="469744" cy="259045"/>
    <xdr:sp macro="" textlink="">
      <xdr:nvSpPr>
        <xdr:cNvPr id="758" name="テキスト ボックス 757"/>
        <xdr:cNvSpPr txBox="1"/>
      </xdr:nvSpPr>
      <xdr:spPr>
        <a:xfrm>
          <a:off x="20199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30836</xdr:rowOff>
    </xdr:from>
    <xdr:to>
      <xdr:col>102</xdr:col>
      <xdr:colOff>165100</xdr:colOff>
      <xdr:row>36</xdr:row>
      <xdr:rowOff>132436</xdr:rowOff>
    </xdr:to>
    <xdr:sp macro="" textlink="">
      <xdr:nvSpPr>
        <xdr:cNvPr id="759" name="楕円 758"/>
        <xdr:cNvSpPr/>
      </xdr:nvSpPr>
      <xdr:spPr>
        <a:xfrm>
          <a:off x="19494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148963</xdr:rowOff>
    </xdr:from>
    <xdr:ext cx="469744" cy="259045"/>
    <xdr:sp macro="" textlink="">
      <xdr:nvSpPr>
        <xdr:cNvPr id="760" name="テキスト ボックス 759"/>
        <xdr:cNvSpPr txBox="1"/>
      </xdr:nvSpPr>
      <xdr:spPr>
        <a:xfrm>
          <a:off x="19310428" y="59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163195</xdr:rowOff>
    </xdr:from>
    <xdr:to>
      <xdr:col>98</xdr:col>
      <xdr:colOff>38100</xdr:colOff>
      <xdr:row>36</xdr:row>
      <xdr:rowOff>93345</xdr:rowOff>
    </xdr:to>
    <xdr:sp macro="" textlink="">
      <xdr:nvSpPr>
        <xdr:cNvPr id="761" name="楕円 760"/>
        <xdr:cNvSpPr/>
      </xdr:nvSpPr>
      <xdr:spPr>
        <a:xfrm>
          <a:off x="18605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109872</xdr:rowOff>
    </xdr:from>
    <xdr:ext cx="469744" cy="259045"/>
    <xdr:sp macro="" textlink="">
      <xdr:nvSpPr>
        <xdr:cNvPr id="762" name="テキスト ボックス 761"/>
        <xdr:cNvSpPr txBox="1"/>
      </xdr:nvSpPr>
      <xdr:spPr>
        <a:xfrm>
          <a:off x="18421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8" name="直線コネクタ 787"/>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1"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2" name="直線コネクタ 791"/>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70140</xdr:rowOff>
    </xdr:from>
    <xdr:to>
      <xdr:col>116</xdr:col>
      <xdr:colOff>63500</xdr:colOff>
      <xdr:row>58</xdr:row>
      <xdr:rowOff>97028</xdr:rowOff>
    </xdr:to>
    <xdr:cxnSp macro="">
      <xdr:nvCxnSpPr>
        <xdr:cNvPr id="793" name="直線コネクタ 792"/>
        <xdr:cNvCxnSpPr/>
      </xdr:nvCxnSpPr>
      <xdr:spPr>
        <a:xfrm flipV="1">
          <a:off x="21323300" y="10014240"/>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4"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5" name="フローチャート: 判断 794"/>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97028</xdr:rowOff>
    </xdr:from>
    <xdr:to>
      <xdr:col>111</xdr:col>
      <xdr:colOff>177800</xdr:colOff>
      <xdr:row>58</xdr:row>
      <xdr:rowOff>116949</xdr:rowOff>
    </xdr:to>
    <xdr:cxnSp macro="">
      <xdr:nvCxnSpPr>
        <xdr:cNvPr id="796" name="直線コネクタ 795"/>
        <xdr:cNvCxnSpPr/>
      </xdr:nvCxnSpPr>
      <xdr:spPr>
        <a:xfrm flipV="1">
          <a:off x="20434300" y="1004112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7" name="フローチャート: 判断 796"/>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8" name="テキスト ボックス 797"/>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116949</xdr:rowOff>
    </xdr:from>
    <xdr:to>
      <xdr:col>107</xdr:col>
      <xdr:colOff>50800</xdr:colOff>
      <xdr:row>58</xdr:row>
      <xdr:rowOff>155484</xdr:rowOff>
    </xdr:to>
    <xdr:cxnSp macro="">
      <xdr:nvCxnSpPr>
        <xdr:cNvPr id="799" name="直線コネクタ 798"/>
        <xdr:cNvCxnSpPr/>
      </xdr:nvCxnSpPr>
      <xdr:spPr>
        <a:xfrm flipV="1">
          <a:off x="19545300" y="10061049"/>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0" name="フローチャート: 判断 799"/>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801" name="テキスト ボックス 800"/>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146667</xdr:rowOff>
    </xdr:from>
    <xdr:to>
      <xdr:col>102</xdr:col>
      <xdr:colOff>114300</xdr:colOff>
      <xdr:row>58</xdr:row>
      <xdr:rowOff>155484</xdr:rowOff>
    </xdr:to>
    <xdr:cxnSp macro="">
      <xdr:nvCxnSpPr>
        <xdr:cNvPr id="802" name="直線コネクタ 801"/>
        <xdr:cNvCxnSpPr/>
      </xdr:nvCxnSpPr>
      <xdr:spPr>
        <a:xfrm>
          <a:off x="18656300" y="10090767"/>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3" name="フローチャート: 判断 802"/>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145523</xdr:rowOff>
    </xdr:from>
    <xdr:ext cx="469744" cy="259045"/>
    <xdr:sp macro="" textlink="">
      <xdr:nvSpPr>
        <xdr:cNvPr id="804" name="テキスト ボックス 803"/>
        <xdr:cNvSpPr txBox="1"/>
      </xdr:nvSpPr>
      <xdr:spPr>
        <a:xfrm>
          <a:off x="19310428"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5" name="フローチャート: 判断 804"/>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88373</xdr:rowOff>
    </xdr:from>
    <xdr:ext cx="469744" cy="259045"/>
    <xdr:sp macro="" textlink="">
      <xdr:nvSpPr>
        <xdr:cNvPr id="806" name="テキスト ボックス 805"/>
        <xdr:cNvSpPr txBox="1"/>
      </xdr:nvSpPr>
      <xdr:spPr>
        <a:xfrm>
          <a:off x="18421428"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19340</xdr:rowOff>
    </xdr:from>
    <xdr:to>
      <xdr:col>116</xdr:col>
      <xdr:colOff>114300</xdr:colOff>
      <xdr:row>58</xdr:row>
      <xdr:rowOff>120940</xdr:rowOff>
    </xdr:to>
    <xdr:sp macro="" textlink="">
      <xdr:nvSpPr>
        <xdr:cNvPr id="812" name="楕円 811"/>
        <xdr:cNvSpPr/>
      </xdr:nvSpPr>
      <xdr:spPr>
        <a:xfrm>
          <a:off x="22110700" y="9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169217</xdr:rowOff>
    </xdr:from>
    <xdr:ext cx="469744" cy="259045"/>
    <xdr:sp macro="" textlink="">
      <xdr:nvSpPr>
        <xdr:cNvPr id="813" name="貸付金該当値テキスト"/>
        <xdr:cNvSpPr txBox="1"/>
      </xdr:nvSpPr>
      <xdr:spPr>
        <a:xfrm>
          <a:off x="22212300" y="994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46228</xdr:rowOff>
    </xdr:from>
    <xdr:to>
      <xdr:col>112</xdr:col>
      <xdr:colOff>38100</xdr:colOff>
      <xdr:row>58</xdr:row>
      <xdr:rowOff>147828</xdr:rowOff>
    </xdr:to>
    <xdr:sp macro="" textlink="">
      <xdr:nvSpPr>
        <xdr:cNvPr id="814" name="楕円 813"/>
        <xdr:cNvSpPr/>
      </xdr:nvSpPr>
      <xdr:spPr>
        <a:xfrm>
          <a:off x="21272500" y="99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138955</xdr:rowOff>
    </xdr:from>
    <xdr:ext cx="469744" cy="259045"/>
    <xdr:sp macro="" textlink="">
      <xdr:nvSpPr>
        <xdr:cNvPr id="815" name="テキスト ボックス 814"/>
        <xdr:cNvSpPr txBox="1"/>
      </xdr:nvSpPr>
      <xdr:spPr>
        <a:xfrm>
          <a:off x="21088428"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66149</xdr:rowOff>
    </xdr:from>
    <xdr:to>
      <xdr:col>107</xdr:col>
      <xdr:colOff>101600</xdr:colOff>
      <xdr:row>58</xdr:row>
      <xdr:rowOff>167749</xdr:rowOff>
    </xdr:to>
    <xdr:sp macro="" textlink="">
      <xdr:nvSpPr>
        <xdr:cNvPr id="816" name="楕円 815"/>
        <xdr:cNvSpPr/>
      </xdr:nvSpPr>
      <xdr:spPr>
        <a:xfrm>
          <a:off x="20383500" y="100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158876</xdr:rowOff>
    </xdr:from>
    <xdr:ext cx="469744" cy="259045"/>
    <xdr:sp macro="" textlink="">
      <xdr:nvSpPr>
        <xdr:cNvPr id="817" name="テキスト ボックス 816"/>
        <xdr:cNvSpPr txBox="1"/>
      </xdr:nvSpPr>
      <xdr:spPr>
        <a:xfrm>
          <a:off x="20199428" y="101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104684</xdr:rowOff>
    </xdr:from>
    <xdr:to>
      <xdr:col>102</xdr:col>
      <xdr:colOff>165100</xdr:colOff>
      <xdr:row>59</xdr:row>
      <xdr:rowOff>34834</xdr:rowOff>
    </xdr:to>
    <xdr:sp macro="" textlink="">
      <xdr:nvSpPr>
        <xdr:cNvPr id="818" name="楕円 817"/>
        <xdr:cNvSpPr/>
      </xdr:nvSpPr>
      <xdr:spPr>
        <a:xfrm>
          <a:off x="19494500" y="100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25961</xdr:rowOff>
    </xdr:from>
    <xdr:ext cx="469744" cy="259045"/>
    <xdr:sp macro="" textlink="">
      <xdr:nvSpPr>
        <xdr:cNvPr id="819" name="テキスト ボックス 818"/>
        <xdr:cNvSpPr txBox="1"/>
      </xdr:nvSpPr>
      <xdr:spPr>
        <a:xfrm>
          <a:off x="19310428" y="1014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95867</xdr:rowOff>
    </xdr:from>
    <xdr:to>
      <xdr:col>98</xdr:col>
      <xdr:colOff>38100</xdr:colOff>
      <xdr:row>59</xdr:row>
      <xdr:rowOff>26017</xdr:rowOff>
    </xdr:to>
    <xdr:sp macro="" textlink="">
      <xdr:nvSpPr>
        <xdr:cNvPr id="820" name="楕円 819"/>
        <xdr:cNvSpPr/>
      </xdr:nvSpPr>
      <xdr:spPr>
        <a:xfrm>
          <a:off x="18605500" y="100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17144</xdr:rowOff>
    </xdr:from>
    <xdr:ext cx="469744" cy="259045"/>
    <xdr:sp macro="" textlink="">
      <xdr:nvSpPr>
        <xdr:cNvPr id="821" name="テキスト ボックス 820"/>
        <xdr:cNvSpPr txBox="1"/>
      </xdr:nvSpPr>
      <xdr:spPr>
        <a:xfrm>
          <a:off x="18421428" y="101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6" name="直線コネクタ 845"/>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7"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8" name="直線コネクタ 847"/>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9"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0" name="直線コネクタ 849"/>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59310</xdr:rowOff>
    </xdr:from>
    <xdr:to>
      <xdr:col>116</xdr:col>
      <xdr:colOff>63500</xdr:colOff>
      <xdr:row>77</xdr:row>
      <xdr:rowOff>66453</xdr:rowOff>
    </xdr:to>
    <xdr:cxnSp macro="">
      <xdr:nvCxnSpPr>
        <xdr:cNvPr id="851" name="直線コネクタ 850"/>
        <xdr:cNvCxnSpPr/>
      </xdr:nvCxnSpPr>
      <xdr:spPr>
        <a:xfrm flipV="1">
          <a:off x="21323300" y="13260960"/>
          <a:ext cx="8382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52"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3" name="フローチャート: 判断 852"/>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66300</xdr:rowOff>
    </xdr:from>
    <xdr:to>
      <xdr:col>111</xdr:col>
      <xdr:colOff>177800</xdr:colOff>
      <xdr:row>77</xdr:row>
      <xdr:rowOff>66453</xdr:rowOff>
    </xdr:to>
    <xdr:cxnSp macro="">
      <xdr:nvCxnSpPr>
        <xdr:cNvPr id="854" name="直線コネクタ 853"/>
        <xdr:cNvCxnSpPr/>
      </xdr:nvCxnSpPr>
      <xdr:spPr>
        <a:xfrm>
          <a:off x="20434300" y="1326795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5" name="フローチャート: 判断 854"/>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6" name="テキスト ボックス 855"/>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66300</xdr:rowOff>
    </xdr:from>
    <xdr:to>
      <xdr:col>107</xdr:col>
      <xdr:colOff>50800</xdr:colOff>
      <xdr:row>77</xdr:row>
      <xdr:rowOff>117887</xdr:rowOff>
    </xdr:to>
    <xdr:cxnSp macro="">
      <xdr:nvCxnSpPr>
        <xdr:cNvPr id="857" name="直線コネクタ 856"/>
        <xdr:cNvCxnSpPr/>
      </xdr:nvCxnSpPr>
      <xdr:spPr>
        <a:xfrm flipV="1">
          <a:off x="19545300" y="13267950"/>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8" name="フローチャート: 判断 857"/>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9" name="テキスト ボックス 858"/>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117887</xdr:rowOff>
    </xdr:from>
    <xdr:to>
      <xdr:col>102</xdr:col>
      <xdr:colOff>114300</xdr:colOff>
      <xdr:row>77</xdr:row>
      <xdr:rowOff>156330</xdr:rowOff>
    </xdr:to>
    <xdr:cxnSp macro="">
      <xdr:nvCxnSpPr>
        <xdr:cNvPr id="860" name="直線コネクタ 859"/>
        <xdr:cNvCxnSpPr/>
      </xdr:nvCxnSpPr>
      <xdr:spPr>
        <a:xfrm flipV="1">
          <a:off x="18656300" y="13319537"/>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1" name="フローチャート: 判断 860"/>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92518</xdr:rowOff>
    </xdr:from>
    <xdr:ext cx="534377" cy="259045"/>
    <xdr:sp macro="" textlink="">
      <xdr:nvSpPr>
        <xdr:cNvPr id="862" name="テキスト ボックス 861"/>
        <xdr:cNvSpPr txBox="1"/>
      </xdr:nvSpPr>
      <xdr:spPr>
        <a:xfrm>
          <a:off x="19278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3" name="フローチャート: 判断 862"/>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145095</xdr:rowOff>
    </xdr:from>
    <xdr:ext cx="534377" cy="259045"/>
    <xdr:sp macro="" textlink="">
      <xdr:nvSpPr>
        <xdr:cNvPr id="864" name="テキスト ボックス 863"/>
        <xdr:cNvSpPr txBox="1"/>
      </xdr:nvSpPr>
      <xdr:spPr>
        <a:xfrm>
          <a:off x="18389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8510</xdr:rowOff>
    </xdr:from>
    <xdr:to>
      <xdr:col>116</xdr:col>
      <xdr:colOff>114300</xdr:colOff>
      <xdr:row>77</xdr:row>
      <xdr:rowOff>110110</xdr:rowOff>
    </xdr:to>
    <xdr:sp macro="" textlink="">
      <xdr:nvSpPr>
        <xdr:cNvPr id="870" name="楕円 869"/>
        <xdr:cNvSpPr/>
      </xdr:nvSpPr>
      <xdr:spPr>
        <a:xfrm>
          <a:off x="22110700" y="13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158387</xdr:rowOff>
    </xdr:from>
    <xdr:ext cx="534377" cy="259045"/>
    <xdr:sp macro="" textlink="">
      <xdr:nvSpPr>
        <xdr:cNvPr id="871" name="繰出金該当値テキスト"/>
        <xdr:cNvSpPr txBox="1"/>
      </xdr:nvSpPr>
      <xdr:spPr>
        <a:xfrm>
          <a:off x="22212300" y="131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15653</xdr:rowOff>
    </xdr:from>
    <xdr:to>
      <xdr:col>112</xdr:col>
      <xdr:colOff>38100</xdr:colOff>
      <xdr:row>77</xdr:row>
      <xdr:rowOff>117253</xdr:rowOff>
    </xdr:to>
    <xdr:sp macro="" textlink="">
      <xdr:nvSpPr>
        <xdr:cNvPr id="872" name="楕円 871"/>
        <xdr:cNvSpPr/>
      </xdr:nvSpPr>
      <xdr:spPr>
        <a:xfrm>
          <a:off x="21272500" y="132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108380</xdr:rowOff>
    </xdr:from>
    <xdr:ext cx="534377" cy="259045"/>
    <xdr:sp macro="" textlink="">
      <xdr:nvSpPr>
        <xdr:cNvPr id="873" name="テキスト ボックス 872"/>
        <xdr:cNvSpPr txBox="1"/>
      </xdr:nvSpPr>
      <xdr:spPr>
        <a:xfrm>
          <a:off x="21056111" y="133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15500</xdr:rowOff>
    </xdr:from>
    <xdr:to>
      <xdr:col>107</xdr:col>
      <xdr:colOff>101600</xdr:colOff>
      <xdr:row>77</xdr:row>
      <xdr:rowOff>117100</xdr:rowOff>
    </xdr:to>
    <xdr:sp macro="" textlink="">
      <xdr:nvSpPr>
        <xdr:cNvPr id="874" name="楕円 873"/>
        <xdr:cNvSpPr/>
      </xdr:nvSpPr>
      <xdr:spPr>
        <a:xfrm>
          <a:off x="20383500" y="13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108227</xdr:rowOff>
    </xdr:from>
    <xdr:ext cx="534377" cy="259045"/>
    <xdr:sp macro="" textlink="">
      <xdr:nvSpPr>
        <xdr:cNvPr id="875" name="テキスト ボックス 874"/>
        <xdr:cNvSpPr txBox="1"/>
      </xdr:nvSpPr>
      <xdr:spPr>
        <a:xfrm>
          <a:off x="20167111" y="133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67087</xdr:rowOff>
    </xdr:from>
    <xdr:to>
      <xdr:col>102</xdr:col>
      <xdr:colOff>165100</xdr:colOff>
      <xdr:row>77</xdr:row>
      <xdr:rowOff>168687</xdr:rowOff>
    </xdr:to>
    <xdr:sp macro="" textlink="">
      <xdr:nvSpPr>
        <xdr:cNvPr id="876" name="楕円 875"/>
        <xdr:cNvSpPr/>
      </xdr:nvSpPr>
      <xdr:spPr>
        <a:xfrm>
          <a:off x="19494500" y="132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159814</xdr:rowOff>
    </xdr:from>
    <xdr:ext cx="534377" cy="259045"/>
    <xdr:sp macro="" textlink="">
      <xdr:nvSpPr>
        <xdr:cNvPr id="877" name="テキスト ボックス 876"/>
        <xdr:cNvSpPr txBox="1"/>
      </xdr:nvSpPr>
      <xdr:spPr>
        <a:xfrm>
          <a:off x="19278111" y="133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105530</xdr:rowOff>
    </xdr:from>
    <xdr:to>
      <xdr:col>98</xdr:col>
      <xdr:colOff>38100</xdr:colOff>
      <xdr:row>78</xdr:row>
      <xdr:rowOff>35680</xdr:rowOff>
    </xdr:to>
    <xdr:sp macro="" textlink="">
      <xdr:nvSpPr>
        <xdr:cNvPr id="878" name="楕円 877"/>
        <xdr:cNvSpPr/>
      </xdr:nvSpPr>
      <xdr:spPr>
        <a:xfrm>
          <a:off x="18605500" y="133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26807</xdr:rowOff>
    </xdr:from>
    <xdr:ext cx="534377" cy="259045"/>
    <xdr:sp macro="" textlink="">
      <xdr:nvSpPr>
        <xdr:cNvPr id="879" name="テキスト ボックス 878"/>
        <xdr:cNvSpPr txBox="1"/>
      </xdr:nvSpPr>
      <xdr:spPr>
        <a:xfrm>
          <a:off x="18389111" y="133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441,364</a:t>
          </a:r>
          <a:r>
            <a:rPr kumimoji="1" lang="ja-JP" altLang="en-US" sz="1300">
              <a:latin typeface="ＭＳ Ｐゴシック" panose="020B0600070205080204" pitchFamily="50" charset="-128"/>
              <a:ea typeface="ＭＳ Ｐゴシック" panose="020B0600070205080204" pitchFamily="50" charset="-128"/>
            </a:rPr>
            <a:t>円で昨年度と比較して</a:t>
          </a:r>
          <a:r>
            <a:rPr kumimoji="1" lang="en-US" altLang="ja-JP" sz="1300">
              <a:latin typeface="ＭＳ Ｐゴシック" panose="020B0600070205080204" pitchFamily="50" charset="-128"/>
              <a:ea typeface="ＭＳ Ｐゴシック" panose="020B0600070205080204" pitchFamily="50" charset="-128"/>
            </a:rPr>
            <a:t>136,353</a:t>
          </a:r>
          <a:r>
            <a:rPr kumimoji="1" lang="ja-JP" altLang="en-US" sz="1300">
              <a:latin typeface="ＭＳ Ｐゴシック" panose="020B0600070205080204" pitchFamily="50" charset="-128"/>
              <a:ea typeface="ＭＳ Ｐゴシック" panose="020B0600070205080204" pitchFamily="50" charset="-128"/>
            </a:rPr>
            <a:t>円減少した。これは除染作業の終了により物件費が</a:t>
          </a:r>
          <a:r>
            <a:rPr kumimoji="1" lang="en-US" altLang="ja-JP" sz="1300">
              <a:latin typeface="ＭＳ Ｐゴシック" panose="020B0600070205080204" pitchFamily="50" charset="-128"/>
              <a:ea typeface="ＭＳ Ｐゴシック" panose="020B0600070205080204" pitchFamily="50" charset="-128"/>
            </a:rPr>
            <a:t>110,254</a:t>
          </a:r>
          <a:r>
            <a:rPr kumimoji="1" lang="ja-JP" altLang="en-US" sz="1300">
              <a:latin typeface="ＭＳ Ｐゴシック" panose="020B0600070205080204" pitchFamily="50" charset="-128"/>
              <a:ea typeface="ＭＳ Ｐゴシック" panose="020B0600070205080204" pitchFamily="50" charset="-128"/>
            </a:rPr>
            <a:t>円減少しているのが主な要因である。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項目別に類似団体と比較すると、上回っているものが、物件費、普通建設事業費、投資及び出資金である。物件費については、上記のとおり除染作業が終了したものの、除染廃棄物の維持管理経費や搬出に係る経費が引き続き見込まれる。普通建設事業費については、老朽化した道路や橋梁、学校施設等の改修により増加しており、今後も役場新庁舎の建設や老朽化した公共施設の更新等が予定されており、公共施設適正管理計画に基づき、適正に事業を実施していく。投資及び出資金については、上水道及び下水道事業会計への企業債の元金償還金に対する出資金として支出しているもので、今後も同額程度の出資が見込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17,331
72.76
8,056,892
7,678,406
370,694
4,783,373
7,131,998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133604</xdr:rowOff>
    </xdr:from>
    <xdr:to>
      <xdr:col>24</xdr:col>
      <xdr:colOff>63500</xdr:colOff>
      <xdr:row>35</xdr:row>
      <xdr:rowOff>59690</xdr:rowOff>
    </xdr:to>
    <xdr:cxnSp macro="">
      <xdr:nvCxnSpPr>
        <xdr:cNvPr id="61" name="直線コネクタ 60"/>
        <xdr:cNvCxnSpPr/>
      </xdr:nvCxnSpPr>
      <xdr:spPr>
        <a:xfrm flipV="1">
          <a:off x="3797300" y="5962904"/>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158750</xdr:rowOff>
    </xdr:from>
    <xdr:to>
      <xdr:col>19</xdr:col>
      <xdr:colOff>177800</xdr:colOff>
      <xdr:row>35</xdr:row>
      <xdr:rowOff>59690</xdr:rowOff>
    </xdr:to>
    <xdr:cxnSp macro="">
      <xdr:nvCxnSpPr>
        <xdr:cNvPr id="64" name="直線コネクタ 63"/>
        <xdr:cNvCxnSpPr/>
      </xdr:nvCxnSpPr>
      <xdr:spPr>
        <a:xfrm>
          <a:off x="2908300" y="5816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158750</xdr:rowOff>
    </xdr:from>
    <xdr:to>
      <xdr:col>15</xdr:col>
      <xdr:colOff>50800</xdr:colOff>
      <xdr:row>34</xdr:row>
      <xdr:rowOff>169418</xdr:rowOff>
    </xdr:to>
    <xdr:cxnSp macro="">
      <xdr:nvCxnSpPr>
        <xdr:cNvPr id="67" name="直線コネクタ 66"/>
        <xdr:cNvCxnSpPr/>
      </xdr:nvCxnSpPr>
      <xdr:spPr>
        <a:xfrm flipV="1">
          <a:off x="2019300" y="5816600"/>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91694</xdr:rowOff>
    </xdr:to>
    <xdr:cxnSp macro="">
      <xdr:nvCxnSpPr>
        <xdr:cNvPr id="70" name="直線コネクタ 69"/>
        <xdr:cNvCxnSpPr/>
      </xdr:nvCxnSpPr>
      <xdr:spPr>
        <a:xfrm flipV="1">
          <a:off x="1130300" y="59987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47007</xdr:rowOff>
    </xdr:from>
    <xdr:ext cx="469744" cy="259045"/>
    <xdr:sp macro="" textlink="">
      <xdr:nvSpPr>
        <xdr:cNvPr id="72" name="テキスト ボックス 71"/>
        <xdr:cNvSpPr txBox="1"/>
      </xdr:nvSpPr>
      <xdr:spPr>
        <a:xfrm>
          <a:off x="1784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66819</xdr:rowOff>
    </xdr:from>
    <xdr:ext cx="469744" cy="259045"/>
    <xdr:sp macro="" textlink="">
      <xdr:nvSpPr>
        <xdr:cNvPr id="74" name="テキスト ボックス 73"/>
        <xdr:cNvSpPr txBox="1"/>
      </xdr:nvSpPr>
      <xdr:spPr>
        <a:xfrm>
          <a:off x="895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82804</xdr:rowOff>
    </xdr:from>
    <xdr:to>
      <xdr:col>24</xdr:col>
      <xdr:colOff>114300</xdr:colOff>
      <xdr:row>35</xdr:row>
      <xdr:rowOff>12954</xdr:rowOff>
    </xdr:to>
    <xdr:sp macro="" textlink="">
      <xdr:nvSpPr>
        <xdr:cNvPr id="80" name="楕円 79"/>
        <xdr:cNvSpPr/>
      </xdr:nvSpPr>
      <xdr:spPr>
        <a:xfrm>
          <a:off x="45847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105681</xdr:rowOff>
    </xdr:from>
    <xdr:ext cx="469744" cy="259045"/>
    <xdr:sp macro="" textlink="">
      <xdr:nvSpPr>
        <xdr:cNvPr id="81" name="議会費該当値テキスト"/>
        <xdr:cNvSpPr txBox="1"/>
      </xdr:nvSpPr>
      <xdr:spPr>
        <a:xfrm>
          <a:off x="4686300"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107950</xdr:rowOff>
    </xdr:from>
    <xdr:to>
      <xdr:col>15</xdr:col>
      <xdr:colOff>101600</xdr:colOff>
      <xdr:row>34</xdr:row>
      <xdr:rowOff>38100</xdr:rowOff>
    </xdr:to>
    <xdr:sp macro="" textlink="">
      <xdr:nvSpPr>
        <xdr:cNvPr id="84" name="楕円 83"/>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54627</xdr:rowOff>
    </xdr:from>
    <xdr:ext cx="469744" cy="259045"/>
    <xdr:sp macro="" textlink="">
      <xdr:nvSpPr>
        <xdr:cNvPr id="85" name="テキスト ボックス 84"/>
        <xdr:cNvSpPr txBox="1"/>
      </xdr:nvSpPr>
      <xdr:spPr>
        <a:xfrm>
          <a:off x="2673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6" name="楕円 85"/>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87" name="テキスト ボックス 86"/>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40894</xdr:rowOff>
    </xdr:from>
    <xdr:to>
      <xdr:col>6</xdr:col>
      <xdr:colOff>38100</xdr:colOff>
      <xdr:row>35</xdr:row>
      <xdr:rowOff>142494</xdr:rowOff>
    </xdr:to>
    <xdr:sp macro="" textlink="">
      <xdr:nvSpPr>
        <xdr:cNvPr id="88" name="楕円 87"/>
        <xdr:cNvSpPr/>
      </xdr:nvSpPr>
      <xdr:spPr>
        <a:xfrm>
          <a:off x="107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133621</xdr:rowOff>
    </xdr:from>
    <xdr:ext cx="469744" cy="259045"/>
    <xdr:sp macro="" textlink="">
      <xdr:nvSpPr>
        <xdr:cNvPr id="89" name="テキスト ボックス 88"/>
        <xdr:cNvSpPr txBox="1"/>
      </xdr:nvSpPr>
      <xdr:spPr>
        <a:xfrm>
          <a:off x="895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163131</xdr:rowOff>
    </xdr:from>
    <xdr:to>
      <xdr:col>24</xdr:col>
      <xdr:colOff>63500</xdr:colOff>
      <xdr:row>58</xdr:row>
      <xdr:rowOff>169319</xdr:rowOff>
    </xdr:to>
    <xdr:cxnSp macro="">
      <xdr:nvCxnSpPr>
        <xdr:cNvPr id="119" name="直線コネクタ 118"/>
        <xdr:cNvCxnSpPr/>
      </xdr:nvCxnSpPr>
      <xdr:spPr>
        <a:xfrm>
          <a:off x="3797300" y="10107231"/>
          <a:ext cx="8382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55636</xdr:rowOff>
    </xdr:from>
    <xdr:to>
      <xdr:col>19</xdr:col>
      <xdr:colOff>177800</xdr:colOff>
      <xdr:row>58</xdr:row>
      <xdr:rowOff>163131</xdr:rowOff>
    </xdr:to>
    <xdr:cxnSp macro="">
      <xdr:nvCxnSpPr>
        <xdr:cNvPr id="122" name="直線コネクタ 121"/>
        <xdr:cNvCxnSpPr/>
      </xdr:nvCxnSpPr>
      <xdr:spPr>
        <a:xfrm>
          <a:off x="2908300" y="9999736"/>
          <a:ext cx="889000" cy="10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55636</xdr:rowOff>
    </xdr:from>
    <xdr:to>
      <xdr:col>15</xdr:col>
      <xdr:colOff>50800</xdr:colOff>
      <xdr:row>59</xdr:row>
      <xdr:rowOff>48916</xdr:rowOff>
    </xdr:to>
    <xdr:cxnSp macro="">
      <xdr:nvCxnSpPr>
        <xdr:cNvPr id="125" name="直線コネクタ 124"/>
        <xdr:cNvCxnSpPr/>
      </xdr:nvCxnSpPr>
      <xdr:spPr>
        <a:xfrm flipV="1">
          <a:off x="2019300" y="9999736"/>
          <a:ext cx="889000" cy="16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125892</xdr:rowOff>
    </xdr:from>
    <xdr:to>
      <xdr:col>10</xdr:col>
      <xdr:colOff>114300</xdr:colOff>
      <xdr:row>59</xdr:row>
      <xdr:rowOff>48916</xdr:rowOff>
    </xdr:to>
    <xdr:cxnSp macro="">
      <xdr:nvCxnSpPr>
        <xdr:cNvPr id="128" name="直線コネクタ 127"/>
        <xdr:cNvCxnSpPr/>
      </xdr:nvCxnSpPr>
      <xdr:spPr>
        <a:xfrm>
          <a:off x="1130300" y="10069992"/>
          <a:ext cx="889000" cy="9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61713</xdr:rowOff>
    </xdr:from>
    <xdr:ext cx="534377" cy="259045"/>
    <xdr:sp macro="" textlink="">
      <xdr:nvSpPr>
        <xdr:cNvPr id="130" name="テキスト ボックス 129"/>
        <xdr:cNvSpPr txBox="1"/>
      </xdr:nvSpPr>
      <xdr:spPr>
        <a:xfrm>
          <a:off x="1752111" y="96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72748</xdr:rowOff>
    </xdr:from>
    <xdr:ext cx="534377" cy="259045"/>
    <xdr:sp macro="" textlink="">
      <xdr:nvSpPr>
        <xdr:cNvPr id="132" name="テキスト ボックス 131"/>
        <xdr:cNvSpPr txBox="1"/>
      </xdr:nvSpPr>
      <xdr:spPr>
        <a:xfrm>
          <a:off x="863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118519</xdr:rowOff>
    </xdr:from>
    <xdr:to>
      <xdr:col>24</xdr:col>
      <xdr:colOff>114300</xdr:colOff>
      <xdr:row>59</xdr:row>
      <xdr:rowOff>48669</xdr:rowOff>
    </xdr:to>
    <xdr:sp macro="" textlink="">
      <xdr:nvSpPr>
        <xdr:cNvPr id="138" name="楕円 137"/>
        <xdr:cNvSpPr/>
      </xdr:nvSpPr>
      <xdr:spPr>
        <a:xfrm>
          <a:off x="4584700" y="100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33446</xdr:rowOff>
    </xdr:from>
    <xdr:ext cx="534377" cy="259045"/>
    <xdr:sp macro="" textlink="">
      <xdr:nvSpPr>
        <xdr:cNvPr id="139" name="総務費該当値テキスト"/>
        <xdr:cNvSpPr txBox="1"/>
      </xdr:nvSpPr>
      <xdr:spPr>
        <a:xfrm>
          <a:off x="4686300" y="99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112331</xdr:rowOff>
    </xdr:from>
    <xdr:to>
      <xdr:col>20</xdr:col>
      <xdr:colOff>38100</xdr:colOff>
      <xdr:row>59</xdr:row>
      <xdr:rowOff>42481</xdr:rowOff>
    </xdr:to>
    <xdr:sp macro="" textlink="">
      <xdr:nvSpPr>
        <xdr:cNvPr id="140" name="楕円 139"/>
        <xdr:cNvSpPr/>
      </xdr:nvSpPr>
      <xdr:spPr>
        <a:xfrm>
          <a:off x="3746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33608</xdr:rowOff>
    </xdr:from>
    <xdr:ext cx="534377" cy="259045"/>
    <xdr:sp macro="" textlink="">
      <xdr:nvSpPr>
        <xdr:cNvPr id="141" name="テキスト ボックス 140"/>
        <xdr:cNvSpPr txBox="1"/>
      </xdr:nvSpPr>
      <xdr:spPr>
        <a:xfrm>
          <a:off x="3530111" y="101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4836</xdr:rowOff>
    </xdr:from>
    <xdr:to>
      <xdr:col>15</xdr:col>
      <xdr:colOff>101600</xdr:colOff>
      <xdr:row>58</xdr:row>
      <xdr:rowOff>106436</xdr:rowOff>
    </xdr:to>
    <xdr:sp macro="" textlink="">
      <xdr:nvSpPr>
        <xdr:cNvPr id="142" name="楕円 141"/>
        <xdr:cNvSpPr/>
      </xdr:nvSpPr>
      <xdr:spPr>
        <a:xfrm>
          <a:off x="2857500" y="9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97563</xdr:rowOff>
    </xdr:from>
    <xdr:ext cx="534377" cy="259045"/>
    <xdr:sp macro="" textlink="">
      <xdr:nvSpPr>
        <xdr:cNvPr id="143" name="テキスト ボックス 142"/>
        <xdr:cNvSpPr txBox="1"/>
      </xdr:nvSpPr>
      <xdr:spPr>
        <a:xfrm>
          <a:off x="2641111" y="1004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169566</xdr:rowOff>
    </xdr:from>
    <xdr:to>
      <xdr:col>10</xdr:col>
      <xdr:colOff>165100</xdr:colOff>
      <xdr:row>59</xdr:row>
      <xdr:rowOff>99716</xdr:rowOff>
    </xdr:to>
    <xdr:sp macro="" textlink="">
      <xdr:nvSpPr>
        <xdr:cNvPr id="144" name="楕円 143"/>
        <xdr:cNvSpPr/>
      </xdr:nvSpPr>
      <xdr:spPr>
        <a:xfrm>
          <a:off x="1968500" y="101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90843</xdr:rowOff>
    </xdr:from>
    <xdr:ext cx="534377" cy="259045"/>
    <xdr:sp macro="" textlink="">
      <xdr:nvSpPr>
        <xdr:cNvPr id="145" name="テキスト ボックス 144"/>
        <xdr:cNvSpPr txBox="1"/>
      </xdr:nvSpPr>
      <xdr:spPr>
        <a:xfrm>
          <a:off x="1752111" y="102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75092</xdr:rowOff>
    </xdr:from>
    <xdr:to>
      <xdr:col>6</xdr:col>
      <xdr:colOff>38100</xdr:colOff>
      <xdr:row>59</xdr:row>
      <xdr:rowOff>5242</xdr:rowOff>
    </xdr:to>
    <xdr:sp macro="" textlink="">
      <xdr:nvSpPr>
        <xdr:cNvPr id="146" name="楕円 145"/>
        <xdr:cNvSpPr/>
      </xdr:nvSpPr>
      <xdr:spPr>
        <a:xfrm>
          <a:off x="1079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167819</xdr:rowOff>
    </xdr:from>
    <xdr:ext cx="534377" cy="259045"/>
    <xdr:sp macro="" textlink="">
      <xdr:nvSpPr>
        <xdr:cNvPr id="147" name="テキスト ボックス 146"/>
        <xdr:cNvSpPr txBox="1"/>
      </xdr:nvSpPr>
      <xdr:spPr>
        <a:xfrm>
          <a:off x="863111" y="101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78284</xdr:rowOff>
    </xdr:from>
    <xdr:to>
      <xdr:col>24</xdr:col>
      <xdr:colOff>62865</xdr:colOff>
      <xdr:row>78</xdr:row>
      <xdr:rowOff>149242</xdr:rowOff>
    </xdr:to>
    <xdr:cxnSp macro="">
      <xdr:nvCxnSpPr>
        <xdr:cNvPr id="170" name="直線コネクタ 169"/>
        <xdr:cNvCxnSpPr/>
      </xdr:nvCxnSpPr>
      <xdr:spPr>
        <a:xfrm flipV="1">
          <a:off x="4633595" y="13108484"/>
          <a:ext cx="1270" cy="41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153069</xdr:rowOff>
    </xdr:from>
    <xdr:ext cx="534377" cy="259045"/>
    <xdr:sp macro="" textlink="">
      <xdr:nvSpPr>
        <xdr:cNvPr id="171" name="民生費最小値テキスト"/>
        <xdr:cNvSpPr txBox="1"/>
      </xdr:nvSpPr>
      <xdr:spPr>
        <a:xfrm>
          <a:off x="4686300" y="135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149242</xdr:rowOff>
    </xdr:from>
    <xdr:to>
      <xdr:col>24</xdr:col>
      <xdr:colOff>152400</xdr:colOff>
      <xdr:row>78</xdr:row>
      <xdr:rowOff>149242</xdr:rowOff>
    </xdr:to>
    <xdr:cxnSp macro="">
      <xdr:nvCxnSpPr>
        <xdr:cNvPr id="172" name="直線コネクタ 171"/>
        <xdr:cNvCxnSpPr/>
      </xdr:nvCxnSpPr>
      <xdr:spPr>
        <a:xfrm>
          <a:off x="4546600" y="1352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24961</xdr:rowOff>
    </xdr:from>
    <xdr:ext cx="599010" cy="259045"/>
    <xdr:sp macro="" textlink="">
      <xdr:nvSpPr>
        <xdr:cNvPr id="173" name="民生費最大値テキスト"/>
        <xdr:cNvSpPr txBox="1"/>
      </xdr:nvSpPr>
      <xdr:spPr>
        <a:xfrm>
          <a:off x="4686300" y="128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78284</xdr:rowOff>
    </xdr:from>
    <xdr:to>
      <xdr:col>24</xdr:col>
      <xdr:colOff>152400</xdr:colOff>
      <xdr:row>76</xdr:row>
      <xdr:rowOff>78284</xdr:rowOff>
    </xdr:to>
    <xdr:cxnSp macro="">
      <xdr:nvCxnSpPr>
        <xdr:cNvPr id="174" name="直線コネクタ 173"/>
        <xdr:cNvCxnSpPr/>
      </xdr:nvCxnSpPr>
      <xdr:spPr>
        <a:xfrm>
          <a:off x="4546600" y="131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113123</xdr:rowOff>
    </xdr:from>
    <xdr:to>
      <xdr:col>24</xdr:col>
      <xdr:colOff>63500</xdr:colOff>
      <xdr:row>78</xdr:row>
      <xdr:rowOff>21816</xdr:rowOff>
    </xdr:to>
    <xdr:cxnSp macro="">
      <xdr:nvCxnSpPr>
        <xdr:cNvPr id="175" name="直線コネクタ 174"/>
        <xdr:cNvCxnSpPr/>
      </xdr:nvCxnSpPr>
      <xdr:spPr>
        <a:xfrm>
          <a:off x="3797300" y="12800423"/>
          <a:ext cx="838200" cy="59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123001</xdr:rowOff>
    </xdr:from>
    <xdr:ext cx="599010" cy="259045"/>
    <xdr:sp macro="" textlink="">
      <xdr:nvSpPr>
        <xdr:cNvPr id="176" name="民生費平均値テキスト"/>
        <xdr:cNvSpPr txBox="1"/>
      </xdr:nvSpPr>
      <xdr:spPr>
        <a:xfrm>
          <a:off x="4686300" y="13153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100124</xdr:rowOff>
    </xdr:from>
    <xdr:to>
      <xdr:col>24</xdr:col>
      <xdr:colOff>114300</xdr:colOff>
      <xdr:row>78</xdr:row>
      <xdr:rowOff>30274</xdr:rowOff>
    </xdr:to>
    <xdr:sp macro="" textlink="">
      <xdr:nvSpPr>
        <xdr:cNvPr id="177" name="フローチャート: 判断 176"/>
        <xdr:cNvSpPr/>
      </xdr:nvSpPr>
      <xdr:spPr>
        <a:xfrm>
          <a:off x="4584700" y="13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48717</xdr:rowOff>
    </xdr:from>
    <xdr:to>
      <xdr:col>19</xdr:col>
      <xdr:colOff>177800</xdr:colOff>
      <xdr:row>74</xdr:row>
      <xdr:rowOff>113123</xdr:rowOff>
    </xdr:to>
    <xdr:cxnSp macro="">
      <xdr:nvCxnSpPr>
        <xdr:cNvPr id="178" name="直線コネクタ 177"/>
        <xdr:cNvCxnSpPr/>
      </xdr:nvCxnSpPr>
      <xdr:spPr>
        <a:xfrm>
          <a:off x="2908300" y="12564567"/>
          <a:ext cx="889000" cy="2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82655</xdr:rowOff>
    </xdr:from>
    <xdr:to>
      <xdr:col>20</xdr:col>
      <xdr:colOff>38100</xdr:colOff>
      <xdr:row>78</xdr:row>
      <xdr:rowOff>12805</xdr:rowOff>
    </xdr:to>
    <xdr:sp macro="" textlink="">
      <xdr:nvSpPr>
        <xdr:cNvPr id="179" name="フローチャート: 判断 178"/>
        <xdr:cNvSpPr/>
      </xdr:nvSpPr>
      <xdr:spPr>
        <a:xfrm>
          <a:off x="3746500" y="1328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3932</xdr:rowOff>
    </xdr:from>
    <xdr:ext cx="599010" cy="259045"/>
    <xdr:sp macro="" textlink="">
      <xdr:nvSpPr>
        <xdr:cNvPr id="180" name="テキスト ボックス 179"/>
        <xdr:cNvSpPr txBox="1"/>
      </xdr:nvSpPr>
      <xdr:spPr>
        <a:xfrm>
          <a:off x="3497795" y="1337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29428</xdr:rowOff>
    </xdr:from>
    <xdr:to>
      <xdr:col>15</xdr:col>
      <xdr:colOff>50800</xdr:colOff>
      <xdr:row>73</xdr:row>
      <xdr:rowOff>48717</xdr:rowOff>
    </xdr:to>
    <xdr:cxnSp macro="">
      <xdr:nvCxnSpPr>
        <xdr:cNvPr id="181" name="直線コネクタ 180"/>
        <xdr:cNvCxnSpPr/>
      </xdr:nvCxnSpPr>
      <xdr:spPr>
        <a:xfrm>
          <a:off x="2019300" y="12373828"/>
          <a:ext cx="889000" cy="19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105766</xdr:rowOff>
    </xdr:from>
    <xdr:to>
      <xdr:col>15</xdr:col>
      <xdr:colOff>101600</xdr:colOff>
      <xdr:row>78</xdr:row>
      <xdr:rowOff>35916</xdr:rowOff>
    </xdr:to>
    <xdr:sp macro="" textlink="">
      <xdr:nvSpPr>
        <xdr:cNvPr id="182" name="フローチャート: 判断 181"/>
        <xdr:cNvSpPr/>
      </xdr:nvSpPr>
      <xdr:spPr>
        <a:xfrm>
          <a:off x="2857500" y="1330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27043</xdr:rowOff>
    </xdr:from>
    <xdr:ext cx="599010" cy="259045"/>
    <xdr:sp macro="" textlink="">
      <xdr:nvSpPr>
        <xdr:cNvPr id="183" name="テキスト ボックス 182"/>
        <xdr:cNvSpPr txBox="1"/>
      </xdr:nvSpPr>
      <xdr:spPr>
        <a:xfrm>
          <a:off x="2608795" y="1340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29428</xdr:rowOff>
    </xdr:from>
    <xdr:to>
      <xdr:col>10</xdr:col>
      <xdr:colOff>114300</xdr:colOff>
      <xdr:row>74</xdr:row>
      <xdr:rowOff>122354</xdr:rowOff>
    </xdr:to>
    <xdr:cxnSp macro="">
      <xdr:nvCxnSpPr>
        <xdr:cNvPr id="184" name="直線コネクタ 183"/>
        <xdr:cNvCxnSpPr/>
      </xdr:nvCxnSpPr>
      <xdr:spPr>
        <a:xfrm flipV="1">
          <a:off x="1130300" y="12373828"/>
          <a:ext cx="889000" cy="4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5" name="フローチャート: 判断 184"/>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17735</xdr:rowOff>
    </xdr:from>
    <xdr:ext cx="599010" cy="259045"/>
    <xdr:sp macro="" textlink="">
      <xdr:nvSpPr>
        <xdr:cNvPr id="186" name="テキスト ボックス 185"/>
        <xdr:cNvSpPr txBox="1"/>
      </xdr:nvSpPr>
      <xdr:spPr>
        <a:xfrm>
          <a:off x="1719795" y="1339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87" name="フローチャート: 判断 186"/>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81760</xdr:rowOff>
    </xdr:from>
    <xdr:ext cx="599010" cy="259045"/>
    <xdr:sp macro="" textlink="">
      <xdr:nvSpPr>
        <xdr:cNvPr id="188" name="テキスト ボックス 187"/>
        <xdr:cNvSpPr txBox="1"/>
      </xdr:nvSpPr>
      <xdr:spPr>
        <a:xfrm>
          <a:off x="830795"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142466</xdr:rowOff>
    </xdr:from>
    <xdr:to>
      <xdr:col>24</xdr:col>
      <xdr:colOff>114300</xdr:colOff>
      <xdr:row>78</xdr:row>
      <xdr:rowOff>72616</xdr:rowOff>
    </xdr:to>
    <xdr:sp macro="" textlink="">
      <xdr:nvSpPr>
        <xdr:cNvPr id="194" name="楕円 193"/>
        <xdr:cNvSpPr/>
      </xdr:nvSpPr>
      <xdr:spPr>
        <a:xfrm>
          <a:off x="4584700" y="133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120893</xdr:rowOff>
    </xdr:from>
    <xdr:ext cx="599010" cy="259045"/>
    <xdr:sp macro="" textlink="">
      <xdr:nvSpPr>
        <xdr:cNvPr id="195" name="民生費該当値テキスト"/>
        <xdr:cNvSpPr txBox="1"/>
      </xdr:nvSpPr>
      <xdr:spPr>
        <a:xfrm>
          <a:off x="4686300" y="133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62323</xdr:rowOff>
    </xdr:from>
    <xdr:to>
      <xdr:col>20</xdr:col>
      <xdr:colOff>38100</xdr:colOff>
      <xdr:row>74</xdr:row>
      <xdr:rowOff>163923</xdr:rowOff>
    </xdr:to>
    <xdr:sp macro="" textlink="">
      <xdr:nvSpPr>
        <xdr:cNvPr id="196" name="楕円 195"/>
        <xdr:cNvSpPr/>
      </xdr:nvSpPr>
      <xdr:spPr>
        <a:xfrm>
          <a:off x="3746500" y="127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9000</xdr:rowOff>
    </xdr:from>
    <xdr:ext cx="599010" cy="259045"/>
    <xdr:sp macro="" textlink="">
      <xdr:nvSpPr>
        <xdr:cNvPr id="197" name="テキスト ボックス 196"/>
        <xdr:cNvSpPr txBox="1"/>
      </xdr:nvSpPr>
      <xdr:spPr>
        <a:xfrm>
          <a:off x="3497795" y="1252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169367</xdr:rowOff>
    </xdr:from>
    <xdr:to>
      <xdr:col>15</xdr:col>
      <xdr:colOff>101600</xdr:colOff>
      <xdr:row>73</xdr:row>
      <xdr:rowOff>99517</xdr:rowOff>
    </xdr:to>
    <xdr:sp macro="" textlink="">
      <xdr:nvSpPr>
        <xdr:cNvPr id="198" name="楕円 197"/>
        <xdr:cNvSpPr/>
      </xdr:nvSpPr>
      <xdr:spPr>
        <a:xfrm>
          <a:off x="2857500" y="125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116044</xdr:rowOff>
    </xdr:from>
    <xdr:ext cx="599010" cy="259045"/>
    <xdr:sp macro="" textlink="">
      <xdr:nvSpPr>
        <xdr:cNvPr id="199" name="テキスト ボックス 198"/>
        <xdr:cNvSpPr txBox="1"/>
      </xdr:nvSpPr>
      <xdr:spPr>
        <a:xfrm>
          <a:off x="2608795" y="122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150078</xdr:rowOff>
    </xdr:from>
    <xdr:to>
      <xdr:col>10</xdr:col>
      <xdr:colOff>165100</xdr:colOff>
      <xdr:row>72</xdr:row>
      <xdr:rowOff>80228</xdr:rowOff>
    </xdr:to>
    <xdr:sp macro="" textlink="">
      <xdr:nvSpPr>
        <xdr:cNvPr id="200" name="楕円 199"/>
        <xdr:cNvSpPr/>
      </xdr:nvSpPr>
      <xdr:spPr>
        <a:xfrm>
          <a:off x="1968500" y="123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96755</xdr:rowOff>
    </xdr:from>
    <xdr:ext cx="599010" cy="259045"/>
    <xdr:sp macro="" textlink="">
      <xdr:nvSpPr>
        <xdr:cNvPr id="201" name="テキスト ボックス 200"/>
        <xdr:cNvSpPr txBox="1"/>
      </xdr:nvSpPr>
      <xdr:spPr>
        <a:xfrm>
          <a:off x="1719795" y="120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71554</xdr:rowOff>
    </xdr:from>
    <xdr:to>
      <xdr:col>6</xdr:col>
      <xdr:colOff>38100</xdr:colOff>
      <xdr:row>75</xdr:row>
      <xdr:rowOff>1704</xdr:rowOff>
    </xdr:to>
    <xdr:sp macro="" textlink="">
      <xdr:nvSpPr>
        <xdr:cNvPr id="202" name="楕円 201"/>
        <xdr:cNvSpPr/>
      </xdr:nvSpPr>
      <xdr:spPr>
        <a:xfrm>
          <a:off x="1079500" y="127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18231</xdr:rowOff>
    </xdr:from>
    <xdr:ext cx="599010" cy="259045"/>
    <xdr:sp macro="" textlink="">
      <xdr:nvSpPr>
        <xdr:cNvPr id="203" name="テキスト ボックス 202"/>
        <xdr:cNvSpPr txBox="1"/>
      </xdr:nvSpPr>
      <xdr:spPr>
        <a:xfrm>
          <a:off x="830795" y="1253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0" name="直線コネクタ 229"/>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1"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2" name="直線コネクタ 231"/>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3"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4" name="直線コネクタ 233"/>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26772</xdr:rowOff>
    </xdr:from>
    <xdr:to>
      <xdr:col>24</xdr:col>
      <xdr:colOff>63500</xdr:colOff>
      <xdr:row>97</xdr:row>
      <xdr:rowOff>131014</xdr:rowOff>
    </xdr:to>
    <xdr:cxnSp macro="">
      <xdr:nvCxnSpPr>
        <xdr:cNvPr id="235" name="直線コネクタ 234"/>
        <xdr:cNvCxnSpPr/>
      </xdr:nvCxnSpPr>
      <xdr:spPr>
        <a:xfrm flipV="1">
          <a:off x="3797300" y="16657422"/>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36" name="衛生費平均値テキスト"/>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37" name="フローチャート: 判断 236"/>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49583</xdr:rowOff>
    </xdr:from>
    <xdr:to>
      <xdr:col>19</xdr:col>
      <xdr:colOff>177800</xdr:colOff>
      <xdr:row>97</xdr:row>
      <xdr:rowOff>131014</xdr:rowOff>
    </xdr:to>
    <xdr:cxnSp macro="">
      <xdr:nvCxnSpPr>
        <xdr:cNvPr id="238" name="直線コネクタ 237"/>
        <xdr:cNvCxnSpPr/>
      </xdr:nvCxnSpPr>
      <xdr:spPr>
        <a:xfrm>
          <a:off x="2908300" y="16680233"/>
          <a:ext cx="889000" cy="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39" name="フローチャート: 判断 238"/>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0" name="テキスト ボックス 239"/>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49583</xdr:rowOff>
    </xdr:from>
    <xdr:to>
      <xdr:col>15</xdr:col>
      <xdr:colOff>50800</xdr:colOff>
      <xdr:row>97</xdr:row>
      <xdr:rowOff>110390</xdr:rowOff>
    </xdr:to>
    <xdr:cxnSp macro="">
      <xdr:nvCxnSpPr>
        <xdr:cNvPr id="241" name="直線コネクタ 240"/>
        <xdr:cNvCxnSpPr/>
      </xdr:nvCxnSpPr>
      <xdr:spPr>
        <a:xfrm flipV="1">
          <a:off x="2019300" y="1668023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2" name="フローチャート: 判断 241"/>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3" name="テキスト ボックス 242"/>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110390</xdr:rowOff>
    </xdr:from>
    <xdr:to>
      <xdr:col>10</xdr:col>
      <xdr:colOff>114300</xdr:colOff>
      <xdr:row>97</xdr:row>
      <xdr:rowOff>114407</xdr:rowOff>
    </xdr:to>
    <xdr:cxnSp macro="">
      <xdr:nvCxnSpPr>
        <xdr:cNvPr id="244" name="直線コネクタ 243"/>
        <xdr:cNvCxnSpPr/>
      </xdr:nvCxnSpPr>
      <xdr:spPr>
        <a:xfrm flipV="1">
          <a:off x="1130300" y="1674104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5" name="フローチャート: 判断 244"/>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157584</xdr:rowOff>
    </xdr:from>
    <xdr:ext cx="534377" cy="259045"/>
    <xdr:sp macro="" textlink="">
      <xdr:nvSpPr>
        <xdr:cNvPr id="246" name="テキスト ボックス 245"/>
        <xdr:cNvSpPr txBox="1"/>
      </xdr:nvSpPr>
      <xdr:spPr>
        <a:xfrm>
          <a:off x="1752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47" name="フローチャート: 判断 246"/>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48" name="テキスト ボックス 247"/>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147422</xdr:rowOff>
    </xdr:from>
    <xdr:to>
      <xdr:col>24</xdr:col>
      <xdr:colOff>114300</xdr:colOff>
      <xdr:row>97</xdr:row>
      <xdr:rowOff>77572</xdr:rowOff>
    </xdr:to>
    <xdr:sp macro="" textlink="">
      <xdr:nvSpPr>
        <xdr:cNvPr id="254" name="楕円 253"/>
        <xdr:cNvSpPr/>
      </xdr:nvSpPr>
      <xdr:spPr>
        <a:xfrm>
          <a:off x="45847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170299</xdr:rowOff>
    </xdr:from>
    <xdr:ext cx="534377" cy="259045"/>
    <xdr:sp macro="" textlink="">
      <xdr:nvSpPr>
        <xdr:cNvPr id="255" name="衛生費該当値テキスト"/>
        <xdr:cNvSpPr txBox="1"/>
      </xdr:nvSpPr>
      <xdr:spPr>
        <a:xfrm>
          <a:off x="4686300" y="164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80214</xdr:rowOff>
    </xdr:from>
    <xdr:to>
      <xdr:col>20</xdr:col>
      <xdr:colOff>38100</xdr:colOff>
      <xdr:row>98</xdr:row>
      <xdr:rowOff>10364</xdr:rowOff>
    </xdr:to>
    <xdr:sp macro="" textlink="">
      <xdr:nvSpPr>
        <xdr:cNvPr id="256" name="楕円 255"/>
        <xdr:cNvSpPr/>
      </xdr:nvSpPr>
      <xdr:spPr>
        <a:xfrm>
          <a:off x="3746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1491</xdr:rowOff>
    </xdr:from>
    <xdr:ext cx="534377" cy="259045"/>
    <xdr:sp macro="" textlink="">
      <xdr:nvSpPr>
        <xdr:cNvPr id="257" name="テキスト ボックス 256"/>
        <xdr:cNvSpPr txBox="1"/>
      </xdr:nvSpPr>
      <xdr:spPr>
        <a:xfrm>
          <a:off x="3530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170233</xdr:rowOff>
    </xdr:from>
    <xdr:to>
      <xdr:col>15</xdr:col>
      <xdr:colOff>101600</xdr:colOff>
      <xdr:row>97</xdr:row>
      <xdr:rowOff>100383</xdr:rowOff>
    </xdr:to>
    <xdr:sp macro="" textlink="">
      <xdr:nvSpPr>
        <xdr:cNvPr id="258" name="楕円 257"/>
        <xdr:cNvSpPr/>
      </xdr:nvSpPr>
      <xdr:spPr>
        <a:xfrm>
          <a:off x="2857500" y="166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91510</xdr:rowOff>
    </xdr:from>
    <xdr:ext cx="534377" cy="259045"/>
    <xdr:sp macro="" textlink="">
      <xdr:nvSpPr>
        <xdr:cNvPr id="259" name="テキスト ボックス 258"/>
        <xdr:cNvSpPr txBox="1"/>
      </xdr:nvSpPr>
      <xdr:spPr>
        <a:xfrm>
          <a:off x="2641111" y="167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59590</xdr:rowOff>
    </xdr:from>
    <xdr:to>
      <xdr:col>10</xdr:col>
      <xdr:colOff>165100</xdr:colOff>
      <xdr:row>97</xdr:row>
      <xdr:rowOff>161190</xdr:rowOff>
    </xdr:to>
    <xdr:sp macro="" textlink="">
      <xdr:nvSpPr>
        <xdr:cNvPr id="260" name="楕円 259"/>
        <xdr:cNvSpPr/>
      </xdr:nvSpPr>
      <xdr:spPr>
        <a:xfrm>
          <a:off x="1968500" y="166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152317</xdr:rowOff>
    </xdr:from>
    <xdr:ext cx="534377" cy="259045"/>
    <xdr:sp macro="" textlink="">
      <xdr:nvSpPr>
        <xdr:cNvPr id="261" name="テキスト ボックス 260"/>
        <xdr:cNvSpPr txBox="1"/>
      </xdr:nvSpPr>
      <xdr:spPr>
        <a:xfrm>
          <a:off x="1752111" y="167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63607</xdr:rowOff>
    </xdr:from>
    <xdr:to>
      <xdr:col>6</xdr:col>
      <xdr:colOff>38100</xdr:colOff>
      <xdr:row>97</xdr:row>
      <xdr:rowOff>165207</xdr:rowOff>
    </xdr:to>
    <xdr:sp macro="" textlink="">
      <xdr:nvSpPr>
        <xdr:cNvPr id="262" name="楕円 261"/>
        <xdr:cNvSpPr/>
      </xdr:nvSpPr>
      <xdr:spPr>
        <a:xfrm>
          <a:off x="1079500" y="166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156334</xdr:rowOff>
    </xdr:from>
    <xdr:ext cx="534377" cy="259045"/>
    <xdr:sp macro="" textlink="">
      <xdr:nvSpPr>
        <xdr:cNvPr id="263" name="テキスト ボックス 262"/>
        <xdr:cNvSpPr txBox="1"/>
      </xdr:nvSpPr>
      <xdr:spPr>
        <a:xfrm>
          <a:off x="863111" y="167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5" name="直線コネクタ 284"/>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88"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89" name="直線コネクタ 288"/>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23114</xdr:rowOff>
    </xdr:from>
    <xdr:to>
      <xdr:col>55</xdr:col>
      <xdr:colOff>0</xdr:colOff>
      <xdr:row>38</xdr:row>
      <xdr:rowOff>24029</xdr:rowOff>
    </xdr:to>
    <xdr:cxnSp macro="">
      <xdr:nvCxnSpPr>
        <xdr:cNvPr id="290" name="直線コネクタ 289"/>
        <xdr:cNvCxnSpPr/>
      </xdr:nvCxnSpPr>
      <xdr:spPr>
        <a:xfrm flipV="1">
          <a:off x="9639300" y="653821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1"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2" name="フローチャート: 判断 291"/>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131470</xdr:rowOff>
    </xdr:from>
    <xdr:to>
      <xdr:col>50</xdr:col>
      <xdr:colOff>114300</xdr:colOff>
      <xdr:row>38</xdr:row>
      <xdr:rowOff>24029</xdr:rowOff>
    </xdr:to>
    <xdr:cxnSp macro="">
      <xdr:nvCxnSpPr>
        <xdr:cNvPr id="293" name="直線コネクタ 292"/>
        <xdr:cNvCxnSpPr/>
      </xdr:nvCxnSpPr>
      <xdr:spPr>
        <a:xfrm>
          <a:off x="8750300" y="6475120"/>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4" name="フローチャート: 判断 293"/>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5" name="テキスト ボックス 294"/>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131470</xdr:rowOff>
    </xdr:from>
    <xdr:to>
      <xdr:col>45</xdr:col>
      <xdr:colOff>177800</xdr:colOff>
      <xdr:row>37</xdr:row>
      <xdr:rowOff>162103</xdr:rowOff>
    </xdr:to>
    <xdr:cxnSp macro="">
      <xdr:nvCxnSpPr>
        <xdr:cNvPr id="296" name="直線コネクタ 295"/>
        <xdr:cNvCxnSpPr/>
      </xdr:nvCxnSpPr>
      <xdr:spPr>
        <a:xfrm flipV="1">
          <a:off x="7861300" y="647512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297" name="フローチャート: 判断 296"/>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298" name="テキスト ボックス 297"/>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162103</xdr:rowOff>
    </xdr:from>
    <xdr:to>
      <xdr:col>41</xdr:col>
      <xdr:colOff>50800</xdr:colOff>
      <xdr:row>38</xdr:row>
      <xdr:rowOff>22657</xdr:rowOff>
    </xdr:to>
    <xdr:cxnSp macro="">
      <xdr:nvCxnSpPr>
        <xdr:cNvPr id="299" name="直線コネクタ 298"/>
        <xdr:cNvCxnSpPr/>
      </xdr:nvCxnSpPr>
      <xdr:spPr>
        <a:xfrm flipV="1">
          <a:off x="6972300" y="650575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0" name="フローチャート: 判断 299"/>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1" name="テキスト ボックス 300"/>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2" name="フローチャート: 判断 301"/>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3" name="テキスト ボックス 302"/>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143764</xdr:rowOff>
    </xdr:from>
    <xdr:to>
      <xdr:col>55</xdr:col>
      <xdr:colOff>50800</xdr:colOff>
      <xdr:row>38</xdr:row>
      <xdr:rowOff>73914</xdr:rowOff>
    </xdr:to>
    <xdr:sp macro="" textlink="">
      <xdr:nvSpPr>
        <xdr:cNvPr id="309" name="楕円 308"/>
        <xdr:cNvSpPr/>
      </xdr:nvSpPr>
      <xdr:spPr>
        <a:xfrm>
          <a:off x="10426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58691</xdr:rowOff>
    </xdr:from>
    <xdr:ext cx="378565" cy="259045"/>
    <xdr:sp macro="" textlink="">
      <xdr:nvSpPr>
        <xdr:cNvPr id="310" name="労働費該当値テキスト"/>
        <xdr:cNvSpPr txBox="1"/>
      </xdr:nvSpPr>
      <xdr:spPr>
        <a:xfrm>
          <a:off x="10528300" y="640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144678</xdr:rowOff>
    </xdr:from>
    <xdr:to>
      <xdr:col>50</xdr:col>
      <xdr:colOff>165100</xdr:colOff>
      <xdr:row>38</xdr:row>
      <xdr:rowOff>74828</xdr:rowOff>
    </xdr:to>
    <xdr:sp macro="" textlink="">
      <xdr:nvSpPr>
        <xdr:cNvPr id="311" name="楕円 310"/>
        <xdr:cNvSpPr/>
      </xdr:nvSpPr>
      <xdr:spPr>
        <a:xfrm>
          <a:off x="9588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65956</xdr:rowOff>
    </xdr:from>
    <xdr:ext cx="378565" cy="259045"/>
    <xdr:sp macro="" textlink="">
      <xdr:nvSpPr>
        <xdr:cNvPr id="312" name="テキスト ボックス 311"/>
        <xdr:cNvSpPr txBox="1"/>
      </xdr:nvSpPr>
      <xdr:spPr>
        <a:xfrm>
          <a:off x="9450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80670</xdr:rowOff>
    </xdr:from>
    <xdr:to>
      <xdr:col>46</xdr:col>
      <xdr:colOff>38100</xdr:colOff>
      <xdr:row>38</xdr:row>
      <xdr:rowOff>10820</xdr:rowOff>
    </xdr:to>
    <xdr:sp macro="" textlink="">
      <xdr:nvSpPr>
        <xdr:cNvPr id="313" name="楕円 312"/>
        <xdr:cNvSpPr/>
      </xdr:nvSpPr>
      <xdr:spPr>
        <a:xfrm>
          <a:off x="8699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1947</xdr:rowOff>
    </xdr:from>
    <xdr:ext cx="378565" cy="259045"/>
    <xdr:sp macro="" textlink="">
      <xdr:nvSpPr>
        <xdr:cNvPr id="314" name="テキスト ボックス 313"/>
        <xdr:cNvSpPr txBox="1"/>
      </xdr:nvSpPr>
      <xdr:spPr>
        <a:xfrm>
          <a:off x="8561017" y="65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111303</xdr:rowOff>
    </xdr:from>
    <xdr:to>
      <xdr:col>41</xdr:col>
      <xdr:colOff>101600</xdr:colOff>
      <xdr:row>38</xdr:row>
      <xdr:rowOff>41453</xdr:rowOff>
    </xdr:to>
    <xdr:sp macro="" textlink="">
      <xdr:nvSpPr>
        <xdr:cNvPr id="315" name="楕円 314"/>
        <xdr:cNvSpPr/>
      </xdr:nvSpPr>
      <xdr:spPr>
        <a:xfrm>
          <a:off x="7810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32580</xdr:rowOff>
    </xdr:from>
    <xdr:ext cx="378565" cy="259045"/>
    <xdr:sp macro="" textlink="">
      <xdr:nvSpPr>
        <xdr:cNvPr id="316" name="テキスト ボックス 315"/>
        <xdr:cNvSpPr txBox="1"/>
      </xdr:nvSpPr>
      <xdr:spPr>
        <a:xfrm>
          <a:off x="7672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143307</xdr:rowOff>
    </xdr:from>
    <xdr:to>
      <xdr:col>36</xdr:col>
      <xdr:colOff>165100</xdr:colOff>
      <xdr:row>38</xdr:row>
      <xdr:rowOff>73457</xdr:rowOff>
    </xdr:to>
    <xdr:sp macro="" textlink="">
      <xdr:nvSpPr>
        <xdr:cNvPr id="317" name="楕円 316"/>
        <xdr:cNvSpPr/>
      </xdr:nvSpPr>
      <xdr:spPr>
        <a:xfrm>
          <a:off x="6921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64584</xdr:rowOff>
    </xdr:from>
    <xdr:ext cx="378565" cy="259045"/>
    <xdr:sp macro="" textlink="">
      <xdr:nvSpPr>
        <xdr:cNvPr id="318" name="テキスト ボックス 317"/>
        <xdr:cNvSpPr txBox="1"/>
      </xdr:nvSpPr>
      <xdr:spPr>
        <a:xfrm>
          <a:off x="6783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2" name="直線コネクタ 341"/>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3"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4" name="直線コネクタ 343"/>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5"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46" name="直線コネクタ 345"/>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131908</xdr:rowOff>
    </xdr:from>
    <xdr:to>
      <xdr:col>55</xdr:col>
      <xdr:colOff>0</xdr:colOff>
      <xdr:row>56</xdr:row>
      <xdr:rowOff>1683</xdr:rowOff>
    </xdr:to>
    <xdr:cxnSp macro="">
      <xdr:nvCxnSpPr>
        <xdr:cNvPr id="347" name="直線コネクタ 346"/>
        <xdr:cNvCxnSpPr/>
      </xdr:nvCxnSpPr>
      <xdr:spPr>
        <a:xfrm>
          <a:off x="9639300" y="9390208"/>
          <a:ext cx="838200" cy="2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48"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49" name="フローチャート: 判断 348"/>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131908</xdr:rowOff>
    </xdr:from>
    <xdr:to>
      <xdr:col>50</xdr:col>
      <xdr:colOff>114300</xdr:colOff>
      <xdr:row>57</xdr:row>
      <xdr:rowOff>53042</xdr:rowOff>
    </xdr:to>
    <xdr:cxnSp macro="">
      <xdr:nvCxnSpPr>
        <xdr:cNvPr id="350" name="直線コネクタ 349"/>
        <xdr:cNvCxnSpPr/>
      </xdr:nvCxnSpPr>
      <xdr:spPr>
        <a:xfrm flipV="1">
          <a:off x="8750300" y="9390208"/>
          <a:ext cx="889000" cy="4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1" name="フローチャート: 判断 350"/>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62565</xdr:rowOff>
    </xdr:from>
    <xdr:ext cx="534377" cy="259045"/>
    <xdr:sp macro="" textlink="">
      <xdr:nvSpPr>
        <xdr:cNvPr id="352" name="テキスト ボックス 351"/>
        <xdr:cNvSpPr txBox="1"/>
      </xdr:nvSpPr>
      <xdr:spPr>
        <a:xfrm>
          <a:off x="9372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xdr:rowOff>
    </xdr:from>
    <xdr:to>
      <xdr:col>45</xdr:col>
      <xdr:colOff>177800</xdr:colOff>
      <xdr:row>57</xdr:row>
      <xdr:rowOff>53042</xdr:rowOff>
    </xdr:to>
    <xdr:cxnSp macro="">
      <xdr:nvCxnSpPr>
        <xdr:cNvPr id="353" name="直線コネクタ 352"/>
        <xdr:cNvCxnSpPr/>
      </xdr:nvCxnSpPr>
      <xdr:spPr>
        <a:xfrm>
          <a:off x="7861300" y="9774124"/>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4" name="フローチャート: 判断 353"/>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5" name="テキスト ボックス 354"/>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xdr:rowOff>
    </xdr:from>
    <xdr:to>
      <xdr:col>41</xdr:col>
      <xdr:colOff>50800</xdr:colOff>
      <xdr:row>57</xdr:row>
      <xdr:rowOff>121221</xdr:rowOff>
    </xdr:to>
    <xdr:cxnSp macro="">
      <xdr:nvCxnSpPr>
        <xdr:cNvPr id="356" name="直線コネクタ 355"/>
        <xdr:cNvCxnSpPr/>
      </xdr:nvCxnSpPr>
      <xdr:spPr>
        <a:xfrm flipV="1">
          <a:off x="6972300" y="9774124"/>
          <a:ext cx="889000" cy="1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7" name="フローチャート: 判断 356"/>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58" name="テキスト ボックス 357"/>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59" name="フローチャート: 判断 358"/>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0" name="テキスト ボックス 359"/>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122333</xdr:rowOff>
    </xdr:from>
    <xdr:to>
      <xdr:col>55</xdr:col>
      <xdr:colOff>50800</xdr:colOff>
      <xdr:row>56</xdr:row>
      <xdr:rowOff>52483</xdr:rowOff>
    </xdr:to>
    <xdr:sp macro="" textlink="">
      <xdr:nvSpPr>
        <xdr:cNvPr id="366" name="楕円 365"/>
        <xdr:cNvSpPr/>
      </xdr:nvSpPr>
      <xdr:spPr>
        <a:xfrm>
          <a:off x="10426700" y="95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100760</xdr:rowOff>
    </xdr:from>
    <xdr:ext cx="534377" cy="259045"/>
    <xdr:sp macro="" textlink="">
      <xdr:nvSpPr>
        <xdr:cNvPr id="367" name="農林水産業費該当値テキスト"/>
        <xdr:cNvSpPr txBox="1"/>
      </xdr:nvSpPr>
      <xdr:spPr>
        <a:xfrm>
          <a:off x="10528300" y="95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81108</xdr:rowOff>
    </xdr:from>
    <xdr:to>
      <xdr:col>50</xdr:col>
      <xdr:colOff>165100</xdr:colOff>
      <xdr:row>55</xdr:row>
      <xdr:rowOff>11258</xdr:rowOff>
    </xdr:to>
    <xdr:sp macro="" textlink="">
      <xdr:nvSpPr>
        <xdr:cNvPr id="368" name="楕円 367"/>
        <xdr:cNvSpPr/>
      </xdr:nvSpPr>
      <xdr:spPr>
        <a:xfrm>
          <a:off x="9588500" y="93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27785</xdr:rowOff>
    </xdr:from>
    <xdr:ext cx="534377" cy="259045"/>
    <xdr:sp macro="" textlink="">
      <xdr:nvSpPr>
        <xdr:cNvPr id="369" name="テキスト ボックス 368"/>
        <xdr:cNvSpPr txBox="1"/>
      </xdr:nvSpPr>
      <xdr:spPr>
        <a:xfrm>
          <a:off x="9372111" y="91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2242</xdr:rowOff>
    </xdr:from>
    <xdr:to>
      <xdr:col>46</xdr:col>
      <xdr:colOff>38100</xdr:colOff>
      <xdr:row>57</xdr:row>
      <xdr:rowOff>103842</xdr:rowOff>
    </xdr:to>
    <xdr:sp macro="" textlink="">
      <xdr:nvSpPr>
        <xdr:cNvPr id="370" name="楕円 369"/>
        <xdr:cNvSpPr/>
      </xdr:nvSpPr>
      <xdr:spPr>
        <a:xfrm>
          <a:off x="8699500" y="97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94969</xdr:rowOff>
    </xdr:from>
    <xdr:ext cx="534377" cy="259045"/>
    <xdr:sp macro="" textlink="">
      <xdr:nvSpPr>
        <xdr:cNvPr id="371" name="テキスト ボックス 370"/>
        <xdr:cNvSpPr txBox="1"/>
      </xdr:nvSpPr>
      <xdr:spPr>
        <a:xfrm>
          <a:off x="8483111" y="98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122124</xdr:rowOff>
    </xdr:from>
    <xdr:to>
      <xdr:col>41</xdr:col>
      <xdr:colOff>101600</xdr:colOff>
      <xdr:row>57</xdr:row>
      <xdr:rowOff>52274</xdr:rowOff>
    </xdr:to>
    <xdr:sp macro="" textlink="">
      <xdr:nvSpPr>
        <xdr:cNvPr id="372" name="楕円 371"/>
        <xdr:cNvSpPr/>
      </xdr:nvSpPr>
      <xdr:spPr>
        <a:xfrm>
          <a:off x="7810500" y="97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43401</xdr:rowOff>
    </xdr:from>
    <xdr:ext cx="534377" cy="259045"/>
    <xdr:sp macro="" textlink="">
      <xdr:nvSpPr>
        <xdr:cNvPr id="373" name="テキスト ボックス 372"/>
        <xdr:cNvSpPr txBox="1"/>
      </xdr:nvSpPr>
      <xdr:spPr>
        <a:xfrm>
          <a:off x="7594111" y="98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70421</xdr:rowOff>
    </xdr:from>
    <xdr:to>
      <xdr:col>36</xdr:col>
      <xdr:colOff>165100</xdr:colOff>
      <xdr:row>58</xdr:row>
      <xdr:rowOff>571</xdr:rowOff>
    </xdr:to>
    <xdr:sp macro="" textlink="">
      <xdr:nvSpPr>
        <xdr:cNvPr id="374" name="楕円 373"/>
        <xdr:cNvSpPr/>
      </xdr:nvSpPr>
      <xdr:spPr>
        <a:xfrm>
          <a:off x="6921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163148</xdr:rowOff>
    </xdr:from>
    <xdr:ext cx="534377" cy="259045"/>
    <xdr:sp macro="" textlink="">
      <xdr:nvSpPr>
        <xdr:cNvPr id="375" name="テキスト ボックス 374"/>
        <xdr:cNvSpPr txBox="1"/>
      </xdr:nvSpPr>
      <xdr:spPr>
        <a:xfrm>
          <a:off x="6705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397" name="直線コネクタ 396"/>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398"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399" name="直線コネクタ 398"/>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0"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1" name="直線コネクタ 400"/>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121458</xdr:rowOff>
    </xdr:from>
    <xdr:to>
      <xdr:col>55</xdr:col>
      <xdr:colOff>0</xdr:colOff>
      <xdr:row>76</xdr:row>
      <xdr:rowOff>142032</xdr:rowOff>
    </xdr:to>
    <xdr:cxnSp macro="">
      <xdr:nvCxnSpPr>
        <xdr:cNvPr id="402" name="直線コネクタ 401"/>
        <xdr:cNvCxnSpPr/>
      </xdr:nvCxnSpPr>
      <xdr:spPr>
        <a:xfrm flipV="1">
          <a:off x="9639300" y="131516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49816</xdr:rowOff>
    </xdr:from>
    <xdr:ext cx="534377" cy="259045"/>
    <xdr:sp macro="" textlink="">
      <xdr:nvSpPr>
        <xdr:cNvPr id="403" name="商工費平均値テキスト"/>
        <xdr:cNvSpPr txBox="1"/>
      </xdr:nvSpPr>
      <xdr:spPr>
        <a:xfrm>
          <a:off x="10528300" y="1308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4" name="フローチャート: 判断 403"/>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142032</xdr:rowOff>
    </xdr:from>
    <xdr:to>
      <xdr:col>50</xdr:col>
      <xdr:colOff>114300</xdr:colOff>
      <xdr:row>76</xdr:row>
      <xdr:rowOff>162171</xdr:rowOff>
    </xdr:to>
    <xdr:cxnSp macro="">
      <xdr:nvCxnSpPr>
        <xdr:cNvPr id="405" name="直線コネクタ 404"/>
        <xdr:cNvCxnSpPr/>
      </xdr:nvCxnSpPr>
      <xdr:spPr>
        <a:xfrm flipV="1">
          <a:off x="8750300" y="13172232"/>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06" name="フローチャート: 判断 405"/>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07" name="テキスト ボックス 406"/>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162171</xdr:rowOff>
    </xdr:from>
    <xdr:to>
      <xdr:col>45</xdr:col>
      <xdr:colOff>177800</xdr:colOff>
      <xdr:row>77</xdr:row>
      <xdr:rowOff>40236</xdr:rowOff>
    </xdr:to>
    <xdr:cxnSp macro="">
      <xdr:nvCxnSpPr>
        <xdr:cNvPr id="408" name="直線コネクタ 407"/>
        <xdr:cNvCxnSpPr/>
      </xdr:nvCxnSpPr>
      <xdr:spPr>
        <a:xfrm flipV="1">
          <a:off x="7861300" y="13192371"/>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09" name="フローチャート: 判断 408"/>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0" name="テキスト ボックス 409"/>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40236</xdr:rowOff>
    </xdr:from>
    <xdr:to>
      <xdr:col>41</xdr:col>
      <xdr:colOff>50800</xdr:colOff>
      <xdr:row>77</xdr:row>
      <xdr:rowOff>99307</xdr:rowOff>
    </xdr:to>
    <xdr:cxnSp macro="">
      <xdr:nvCxnSpPr>
        <xdr:cNvPr id="411" name="直線コネクタ 410"/>
        <xdr:cNvCxnSpPr/>
      </xdr:nvCxnSpPr>
      <xdr:spPr>
        <a:xfrm flipV="1">
          <a:off x="6972300" y="13241886"/>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2" name="フローチャート: 判断 411"/>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141485</xdr:rowOff>
    </xdr:from>
    <xdr:ext cx="469744" cy="259045"/>
    <xdr:sp macro="" textlink="">
      <xdr:nvSpPr>
        <xdr:cNvPr id="413" name="テキスト ボックス 412"/>
        <xdr:cNvSpPr txBox="1"/>
      </xdr:nvSpPr>
      <xdr:spPr>
        <a:xfrm>
          <a:off x="7626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4" name="フローチャート: 判断 413"/>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145485</xdr:rowOff>
    </xdr:from>
    <xdr:ext cx="469744" cy="259045"/>
    <xdr:sp macro="" textlink="">
      <xdr:nvSpPr>
        <xdr:cNvPr id="415" name="テキスト ボックス 414"/>
        <xdr:cNvSpPr txBox="1"/>
      </xdr:nvSpPr>
      <xdr:spPr>
        <a:xfrm>
          <a:off x="6737428"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70658</xdr:rowOff>
    </xdr:from>
    <xdr:to>
      <xdr:col>55</xdr:col>
      <xdr:colOff>50800</xdr:colOff>
      <xdr:row>77</xdr:row>
      <xdr:rowOff>808</xdr:rowOff>
    </xdr:to>
    <xdr:sp macro="" textlink="">
      <xdr:nvSpPr>
        <xdr:cNvPr id="421" name="楕円 420"/>
        <xdr:cNvSpPr/>
      </xdr:nvSpPr>
      <xdr:spPr>
        <a:xfrm>
          <a:off x="10426700" y="131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93535</xdr:rowOff>
    </xdr:from>
    <xdr:ext cx="534377" cy="259045"/>
    <xdr:sp macro="" textlink="">
      <xdr:nvSpPr>
        <xdr:cNvPr id="422" name="商工費該当値テキスト"/>
        <xdr:cNvSpPr txBox="1"/>
      </xdr:nvSpPr>
      <xdr:spPr>
        <a:xfrm>
          <a:off x="10528300" y="129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91232</xdr:rowOff>
    </xdr:from>
    <xdr:to>
      <xdr:col>50</xdr:col>
      <xdr:colOff>165100</xdr:colOff>
      <xdr:row>77</xdr:row>
      <xdr:rowOff>21382</xdr:rowOff>
    </xdr:to>
    <xdr:sp macro="" textlink="">
      <xdr:nvSpPr>
        <xdr:cNvPr id="423" name="楕円 422"/>
        <xdr:cNvSpPr/>
      </xdr:nvSpPr>
      <xdr:spPr>
        <a:xfrm>
          <a:off x="9588500" y="131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37909</xdr:rowOff>
    </xdr:from>
    <xdr:ext cx="534377" cy="259045"/>
    <xdr:sp macro="" textlink="">
      <xdr:nvSpPr>
        <xdr:cNvPr id="424" name="テキスト ボックス 423"/>
        <xdr:cNvSpPr txBox="1"/>
      </xdr:nvSpPr>
      <xdr:spPr>
        <a:xfrm>
          <a:off x="937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111371</xdr:rowOff>
    </xdr:from>
    <xdr:to>
      <xdr:col>46</xdr:col>
      <xdr:colOff>38100</xdr:colOff>
      <xdr:row>77</xdr:row>
      <xdr:rowOff>41521</xdr:rowOff>
    </xdr:to>
    <xdr:sp macro="" textlink="">
      <xdr:nvSpPr>
        <xdr:cNvPr id="425" name="楕円 424"/>
        <xdr:cNvSpPr/>
      </xdr:nvSpPr>
      <xdr:spPr>
        <a:xfrm>
          <a:off x="8699500" y="131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32648</xdr:rowOff>
    </xdr:from>
    <xdr:ext cx="534377" cy="259045"/>
    <xdr:sp macro="" textlink="">
      <xdr:nvSpPr>
        <xdr:cNvPr id="426" name="テキスト ボックス 425"/>
        <xdr:cNvSpPr txBox="1"/>
      </xdr:nvSpPr>
      <xdr:spPr>
        <a:xfrm>
          <a:off x="8483111" y="132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160886</xdr:rowOff>
    </xdr:from>
    <xdr:to>
      <xdr:col>41</xdr:col>
      <xdr:colOff>101600</xdr:colOff>
      <xdr:row>77</xdr:row>
      <xdr:rowOff>91036</xdr:rowOff>
    </xdr:to>
    <xdr:sp macro="" textlink="">
      <xdr:nvSpPr>
        <xdr:cNvPr id="427" name="楕円 426"/>
        <xdr:cNvSpPr/>
      </xdr:nvSpPr>
      <xdr:spPr>
        <a:xfrm>
          <a:off x="7810500" y="131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107563</xdr:rowOff>
    </xdr:from>
    <xdr:ext cx="534377" cy="259045"/>
    <xdr:sp macro="" textlink="">
      <xdr:nvSpPr>
        <xdr:cNvPr id="428" name="テキスト ボックス 427"/>
        <xdr:cNvSpPr txBox="1"/>
      </xdr:nvSpPr>
      <xdr:spPr>
        <a:xfrm>
          <a:off x="7594111" y="1296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48507</xdr:rowOff>
    </xdr:from>
    <xdr:to>
      <xdr:col>36</xdr:col>
      <xdr:colOff>165100</xdr:colOff>
      <xdr:row>77</xdr:row>
      <xdr:rowOff>150107</xdr:rowOff>
    </xdr:to>
    <xdr:sp macro="" textlink="">
      <xdr:nvSpPr>
        <xdr:cNvPr id="429" name="楕円 428"/>
        <xdr:cNvSpPr/>
      </xdr:nvSpPr>
      <xdr:spPr>
        <a:xfrm>
          <a:off x="6921500" y="132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166634</xdr:rowOff>
    </xdr:from>
    <xdr:ext cx="469744" cy="259045"/>
    <xdr:sp macro="" textlink="">
      <xdr:nvSpPr>
        <xdr:cNvPr id="430" name="テキスト ボックス 429"/>
        <xdr:cNvSpPr txBox="1"/>
      </xdr:nvSpPr>
      <xdr:spPr>
        <a:xfrm>
          <a:off x="6737428" y="130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56" name="直線コネクタ 455"/>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57"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58" name="直線コネクタ 457"/>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59"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0" name="直線コネクタ 459"/>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33238</xdr:rowOff>
    </xdr:from>
    <xdr:to>
      <xdr:col>55</xdr:col>
      <xdr:colOff>0</xdr:colOff>
      <xdr:row>99</xdr:row>
      <xdr:rowOff>33950</xdr:rowOff>
    </xdr:to>
    <xdr:cxnSp macro="">
      <xdr:nvCxnSpPr>
        <xdr:cNvPr id="461" name="直線コネクタ 460"/>
        <xdr:cNvCxnSpPr/>
      </xdr:nvCxnSpPr>
      <xdr:spPr>
        <a:xfrm flipV="1">
          <a:off x="9639300" y="17006788"/>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2"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3" name="フローチャート: 判断 462"/>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28967</xdr:rowOff>
    </xdr:from>
    <xdr:to>
      <xdr:col>50</xdr:col>
      <xdr:colOff>114300</xdr:colOff>
      <xdr:row>99</xdr:row>
      <xdr:rowOff>33950</xdr:rowOff>
    </xdr:to>
    <xdr:cxnSp macro="">
      <xdr:nvCxnSpPr>
        <xdr:cNvPr id="464" name="直線コネクタ 463"/>
        <xdr:cNvCxnSpPr/>
      </xdr:nvCxnSpPr>
      <xdr:spPr>
        <a:xfrm>
          <a:off x="8750300" y="17002517"/>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5" name="フローチャート: 判断 464"/>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66" name="テキスト ボックス 465"/>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28967</xdr:rowOff>
    </xdr:from>
    <xdr:to>
      <xdr:col>45</xdr:col>
      <xdr:colOff>177800</xdr:colOff>
      <xdr:row>99</xdr:row>
      <xdr:rowOff>30285</xdr:rowOff>
    </xdr:to>
    <xdr:cxnSp macro="">
      <xdr:nvCxnSpPr>
        <xdr:cNvPr id="467" name="直線コネクタ 466"/>
        <xdr:cNvCxnSpPr/>
      </xdr:nvCxnSpPr>
      <xdr:spPr>
        <a:xfrm flipV="1">
          <a:off x="7861300" y="17002517"/>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68" name="フローチャート: 判断 467"/>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69" name="テキスト ボックス 468"/>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30285</xdr:rowOff>
    </xdr:from>
    <xdr:to>
      <xdr:col>41</xdr:col>
      <xdr:colOff>50800</xdr:colOff>
      <xdr:row>99</xdr:row>
      <xdr:rowOff>38646</xdr:rowOff>
    </xdr:to>
    <xdr:cxnSp macro="">
      <xdr:nvCxnSpPr>
        <xdr:cNvPr id="470" name="直線コネクタ 469"/>
        <xdr:cNvCxnSpPr/>
      </xdr:nvCxnSpPr>
      <xdr:spPr>
        <a:xfrm flipV="1">
          <a:off x="6972300" y="17003835"/>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1" name="フローチャート: 判断 470"/>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66470</xdr:rowOff>
    </xdr:from>
    <xdr:ext cx="534377" cy="259045"/>
    <xdr:sp macro="" textlink="">
      <xdr:nvSpPr>
        <xdr:cNvPr id="472" name="テキスト ボックス 471"/>
        <xdr:cNvSpPr txBox="1"/>
      </xdr:nvSpPr>
      <xdr:spPr>
        <a:xfrm>
          <a:off x="7594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3" name="フローチャート: 判断 472"/>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79413</xdr:rowOff>
    </xdr:from>
    <xdr:ext cx="534377" cy="259045"/>
    <xdr:sp macro="" textlink="">
      <xdr:nvSpPr>
        <xdr:cNvPr id="474" name="テキスト ボックス 473"/>
        <xdr:cNvSpPr txBox="1"/>
      </xdr:nvSpPr>
      <xdr:spPr>
        <a:xfrm>
          <a:off x="6705111" y="167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153888</xdr:rowOff>
    </xdr:from>
    <xdr:to>
      <xdr:col>55</xdr:col>
      <xdr:colOff>50800</xdr:colOff>
      <xdr:row>99</xdr:row>
      <xdr:rowOff>84038</xdr:rowOff>
    </xdr:to>
    <xdr:sp macro="" textlink="">
      <xdr:nvSpPr>
        <xdr:cNvPr id="480" name="楕円 479"/>
        <xdr:cNvSpPr/>
      </xdr:nvSpPr>
      <xdr:spPr>
        <a:xfrm>
          <a:off x="10426700" y="169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68815</xdr:rowOff>
    </xdr:from>
    <xdr:ext cx="534377" cy="259045"/>
    <xdr:sp macro="" textlink="">
      <xdr:nvSpPr>
        <xdr:cNvPr id="481" name="土木費該当値テキスト"/>
        <xdr:cNvSpPr txBox="1"/>
      </xdr:nvSpPr>
      <xdr:spPr>
        <a:xfrm>
          <a:off x="10528300" y="168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154600</xdr:rowOff>
    </xdr:from>
    <xdr:to>
      <xdr:col>50</xdr:col>
      <xdr:colOff>165100</xdr:colOff>
      <xdr:row>99</xdr:row>
      <xdr:rowOff>84750</xdr:rowOff>
    </xdr:to>
    <xdr:sp macro="" textlink="">
      <xdr:nvSpPr>
        <xdr:cNvPr id="482" name="楕円 481"/>
        <xdr:cNvSpPr/>
      </xdr:nvSpPr>
      <xdr:spPr>
        <a:xfrm>
          <a:off x="9588500" y="169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75877</xdr:rowOff>
    </xdr:from>
    <xdr:ext cx="534377" cy="259045"/>
    <xdr:sp macro="" textlink="">
      <xdr:nvSpPr>
        <xdr:cNvPr id="483" name="テキスト ボックス 482"/>
        <xdr:cNvSpPr txBox="1"/>
      </xdr:nvSpPr>
      <xdr:spPr>
        <a:xfrm>
          <a:off x="9372111" y="170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149617</xdr:rowOff>
    </xdr:from>
    <xdr:to>
      <xdr:col>46</xdr:col>
      <xdr:colOff>38100</xdr:colOff>
      <xdr:row>99</xdr:row>
      <xdr:rowOff>79767</xdr:rowOff>
    </xdr:to>
    <xdr:sp macro="" textlink="">
      <xdr:nvSpPr>
        <xdr:cNvPr id="484" name="楕円 483"/>
        <xdr:cNvSpPr/>
      </xdr:nvSpPr>
      <xdr:spPr>
        <a:xfrm>
          <a:off x="8699500" y="169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70894</xdr:rowOff>
    </xdr:from>
    <xdr:ext cx="534377" cy="259045"/>
    <xdr:sp macro="" textlink="">
      <xdr:nvSpPr>
        <xdr:cNvPr id="485" name="テキスト ボックス 484"/>
        <xdr:cNvSpPr txBox="1"/>
      </xdr:nvSpPr>
      <xdr:spPr>
        <a:xfrm>
          <a:off x="8483111" y="170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150935</xdr:rowOff>
    </xdr:from>
    <xdr:to>
      <xdr:col>41</xdr:col>
      <xdr:colOff>101600</xdr:colOff>
      <xdr:row>99</xdr:row>
      <xdr:rowOff>81085</xdr:rowOff>
    </xdr:to>
    <xdr:sp macro="" textlink="">
      <xdr:nvSpPr>
        <xdr:cNvPr id="486" name="楕円 485"/>
        <xdr:cNvSpPr/>
      </xdr:nvSpPr>
      <xdr:spPr>
        <a:xfrm>
          <a:off x="7810500" y="169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72212</xdr:rowOff>
    </xdr:from>
    <xdr:ext cx="534377" cy="259045"/>
    <xdr:sp macro="" textlink="">
      <xdr:nvSpPr>
        <xdr:cNvPr id="487" name="テキスト ボックス 486"/>
        <xdr:cNvSpPr txBox="1"/>
      </xdr:nvSpPr>
      <xdr:spPr>
        <a:xfrm>
          <a:off x="7594111" y="170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159296</xdr:rowOff>
    </xdr:from>
    <xdr:to>
      <xdr:col>36</xdr:col>
      <xdr:colOff>165100</xdr:colOff>
      <xdr:row>99</xdr:row>
      <xdr:rowOff>89446</xdr:rowOff>
    </xdr:to>
    <xdr:sp macro="" textlink="">
      <xdr:nvSpPr>
        <xdr:cNvPr id="488" name="楕円 487"/>
        <xdr:cNvSpPr/>
      </xdr:nvSpPr>
      <xdr:spPr>
        <a:xfrm>
          <a:off x="6921500" y="169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80573</xdr:rowOff>
    </xdr:from>
    <xdr:ext cx="534377" cy="259045"/>
    <xdr:sp macro="" textlink="">
      <xdr:nvSpPr>
        <xdr:cNvPr id="489" name="テキスト ボックス 488"/>
        <xdr:cNvSpPr txBox="1"/>
      </xdr:nvSpPr>
      <xdr:spPr>
        <a:xfrm>
          <a:off x="6705111" y="17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2" name="直線コネクタ 511"/>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3"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4" name="直線コネクタ 513"/>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5"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16" name="直線コネクタ 515"/>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83830</xdr:rowOff>
    </xdr:from>
    <xdr:to>
      <xdr:col>85</xdr:col>
      <xdr:colOff>127000</xdr:colOff>
      <xdr:row>33</xdr:row>
      <xdr:rowOff>155748</xdr:rowOff>
    </xdr:to>
    <xdr:cxnSp macro="">
      <xdr:nvCxnSpPr>
        <xdr:cNvPr id="517" name="直線コネクタ 516"/>
        <xdr:cNvCxnSpPr/>
      </xdr:nvCxnSpPr>
      <xdr:spPr>
        <a:xfrm>
          <a:off x="15481300" y="5741680"/>
          <a:ext cx="838200" cy="7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18"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19" name="フローチャート: 判断 518"/>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83830</xdr:rowOff>
    </xdr:from>
    <xdr:to>
      <xdr:col>81</xdr:col>
      <xdr:colOff>50800</xdr:colOff>
      <xdr:row>37</xdr:row>
      <xdr:rowOff>4826</xdr:rowOff>
    </xdr:to>
    <xdr:cxnSp macro="">
      <xdr:nvCxnSpPr>
        <xdr:cNvPr id="520" name="直線コネクタ 519"/>
        <xdr:cNvCxnSpPr/>
      </xdr:nvCxnSpPr>
      <xdr:spPr>
        <a:xfrm flipV="1">
          <a:off x="14592300" y="5741680"/>
          <a:ext cx="889000" cy="6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1" name="フローチャート: 判断 520"/>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148571</xdr:rowOff>
    </xdr:from>
    <xdr:ext cx="534377" cy="259045"/>
    <xdr:sp macro="" textlink="">
      <xdr:nvSpPr>
        <xdr:cNvPr id="522" name="テキスト ボックス 521"/>
        <xdr:cNvSpPr txBox="1"/>
      </xdr:nvSpPr>
      <xdr:spPr>
        <a:xfrm>
          <a:off x="15214111" y="59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71714</xdr:rowOff>
    </xdr:from>
    <xdr:to>
      <xdr:col>76</xdr:col>
      <xdr:colOff>114300</xdr:colOff>
      <xdr:row>37</xdr:row>
      <xdr:rowOff>4826</xdr:rowOff>
    </xdr:to>
    <xdr:cxnSp macro="">
      <xdr:nvCxnSpPr>
        <xdr:cNvPr id="523" name="直線コネクタ 522"/>
        <xdr:cNvCxnSpPr/>
      </xdr:nvCxnSpPr>
      <xdr:spPr>
        <a:xfrm>
          <a:off x="13703300" y="624391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4" name="フローチャート: 判断 523"/>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5" name="テキスト ボックス 524"/>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71714</xdr:rowOff>
    </xdr:from>
    <xdr:to>
      <xdr:col>71</xdr:col>
      <xdr:colOff>177800</xdr:colOff>
      <xdr:row>37</xdr:row>
      <xdr:rowOff>88676</xdr:rowOff>
    </xdr:to>
    <xdr:cxnSp macro="">
      <xdr:nvCxnSpPr>
        <xdr:cNvPr id="526" name="直線コネクタ 525"/>
        <xdr:cNvCxnSpPr/>
      </xdr:nvCxnSpPr>
      <xdr:spPr>
        <a:xfrm flipV="1">
          <a:off x="12814300" y="6243914"/>
          <a:ext cx="889000" cy="18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144358</xdr:rowOff>
    </xdr:from>
    <xdr:to>
      <xdr:col>72</xdr:col>
      <xdr:colOff>38100</xdr:colOff>
      <xdr:row>35</xdr:row>
      <xdr:rowOff>74508</xdr:rowOff>
    </xdr:to>
    <xdr:sp macro="" textlink="">
      <xdr:nvSpPr>
        <xdr:cNvPr id="527" name="フローチャート: 判断 526"/>
        <xdr:cNvSpPr/>
      </xdr:nvSpPr>
      <xdr:spPr>
        <a:xfrm>
          <a:off x="13652500" y="59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91035</xdr:rowOff>
    </xdr:from>
    <xdr:ext cx="534377" cy="259045"/>
    <xdr:sp macro="" textlink="">
      <xdr:nvSpPr>
        <xdr:cNvPr id="528" name="テキスト ボックス 527"/>
        <xdr:cNvSpPr txBox="1"/>
      </xdr:nvSpPr>
      <xdr:spPr>
        <a:xfrm>
          <a:off x="13436111" y="57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19451</xdr:rowOff>
    </xdr:from>
    <xdr:to>
      <xdr:col>67</xdr:col>
      <xdr:colOff>101600</xdr:colOff>
      <xdr:row>35</xdr:row>
      <xdr:rowOff>121051</xdr:rowOff>
    </xdr:to>
    <xdr:sp macro="" textlink="">
      <xdr:nvSpPr>
        <xdr:cNvPr id="529" name="フローチャート: 判断 528"/>
        <xdr:cNvSpPr/>
      </xdr:nvSpPr>
      <xdr:spPr>
        <a:xfrm>
          <a:off x="12763500" y="60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137578</xdr:rowOff>
    </xdr:from>
    <xdr:ext cx="534377" cy="259045"/>
    <xdr:sp macro="" textlink="">
      <xdr:nvSpPr>
        <xdr:cNvPr id="530" name="テキスト ボックス 529"/>
        <xdr:cNvSpPr txBox="1"/>
      </xdr:nvSpPr>
      <xdr:spPr>
        <a:xfrm>
          <a:off x="12547111" y="57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104948</xdr:rowOff>
    </xdr:from>
    <xdr:to>
      <xdr:col>85</xdr:col>
      <xdr:colOff>177800</xdr:colOff>
      <xdr:row>34</xdr:row>
      <xdr:rowOff>35098</xdr:rowOff>
    </xdr:to>
    <xdr:sp macro="" textlink="">
      <xdr:nvSpPr>
        <xdr:cNvPr id="536" name="楕円 535"/>
        <xdr:cNvSpPr/>
      </xdr:nvSpPr>
      <xdr:spPr>
        <a:xfrm>
          <a:off x="16268700" y="57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127825</xdr:rowOff>
    </xdr:from>
    <xdr:ext cx="534377" cy="259045"/>
    <xdr:sp macro="" textlink="">
      <xdr:nvSpPr>
        <xdr:cNvPr id="537" name="消防費該当値テキスト"/>
        <xdr:cNvSpPr txBox="1"/>
      </xdr:nvSpPr>
      <xdr:spPr>
        <a:xfrm>
          <a:off x="16370300" y="56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33030</xdr:rowOff>
    </xdr:from>
    <xdr:to>
      <xdr:col>81</xdr:col>
      <xdr:colOff>101600</xdr:colOff>
      <xdr:row>33</xdr:row>
      <xdr:rowOff>134630</xdr:rowOff>
    </xdr:to>
    <xdr:sp macro="" textlink="">
      <xdr:nvSpPr>
        <xdr:cNvPr id="538" name="楕円 537"/>
        <xdr:cNvSpPr/>
      </xdr:nvSpPr>
      <xdr:spPr>
        <a:xfrm>
          <a:off x="15430500" y="56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151157</xdr:rowOff>
    </xdr:from>
    <xdr:ext cx="534377" cy="259045"/>
    <xdr:sp macro="" textlink="">
      <xdr:nvSpPr>
        <xdr:cNvPr id="539" name="テキスト ボックス 538"/>
        <xdr:cNvSpPr txBox="1"/>
      </xdr:nvSpPr>
      <xdr:spPr>
        <a:xfrm>
          <a:off x="15214111" y="54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125476</xdr:rowOff>
    </xdr:from>
    <xdr:to>
      <xdr:col>76</xdr:col>
      <xdr:colOff>165100</xdr:colOff>
      <xdr:row>37</xdr:row>
      <xdr:rowOff>55626</xdr:rowOff>
    </xdr:to>
    <xdr:sp macro="" textlink="">
      <xdr:nvSpPr>
        <xdr:cNvPr id="540" name="楕円 539"/>
        <xdr:cNvSpPr/>
      </xdr:nvSpPr>
      <xdr:spPr>
        <a:xfrm>
          <a:off x="14541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46753</xdr:rowOff>
    </xdr:from>
    <xdr:ext cx="534377" cy="259045"/>
    <xdr:sp macro="" textlink="">
      <xdr:nvSpPr>
        <xdr:cNvPr id="541" name="テキスト ボックス 540"/>
        <xdr:cNvSpPr txBox="1"/>
      </xdr:nvSpPr>
      <xdr:spPr>
        <a:xfrm>
          <a:off x="14325111"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20914</xdr:rowOff>
    </xdr:from>
    <xdr:to>
      <xdr:col>72</xdr:col>
      <xdr:colOff>38100</xdr:colOff>
      <xdr:row>36</xdr:row>
      <xdr:rowOff>122514</xdr:rowOff>
    </xdr:to>
    <xdr:sp macro="" textlink="">
      <xdr:nvSpPr>
        <xdr:cNvPr id="542" name="楕円 541"/>
        <xdr:cNvSpPr/>
      </xdr:nvSpPr>
      <xdr:spPr>
        <a:xfrm>
          <a:off x="13652500" y="61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113641</xdr:rowOff>
    </xdr:from>
    <xdr:ext cx="534377" cy="259045"/>
    <xdr:sp macro="" textlink="">
      <xdr:nvSpPr>
        <xdr:cNvPr id="543" name="テキスト ボックス 542"/>
        <xdr:cNvSpPr txBox="1"/>
      </xdr:nvSpPr>
      <xdr:spPr>
        <a:xfrm>
          <a:off x="13436111" y="628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37876</xdr:rowOff>
    </xdr:from>
    <xdr:to>
      <xdr:col>67</xdr:col>
      <xdr:colOff>101600</xdr:colOff>
      <xdr:row>37</xdr:row>
      <xdr:rowOff>139476</xdr:rowOff>
    </xdr:to>
    <xdr:sp macro="" textlink="">
      <xdr:nvSpPr>
        <xdr:cNvPr id="544" name="楕円 543"/>
        <xdr:cNvSpPr/>
      </xdr:nvSpPr>
      <xdr:spPr>
        <a:xfrm>
          <a:off x="12763500" y="63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130604</xdr:rowOff>
    </xdr:from>
    <xdr:ext cx="534377" cy="259045"/>
    <xdr:sp macro="" textlink="">
      <xdr:nvSpPr>
        <xdr:cNvPr id="545" name="テキスト ボックス 544"/>
        <xdr:cNvSpPr txBox="1"/>
      </xdr:nvSpPr>
      <xdr:spPr>
        <a:xfrm>
          <a:off x="12547111" y="64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0" name="直線コネクタ 569"/>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1"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2" name="直線コネクタ 571"/>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3"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4" name="直線コネクタ 573"/>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109258</xdr:rowOff>
    </xdr:from>
    <xdr:to>
      <xdr:col>85</xdr:col>
      <xdr:colOff>127000</xdr:colOff>
      <xdr:row>55</xdr:row>
      <xdr:rowOff>122822</xdr:rowOff>
    </xdr:to>
    <xdr:cxnSp macro="">
      <xdr:nvCxnSpPr>
        <xdr:cNvPr id="575" name="直線コネクタ 574"/>
        <xdr:cNvCxnSpPr/>
      </xdr:nvCxnSpPr>
      <xdr:spPr>
        <a:xfrm>
          <a:off x="15481300" y="9539008"/>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76"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77" name="フローチャート: 判断 576"/>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xdr:rowOff>
    </xdr:from>
    <xdr:to>
      <xdr:col>81</xdr:col>
      <xdr:colOff>50800</xdr:colOff>
      <xdr:row>55</xdr:row>
      <xdr:rowOff>109258</xdr:rowOff>
    </xdr:to>
    <xdr:cxnSp macro="">
      <xdr:nvCxnSpPr>
        <xdr:cNvPr id="578" name="直線コネクタ 577"/>
        <xdr:cNvCxnSpPr/>
      </xdr:nvCxnSpPr>
      <xdr:spPr>
        <a:xfrm>
          <a:off x="14592300" y="9429756"/>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79" name="フローチャート: 判断 578"/>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0" name="テキスト ボックス 579"/>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57727</xdr:rowOff>
    </xdr:from>
    <xdr:to>
      <xdr:col>76</xdr:col>
      <xdr:colOff>114300</xdr:colOff>
      <xdr:row>55</xdr:row>
      <xdr:rowOff>6</xdr:rowOff>
    </xdr:to>
    <xdr:cxnSp macro="">
      <xdr:nvCxnSpPr>
        <xdr:cNvPr id="581" name="直線コネクタ 580"/>
        <xdr:cNvCxnSpPr/>
      </xdr:nvCxnSpPr>
      <xdr:spPr>
        <a:xfrm>
          <a:off x="13703300" y="9144577"/>
          <a:ext cx="889000" cy="2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2" name="フローチャート: 判断 581"/>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3" name="テキスト ボックス 582"/>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57727</xdr:rowOff>
    </xdr:from>
    <xdr:to>
      <xdr:col>71</xdr:col>
      <xdr:colOff>177800</xdr:colOff>
      <xdr:row>55</xdr:row>
      <xdr:rowOff>45593</xdr:rowOff>
    </xdr:to>
    <xdr:cxnSp macro="">
      <xdr:nvCxnSpPr>
        <xdr:cNvPr id="584" name="直線コネクタ 583"/>
        <xdr:cNvCxnSpPr/>
      </xdr:nvCxnSpPr>
      <xdr:spPr>
        <a:xfrm flipV="1">
          <a:off x="12814300" y="9144577"/>
          <a:ext cx="889000" cy="3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85" name="フローチャート: 判断 584"/>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16730</xdr:rowOff>
    </xdr:from>
    <xdr:ext cx="534377" cy="259045"/>
    <xdr:sp macro="" textlink="">
      <xdr:nvSpPr>
        <xdr:cNvPr id="586" name="テキスト ボックス 585"/>
        <xdr:cNvSpPr txBox="1"/>
      </xdr:nvSpPr>
      <xdr:spPr>
        <a:xfrm>
          <a:off x="13436111" y="94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87" name="フローチャート: 判断 586"/>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108056</xdr:rowOff>
    </xdr:from>
    <xdr:ext cx="534377" cy="259045"/>
    <xdr:sp macro="" textlink="">
      <xdr:nvSpPr>
        <xdr:cNvPr id="588" name="テキスト ボックス 587"/>
        <xdr:cNvSpPr txBox="1"/>
      </xdr:nvSpPr>
      <xdr:spPr>
        <a:xfrm>
          <a:off x="12547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72022</xdr:rowOff>
    </xdr:from>
    <xdr:to>
      <xdr:col>85</xdr:col>
      <xdr:colOff>177800</xdr:colOff>
      <xdr:row>56</xdr:row>
      <xdr:rowOff>2172</xdr:rowOff>
    </xdr:to>
    <xdr:sp macro="" textlink="">
      <xdr:nvSpPr>
        <xdr:cNvPr id="594" name="楕円 593"/>
        <xdr:cNvSpPr/>
      </xdr:nvSpPr>
      <xdr:spPr>
        <a:xfrm>
          <a:off x="16268700" y="95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50449</xdr:rowOff>
    </xdr:from>
    <xdr:ext cx="534377" cy="259045"/>
    <xdr:sp macro="" textlink="">
      <xdr:nvSpPr>
        <xdr:cNvPr id="595" name="教育費該当値テキスト"/>
        <xdr:cNvSpPr txBox="1"/>
      </xdr:nvSpPr>
      <xdr:spPr>
        <a:xfrm>
          <a:off x="16370300" y="94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58458</xdr:rowOff>
    </xdr:from>
    <xdr:to>
      <xdr:col>81</xdr:col>
      <xdr:colOff>101600</xdr:colOff>
      <xdr:row>55</xdr:row>
      <xdr:rowOff>160058</xdr:rowOff>
    </xdr:to>
    <xdr:sp macro="" textlink="">
      <xdr:nvSpPr>
        <xdr:cNvPr id="596" name="楕円 595"/>
        <xdr:cNvSpPr/>
      </xdr:nvSpPr>
      <xdr:spPr>
        <a:xfrm>
          <a:off x="15430500" y="9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151185</xdr:rowOff>
    </xdr:from>
    <xdr:ext cx="534377" cy="259045"/>
    <xdr:sp macro="" textlink="">
      <xdr:nvSpPr>
        <xdr:cNvPr id="597" name="テキスト ボックス 596"/>
        <xdr:cNvSpPr txBox="1"/>
      </xdr:nvSpPr>
      <xdr:spPr>
        <a:xfrm>
          <a:off x="15214111" y="9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120656</xdr:rowOff>
    </xdr:from>
    <xdr:to>
      <xdr:col>76</xdr:col>
      <xdr:colOff>165100</xdr:colOff>
      <xdr:row>55</xdr:row>
      <xdr:rowOff>50806</xdr:rowOff>
    </xdr:to>
    <xdr:sp macro="" textlink="">
      <xdr:nvSpPr>
        <xdr:cNvPr id="598" name="楕円 597"/>
        <xdr:cNvSpPr/>
      </xdr:nvSpPr>
      <xdr:spPr>
        <a:xfrm>
          <a:off x="14541500" y="9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41933</xdr:rowOff>
    </xdr:from>
    <xdr:ext cx="534377" cy="259045"/>
    <xdr:sp macro="" textlink="">
      <xdr:nvSpPr>
        <xdr:cNvPr id="599" name="テキスト ボックス 598"/>
        <xdr:cNvSpPr txBox="1"/>
      </xdr:nvSpPr>
      <xdr:spPr>
        <a:xfrm>
          <a:off x="14325111" y="94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6927</xdr:rowOff>
    </xdr:from>
    <xdr:to>
      <xdr:col>72</xdr:col>
      <xdr:colOff>38100</xdr:colOff>
      <xdr:row>53</xdr:row>
      <xdr:rowOff>108527</xdr:rowOff>
    </xdr:to>
    <xdr:sp macro="" textlink="">
      <xdr:nvSpPr>
        <xdr:cNvPr id="600" name="楕円 599"/>
        <xdr:cNvSpPr/>
      </xdr:nvSpPr>
      <xdr:spPr>
        <a:xfrm>
          <a:off x="13652500" y="90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125054</xdr:rowOff>
    </xdr:from>
    <xdr:ext cx="534377" cy="259045"/>
    <xdr:sp macro="" textlink="">
      <xdr:nvSpPr>
        <xdr:cNvPr id="601" name="テキスト ボックス 600"/>
        <xdr:cNvSpPr txBox="1"/>
      </xdr:nvSpPr>
      <xdr:spPr>
        <a:xfrm>
          <a:off x="13436111" y="88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166243</xdr:rowOff>
    </xdr:from>
    <xdr:to>
      <xdr:col>67</xdr:col>
      <xdr:colOff>101600</xdr:colOff>
      <xdr:row>55</xdr:row>
      <xdr:rowOff>96393</xdr:rowOff>
    </xdr:to>
    <xdr:sp macro="" textlink="">
      <xdr:nvSpPr>
        <xdr:cNvPr id="602" name="楕円 601"/>
        <xdr:cNvSpPr/>
      </xdr:nvSpPr>
      <xdr:spPr>
        <a:xfrm>
          <a:off x="12763500" y="94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112920</xdr:rowOff>
    </xdr:from>
    <xdr:ext cx="534377" cy="259045"/>
    <xdr:sp macro="" textlink="">
      <xdr:nvSpPr>
        <xdr:cNvPr id="603" name="テキスト ボックス 602"/>
        <xdr:cNvSpPr txBox="1"/>
      </xdr:nvSpPr>
      <xdr:spPr>
        <a:xfrm>
          <a:off x="12547111" y="91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27" name="直線コネクタ 626"/>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0"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1" name="直線コネクタ 630"/>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23228</xdr:rowOff>
    </xdr:from>
    <xdr:to>
      <xdr:col>85</xdr:col>
      <xdr:colOff>127000</xdr:colOff>
      <xdr:row>79</xdr:row>
      <xdr:rowOff>39915</xdr:rowOff>
    </xdr:to>
    <xdr:cxnSp macro="">
      <xdr:nvCxnSpPr>
        <xdr:cNvPr id="632" name="直線コネクタ 631"/>
        <xdr:cNvCxnSpPr/>
      </xdr:nvCxnSpPr>
      <xdr:spPr>
        <a:xfrm flipV="1">
          <a:off x="15481300" y="13567778"/>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3"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4" name="フローチャート: 判断 633"/>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28963</xdr:rowOff>
    </xdr:from>
    <xdr:to>
      <xdr:col>81</xdr:col>
      <xdr:colOff>50800</xdr:colOff>
      <xdr:row>79</xdr:row>
      <xdr:rowOff>39915</xdr:rowOff>
    </xdr:to>
    <xdr:cxnSp macro="">
      <xdr:nvCxnSpPr>
        <xdr:cNvPr id="635" name="直線コネクタ 634"/>
        <xdr:cNvCxnSpPr/>
      </xdr:nvCxnSpPr>
      <xdr:spPr>
        <a:xfrm>
          <a:off x="14592300" y="13573513"/>
          <a:ext cx="8890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36" name="フローチャート: 判断 635"/>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37" name="テキスト ボックス 636"/>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164522</xdr:rowOff>
    </xdr:from>
    <xdr:to>
      <xdr:col>76</xdr:col>
      <xdr:colOff>114300</xdr:colOff>
      <xdr:row>79</xdr:row>
      <xdr:rowOff>28963</xdr:rowOff>
    </xdr:to>
    <xdr:cxnSp macro="">
      <xdr:nvCxnSpPr>
        <xdr:cNvPr id="638" name="直線コネクタ 637"/>
        <xdr:cNvCxnSpPr/>
      </xdr:nvCxnSpPr>
      <xdr:spPr>
        <a:xfrm>
          <a:off x="13703300" y="13537622"/>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39" name="フローチャート: 判断 638"/>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0" name="テキスト ボックス 639"/>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107677</xdr:rowOff>
    </xdr:from>
    <xdr:to>
      <xdr:col>71</xdr:col>
      <xdr:colOff>177800</xdr:colOff>
      <xdr:row>78</xdr:row>
      <xdr:rowOff>164522</xdr:rowOff>
    </xdr:to>
    <xdr:cxnSp macro="">
      <xdr:nvCxnSpPr>
        <xdr:cNvPr id="641" name="直線コネクタ 640"/>
        <xdr:cNvCxnSpPr/>
      </xdr:nvCxnSpPr>
      <xdr:spPr>
        <a:xfrm>
          <a:off x="12814300" y="13480777"/>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2" name="フローチャート: 判断 641"/>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44530</xdr:rowOff>
    </xdr:from>
    <xdr:ext cx="469744" cy="259045"/>
    <xdr:sp macro="" textlink="">
      <xdr:nvSpPr>
        <xdr:cNvPr id="643" name="テキスト ボックス 642"/>
        <xdr:cNvSpPr txBox="1"/>
      </xdr:nvSpPr>
      <xdr:spPr>
        <a:xfrm>
          <a:off x="13468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44" name="フローチャート: 判断 643"/>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22693</xdr:rowOff>
    </xdr:from>
    <xdr:ext cx="469744" cy="259045"/>
    <xdr:sp macro="" textlink="">
      <xdr:nvSpPr>
        <xdr:cNvPr id="645" name="テキスト ボックス 644"/>
        <xdr:cNvSpPr txBox="1"/>
      </xdr:nvSpPr>
      <xdr:spPr>
        <a:xfrm>
          <a:off x="12579428"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143878</xdr:rowOff>
    </xdr:from>
    <xdr:to>
      <xdr:col>85</xdr:col>
      <xdr:colOff>177800</xdr:colOff>
      <xdr:row>79</xdr:row>
      <xdr:rowOff>74028</xdr:rowOff>
    </xdr:to>
    <xdr:sp macro="" textlink="">
      <xdr:nvSpPr>
        <xdr:cNvPr id="651" name="楕円 650"/>
        <xdr:cNvSpPr/>
      </xdr:nvSpPr>
      <xdr:spPr>
        <a:xfrm>
          <a:off x="162687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58805</xdr:rowOff>
    </xdr:from>
    <xdr:ext cx="469744" cy="259045"/>
    <xdr:sp macro="" textlink="">
      <xdr:nvSpPr>
        <xdr:cNvPr id="652" name="災害復旧費該当値テキスト"/>
        <xdr:cNvSpPr txBox="1"/>
      </xdr:nvSpPr>
      <xdr:spPr>
        <a:xfrm>
          <a:off x="16370300" y="134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160565</xdr:rowOff>
    </xdr:from>
    <xdr:to>
      <xdr:col>81</xdr:col>
      <xdr:colOff>101600</xdr:colOff>
      <xdr:row>79</xdr:row>
      <xdr:rowOff>90715</xdr:rowOff>
    </xdr:to>
    <xdr:sp macro="" textlink="">
      <xdr:nvSpPr>
        <xdr:cNvPr id="653" name="楕円 652"/>
        <xdr:cNvSpPr/>
      </xdr:nvSpPr>
      <xdr:spPr>
        <a:xfrm>
          <a:off x="154305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81842</xdr:rowOff>
    </xdr:from>
    <xdr:ext cx="378565" cy="259045"/>
    <xdr:sp macro="" textlink="">
      <xdr:nvSpPr>
        <xdr:cNvPr id="654" name="テキスト ボックス 653"/>
        <xdr:cNvSpPr txBox="1"/>
      </xdr:nvSpPr>
      <xdr:spPr>
        <a:xfrm>
          <a:off x="15292017" y="1362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149613</xdr:rowOff>
    </xdr:from>
    <xdr:to>
      <xdr:col>76</xdr:col>
      <xdr:colOff>165100</xdr:colOff>
      <xdr:row>79</xdr:row>
      <xdr:rowOff>79763</xdr:rowOff>
    </xdr:to>
    <xdr:sp macro="" textlink="">
      <xdr:nvSpPr>
        <xdr:cNvPr id="655" name="楕円 654"/>
        <xdr:cNvSpPr/>
      </xdr:nvSpPr>
      <xdr:spPr>
        <a:xfrm>
          <a:off x="14541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70890</xdr:rowOff>
    </xdr:from>
    <xdr:ext cx="378565" cy="259045"/>
    <xdr:sp macro="" textlink="">
      <xdr:nvSpPr>
        <xdr:cNvPr id="656" name="テキスト ボックス 655"/>
        <xdr:cNvSpPr txBox="1"/>
      </xdr:nvSpPr>
      <xdr:spPr>
        <a:xfrm>
          <a:off x="14403017" y="136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113722</xdr:rowOff>
    </xdr:from>
    <xdr:to>
      <xdr:col>72</xdr:col>
      <xdr:colOff>38100</xdr:colOff>
      <xdr:row>79</xdr:row>
      <xdr:rowOff>43872</xdr:rowOff>
    </xdr:to>
    <xdr:sp macro="" textlink="">
      <xdr:nvSpPr>
        <xdr:cNvPr id="657" name="楕円 656"/>
        <xdr:cNvSpPr/>
      </xdr:nvSpPr>
      <xdr:spPr>
        <a:xfrm>
          <a:off x="13652500" y="134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34999</xdr:rowOff>
    </xdr:from>
    <xdr:ext cx="469744" cy="259045"/>
    <xdr:sp macro="" textlink="">
      <xdr:nvSpPr>
        <xdr:cNvPr id="658" name="テキスト ボックス 657"/>
        <xdr:cNvSpPr txBox="1"/>
      </xdr:nvSpPr>
      <xdr:spPr>
        <a:xfrm>
          <a:off x="13468428" y="1357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56877</xdr:rowOff>
    </xdr:from>
    <xdr:to>
      <xdr:col>67</xdr:col>
      <xdr:colOff>101600</xdr:colOff>
      <xdr:row>78</xdr:row>
      <xdr:rowOff>158477</xdr:rowOff>
    </xdr:to>
    <xdr:sp macro="" textlink="">
      <xdr:nvSpPr>
        <xdr:cNvPr id="659" name="楕円 658"/>
        <xdr:cNvSpPr/>
      </xdr:nvSpPr>
      <xdr:spPr>
        <a:xfrm>
          <a:off x="12763500" y="134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3554</xdr:rowOff>
    </xdr:from>
    <xdr:ext cx="469744" cy="259045"/>
    <xdr:sp macro="" textlink="">
      <xdr:nvSpPr>
        <xdr:cNvPr id="660" name="テキスト ボックス 659"/>
        <xdr:cNvSpPr txBox="1"/>
      </xdr:nvSpPr>
      <xdr:spPr>
        <a:xfrm>
          <a:off x="12579428" y="1320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3" name="直線コネクタ 682"/>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4"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5" name="直線コネクタ 684"/>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86"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87" name="直線コネクタ 686"/>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127433</xdr:rowOff>
    </xdr:from>
    <xdr:to>
      <xdr:col>85</xdr:col>
      <xdr:colOff>127000</xdr:colOff>
      <xdr:row>97</xdr:row>
      <xdr:rowOff>141407</xdr:rowOff>
    </xdr:to>
    <xdr:cxnSp macro="">
      <xdr:nvCxnSpPr>
        <xdr:cNvPr id="688" name="直線コネクタ 687"/>
        <xdr:cNvCxnSpPr/>
      </xdr:nvCxnSpPr>
      <xdr:spPr>
        <a:xfrm>
          <a:off x="15481300" y="16758083"/>
          <a:ext cx="8382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89"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0" name="フローチャート: 判断 689"/>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116703</xdr:rowOff>
    </xdr:from>
    <xdr:to>
      <xdr:col>81</xdr:col>
      <xdr:colOff>50800</xdr:colOff>
      <xdr:row>97</xdr:row>
      <xdr:rowOff>127433</xdr:rowOff>
    </xdr:to>
    <xdr:cxnSp macro="">
      <xdr:nvCxnSpPr>
        <xdr:cNvPr id="691" name="直線コネクタ 690"/>
        <xdr:cNvCxnSpPr/>
      </xdr:nvCxnSpPr>
      <xdr:spPr>
        <a:xfrm>
          <a:off x="14592300" y="16747353"/>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2" name="フローチャート: 判断 691"/>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3" name="テキスト ボックス 692"/>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85796</xdr:rowOff>
    </xdr:from>
    <xdr:to>
      <xdr:col>76</xdr:col>
      <xdr:colOff>114300</xdr:colOff>
      <xdr:row>97</xdr:row>
      <xdr:rowOff>116703</xdr:rowOff>
    </xdr:to>
    <xdr:cxnSp macro="">
      <xdr:nvCxnSpPr>
        <xdr:cNvPr id="694" name="直線コネクタ 693"/>
        <xdr:cNvCxnSpPr/>
      </xdr:nvCxnSpPr>
      <xdr:spPr>
        <a:xfrm>
          <a:off x="13703300" y="16716446"/>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5" name="フローチャート: 判断 694"/>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696" name="テキスト ボックス 695"/>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15677</xdr:rowOff>
    </xdr:from>
    <xdr:to>
      <xdr:col>71</xdr:col>
      <xdr:colOff>177800</xdr:colOff>
      <xdr:row>97</xdr:row>
      <xdr:rowOff>85796</xdr:rowOff>
    </xdr:to>
    <xdr:cxnSp macro="">
      <xdr:nvCxnSpPr>
        <xdr:cNvPr id="697" name="直線コネクタ 696"/>
        <xdr:cNvCxnSpPr/>
      </xdr:nvCxnSpPr>
      <xdr:spPr>
        <a:xfrm>
          <a:off x="12814300" y="16646327"/>
          <a:ext cx="889000" cy="7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698" name="フローチャート: 判断 697"/>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1988</xdr:rowOff>
    </xdr:from>
    <xdr:ext cx="534377" cy="259045"/>
    <xdr:sp macro="" textlink="">
      <xdr:nvSpPr>
        <xdr:cNvPr id="699" name="テキスト ボックス 698"/>
        <xdr:cNvSpPr txBox="1"/>
      </xdr:nvSpPr>
      <xdr:spPr>
        <a:xfrm>
          <a:off x="13436111" y="162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0" name="フローチャート: 判断 699"/>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139575</xdr:rowOff>
    </xdr:from>
    <xdr:ext cx="534377" cy="259045"/>
    <xdr:sp macro="" textlink="">
      <xdr:nvSpPr>
        <xdr:cNvPr id="701" name="テキスト ボックス 700"/>
        <xdr:cNvSpPr txBox="1"/>
      </xdr:nvSpPr>
      <xdr:spPr>
        <a:xfrm>
          <a:off x="12547111" y="16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90607</xdr:rowOff>
    </xdr:from>
    <xdr:to>
      <xdr:col>85</xdr:col>
      <xdr:colOff>177800</xdr:colOff>
      <xdr:row>98</xdr:row>
      <xdr:rowOff>20757</xdr:rowOff>
    </xdr:to>
    <xdr:sp macro="" textlink="">
      <xdr:nvSpPr>
        <xdr:cNvPr id="707" name="楕円 706"/>
        <xdr:cNvSpPr/>
      </xdr:nvSpPr>
      <xdr:spPr>
        <a:xfrm>
          <a:off x="16268700" y="167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69034</xdr:rowOff>
    </xdr:from>
    <xdr:ext cx="534377" cy="259045"/>
    <xdr:sp macro="" textlink="">
      <xdr:nvSpPr>
        <xdr:cNvPr id="708" name="公債費該当値テキスト"/>
        <xdr:cNvSpPr txBox="1"/>
      </xdr:nvSpPr>
      <xdr:spPr>
        <a:xfrm>
          <a:off x="16370300" y="166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76633</xdr:rowOff>
    </xdr:from>
    <xdr:to>
      <xdr:col>81</xdr:col>
      <xdr:colOff>101600</xdr:colOff>
      <xdr:row>98</xdr:row>
      <xdr:rowOff>6783</xdr:rowOff>
    </xdr:to>
    <xdr:sp macro="" textlink="">
      <xdr:nvSpPr>
        <xdr:cNvPr id="709" name="楕円 708"/>
        <xdr:cNvSpPr/>
      </xdr:nvSpPr>
      <xdr:spPr>
        <a:xfrm>
          <a:off x="15430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169360</xdr:rowOff>
    </xdr:from>
    <xdr:ext cx="534377" cy="259045"/>
    <xdr:sp macro="" textlink="">
      <xdr:nvSpPr>
        <xdr:cNvPr id="710" name="テキスト ボックス 709"/>
        <xdr:cNvSpPr txBox="1"/>
      </xdr:nvSpPr>
      <xdr:spPr>
        <a:xfrm>
          <a:off x="15214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65903</xdr:rowOff>
    </xdr:from>
    <xdr:to>
      <xdr:col>76</xdr:col>
      <xdr:colOff>165100</xdr:colOff>
      <xdr:row>97</xdr:row>
      <xdr:rowOff>167503</xdr:rowOff>
    </xdr:to>
    <xdr:sp macro="" textlink="">
      <xdr:nvSpPr>
        <xdr:cNvPr id="711" name="楕円 710"/>
        <xdr:cNvSpPr/>
      </xdr:nvSpPr>
      <xdr:spPr>
        <a:xfrm>
          <a:off x="14541500" y="166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158630</xdr:rowOff>
    </xdr:from>
    <xdr:ext cx="534377" cy="259045"/>
    <xdr:sp macro="" textlink="">
      <xdr:nvSpPr>
        <xdr:cNvPr id="712" name="テキスト ボックス 711"/>
        <xdr:cNvSpPr txBox="1"/>
      </xdr:nvSpPr>
      <xdr:spPr>
        <a:xfrm>
          <a:off x="14325111" y="1678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34996</xdr:rowOff>
    </xdr:from>
    <xdr:to>
      <xdr:col>72</xdr:col>
      <xdr:colOff>38100</xdr:colOff>
      <xdr:row>97</xdr:row>
      <xdr:rowOff>136596</xdr:rowOff>
    </xdr:to>
    <xdr:sp macro="" textlink="">
      <xdr:nvSpPr>
        <xdr:cNvPr id="713" name="楕円 712"/>
        <xdr:cNvSpPr/>
      </xdr:nvSpPr>
      <xdr:spPr>
        <a:xfrm>
          <a:off x="13652500" y="1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127723</xdr:rowOff>
    </xdr:from>
    <xdr:ext cx="534377" cy="259045"/>
    <xdr:sp macro="" textlink="">
      <xdr:nvSpPr>
        <xdr:cNvPr id="714" name="テキスト ボックス 713"/>
        <xdr:cNvSpPr txBox="1"/>
      </xdr:nvSpPr>
      <xdr:spPr>
        <a:xfrm>
          <a:off x="13436111" y="167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136327</xdr:rowOff>
    </xdr:from>
    <xdr:to>
      <xdr:col>67</xdr:col>
      <xdr:colOff>101600</xdr:colOff>
      <xdr:row>97</xdr:row>
      <xdr:rowOff>66477</xdr:rowOff>
    </xdr:to>
    <xdr:sp macro="" textlink="">
      <xdr:nvSpPr>
        <xdr:cNvPr id="715" name="楕円 714"/>
        <xdr:cNvSpPr/>
      </xdr:nvSpPr>
      <xdr:spPr>
        <a:xfrm>
          <a:off x="12763500" y="165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57604</xdr:rowOff>
    </xdr:from>
    <xdr:ext cx="534377" cy="259045"/>
    <xdr:sp macro="" textlink="">
      <xdr:nvSpPr>
        <xdr:cNvPr id="716" name="テキスト ボックス 715"/>
        <xdr:cNvSpPr txBox="1"/>
      </xdr:nvSpPr>
      <xdr:spPr>
        <a:xfrm>
          <a:off x="12547111" y="1668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0" name="直線コネクタ 739"/>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1"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3"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4" name="直線コネクタ 743"/>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46"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47" name="フローチャート: 判断 746"/>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49" name="フローチャート: 判断 748"/>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0" name="テキスト ボックス 749"/>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2" name="フローチャート: 判断 751"/>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3" name="テキスト ボックス 752"/>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55" name="フローチャート: 判断 754"/>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56" name="テキスト ボックス 755"/>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57" name="フローチャート: 判断 756"/>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58" name="テキスト ボックス 757"/>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5"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民生費は、昨年度と比較して</a:t>
          </a:r>
          <a:r>
            <a:rPr kumimoji="1" lang="en-US" altLang="ja-JP" sz="1300">
              <a:latin typeface="ＭＳ Ｐゴシック" panose="020B0600070205080204" pitchFamily="50" charset="-128"/>
              <a:ea typeface="ＭＳ Ｐゴシック" panose="020B0600070205080204" pitchFamily="50" charset="-128"/>
            </a:rPr>
            <a:t>130,029</a:t>
          </a:r>
          <a:r>
            <a:rPr kumimoji="1" lang="ja-JP" altLang="en-US" sz="1300">
              <a:latin typeface="ＭＳ Ｐゴシック" panose="020B0600070205080204" pitchFamily="50" charset="-128"/>
              <a:ea typeface="ＭＳ Ｐゴシック" panose="020B0600070205080204" pitchFamily="50" charset="-128"/>
            </a:rPr>
            <a:t>円減少したが、これは除染作業の終了に伴うものが大きな要因となっている。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構成項目別に類似団体平均と比較すると、消防費が</a:t>
          </a:r>
          <a:r>
            <a:rPr kumimoji="1" lang="en-US" altLang="ja-JP" sz="1300">
              <a:latin typeface="ＭＳ Ｐゴシック" panose="020B0600070205080204" pitchFamily="50" charset="-128"/>
              <a:ea typeface="ＭＳ Ｐゴシック" panose="020B0600070205080204" pitchFamily="50" charset="-128"/>
            </a:rPr>
            <a:t>6,401</a:t>
          </a:r>
          <a:r>
            <a:rPr kumimoji="1" lang="ja-JP" altLang="en-US" sz="1300">
              <a:latin typeface="ＭＳ Ｐゴシック" panose="020B0600070205080204" pitchFamily="50" charset="-128"/>
              <a:ea typeface="ＭＳ Ｐゴシック" panose="020B0600070205080204" pitchFamily="50" charset="-128"/>
            </a:rPr>
            <a:t>円上回っている。これは、田村消防署新築移転に係る負担金の増や老朽化した防火水槽等の更新を行っているためである。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また、類似団体と比較して土木費が低いことも特徴的であるが、今後橋梁の補修等で増加が見込まれる。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年度については、町税収入が昨年度より</a:t>
          </a:r>
          <a:r>
            <a:rPr kumimoji="1" lang="en-US" altLang="ja-JP" sz="1400">
              <a:latin typeface="ＭＳ ゴシック" pitchFamily="49" charset="-128"/>
              <a:ea typeface="ＭＳ ゴシック" pitchFamily="49" charset="-128"/>
            </a:rPr>
            <a:t>43,770</a:t>
          </a:r>
          <a:r>
            <a:rPr kumimoji="1" lang="ja-JP" altLang="en-US" sz="1400">
              <a:latin typeface="ＭＳ ゴシック" pitchFamily="49" charset="-128"/>
              <a:ea typeface="ＭＳ ゴシック" pitchFamily="49" charset="-128"/>
            </a:rPr>
            <a:t>千円増加したほか、行財政改革に基づく取組みをはじめとした経費削減に努めたことなどにより、実質単年度収支が</a:t>
          </a:r>
          <a:r>
            <a:rPr kumimoji="1" lang="en-US" altLang="ja-JP" sz="1400">
              <a:latin typeface="ＭＳ ゴシック" pitchFamily="49" charset="-128"/>
              <a:ea typeface="ＭＳ ゴシック" pitchFamily="49" charset="-128"/>
            </a:rPr>
            <a:t>166,882</a:t>
          </a:r>
          <a:r>
            <a:rPr kumimoji="1" lang="ja-JP" altLang="en-US" sz="1400">
              <a:latin typeface="ＭＳ ゴシック" pitchFamily="49" charset="-128"/>
              <a:ea typeface="ＭＳ ゴシック" pitchFamily="49" charset="-128"/>
            </a:rPr>
            <a:t>千円の黒字に転じた。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財政調整基金についても、取崩額を上回る歳計剰余金を積み立てたため、前年度より</a:t>
          </a:r>
          <a:r>
            <a:rPr kumimoji="1" lang="en-US" altLang="ja-JP" sz="1400">
              <a:latin typeface="ＭＳ ゴシック" pitchFamily="49" charset="-128"/>
              <a:ea typeface="ＭＳ ゴシック" pitchFamily="49" charset="-128"/>
            </a:rPr>
            <a:t>3,073</a:t>
          </a:r>
          <a:r>
            <a:rPr kumimoji="1" lang="ja-JP" altLang="en-US" sz="1400">
              <a:latin typeface="ＭＳ ゴシック" pitchFamily="49" charset="-128"/>
              <a:ea typeface="ＭＳ ゴシック" pitchFamily="49" charset="-128"/>
            </a:rPr>
            <a:t>千円増加している。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病院事業会計を除いて全て黒字となった。赤字となった病院事業会計については、ファイナンスリース取引による医療機器の大規模更新が要因となっている。赤字の解消にあっては、一般会計で保有している病院事業基金などからの負担金により解消する予定であり、実際に現金が不足する状態にはならないものと見込んでいる。なお、病院の運営については、利用料金制による指定管理者制度を導入しており、実際の病院運営に支障は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その他昨年度と比較して国民健康保険特別会計で黒字幅が大きく縮小しているが、これは例年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億円程度あった繰越金を国保財政調整基金として基金に積み立てたことによるものである。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BG39" sqref="BG39:BU3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8056892</v>
      </c>
      <c r="BO4" s="441"/>
      <c r="BP4" s="441"/>
      <c r="BQ4" s="441"/>
      <c r="BR4" s="441"/>
      <c r="BS4" s="441"/>
      <c r="BT4" s="441"/>
      <c r="BU4" s="442"/>
      <c r="BV4" s="440">
        <v>10595681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7678406</v>
      </c>
      <c r="BO5" s="446"/>
      <c r="BP5" s="446"/>
      <c r="BQ5" s="446"/>
      <c r="BR5" s="446"/>
      <c r="BS5" s="446"/>
      <c r="BT5" s="446"/>
      <c r="BU5" s="447"/>
      <c r="BV5" s="445">
        <v>10159155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91.3</v>
      </c>
      <c r="CU5" s="416"/>
      <c r="CV5" s="416"/>
      <c r="CW5" s="416"/>
      <c r="CX5" s="416"/>
      <c r="CY5" s="416"/>
      <c r="CZ5" s="416"/>
      <c r="DA5" s="417"/>
      <c r="DB5" s="415">
        <v>94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378486</v>
      </c>
      <c r="BO6" s="446"/>
      <c r="BP6" s="446"/>
      <c r="BQ6" s="446"/>
      <c r="BR6" s="446"/>
      <c r="BS6" s="446"/>
      <c r="BT6" s="446"/>
      <c r="BU6" s="447"/>
      <c r="BV6" s="445">
        <v>436526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95.9</v>
      </c>
      <c r="CU6" s="596"/>
      <c r="CV6" s="596"/>
      <c r="CW6" s="596"/>
      <c r="CX6" s="596"/>
      <c r="CY6" s="596"/>
      <c r="CZ6" s="596"/>
      <c r="DA6" s="597"/>
      <c r="DB6" s="595">
        <v>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7792</v>
      </c>
      <c r="BO7" s="446"/>
      <c r="BP7" s="446"/>
      <c r="BQ7" s="446"/>
      <c r="BR7" s="446"/>
      <c r="BS7" s="446"/>
      <c r="BT7" s="446"/>
      <c r="BU7" s="447"/>
      <c r="BV7" s="445">
        <v>229641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4783373</v>
      </c>
      <c r="CU7" s="446"/>
      <c r="CV7" s="446"/>
      <c r="CW7" s="446"/>
      <c r="CX7" s="446"/>
      <c r="CY7" s="446"/>
      <c r="CZ7" s="446"/>
      <c r="DA7" s="447"/>
      <c r="DB7" s="445">
        <v>4784928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370694</v>
      </c>
      <c r="BO8" s="446"/>
      <c r="BP8" s="446"/>
      <c r="BQ8" s="446"/>
      <c r="BR8" s="446"/>
      <c r="BS8" s="446"/>
      <c r="BT8" s="446"/>
      <c r="BU8" s="447"/>
      <c r="BV8" s="445">
        <v>206885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0.42</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18304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163809</v>
      </c>
      <c r="BO9" s="446"/>
      <c r="BP9" s="446"/>
      <c r="BQ9" s="446"/>
      <c r="BR9" s="446"/>
      <c r="BS9" s="446"/>
      <c r="BT9" s="446"/>
      <c r="BU9" s="447"/>
      <c r="BV9" s="445">
        <v>-31973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12.4</v>
      </c>
      <c r="CU9" s="416"/>
      <c r="CV9" s="416"/>
      <c r="CW9" s="416"/>
      <c r="CX9" s="416"/>
      <c r="CY9" s="416"/>
      <c r="CZ9" s="416"/>
      <c r="DA9" s="417"/>
      <c r="DB9" s="415">
        <v>12.5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18191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106995</v>
      </c>
      <c r="BO10" s="446"/>
      <c r="BP10" s="446"/>
      <c r="BQ10" s="446"/>
      <c r="BR10" s="446"/>
      <c r="BS10" s="446"/>
      <c r="BT10" s="446"/>
      <c r="BU10" s="447"/>
      <c r="BV10" s="445">
        <v>151911</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17397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95</v>
      </c>
      <c r="AV12" s="503"/>
      <c r="AW12" s="503"/>
      <c r="AX12" s="503"/>
      <c r="AY12" s="425" t="s">
        <v>130</v>
      </c>
      <c r="AZ12" s="426"/>
      <c r="BA12" s="426"/>
      <c r="BB12" s="426"/>
      <c r="BC12" s="426"/>
      <c r="BD12" s="426"/>
      <c r="BE12" s="426"/>
      <c r="BF12" s="426"/>
      <c r="BG12" s="426"/>
      <c r="BH12" s="426"/>
      <c r="BI12" s="426"/>
      <c r="BJ12" s="426"/>
      <c r="BK12" s="426"/>
      <c r="BL12" s="426"/>
      <c r="BM12" s="427"/>
      <c r="BN12" s="445">
        <v>103922</v>
      </c>
      <c r="BO12" s="446"/>
      <c r="BP12" s="446"/>
      <c r="BQ12" s="446"/>
      <c r="BR12" s="446"/>
      <c r="BS12" s="446"/>
      <c r="BT12" s="446"/>
      <c r="BU12" s="447"/>
      <c r="BV12" s="445">
        <v>234597</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17331</v>
      </c>
      <c r="S13" s="549"/>
      <c r="T13" s="549"/>
      <c r="U13" s="549"/>
      <c r="V13" s="550"/>
      <c r="W13" s="536" t="s">
        <v>134</v>
      </c>
      <c r="X13" s="458"/>
      <c r="Y13" s="458"/>
      <c r="Z13" s="458"/>
      <c r="AA13" s="458"/>
      <c r="AB13" s="459"/>
      <c r="AC13" s="421">
        <v>658</v>
      </c>
      <c r="AD13" s="422"/>
      <c r="AE13" s="422"/>
      <c r="AF13" s="422"/>
      <c r="AG13" s="423"/>
      <c r="AH13" s="421">
        <v>733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166882</v>
      </c>
      <c r="BO13" s="446"/>
      <c r="BP13" s="446"/>
      <c r="BQ13" s="446"/>
      <c r="BR13" s="446"/>
      <c r="BS13" s="446"/>
      <c r="BT13" s="446"/>
      <c r="BU13" s="447"/>
      <c r="BV13" s="445">
        <v>-114659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7.6</v>
      </c>
      <c r="CU13" s="416"/>
      <c r="CV13" s="416"/>
      <c r="CW13" s="416"/>
      <c r="CX13" s="416"/>
      <c r="CY13" s="416"/>
      <c r="CZ13" s="416"/>
      <c r="DA13" s="417"/>
      <c r="DB13" s="415">
        <v>7.1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17585</v>
      </c>
      <c r="S14" s="549"/>
      <c r="T14" s="549"/>
      <c r="U14" s="549"/>
      <c r="V14" s="550"/>
      <c r="W14" s="551"/>
      <c r="X14" s="461"/>
      <c r="Y14" s="461"/>
      <c r="Z14" s="461"/>
      <c r="AA14" s="461"/>
      <c r="AB14" s="462"/>
      <c r="AC14" s="541">
        <v>7.4</v>
      </c>
      <c r="AD14" s="542"/>
      <c r="AE14" s="542"/>
      <c r="AF14" s="542"/>
      <c r="AG14" s="543"/>
      <c r="AH14" s="541">
        <v>8.3000000000000007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18.7</v>
      </c>
      <c r="CU14" s="553"/>
      <c r="CV14" s="553"/>
      <c r="CW14" s="553"/>
      <c r="CX14" s="553"/>
      <c r="CY14" s="553"/>
      <c r="CZ14" s="553"/>
      <c r="DA14" s="554"/>
      <c r="DB14" s="552">
        <v>20.7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17518</v>
      </c>
      <c r="S15" s="549"/>
      <c r="T15" s="549"/>
      <c r="U15" s="549"/>
      <c r="V15" s="550"/>
      <c r="W15" s="536" t="s">
        <v>141</v>
      </c>
      <c r="X15" s="458"/>
      <c r="Y15" s="458"/>
      <c r="Z15" s="458"/>
      <c r="AA15" s="458"/>
      <c r="AB15" s="459"/>
      <c r="AC15" s="421">
        <v>2981</v>
      </c>
      <c r="AD15" s="422"/>
      <c r="AE15" s="422"/>
      <c r="AF15" s="422"/>
      <c r="AG15" s="423"/>
      <c r="AH15" s="421">
        <v>2928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1760985</v>
      </c>
      <c r="BO15" s="441"/>
      <c r="BP15" s="441"/>
      <c r="BQ15" s="441"/>
      <c r="BR15" s="441"/>
      <c r="BS15" s="441"/>
      <c r="BT15" s="441"/>
      <c r="BU15" s="442"/>
      <c r="BV15" s="440">
        <v>1720023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33.4</v>
      </c>
      <c r="AD16" s="542"/>
      <c r="AE16" s="542"/>
      <c r="AF16" s="542"/>
      <c r="AG16" s="543"/>
      <c r="AH16" s="541">
        <v>33.200000000000003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4093579</v>
      </c>
      <c r="BO16" s="446"/>
      <c r="BP16" s="446"/>
      <c r="BQ16" s="446"/>
      <c r="BR16" s="446"/>
      <c r="BS16" s="446"/>
      <c r="BT16" s="446"/>
      <c r="BU16" s="447"/>
      <c r="BV16" s="445">
        <v>4117358</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3.7</v>
      </c>
      <c r="CU16" s="416"/>
      <c r="CV16" s="416"/>
      <c r="CW16" s="416"/>
      <c r="CX16" s="416"/>
      <c r="CY16" s="416"/>
      <c r="CZ16" s="416"/>
      <c r="DA16" s="417"/>
      <c r="DB16" s="415" t="s">
        <v>132</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145</v>
      </c>
      <c r="S17" s="534"/>
      <c r="T17" s="534"/>
      <c r="U17" s="534"/>
      <c r="V17" s="535"/>
      <c r="W17" s="536" t="s">
        <v>149</v>
      </c>
      <c r="X17" s="458"/>
      <c r="Y17" s="458"/>
      <c r="Z17" s="458"/>
      <c r="AA17" s="458"/>
      <c r="AB17" s="459"/>
      <c r="AC17" s="421">
        <v>5284</v>
      </c>
      <c r="AD17" s="422"/>
      <c r="AE17" s="422"/>
      <c r="AF17" s="422"/>
      <c r="AG17" s="423"/>
      <c r="AH17" s="421">
        <v>5150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2215421</v>
      </c>
      <c r="BO17" s="446"/>
      <c r="BP17" s="446"/>
      <c r="BQ17" s="446"/>
      <c r="BR17" s="446"/>
      <c r="BS17" s="446"/>
      <c r="BT17" s="446"/>
      <c r="BU17" s="447"/>
      <c r="BV17" s="445">
        <v>2160588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72.760000000000005</v>
      </c>
      <c r="M18" s="510"/>
      <c r="N18" s="510"/>
      <c r="O18" s="510"/>
      <c r="P18" s="510"/>
      <c r="Q18" s="510"/>
      <c r="R18" s="511"/>
      <c r="S18" s="511"/>
      <c r="T18" s="511"/>
      <c r="U18" s="511"/>
      <c r="V18" s="512"/>
      <c r="W18" s="526"/>
      <c r="X18" s="527"/>
      <c r="Y18" s="527"/>
      <c r="Z18" s="527"/>
      <c r="AA18" s="527"/>
      <c r="AB18" s="537"/>
      <c r="AC18" s="409">
        <v>59.2</v>
      </c>
      <c r="AD18" s="410"/>
      <c r="AE18" s="410"/>
      <c r="AF18" s="410"/>
      <c r="AG18" s="513"/>
      <c r="AH18" s="409">
        <v>58.4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4353771</v>
      </c>
      <c r="BO18" s="446"/>
      <c r="BP18" s="446"/>
      <c r="BQ18" s="446"/>
      <c r="BR18" s="446"/>
      <c r="BS18" s="446"/>
      <c r="BT18" s="446"/>
      <c r="BU18" s="447"/>
      <c r="BV18" s="445">
        <v>4246027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252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5565070</v>
      </c>
      <c r="BO19" s="446"/>
      <c r="BP19" s="446"/>
      <c r="BQ19" s="446"/>
      <c r="BR19" s="446"/>
      <c r="BS19" s="446"/>
      <c r="BT19" s="446"/>
      <c r="BU19" s="447"/>
      <c r="BV19" s="445">
        <v>5646984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6230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7131998</v>
      </c>
      <c r="BO23" s="446"/>
      <c r="BP23" s="446"/>
      <c r="BQ23" s="446"/>
      <c r="BR23" s="446"/>
      <c r="BS23" s="446"/>
      <c r="BT23" s="446"/>
      <c r="BU23" s="447"/>
      <c r="BV23" s="445">
        <v>7285890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7950</v>
      </c>
      <c r="R24" s="422"/>
      <c r="S24" s="422"/>
      <c r="T24" s="422"/>
      <c r="U24" s="422"/>
      <c r="V24" s="423"/>
      <c r="W24" s="487"/>
      <c r="X24" s="478"/>
      <c r="Y24" s="479"/>
      <c r="Z24" s="418" t="s">
        <v>165</v>
      </c>
      <c r="AA24" s="419"/>
      <c r="AB24" s="419"/>
      <c r="AC24" s="419"/>
      <c r="AD24" s="419"/>
      <c r="AE24" s="419"/>
      <c r="AF24" s="419"/>
      <c r="AG24" s="420"/>
      <c r="AH24" s="421">
        <v>130</v>
      </c>
      <c r="AI24" s="422"/>
      <c r="AJ24" s="422"/>
      <c r="AK24" s="422"/>
      <c r="AL24" s="423"/>
      <c r="AM24" s="421">
        <v>379080</v>
      </c>
      <c r="AN24" s="422"/>
      <c r="AO24" s="422"/>
      <c r="AP24" s="422"/>
      <c r="AQ24" s="422"/>
      <c r="AR24" s="423"/>
      <c r="AS24" s="421">
        <v>2916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2489616</v>
      </c>
      <c r="BO24" s="446"/>
      <c r="BP24" s="446"/>
      <c r="BQ24" s="446"/>
      <c r="BR24" s="446"/>
      <c r="BS24" s="446"/>
      <c r="BT24" s="446"/>
      <c r="BU24" s="447"/>
      <c r="BV24" s="445">
        <v>2604729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6340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124</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345658</v>
      </c>
      <c r="BO25" s="441"/>
      <c r="BP25" s="441"/>
      <c r="BQ25" s="441"/>
      <c r="BR25" s="441"/>
      <c r="BS25" s="441"/>
      <c r="BT25" s="441"/>
      <c r="BU25" s="442"/>
      <c r="BV25" s="440">
        <v>503544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5910</v>
      </c>
      <c r="R26" s="422"/>
      <c r="S26" s="422"/>
      <c r="T26" s="422"/>
      <c r="U26" s="422"/>
      <c r="V26" s="423"/>
      <c r="W26" s="487"/>
      <c r="X26" s="478"/>
      <c r="Y26" s="479"/>
      <c r="Z26" s="418" t="s">
        <v>172</v>
      </c>
      <c r="AA26" s="500"/>
      <c r="AB26" s="500"/>
      <c r="AC26" s="500"/>
      <c r="AD26" s="500"/>
      <c r="AE26" s="500"/>
      <c r="AF26" s="500"/>
      <c r="AG26" s="501"/>
      <c r="AH26" s="421" t="s">
        <v>173</v>
      </c>
      <c r="AI26" s="422"/>
      <c r="AJ26" s="422"/>
      <c r="AK26" s="422"/>
      <c r="AL26" s="423"/>
      <c r="AM26" s="421" t="s">
        <v>173</v>
      </c>
      <c r="AN26" s="422"/>
      <c r="AO26" s="422"/>
      <c r="AP26" s="422"/>
      <c r="AQ26" s="422"/>
      <c r="AR26" s="423"/>
      <c r="AS26" s="421" t="s">
        <v>174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3100</v>
      </c>
      <c r="R27" s="422"/>
      <c r="S27" s="422"/>
      <c r="T27" s="422"/>
      <c r="U27" s="422"/>
      <c r="V27" s="423"/>
      <c r="W27" s="487"/>
      <c r="X27" s="478"/>
      <c r="Y27" s="479"/>
      <c r="Z27" s="418" t="s">
        <v>177</v>
      </c>
      <c r="AA27" s="419"/>
      <c r="AB27" s="419"/>
      <c r="AC27" s="419"/>
      <c r="AD27" s="419"/>
      <c r="AE27" s="419"/>
      <c r="AF27" s="419"/>
      <c r="AG27" s="420"/>
      <c r="AH27" s="421">
        <v>12</v>
      </c>
      <c r="AI27" s="422"/>
      <c r="AJ27" s="422"/>
      <c r="AK27" s="422"/>
      <c r="AL27" s="423"/>
      <c r="AM27" s="421">
        <v>34766</v>
      </c>
      <c r="AN27" s="422"/>
      <c r="AO27" s="422"/>
      <c r="AP27" s="422"/>
      <c r="AQ27" s="422"/>
      <c r="AR27" s="423"/>
      <c r="AS27" s="421">
        <v>2897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40000</v>
      </c>
      <c r="BO27" s="449"/>
      <c r="BP27" s="449"/>
      <c r="BQ27" s="449"/>
      <c r="BR27" s="449"/>
      <c r="BS27" s="449"/>
      <c r="BT27" s="449"/>
      <c r="BU27" s="450"/>
      <c r="BV27" s="448">
        <v>45000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2460</v>
      </c>
      <c r="R28" s="422"/>
      <c r="S28" s="422"/>
      <c r="T28" s="422"/>
      <c r="U28" s="422"/>
      <c r="V28" s="423"/>
      <c r="W28" s="487"/>
      <c r="X28" s="478"/>
      <c r="Y28" s="479"/>
      <c r="Z28" s="418" t="s">
        <v>180</v>
      </c>
      <c r="AA28" s="419"/>
      <c r="AB28" s="419"/>
      <c r="AC28" s="419"/>
      <c r="AD28" s="419"/>
      <c r="AE28" s="419"/>
      <c r="AF28" s="419"/>
      <c r="AG28" s="420"/>
      <c r="AH28" s="421" t="s">
        <v>132</v>
      </c>
      <c r="AI28" s="422"/>
      <c r="AJ28" s="422"/>
      <c r="AK28" s="422"/>
      <c r="AL28" s="423"/>
      <c r="AM28" s="421" t="s">
        <v>124</v>
      </c>
      <c r="AN28" s="422"/>
      <c r="AO28" s="422"/>
      <c r="AP28" s="422"/>
      <c r="AQ28" s="422"/>
      <c r="AR28" s="423"/>
      <c r="AS28" s="421" t="s">
        <v>173</v>
      </c>
      <c r="AT28" s="422"/>
      <c r="AU28" s="422"/>
      <c r="AV28" s="422"/>
      <c r="AW28" s="422"/>
      <c r="AX28" s="424"/>
      <c r="AY28" s="428" t="s">
        <v>181</v>
      </c>
      <c r="AZ28" s="429"/>
      <c r="BA28" s="429"/>
      <c r="BB28" s="430"/>
      <c r="BC28" s="437" t="s">
        <v>41</v>
      </c>
      <c r="BD28" s="438"/>
      <c r="BE28" s="438"/>
      <c r="BF28" s="438"/>
      <c r="BG28" s="438"/>
      <c r="BH28" s="438"/>
      <c r="BI28" s="438"/>
      <c r="BJ28" s="438"/>
      <c r="BK28" s="438"/>
      <c r="BL28" s="438"/>
      <c r="BM28" s="439"/>
      <c r="BN28" s="440">
        <v>720526</v>
      </c>
      <c r="BO28" s="441"/>
      <c r="BP28" s="441"/>
      <c r="BQ28" s="441"/>
      <c r="BR28" s="441"/>
      <c r="BS28" s="441"/>
      <c r="BT28" s="441"/>
      <c r="BU28" s="442"/>
      <c r="BV28" s="440">
        <v>717453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14</v>
      </c>
      <c r="M29" s="422"/>
      <c r="N29" s="422"/>
      <c r="O29" s="422"/>
      <c r="P29" s="423"/>
      <c r="Q29" s="421">
        <v>2240</v>
      </c>
      <c r="R29" s="422"/>
      <c r="S29" s="422"/>
      <c r="T29" s="422"/>
      <c r="U29" s="422"/>
      <c r="V29" s="423"/>
      <c r="W29" s="488"/>
      <c r="X29" s="489"/>
      <c r="Y29" s="490"/>
      <c r="Z29" s="418" t="s">
        <v>183</v>
      </c>
      <c r="AA29" s="419"/>
      <c r="AB29" s="419"/>
      <c r="AC29" s="419"/>
      <c r="AD29" s="419"/>
      <c r="AE29" s="419"/>
      <c r="AF29" s="419"/>
      <c r="AG29" s="420"/>
      <c r="AH29" s="421">
        <v>142</v>
      </c>
      <c r="AI29" s="422"/>
      <c r="AJ29" s="422"/>
      <c r="AK29" s="422"/>
      <c r="AL29" s="423"/>
      <c r="AM29" s="421">
        <v>413846</v>
      </c>
      <c r="AN29" s="422"/>
      <c r="AO29" s="422"/>
      <c r="AP29" s="422"/>
      <c r="AQ29" s="422"/>
      <c r="AR29" s="423"/>
      <c r="AS29" s="421">
        <v>2914</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7987</v>
      </c>
      <c r="BO29" s="446"/>
      <c r="BP29" s="446"/>
      <c r="BQ29" s="446"/>
      <c r="BR29" s="446"/>
      <c r="BS29" s="446"/>
      <c r="BT29" s="446"/>
      <c r="BU29" s="447"/>
      <c r="BV29" s="445">
        <v>7978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96.6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2495339</v>
      </c>
      <c r="BO30" s="449"/>
      <c r="BP30" s="449"/>
      <c r="BQ30" s="449"/>
      <c r="BR30" s="449"/>
      <c r="BS30" s="449"/>
      <c r="BT30" s="449"/>
      <c r="BU30" s="450"/>
      <c r="BV30" s="448">
        <v>2538608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195</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196</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田村広域行政組合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㈱三春まちづくり公社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町営バス事業特別会計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下水道事業等会計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郡山地方広域消防組合　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放射性物質対策特別会計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IF('各会計、関係団体の財政状況及び健全化判断比率'!B33="","",'各会計、関係団体の財政状況及び健全化判断比率'!B33)</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福島県市町村総合事務組合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10</v>
      </c>
      <c r="AN37" s="404"/>
      <c r="AO37" s="403" t="str">
        <f>IF('各会計、関係団体の財政状況及び健全化判断比率'!B34="","",'各会計、関係団体の財政状況及び健全化判断比率'!B34)</f>
        <v>宅地造成事業会計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福島県市町村総合事務組合　消防補償等特別会計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福島県市町村総合事務組合　消防費じゅつ金特別会計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福島県市町村総合事務組合　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福島県市町村総合事務組合　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福島県後期高齢者医療広域連合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福島県後期高齢者医療広域連合　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me9FrgxU0jGsr4yKM7CBP165d5al4dUTWZiCTukR3e0OuADVueCwrV+UZXdXRgrmDaTG4Yv2DGnN6nKtg+TA==" saltValue="DFDpQjbxtkVVMONN6OWQ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4" zoomScaleSheetLayoutView="100" workbookViewId="0">
      <selection activeCell="BQ104" sqref="BQ104:DZ10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563</v>
      </c>
      <c r="D34" s="1224"/>
      <c r="E34" s="1225"/>
      <c r="F34" s="32">
        <v>0.04</v>
      </c>
      <c r="G34" s="33">
        <v>0.04</v>
      </c>
      <c r="H34" s="33">
        <v>0.05</v>
      </c>
      <c r="I34" s="33">
        <v>0.05</v>
      </c>
      <c r="J34" s="34" t="s">
        <v>564</v>
      </c>
      <c r="K34" s="22"/>
      <c r="L34" s="22"/>
      <c r="M34" s="22"/>
      <c r="N34" s="22"/>
      <c r="O34" s="22"/>
      <c r="P34" s="22"/>
    </row>
    <row r="35" spans="1:16" ht="39" customHeight="1" x14ac:dyDescent="0.15">
      <c r="A35" s="22"/>
      <c r="B35" s="35"/>
      <c r="C35" s="1218" t="s">
        <v>565</v>
      </c>
      <c r="D35" s="1219"/>
      <c r="E35" s="1220"/>
      <c r="F35" s="36">
        <v>7.51</v>
      </c>
      <c r="G35" s="37">
        <v>7.47</v>
      </c>
      <c r="H35" s="37">
        <v>4.93</v>
      </c>
      <c r="I35" s="37">
        <v>4.32</v>
      </c>
      <c r="J35" s="38">
        <v>7.74</v>
      </c>
      <c r="K35" s="22"/>
      <c r="L35" s="22"/>
      <c r="M35" s="22"/>
      <c r="N35" s="22"/>
      <c r="O35" s="22"/>
      <c r="P35" s="22"/>
    </row>
    <row r="36" spans="1:16" ht="39" customHeight="1" x14ac:dyDescent="0.15">
      <c r="A36" s="22"/>
      <c r="B36" s="35"/>
      <c r="C36" s="1218" t="s">
        <v>566</v>
      </c>
      <c r="D36" s="1219"/>
      <c r="E36" s="1220"/>
      <c r="F36" s="36">
        <v>1.39</v>
      </c>
      <c r="G36" s="37">
        <v>4.8</v>
      </c>
      <c r="H36" s="37">
        <v>4.3600000000000003</v>
      </c>
      <c r="I36" s="37">
        <v>4.26</v>
      </c>
      <c r="J36" s="38">
        <v>4.24</v>
      </c>
      <c r="K36" s="22"/>
      <c r="L36" s="22"/>
      <c r="M36" s="22"/>
      <c r="N36" s="22"/>
      <c r="O36" s="22"/>
      <c r="P36" s="22"/>
    </row>
    <row r="37" spans="1:16" ht="39" customHeight="1" x14ac:dyDescent="0.15">
      <c r="A37" s="22"/>
      <c r="B37" s="35"/>
      <c r="C37" s="1218" t="s">
        <v>567</v>
      </c>
      <c r="D37" s="1219"/>
      <c r="E37" s="1220"/>
      <c r="F37" s="36">
        <v>6.28</v>
      </c>
      <c r="G37" s="37">
        <v>4.18</v>
      </c>
      <c r="H37" s="37">
        <v>3.99</v>
      </c>
      <c r="I37" s="37">
        <v>3.55</v>
      </c>
      <c r="J37" s="38">
        <v>3.8</v>
      </c>
      <c r="K37" s="22"/>
      <c r="L37" s="22"/>
      <c r="M37" s="22"/>
      <c r="N37" s="22"/>
      <c r="O37" s="22"/>
      <c r="P37" s="22"/>
    </row>
    <row r="38" spans="1:16" ht="39" customHeight="1" x14ac:dyDescent="0.15">
      <c r="A38" s="22"/>
      <c r="B38" s="35"/>
      <c r="C38" s="1218" t="s">
        <v>568</v>
      </c>
      <c r="D38" s="1219"/>
      <c r="E38" s="1220"/>
      <c r="F38" s="36">
        <v>5.53</v>
      </c>
      <c r="G38" s="37">
        <v>4.12</v>
      </c>
      <c r="H38" s="37">
        <v>2.68</v>
      </c>
      <c r="I38" s="37">
        <v>3.09</v>
      </c>
      <c r="J38" s="38">
        <v>2.5</v>
      </c>
      <c r="K38" s="22"/>
      <c r="L38" s="22"/>
      <c r="M38" s="22"/>
      <c r="N38" s="22"/>
      <c r="O38" s="22"/>
      <c r="P38" s="22"/>
    </row>
    <row r="39" spans="1:16" ht="39" customHeight="1" x14ac:dyDescent="0.15">
      <c r="A39" s="22"/>
      <c r="B39" s="35"/>
      <c r="C39" s="1218" t="s">
        <v>569</v>
      </c>
      <c r="D39" s="1219"/>
      <c r="E39" s="1220"/>
      <c r="F39" s="36">
        <v>1.27</v>
      </c>
      <c r="G39" s="37">
        <v>1.1599999999999999</v>
      </c>
      <c r="H39" s="37">
        <v>1.43</v>
      </c>
      <c r="I39" s="37">
        <v>1.82</v>
      </c>
      <c r="J39" s="38">
        <v>1.56</v>
      </c>
      <c r="K39" s="22"/>
      <c r="L39" s="22"/>
      <c r="M39" s="22"/>
      <c r="N39" s="22"/>
      <c r="O39" s="22"/>
      <c r="P39" s="22"/>
    </row>
    <row r="40" spans="1:16" ht="39" customHeight="1" x14ac:dyDescent="0.15">
      <c r="A40" s="22"/>
      <c r="B40" s="35"/>
      <c r="C40" s="1218" t="s">
        <v>570</v>
      </c>
      <c r="D40" s="1219"/>
      <c r="E40" s="1220"/>
      <c r="F40" s="36">
        <v>3.9</v>
      </c>
      <c r="G40" s="37">
        <v>5</v>
      </c>
      <c r="H40" s="37">
        <v>4.93</v>
      </c>
      <c r="I40" s="37">
        <v>5.39</v>
      </c>
      <c r="J40" s="38">
        <v>1.1499999999999999</v>
      </c>
      <c r="K40" s="22"/>
      <c r="L40" s="22"/>
      <c r="M40" s="22"/>
      <c r="N40" s="22"/>
      <c r="O40" s="22"/>
      <c r="P40" s="22"/>
    </row>
    <row r="41" spans="1:16" ht="39" customHeight="1" x14ac:dyDescent="0.15">
      <c r="A41" s="22"/>
      <c r="B41" s="35"/>
      <c r="C41" s="1218" t="s">
        <v>571</v>
      </c>
      <c r="D41" s="1219"/>
      <c r="E41" s="1220"/>
      <c r="F41" s="36">
        <v>0</v>
      </c>
      <c r="G41" s="37">
        <v>0</v>
      </c>
      <c r="H41" s="37">
        <v>0</v>
      </c>
      <c r="I41" s="37">
        <v>0.01</v>
      </c>
      <c r="J41" s="38">
        <v>0</v>
      </c>
      <c r="K41" s="22"/>
      <c r="L41" s="22"/>
      <c r="M41" s="22"/>
      <c r="N41" s="22"/>
      <c r="O41" s="22"/>
      <c r="P41" s="22"/>
    </row>
    <row r="42" spans="1:16" ht="39" customHeight="1" x14ac:dyDescent="0.15">
      <c r="A42" s="22"/>
      <c r="B42" s="39"/>
      <c r="C42" s="1218" t="s">
        <v>572</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573</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9W4S7ACsmY/yDj/HMyMM5mmdYegTax9vZ385YE7fCwZCEs0sNcK3VFGflKGDOXUtosbkbF7rcKAcw7tJv/CmA==" saltValue="bv6NaS9CX/sWhum0Q2q5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1" zoomScale="80" zoomScaleNormal="80" zoomScaleSheetLayoutView="55" workbookViewId="0">
      <selection activeCell="T55" sqref="T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900</v>
      </c>
      <c r="L45" s="60">
        <v>797</v>
      </c>
      <c r="M45" s="60">
        <v>758</v>
      </c>
      <c r="N45" s="60">
        <v>739</v>
      </c>
      <c r="O45" s="61">
        <v>716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144</v>
      </c>
      <c r="L48" s="64">
        <v>157</v>
      </c>
      <c r="M48" s="64">
        <v>191</v>
      </c>
      <c r="N48" s="64">
        <v>202</v>
      </c>
      <c r="O48" s="65">
        <v>215</v>
      </c>
      <c r="P48" s="48"/>
      <c r="Q48" s="48"/>
      <c r="R48" s="48"/>
      <c r="S48" s="48"/>
      <c r="T48" s="48"/>
      <c r="U48" s="48"/>
    </row>
    <row r="49" spans="1:21" ht="30.75" customHeight="1" x14ac:dyDescent="0.15">
      <c r="A49" s="48"/>
      <c r="B49" s="1236"/>
      <c r="C49" s="1237"/>
      <c r="D49" s="62"/>
      <c r="E49" s="1228" t="s">
        <v>15</v>
      </c>
      <c r="F49" s="1228"/>
      <c r="G49" s="1228"/>
      <c r="H49" s="1228"/>
      <c r="I49" s="1228"/>
      <c r="J49" s="1229"/>
      <c r="K49" s="63">
        <v>5</v>
      </c>
      <c r="L49" s="64">
        <v>5</v>
      </c>
      <c r="M49" s="64">
        <v>5</v>
      </c>
      <c r="N49" s="64">
        <v>6</v>
      </c>
      <c r="O49" s="65">
        <v>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145</v>
      </c>
      <c r="L50" s="64">
        <v>136</v>
      </c>
      <c r="M50" s="64">
        <v>101</v>
      </c>
      <c r="N50" s="64">
        <v>95</v>
      </c>
      <c r="O50" s="65">
        <v>84</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t="s">
        <v>511</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791</v>
      </c>
      <c r="L52" s="64">
        <v>811</v>
      </c>
      <c r="M52" s="64">
        <v>781</v>
      </c>
      <c r="N52" s="64">
        <v>726</v>
      </c>
      <c r="O52" s="65">
        <v>662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403</v>
      </c>
      <c r="L53" s="69">
        <v>284</v>
      </c>
      <c r="M53" s="69">
        <v>274</v>
      </c>
      <c r="N53" s="69">
        <v>316</v>
      </c>
      <c r="O53" s="70">
        <v>360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j1VBIWEiQ3NE460pPWuH21eXGyxKbFqVCCV0BNr4CfaQoLmxfDQ7jXg2/h79ngrfaUOZI0xiMrw6TM0ZV+w4A==" saltValue="jJBZMiih0/42Vy0XFxcd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8"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4" t="s">
        <v>23</v>
      </c>
      <c r="C41" s="1255"/>
      <c r="D41" s="81"/>
      <c r="E41" s="1256" t="s">
        <v>24</v>
      </c>
      <c r="F41" s="1256"/>
      <c r="G41" s="1256"/>
      <c r="H41" s="1257"/>
      <c r="I41" s="82">
        <v>8138</v>
      </c>
      <c r="J41" s="83">
        <v>7875</v>
      </c>
      <c r="K41" s="83">
        <v>7353</v>
      </c>
      <c r="L41" s="83">
        <v>7285</v>
      </c>
      <c r="M41" s="84">
        <v>7132</v>
      </c>
    </row>
    <row r="42" spans="2:13" ht="27.75" customHeight="1" x14ac:dyDescent="0.15">
      <c r="B42" s="1244"/>
      <c r="C42" s="1245"/>
      <c r="D42" s="85"/>
      <c r="E42" s="1248" t="s">
        <v>25</v>
      </c>
      <c r="F42" s="1248"/>
      <c r="G42" s="1248"/>
      <c r="H42" s="1249"/>
      <c r="I42" s="86">
        <v>165</v>
      </c>
      <c r="J42" s="87">
        <v>99</v>
      </c>
      <c r="K42" s="87">
        <v>69</v>
      </c>
      <c r="L42" s="87">
        <v>45</v>
      </c>
      <c r="M42" s="88">
        <v>30</v>
      </c>
    </row>
    <row r="43" spans="2:13" ht="27.75" customHeight="1" x14ac:dyDescent="0.15">
      <c r="B43" s="1244"/>
      <c r="C43" s="1245"/>
      <c r="D43" s="85"/>
      <c r="E43" s="1248" t="s">
        <v>26</v>
      </c>
      <c r="F43" s="1248"/>
      <c r="G43" s="1248"/>
      <c r="H43" s="1249"/>
      <c r="I43" s="86">
        <v>1469</v>
      </c>
      <c r="J43" s="87">
        <v>1402</v>
      </c>
      <c r="K43" s="87">
        <v>1656</v>
      </c>
      <c r="L43" s="87">
        <v>1579</v>
      </c>
      <c r="M43" s="88">
        <v>1606</v>
      </c>
    </row>
    <row r="44" spans="2:13" ht="27.75" customHeight="1" x14ac:dyDescent="0.15">
      <c r="B44" s="1244"/>
      <c r="C44" s="1245"/>
      <c r="D44" s="85"/>
      <c r="E44" s="1248" t="s">
        <v>27</v>
      </c>
      <c r="F44" s="1248"/>
      <c r="G44" s="1248"/>
      <c r="H44" s="1249"/>
      <c r="I44" s="86">
        <v>508</v>
      </c>
      <c r="J44" s="87">
        <v>444</v>
      </c>
      <c r="K44" s="87">
        <v>380</v>
      </c>
      <c r="L44" s="87">
        <v>353</v>
      </c>
      <c r="M44" s="88">
        <v>327</v>
      </c>
    </row>
    <row r="45" spans="2:13" ht="27.75" customHeight="1" x14ac:dyDescent="0.15">
      <c r="B45" s="1244"/>
      <c r="C45" s="1245"/>
      <c r="D45" s="85"/>
      <c r="E45" s="1248" t="s">
        <v>28</v>
      </c>
      <c r="F45" s="1248"/>
      <c r="G45" s="1248"/>
      <c r="H45" s="1249"/>
      <c r="I45" s="86">
        <v>1422</v>
      </c>
      <c r="J45" s="87">
        <v>1214</v>
      </c>
      <c r="K45" s="87">
        <v>1142</v>
      </c>
      <c r="L45" s="87">
        <v>1061</v>
      </c>
      <c r="M45" s="88">
        <v>982</v>
      </c>
    </row>
    <row r="46" spans="2:13" ht="27.75" customHeight="1" x14ac:dyDescent="0.15">
      <c r="B46" s="1244"/>
      <c r="C46" s="1245"/>
      <c r="D46" s="89"/>
      <c r="E46" s="1248" t="s">
        <v>29</v>
      </c>
      <c r="F46" s="1248"/>
      <c r="G46" s="1248"/>
      <c r="H46" s="1249"/>
      <c r="I46" s="86">
        <v>111</v>
      </c>
      <c r="J46" s="87">
        <v>104</v>
      </c>
      <c r="K46" s="87">
        <v>97</v>
      </c>
      <c r="L46" s="87">
        <v>91</v>
      </c>
      <c r="M46" s="88">
        <v>81</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2827</v>
      </c>
      <c r="J50" s="87">
        <v>2903</v>
      </c>
      <c r="K50" s="87">
        <v>3120</v>
      </c>
      <c r="L50" s="87">
        <v>3079</v>
      </c>
      <c r="M50" s="88">
        <v>3164</v>
      </c>
    </row>
    <row r="51" spans="2:13" ht="27.75" customHeight="1" x14ac:dyDescent="0.15">
      <c r="B51" s="1244"/>
      <c r="C51" s="1245"/>
      <c r="D51" s="85"/>
      <c r="E51" s="1248" t="s">
        <v>35</v>
      </c>
      <c r="F51" s="1248"/>
      <c r="G51" s="1248"/>
      <c r="H51" s="1249"/>
      <c r="I51" s="86">
        <v>154</v>
      </c>
      <c r="J51" s="87">
        <v>127</v>
      </c>
      <c r="K51" s="87">
        <v>108</v>
      </c>
      <c r="L51" s="87">
        <v>97</v>
      </c>
      <c r="M51" s="88">
        <v>92</v>
      </c>
    </row>
    <row r="52" spans="2:13" ht="27.75" customHeight="1" x14ac:dyDescent="0.15">
      <c r="B52" s="1246"/>
      <c r="C52" s="1247"/>
      <c r="D52" s="85"/>
      <c r="E52" s="1248" t="s">
        <v>36</v>
      </c>
      <c r="F52" s="1248"/>
      <c r="G52" s="1248"/>
      <c r="H52" s="1249"/>
      <c r="I52" s="86">
        <v>6964</v>
      </c>
      <c r="J52" s="87">
        <v>6789</v>
      </c>
      <c r="K52" s="87">
        <v>6425</v>
      </c>
      <c r="L52" s="87">
        <v>6389</v>
      </c>
      <c r="M52" s="88">
        <v>6123</v>
      </c>
    </row>
    <row r="53" spans="2:13" ht="27.75" customHeight="1" thickBot="1" x14ac:dyDescent="0.2">
      <c r="B53" s="1250" t="s">
        <v>37</v>
      </c>
      <c r="C53" s="1251"/>
      <c r="D53" s="92"/>
      <c r="E53" s="1252" t="s">
        <v>38</v>
      </c>
      <c r="F53" s="1252"/>
      <c r="G53" s="1252"/>
      <c r="H53" s="1253"/>
      <c r="I53" s="93">
        <v>1867</v>
      </c>
      <c r="J53" s="94">
        <v>1318</v>
      </c>
      <c r="K53" s="94">
        <v>1045</v>
      </c>
      <c r="L53" s="94">
        <v>848</v>
      </c>
      <c r="M53" s="95">
        <v>778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f6Rpo0P7T07V0rD03x+SafGqqAJRiopU6gVwzu9X1pb6RP91OIbPC/Jh2dIBalBIdqscOG6i6PGznyDh5CDQ==" saltValue="X5cg7bOPHyED/4IYzV5+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4" sqref="H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800</v>
      </c>
      <c r="G55" s="107">
        <v>717</v>
      </c>
      <c r="H55" s="108">
        <v>721</v>
      </c>
    </row>
    <row r="56" spans="2:8" ht="52.5" customHeight="1" x14ac:dyDescent="0.15">
      <c r="B56" s="109"/>
      <c r="C56" s="1271" t="s">
        <v>42</v>
      </c>
      <c r="D56" s="1271"/>
      <c r="E56" s="1272"/>
      <c r="F56" s="110">
        <v>8</v>
      </c>
      <c r="G56" s="110">
        <v>8</v>
      </c>
      <c r="H56" s="111">
        <v>8</v>
      </c>
    </row>
    <row r="57" spans="2:8" ht="53.25" customHeight="1" x14ac:dyDescent="0.15">
      <c r="B57" s="109"/>
      <c r="C57" s="1273" t="s">
        <v>43</v>
      </c>
      <c r="D57" s="1273"/>
      <c r="E57" s="1274"/>
      <c r="F57" s="112">
        <v>2516</v>
      </c>
      <c r="G57" s="112">
        <v>2539</v>
      </c>
      <c r="H57" s="113">
        <v>2495</v>
      </c>
    </row>
    <row r="58" spans="2:8" ht="45.75" customHeight="1" x14ac:dyDescent="0.15">
      <c r="B58" s="114"/>
      <c r="C58" s="1261" t="s">
        <v>588</v>
      </c>
      <c r="D58" s="1262"/>
      <c r="E58" s="1263"/>
      <c r="F58" s="115">
        <v>1051</v>
      </c>
      <c r="G58" s="115">
        <v>1035</v>
      </c>
      <c r="H58" s="116">
        <v>1017</v>
      </c>
    </row>
    <row r="59" spans="2:8" ht="45.75" customHeight="1" x14ac:dyDescent="0.15">
      <c r="B59" s="114"/>
      <c r="C59" s="1261" t="s">
        <v>589</v>
      </c>
      <c r="D59" s="1262"/>
      <c r="E59" s="1263"/>
      <c r="F59" s="115">
        <v>766</v>
      </c>
      <c r="G59" s="115">
        <v>762</v>
      </c>
      <c r="H59" s="116">
        <v>729</v>
      </c>
    </row>
    <row r="60" spans="2:8" ht="45.75" customHeight="1" x14ac:dyDescent="0.15">
      <c r="B60" s="114"/>
      <c r="C60" s="1261" t="s">
        <v>590</v>
      </c>
      <c r="D60" s="1262"/>
      <c r="E60" s="1263"/>
      <c r="F60" s="115">
        <v>359</v>
      </c>
      <c r="G60" s="115">
        <v>387</v>
      </c>
      <c r="H60" s="116">
        <v>391</v>
      </c>
    </row>
    <row r="61" spans="2:8" ht="45.75" customHeight="1" x14ac:dyDescent="0.15">
      <c r="B61" s="114"/>
      <c r="C61" s="1261" t="s">
        <v>591</v>
      </c>
      <c r="D61" s="1262"/>
      <c r="E61" s="1263"/>
      <c r="F61" s="115">
        <v>175</v>
      </c>
      <c r="G61" s="115">
        <v>135</v>
      </c>
      <c r="H61" s="116">
        <v>113</v>
      </c>
    </row>
    <row r="62" spans="2:8" ht="45.75" customHeight="1" thickBot="1" x14ac:dyDescent="0.2">
      <c r="B62" s="117"/>
      <c r="C62" s="1264" t="s">
        <v>592</v>
      </c>
      <c r="D62" s="1265"/>
      <c r="E62" s="1266"/>
      <c r="F62" s="118">
        <v>21</v>
      </c>
      <c r="G62" s="118">
        <v>73</v>
      </c>
      <c r="H62" s="119">
        <v>101</v>
      </c>
    </row>
    <row r="63" spans="2:8" ht="52.5" customHeight="1" thickBot="1" x14ac:dyDescent="0.2">
      <c r="B63" s="120"/>
      <c r="C63" s="1267" t="s">
        <v>44</v>
      </c>
      <c r="D63" s="1267"/>
      <c r="E63" s="1268"/>
      <c r="F63" s="121">
        <v>3324</v>
      </c>
      <c r="G63" s="121">
        <v>3264</v>
      </c>
      <c r="H63" s="122">
        <v>3224</v>
      </c>
    </row>
    <row r="64" spans="2:8" ht="15" customHeight="1" x14ac:dyDescent="0.15"/>
    <row r="65" ht="0" hidden="1" customHeight="1" x14ac:dyDescent="0.15"/>
    <row r="66" ht="0" hidden="1" customHeight="1" x14ac:dyDescent="0.15"/>
  </sheetData>
  <sheetProtection algorithmName="SHA-512" hashValue="SkDuFXNZ+owqQpDPC+f9Dw4C8hwIVxs4Lj6OGtwaIqBmRqdH8CsKihnWyE4xvMHFDqd7lwqgM0gH34f5F8TQ7Q==" saltValue="LlAa6ukix+9C0N1T9/L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15" zoomScale="70" zoomScaleNormal="70" zoomScaleSheetLayoutView="55" workbookViewId="0">
      <selection activeCell="BR41" sqref="BR4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20.7</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44.9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62.6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46.8</v>
      </c>
      <c r="BQ73" s="1277"/>
      <c r="BR73" s="1277"/>
      <c r="BS73" s="1277"/>
      <c r="BT73" s="1277"/>
      <c r="BU73" s="1277"/>
      <c r="BV73" s="1277"/>
      <c r="BW73" s="1277"/>
      <c r="BX73" s="1277">
        <v>33.299999999999997</v>
      </c>
      <c r="BY73" s="1277"/>
      <c r="BZ73" s="1277"/>
      <c r="CA73" s="1277"/>
      <c r="CB73" s="1277"/>
      <c r="CC73" s="1277"/>
      <c r="CD73" s="1277"/>
      <c r="CE73" s="1277"/>
      <c r="CF73" s="1277">
        <v>25.5</v>
      </c>
      <c r="CG73" s="1277"/>
      <c r="CH73" s="1277"/>
      <c r="CI73" s="1277"/>
      <c r="CJ73" s="1277"/>
      <c r="CK73" s="1277"/>
      <c r="CL73" s="1277"/>
      <c r="CM73" s="1277"/>
      <c r="CN73" s="1277">
        <v>20.7</v>
      </c>
      <c r="CO73" s="1277"/>
      <c r="CP73" s="1277"/>
      <c r="CQ73" s="1277"/>
      <c r="CR73" s="1277"/>
      <c r="CS73" s="1277"/>
      <c r="CT73" s="1277"/>
      <c r="CU73" s="1277"/>
      <c r="CV73" s="1277">
        <v>18.7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10.8</v>
      </c>
      <c r="BQ75" s="1277"/>
      <c r="BR75" s="1277"/>
      <c r="BS75" s="1277"/>
      <c r="BT75" s="1277"/>
      <c r="BU75" s="1277"/>
      <c r="BV75" s="1277"/>
      <c r="BW75" s="1277"/>
      <c r="BX75" s="1277">
        <v>9.1999999999999993</v>
      </c>
      <c r="BY75" s="1277"/>
      <c r="BZ75" s="1277"/>
      <c r="CA75" s="1277"/>
      <c r="CB75" s="1277"/>
      <c r="CC75" s="1277"/>
      <c r="CD75" s="1277"/>
      <c r="CE75" s="1277"/>
      <c r="CF75" s="1277">
        <v>7.9</v>
      </c>
      <c r="CG75" s="1277"/>
      <c r="CH75" s="1277"/>
      <c r="CI75" s="1277"/>
      <c r="CJ75" s="1277"/>
      <c r="CK75" s="1277"/>
      <c r="CL75" s="1277"/>
      <c r="CM75" s="1277"/>
      <c r="CN75" s="1277">
        <v>7.1</v>
      </c>
      <c r="CO75" s="1277"/>
      <c r="CP75" s="1277"/>
      <c r="CQ75" s="1277"/>
      <c r="CR75" s="1277"/>
      <c r="CS75" s="1277"/>
      <c r="CT75" s="1277"/>
      <c r="CU75" s="1277"/>
      <c r="CV75" s="1277">
        <v>7.6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604</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Ao6VxahXEm5dhVSgiNIlwicxZGbyQGaPBP227qF6rKXl1LwUS3OdiSx0P5eNOCSTvDK9/Bg6s8I5yHJ4hln7g==" saltValue="hwhDWC8SQDs164U8f2vi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60" zoomScaleNormal="60" zoomScaleSheetLayoutView="70" workbookViewId="0">
      <selection activeCell="BR41" sqref="BR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vhYprFVMDg9Bu4mnihFk6vd44Tc+5vM/ffLmM8oViLe3Ti59xpOGNk/vWNNPS2dibeD+AHYHdbChdJQEGyDw==" saltValue="BW8kAxzajeTymxWJvdzCh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I97" zoomScale="70" zoomScaleNormal="70" zoomScaleSheetLayoutView="55" workbookViewId="0">
      <selection activeCell="BR41" sqref="BR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teMZSdgBQn/fY6vJ/JQ67+y0H/JD+E3hc4gDeF7ugaSHuRRl1zZfDMbXjCeffgIcRMXC0lQlaxys1BFH7DcLw==" saltValue="Q06auoLamL2MEIlst9f6X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86294</v>
      </c>
      <c r="E3" s="141"/>
      <c r="F3" s="142">
        <v>74444</v>
      </c>
      <c r="G3" s="143"/>
      <c r="H3" s="144"/>
    </row>
    <row r="4" spans="1:8" x14ac:dyDescent="0.15">
      <c r="A4" s="145"/>
      <c r="B4" s="146"/>
      <c r="C4" s="147"/>
      <c r="D4" s="148">
        <v>20857</v>
      </c>
      <c r="E4" s="149"/>
      <c r="F4" s="150">
        <v>34175</v>
      </c>
      <c r="G4" s="151"/>
      <c r="H4" s="152"/>
    </row>
    <row r="5" spans="1:8" x14ac:dyDescent="0.15">
      <c r="A5" s="133" t="s">
        <v>546</v>
      </c>
      <c r="B5" s="138"/>
      <c r="C5" s="139"/>
      <c r="D5" s="140">
        <v>103591</v>
      </c>
      <c r="E5" s="141"/>
      <c r="F5" s="142">
        <v>85205</v>
      </c>
      <c r="G5" s="143"/>
      <c r="H5" s="144"/>
    </row>
    <row r="6" spans="1:8" x14ac:dyDescent="0.15">
      <c r="A6" s="145"/>
      <c r="B6" s="146"/>
      <c r="C6" s="147"/>
      <c r="D6" s="148">
        <v>25871</v>
      </c>
      <c r="E6" s="149"/>
      <c r="F6" s="150">
        <v>38847</v>
      </c>
      <c r="G6" s="151"/>
      <c r="H6" s="152"/>
    </row>
    <row r="7" spans="1:8" x14ac:dyDescent="0.15">
      <c r="A7" s="133" t="s">
        <v>547</v>
      </c>
      <c r="B7" s="138"/>
      <c r="C7" s="139"/>
      <c r="D7" s="140">
        <v>64160</v>
      </c>
      <c r="E7" s="141"/>
      <c r="F7" s="142">
        <v>77577</v>
      </c>
      <c r="G7" s="143"/>
      <c r="H7" s="144"/>
    </row>
    <row r="8" spans="1:8" x14ac:dyDescent="0.15">
      <c r="A8" s="145"/>
      <c r="B8" s="146"/>
      <c r="C8" s="147"/>
      <c r="D8" s="148">
        <v>27905</v>
      </c>
      <c r="E8" s="149"/>
      <c r="F8" s="150">
        <v>40870</v>
      </c>
      <c r="G8" s="151"/>
      <c r="H8" s="152"/>
    </row>
    <row r="9" spans="1:8" x14ac:dyDescent="0.15">
      <c r="A9" s="133" t="s">
        <v>548</v>
      </c>
      <c r="B9" s="138"/>
      <c r="C9" s="139"/>
      <c r="D9" s="140">
        <v>57794</v>
      </c>
      <c r="E9" s="141"/>
      <c r="F9" s="142">
        <v>115123</v>
      </c>
      <c r="G9" s="143"/>
      <c r="H9" s="144"/>
    </row>
    <row r="10" spans="1:8" x14ac:dyDescent="0.15">
      <c r="A10" s="145"/>
      <c r="B10" s="146"/>
      <c r="C10" s="147"/>
      <c r="D10" s="148">
        <v>35072</v>
      </c>
      <c r="E10" s="149"/>
      <c r="F10" s="150">
        <v>46026</v>
      </c>
      <c r="G10" s="151"/>
      <c r="H10" s="152"/>
    </row>
    <row r="11" spans="1:8" x14ac:dyDescent="0.15">
      <c r="A11" s="133" t="s">
        <v>549</v>
      </c>
      <c r="B11" s="138"/>
      <c r="C11" s="139"/>
      <c r="D11" s="140">
        <v>47584</v>
      </c>
      <c r="E11" s="141"/>
      <c r="F11" s="142">
        <v>98899</v>
      </c>
      <c r="G11" s="143"/>
      <c r="H11" s="144"/>
    </row>
    <row r="12" spans="1:8" x14ac:dyDescent="0.15">
      <c r="A12" s="145"/>
      <c r="B12" s="146"/>
      <c r="C12" s="153"/>
      <c r="D12" s="148">
        <v>33765</v>
      </c>
      <c r="E12" s="149"/>
      <c r="F12" s="150">
        <v>43734</v>
      </c>
      <c r="G12" s="151"/>
      <c r="H12" s="152"/>
    </row>
    <row r="13" spans="1:8" x14ac:dyDescent="0.15">
      <c r="A13" s="133"/>
      <c r="B13" s="138"/>
      <c r="C13" s="154"/>
      <c r="D13" s="155">
        <v>71885</v>
      </c>
      <c r="E13" s="156"/>
      <c r="F13" s="157">
        <v>90250</v>
      </c>
      <c r="G13" s="158"/>
      <c r="H13" s="144"/>
    </row>
    <row r="14" spans="1:8" x14ac:dyDescent="0.15">
      <c r="A14" s="145"/>
      <c r="B14" s="146"/>
      <c r="C14" s="147"/>
      <c r="D14" s="148">
        <v>28694</v>
      </c>
      <c r="E14" s="149"/>
      <c r="F14" s="150">
        <v>40730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7.51</v>
      </c>
      <c r="C19" s="159">
        <f>ROUND(VALUE(SUBSTITUTE(実質収支比率等に係る経年分析!G$48,"▲","-")),2)</f>
        <v>7.42</v>
      </c>
      <c r="D19" s="159">
        <f>ROUND(VALUE(SUBSTITUTE(実質収支比率等に係る経年分析!H$48,"▲","-")),2)</f>
        <v>4.9400000000000004</v>
      </c>
      <c r="E19" s="159">
        <f>ROUND(VALUE(SUBSTITUTE(実質収支比率等に係る経年分析!I$48,"▲","-")),2)</f>
        <v>4.32</v>
      </c>
      <c r="F19" s="159">
        <f>ROUND(VALUE(SUBSTITUTE(実質収支比率等に係る経年分析!J$48,"▲","-")),2)</f>
        <v>7.75</v>
      </c>
    </row>
    <row r="20" spans="1:11" x14ac:dyDescent="0.15">
      <c r="A20" s="159" t="s">
        <v>48</v>
      </c>
      <c r="B20" s="159">
        <f>ROUND(VALUE(SUBSTITUTE(実質収支比率等に係る経年分析!F$47,"▲","-")),2)</f>
        <v>16.350000000000001</v>
      </c>
      <c r="C20" s="159">
        <f>ROUND(VALUE(SUBSTITUTE(実質収支比率等に係る経年分析!G$47,"▲","-")),2)</f>
        <v>16.670000000000002</v>
      </c>
      <c r="D20" s="159">
        <f>ROUND(VALUE(SUBSTITUTE(実質収支比率等に係る経年分析!H$47,"▲","-")),2)</f>
        <v>16.54</v>
      </c>
      <c r="E20" s="159">
        <f>ROUND(VALUE(SUBSTITUTE(実質収支比率等に係る経年分析!I$47,"▲","-")),2)</f>
        <v>14.99</v>
      </c>
      <c r="F20" s="159">
        <f>ROUND(VALUE(SUBSTITUTE(実質収支比率等に係る経年分析!J$47,"▲","-")),2)</f>
        <v>15.06</v>
      </c>
    </row>
    <row r="21" spans="1:11" x14ac:dyDescent="0.15">
      <c r="A21" s="159" t="s">
        <v>49</v>
      </c>
      <c r="B21" s="159">
        <f>IF(ISNUMBER(VALUE(SUBSTITUTE(実質収支比率等に係る経年分析!F$49,"▲","-"))),ROUND(VALUE(SUBSTITUTE(実質収支比率等に係る経年分析!F$49,"▲","-")),2),NA())</f>
        <v>-5.42</v>
      </c>
      <c r="C21" s="159">
        <f>IF(ISNUMBER(VALUE(SUBSTITUTE(実質収支比率等に係る経年分析!G$49,"▲","-"))),ROUND(VALUE(SUBSTITUTE(実質収支比率等に係る経年分析!G$49,"▲","-")),2),NA())</f>
        <v>-3.85</v>
      </c>
      <c r="D21" s="159">
        <f>IF(ISNUMBER(VALUE(SUBSTITUTE(実質収支比率等に係る経年分析!H$49,"▲","-"))),ROUND(VALUE(SUBSTITUTE(実質収支比率等に係る経年分析!H$49,"▲","-")),2),NA())</f>
        <v>-2</v>
      </c>
      <c r="E21" s="159">
        <f>IF(ISNUMBER(VALUE(SUBSTITUTE(実質収支比率等に係る経年分析!I$49,"▲","-"))),ROUND(VALUE(SUBSTITUTE(実質収支比率等に係る経年分析!I$49,"▲","-")),2),NA())</f>
        <v>-2.4</v>
      </c>
      <c r="F21" s="159">
        <f>IF(ISNUMBER(VALUE(SUBSTITUTE(実質収支比率等に係る経年分析!J$49,"▲","-"))),ROUND(VALUE(SUBSTITUTE(実質収支比率等に係る経年分析!J$49,"▲","-")),2),NA())</f>
        <v>3.49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3.9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4.93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5.39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1.1499999999999999</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1.1599999999999999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1.82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1.56</v>
      </c>
    </row>
    <row r="32" spans="1:11" x14ac:dyDescent="0.15">
      <c r="A32" s="160" t="str">
        <f>IF(連結実質赤字比率に係る赤字・黒字の構成分析!C$38="",NA(),連結実質赤字比率に係る赤字・黒字の構成分析!C$38)</f>
        <v>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5.53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2.5</v>
      </c>
    </row>
    <row r="33" spans="1:16" x14ac:dyDescent="0.15">
      <c r="A33" s="160" t="str">
        <f>IF(連結実質赤字比率に係る赤字・黒字の構成分析!C$37="",NA(),連結実質赤字比率に係る赤字・黒字の構成分析!C$37)</f>
        <v>下水道事業等会計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6.28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3.8</v>
      </c>
    </row>
    <row r="34" spans="1:16" x14ac:dyDescent="0.15">
      <c r="A34" s="160" t="str">
        <f>IF(連結実質赤字比率に係る赤字・黒字の構成分析!C$36="",NA(),連結実質赤字比率に係る赤字・黒字の構成分析!C$36)</f>
        <v>宅地造成事業会計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4.3600000000000003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7.74</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0.05</v>
      </c>
      <c r="J36" s="160">
        <f>IF(ROUND(VALUE(SUBSTITUTE(連結実質赤字比率に係る赤字・黒字の構成分析!J$34,"▲", "-")), 2) &lt; 0, ABS(ROUND(VALUE(SUBSTITUTE(連結実質赤字比率に係る赤字・黒字の構成分析!J$34,"▲", "-")), 2)), NA())</f>
        <v>0.85</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791</v>
      </c>
      <c r="E42" s="161"/>
      <c r="F42" s="161"/>
      <c r="G42" s="161">
        <f>'実質公債費比率（分子）の構造'!L$52</f>
        <v>811</v>
      </c>
      <c r="H42" s="161"/>
      <c r="I42" s="161"/>
      <c r="J42" s="161">
        <f>'実質公債費比率（分子）の構造'!M$52</f>
        <v>781</v>
      </c>
      <c r="K42" s="161"/>
      <c r="L42" s="161"/>
      <c r="M42" s="161">
        <f>'実質公債費比率（分子）の構造'!N$52</f>
        <v>726</v>
      </c>
      <c r="N42" s="161"/>
      <c r="O42" s="161"/>
      <c r="P42" s="161">
        <f>'実質公債費比率（分子）の構造'!O$52</f>
        <v>662</v>
      </c>
    </row>
    <row r="43" spans="1:16" x14ac:dyDescent="0.15">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145</v>
      </c>
      <c r="C44" s="161"/>
      <c r="D44" s="161"/>
      <c r="E44" s="161">
        <f>'実質公債費比率（分子）の構造'!L$50</f>
        <v>136</v>
      </c>
      <c r="F44" s="161"/>
      <c r="G44" s="161"/>
      <c r="H44" s="161">
        <f>'実質公債費比率（分子）の構造'!M$50</f>
        <v>101</v>
      </c>
      <c r="I44" s="161"/>
      <c r="J44" s="161"/>
      <c r="K44" s="161">
        <f>'実質公債費比率（分子）の構造'!N$50</f>
        <v>95</v>
      </c>
      <c r="L44" s="161"/>
      <c r="M44" s="161"/>
      <c r="N44" s="161">
        <f>'実質公債費比率（分子）の構造'!O$50</f>
        <v>84</v>
      </c>
      <c r="O44" s="161"/>
      <c r="P44" s="161"/>
    </row>
    <row r="45" spans="1:16" x14ac:dyDescent="0.15">
      <c r="A45" s="161" t="s">
        <v>59</v>
      </c>
      <c r="B45" s="161">
        <f>'実質公債費比率（分子）の構造'!K$49</f>
        <v>5</v>
      </c>
      <c r="C45" s="161"/>
      <c r="D45" s="161"/>
      <c r="E45" s="161">
        <f>'実質公債費比率（分子）の構造'!L$49</f>
        <v>5</v>
      </c>
      <c r="F45" s="161"/>
      <c r="G45" s="161"/>
      <c r="H45" s="161">
        <f>'実質公債費比率（分子）の構造'!M$49</f>
        <v>5</v>
      </c>
      <c r="I45" s="161"/>
      <c r="J45" s="161"/>
      <c r="K45" s="161">
        <f>'実質公債費比率（分子）の構造'!N$49</f>
        <v>6</v>
      </c>
      <c r="L45" s="161"/>
      <c r="M45" s="161"/>
      <c r="N45" s="161">
        <f>'実質公債費比率（分子）の構造'!O$49</f>
        <v>7</v>
      </c>
      <c r="O45" s="161"/>
      <c r="P45" s="161"/>
    </row>
    <row r="46" spans="1:16" x14ac:dyDescent="0.15">
      <c r="A46" s="161" t="s">
        <v>60</v>
      </c>
      <c r="B46" s="161">
        <f>'実質公債費比率（分子）の構造'!K$48</f>
        <v>144</v>
      </c>
      <c r="C46" s="161"/>
      <c r="D46" s="161"/>
      <c r="E46" s="161">
        <f>'実質公債費比率（分子）の構造'!L$48</f>
        <v>157</v>
      </c>
      <c r="F46" s="161"/>
      <c r="G46" s="161"/>
      <c r="H46" s="161">
        <f>'実質公債費比率（分子）の構造'!M$48</f>
        <v>191</v>
      </c>
      <c r="I46" s="161"/>
      <c r="J46" s="161"/>
      <c r="K46" s="161">
        <f>'実質公債費比率（分子）の構造'!N$48</f>
        <v>202</v>
      </c>
      <c r="L46" s="161"/>
      <c r="M46" s="161"/>
      <c r="N46" s="161">
        <f>'実質公債費比率（分子）の構造'!O$48</f>
        <v>215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900</v>
      </c>
      <c r="C49" s="161"/>
      <c r="D49" s="161"/>
      <c r="E49" s="161">
        <f>'実質公債費比率（分子）の構造'!L$45</f>
        <v>797</v>
      </c>
      <c r="F49" s="161"/>
      <c r="G49" s="161"/>
      <c r="H49" s="161">
        <f>'実質公債費比率（分子）の構造'!M$45</f>
        <v>758</v>
      </c>
      <c r="I49" s="161"/>
      <c r="J49" s="161"/>
      <c r="K49" s="161">
        <f>'実質公債費比率（分子）の構造'!N$45</f>
        <v>739</v>
      </c>
      <c r="L49" s="161"/>
      <c r="M49" s="161"/>
      <c r="N49" s="161">
        <f>'実質公債費比率（分子）の構造'!O$45</f>
        <v>716</v>
      </c>
      <c r="O49" s="161"/>
      <c r="P49" s="161"/>
    </row>
    <row r="50" spans="1:16" x14ac:dyDescent="0.15">
      <c r="A50" s="161" t="s">
        <v>64</v>
      </c>
      <c r="B50" s="161" t="e">
        <f>NA()</f>
        <v>#N/A</v>
      </c>
      <c r="C50" s="161">
        <f>IF(ISNUMBER('実質公債費比率（分子）の構造'!K$53),'実質公債費比率（分子）の構造'!K$53,NA())</f>
        <v>403</v>
      </c>
      <c r="D50" s="161" t="e">
        <f>NA()</f>
        <v>#N/A</v>
      </c>
      <c r="E50" s="161" t="e">
        <f>NA()</f>
        <v>#N/A</v>
      </c>
      <c r="F50" s="161">
        <f>IF(ISNUMBER('実質公債費比率（分子）の構造'!L$53),'実質公債費比率（分子）の構造'!L$53,NA())</f>
        <v>284</v>
      </c>
      <c r="G50" s="161" t="e">
        <f>NA()</f>
        <v>#N/A</v>
      </c>
      <c r="H50" s="161" t="e">
        <f>NA()</f>
        <v>#N/A</v>
      </c>
      <c r="I50" s="161">
        <f>IF(ISNUMBER('実質公債費比率（分子）の構造'!M$53),'実質公債費比率（分子）の構造'!M$53,NA())</f>
        <v>274</v>
      </c>
      <c r="J50" s="161" t="e">
        <f>NA()</f>
        <v>#N/A</v>
      </c>
      <c r="K50" s="161" t="e">
        <f>NA()</f>
        <v>#N/A</v>
      </c>
      <c r="L50" s="161">
        <f>IF(ISNUMBER('実質公債費比率（分子）の構造'!N$53),'実質公債費比率（分子）の構造'!N$53,NA())</f>
        <v>316</v>
      </c>
      <c r="M50" s="161" t="e">
        <f>NA()</f>
        <v>#N/A</v>
      </c>
      <c r="N50" s="161" t="e">
        <f>NA()</f>
        <v>#N/A</v>
      </c>
      <c r="O50" s="161">
        <f>IF(ISNUMBER('実質公債費比率（分子）の構造'!O$53),'実質公債費比率（分子）の構造'!O$53,NA())</f>
        <v>360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6964</v>
      </c>
      <c r="E56" s="160"/>
      <c r="F56" s="160"/>
      <c r="G56" s="160">
        <f>'将来負担比率（分子）の構造'!J$52</f>
        <v>6789</v>
      </c>
      <c r="H56" s="160"/>
      <c r="I56" s="160"/>
      <c r="J56" s="160">
        <f>'将来負担比率（分子）の構造'!K$52</f>
        <v>6425</v>
      </c>
      <c r="K56" s="160"/>
      <c r="L56" s="160"/>
      <c r="M56" s="160">
        <f>'将来負担比率（分子）の構造'!L$52</f>
        <v>6389</v>
      </c>
      <c r="N56" s="160"/>
      <c r="O56" s="160"/>
      <c r="P56" s="160">
        <f>'将来負担比率（分子）の構造'!M$52</f>
        <v>6123</v>
      </c>
    </row>
    <row r="57" spans="1:16" x14ac:dyDescent="0.15">
      <c r="A57" s="160" t="s">
        <v>35</v>
      </c>
      <c r="B57" s="160"/>
      <c r="C57" s="160"/>
      <c r="D57" s="160">
        <f>'将来負担比率（分子）の構造'!I$51</f>
        <v>154</v>
      </c>
      <c r="E57" s="160"/>
      <c r="F57" s="160"/>
      <c r="G57" s="160">
        <f>'将来負担比率（分子）の構造'!J$51</f>
        <v>127</v>
      </c>
      <c r="H57" s="160"/>
      <c r="I57" s="160"/>
      <c r="J57" s="160">
        <f>'将来負担比率（分子）の構造'!K$51</f>
        <v>108</v>
      </c>
      <c r="K57" s="160"/>
      <c r="L57" s="160"/>
      <c r="M57" s="160">
        <f>'将来負担比率（分子）の構造'!L$51</f>
        <v>97</v>
      </c>
      <c r="N57" s="160"/>
      <c r="O57" s="160"/>
      <c r="P57" s="160">
        <f>'将来負担比率（分子）の構造'!M$51</f>
        <v>92</v>
      </c>
    </row>
    <row r="58" spans="1:16" x14ac:dyDescent="0.15">
      <c r="A58" s="160" t="s">
        <v>34</v>
      </c>
      <c r="B58" s="160"/>
      <c r="C58" s="160"/>
      <c r="D58" s="160">
        <f>'将来負担比率（分子）の構造'!I$50</f>
        <v>2827</v>
      </c>
      <c r="E58" s="160"/>
      <c r="F58" s="160"/>
      <c r="G58" s="160">
        <f>'将来負担比率（分子）の構造'!J$50</f>
        <v>2903</v>
      </c>
      <c r="H58" s="160"/>
      <c r="I58" s="160"/>
      <c r="J58" s="160">
        <f>'将来負担比率（分子）の構造'!K$50</f>
        <v>3120</v>
      </c>
      <c r="K58" s="160"/>
      <c r="L58" s="160"/>
      <c r="M58" s="160">
        <f>'将来負担比率（分子）の構造'!L$50</f>
        <v>3079</v>
      </c>
      <c r="N58" s="160"/>
      <c r="O58" s="160"/>
      <c r="P58" s="160">
        <f>'将来負担比率（分子）の構造'!M$50</f>
        <v>3164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111</v>
      </c>
      <c r="C61" s="160"/>
      <c r="D61" s="160"/>
      <c r="E61" s="160">
        <f>'将来負担比率（分子）の構造'!J$46</f>
        <v>104</v>
      </c>
      <c r="F61" s="160"/>
      <c r="G61" s="160"/>
      <c r="H61" s="160">
        <f>'将来負担比率（分子）の構造'!K$46</f>
        <v>97</v>
      </c>
      <c r="I61" s="160"/>
      <c r="J61" s="160"/>
      <c r="K61" s="160">
        <f>'将来負担比率（分子）の構造'!L$46</f>
        <v>91</v>
      </c>
      <c r="L61" s="160"/>
      <c r="M61" s="160"/>
      <c r="N61" s="160">
        <f>'将来負担比率（分子）の構造'!M$46</f>
        <v>81</v>
      </c>
      <c r="O61" s="160"/>
      <c r="P61" s="160"/>
    </row>
    <row r="62" spans="1:16" x14ac:dyDescent="0.15">
      <c r="A62" s="160" t="s">
        <v>28</v>
      </c>
      <c r="B62" s="160">
        <f>'将来負担比率（分子）の構造'!I$45</f>
        <v>1422</v>
      </c>
      <c r="C62" s="160"/>
      <c r="D62" s="160"/>
      <c r="E62" s="160">
        <f>'将来負担比率（分子）の構造'!J$45</f>
        <v>1214</v>
      </c>
      <c r="F62" s="160"/>
      <c r="G62" s="160"/>
      <c r="H62" s="160">
        <f>'将来負担比率（分子）の構造'!K$45</f>
        <v>1142</v>
      </c>
      <c r="I62" s="160"/>
      <c r="J62" s="160"/>
      <c r="K62" s="160">
        <f>'将来負担比率（分子）の構造'!L$45</f>
        <v>1061</v>
      </c>
      <c r="L62" s="160"/>
      <c r="M62" s="160"/>
      <c r="N62" s="160">
        <f>'将来負担比率（分子）の構造'!M$45</f>
        <v>982</v>
      </c>
      <c r="O62" s="160"/>
      <c r="P62" s="160"/>
    </row>
    <row r="63" spans="1:16" x14ac:dyDescent="0.15">
      <c r="A63" s="160" t="s">
        <v>27</v>
      </c>
      <c r="B63" s="160">
        <f>'将来負担比率（分子）の構造'!I$44</f>
        <v>508</v>
      </c>
      <c r="C63" s="160"/>
      <c r="D63" s="160"/>
      <c r="E63" s="160">
        <f>'将来負担比率（分子）の構造'!J$44</f>
        <v>444</v>
      </c>
      <c r="F63" s="160"/>
      <c r="G63" s="160"/>
      <c r="H63" s="160">
        <f>'将来負担比率（分子）の構造'!K$44</f>
        <v>380</v>
      </c>
      <c r="I63" s="160"/>
      <c r="J63" s="160"/>
      <c r="K63" s="160">
        <f>'将来負担比率（分子）の構造'!L$44</f>
        <v>353</v>
      </c>
      <c r="L63" s="160"/>
      <c r="M63" s="160"/>
      <c r="N63" s="160">
        <f>'将来負担比率（分子）の構造'!M$44</f>
        <v>327</v>
      </c>
      <c r="O63" s="160"/>
      <c r="P63" s="160"/>
    </row>
    <row r="64" spans="1:16" x14ac:dyDescent="0.15">
      <c r="A64" s="160" t="s">
        <v>26</v>
      </c>
      <c r="B64" s="160">
        <f>'将来負担比率（分子）の構造'!I$43</f>
        <v>1469</v>
      </c>
      <c r="C64" s="160"/>
      <c r="D64" s="160"/>
      <c r="E64" s="160">
        <f>'将来負担比率（分子）の構造'!J$43</f>
        <v>1402</v>
      </c>
      <c r="F64" s="160"/>
      <c r="G64" s="160"/>
      <c r="H64" s="160">
        <f>'将来負担比率（分子）の構造'!K$43</f>
        <v>1656</v>
      </c>
      <c r="I64" s="160"/>
      <c r="J64" s="160"/>
      <c r="K64" s="160">
        <f>'将来負担比率（分子）の構造'!L$43</f>
        <v>1579</v>
      </c>
      <c r="L64" s="160"/>
      <c r="M64" s="160"/>
      <c r="N64" s="160">
        <f>'将来負担比率（分子）の構造'!M$43</f>
        <v>1606</v>
      </c>
      <c r="O64" s="160"/>
      <c r="P64" s="160"/>
    </row>
    <row r="65" spans="1:16" x14ac:dyDescent="0.15">
      <c r="A65" s="160" t="s">
        <v>25</v>
      </c>
      <c r="B65" s="160">
        <f>'将来負担比率（分子）の構造'!I$42</f>
        <v>165</v>
      </c>
      <c r="C65" s="160"/>
      <c r="D65" s="160"/>
      <c r="E65" s="160">
        <f>'将来負担比率（分子）の構造'!J$42</f>
        <v>99</v>
      </c>
      <c r="F65" s="160"/>
      <c r="G65" s="160"/>
      <c r="H65" s="160">
        <f>'将来負担比率（分子）の構造'!K$42</f>
        <v>69</v>
      </c>
      <c r="I65" s="160"/>
      <c r="J65" s="160"/>
      <c r="K65" s="160">
        <f>'将来負担比率（分子）の構造'!L$42</f>
        <v>45</v>
      </c>
      <c r="L65" s="160"/>
      <c r="M65" s="160"/>
      <c r="N65" s="160">
        <f>'将来負担比率（分子）の構造'!M$42</f>
        <v>30</v>
      </c>
      <c r="O65" s="160"/>
      <c r="P65" s="160"/>
    </row>
    <row r="66" spans="1:16" x14ac:dyDescent="0.15">
      <c r="A66" s="160" t="s">
        <v>24</v>
      </c>
      <c r="B66" s="160">
        <f>'将来負担比率（分子）の構造'!I$41</f>
        <v>8138</v>
      </c>
      <c r="C66" s="160"/>
      <c r="D66" s="160"/>
      <c r="E66" s="160">
        <f>'将来負担比率（分子）の構造'!J$41</f>
        <v>7875</v>
      </c>
      <c r="F66" s="160"/>
      <c r="G66" s="160"/>
      <c r="H66" s="160">
        <f>'将来負担比率（分子）の構造'!K$41</f>
        <v>7353</v>
      </c>
      <c r="I66" s="160"/>
      <c r="J66" s="160"/>
      <c r="K66" s="160">
        <f>'将来負担比率（分子）の構造'!L$41</f>
        <v>7285</v>
      </c>
      <c r="L66" s="160"/>
      <c r="M66" s="160"/>
      <c r="N66" s="160">
        <f>'将来負担比率（分子）の構造'!M$41</f>
        <v>7132</v>
      </c>
      <c r="O66" s="160"/>
      <c r="P66" s="160"/>
    </row>
    <row r="67" spans="1:16" x14ac:dyDescent="0.15">
      <c r="A67" s="160" t="s">
        <v>68</v>
      </c>
      <c r="B67" s="160" t="e">
        <f>NA()</f>
        <v>#N/A</v>
      </c>
      <c r="C67" s="160">
        <f>IF(ISNUMBER('将来負担比率（分子）の構造'!I$53), IF('将来負担比率（分子）の構造'!I$53 &lt; 0, 0, '将来負担比率（分子）の構造'!I$53), NA())</f>
        <v>1867</v>
      </c>
      <c r="D67" s="160" t="e">
        <f>NA()</f>
        <v>#N/A</v>
      </c>
      <c r="E67" s="160" t="e">
        <f>NA()</f>
        <v>#N/A</v>
      </c>
      <c r="F67" s="160">
        <f>IF(ISNUMBER('将来負担比率（分子）の構造'!J$53), IF('将来負担比率（分子）の構造'!J$53 &lt; 0, 0, '将来負担比率（分子）の構造'!J$53), NA())</f>
        <v>1318</v>
      </c>
      <c r="G67" s="160" t="e">
        <f>NA()</f>
        <v>#N/A</v>
      </c>
      <c r="H67" s="160" t="e">
        <f>NA()</f>
        <v>#N/A</v>
      </c>
      <c r="I67" s="160">
        <f>IF(ISNUMBER('将来負担比率（分子）の構造'!K$53), IF('将来負担比率（分子）の構造'!K$53 &lt; 0, 0, '将来負担比率（分子）の構造'!K$53), NA())</f>
        <v>1045</v>
      </c>
      <c r="J67" s="160" t="e">
        <f>NA()</f>
        <v>#N/A</v>
      </c>
      <c r="K67" s="160" t="e">
        <f>NA()</f>
        <v>#N/A</v>
      </c>
      <c r="L67" s="160">
        <f>IF(ISNUMBER('将来負担比率（分子）の構造'!L$53), IF('将来負担比率（分子）の構造'!L$53 &lt; 0, 0, '将来負担比率（分子）の構造'!L$53), NA())</f>
        <v>848</v>
      </c>
      <c r="M67" s="160" t="e">
        <f>NA()</f>
        <v>#N/A</v>
      </c>
      <c r="N67" s="160" t="e">
        <f>NA()</f>
        <v>#N/A</v>
      </c>
      <c r="O67" s="160">
        <f>IF(ISNUMBER('将来負担比率（分子）の構造'!M$53), IF('将来負担比率（分子）の構造'!M$53 &lt; 0, 0, '将来負担比率（分子）の構造'!M$53), NA())</f>
        <v>778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800</v>
      </c>
      <c r="C72" s="164">
        <f>基金残高に係る経年分析!G55</f>
        <v>717</v>
      </c>
      <c r="D72" s="164">
        <f>基金残高に係る経年分析!H55</f>
        <v>721</v>
      </c>
    </row>
    <row r="73" spans="1:16" x14ac:dyDescent="0.15">
      <c r="A73" s="163" t="s">
        <v>71</v>
      </c>
      <c r="B73" s="164">
        <f>基金残高に係る経年分析!F56</f>
        <v>8</v>
      </c>
      <c r="C73" s="164">
        <f>基金残高に係る経年分析!G56</f>
        <v>8</v>
      </c>
      <c r="D73" s="164">
        <f>基金残高に係る経年分析!H56</f>
        <v>8</v>
      </c>
    </row>
    <row r="74" spans="1:16" x14ac:dyDescent="0.15">
      <c r="A74" s="163" t="s">
        <v>72</v>
      </c>
      <c r="B74" s="164">
        <f>基金残高に係る経年分析!F57</f>
        <v>2516</v>
      </c>
      <c r="C74" s="164">
        <f>基金残高に係る経年分析!G57</f>
        <v>2539</v>
      </c>
      <c r="D74" s="164">
        <f>基金残高に係る経年分析!H57</f>
        <v>2495</v>
      </c>
    </row>
  </sheetData>
  <sheetProtection algorithmName="SHA-512" hashValue="GHVF0Ss5Sff4HnkHAFI6bhFmW1d3D3RrY3QeTtWXZtRX20wU2DS3olGLriHMcSt2Ee4iVF6qAEUG1jsFSSy7GA==" saltValue="bZryR4osEDDAJFUFnzZj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1725453</v>
      </c>
      <c r="S5" s="707"/>
      <c r="T5" s="707"/>
      <c r="U5" s="707"/>
      <c r="V5" s="707"/>
      <c r="W5" s="707"/>
      <c r="X5" s="707"/>
      <c r="Y5" s="753"/>
      <c r="Z5" s="771">
        <v>21.4</v>
      </c>
      <c r="AA5" s="771"/>
      <c r="AB5" s="771"/>
      <c r="AC5" s="771"/>
      <c r="AD5" s="772">
        <v>1725453</v>
      </c>
      <c r="AE5" s="772"/>
      <c r="AF5" s="772"/>
      <c r="AG5" s="772"/>
      <c r="AH5" s="772"/>
      <c r="AI5" s="772"/>
      <c r="AJ5" s="772"/>
      <c r="AK5" s="772"/>
      <c r="AL5" s="754">
        <v>38</v>
      </c>
      <c r="AM5" s="723"/>
      <c r="AN5" s="723"/>
      <c r="AO5" s="755"/>
      <c r="AP5" s="740" t="s">
        <v>225</v>
      </c>
      <c r="AQ5" s="741"/>
      <c r="AR5" s="741"/>
      <c r="AS5" s="741"/>
      <c r="AT5" s="741"/>
      <c r="AU5" s="741"/>
      <c r="AV5" s="741"/>
      <c r="AW5" s="741"/>
      <c r="AX5" s="741"/>
      <c r="AY5" s="741"/>
      <c r="AZ5" s="741"/>
      <c r="BA5" s="741"/>
      <c r="BB5" s="741"/>
      <c r="BC5" s="741"/>
      <c r="BD5" s="741"/>
      <c r="BE5" s="741"/>
      <c r="BF5" s="742"/>
      <c r="BG5" s="641">
        <v>1721533</v>
      </c>
      <c r="BH5" s="644"/>
      <c r="BI5" s="644"/>
      <c r="BJ5" s="644"/>
      <c r="BK5" s="644"/>
      <c r="BL5" s="644"/>
      <c r="BM5" s="644"/>
      <c r="BN5" s="645"/>
      <c r="BO5" s="703">
        <v>99.8</v>
      </c>
      <c r="BP5" s="703"/>
      <c r="BQ5" s="703"/>
      <c r="BR5" s="703"/>
      <c r="BS5" s="704" t="s">
        <v>169</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104466</v>
      </c>
      <c r="S6" s="644"/>
      <c r="T6" s="644"/>
      <c r="U6" s="644"/>
      <c r="V6" s="644"/>
      <c r="W6" s="644"/>
      <c r="X6" s="644"/>
      <c r="Y6" s="645"/>
      <c r="Z6" s="703">
        <v>1.3</v>
      </c>
      <c r="AA6" s="703"/>
      <c r="AB6" s="703"/>
      <c r="AC6" s="703"/>
      <c r="AD6" s="704">
        <v>104466</v>
      </c>
      <c r="AE6" s="704"/>
      <c r="AF6" s="704"/>
      <c r="AG6" s="704"/>
      <c r="AH6" s="704"/>
      <c r="AI6" s="704"/>
      <c r="AJ6" s="704"/>
      <c r="AK6" s="704"/>
      <c r="AL6" s="646">
        <v>2.2999999999999998</v>
      </c>
      <c r="AM6" s="647"/>
      <c r="AN6" s="647"/>
      <c r="AO6" s="705"/>
      <c r="AP6" s="638" t="s">
        <v>230</v>
      </c>
      <c r="AQ6" s="639"/>
      <c r="AR6" s="639"/>
      <c r="AS6" s="639"/>
      <c r="AT6" s="639"/>
      <c r="AU6" s="639"/>
      <c r="AV6" s="639"/>
      <c r="AW6" s="639"/>
      <c r="AX6" s="639"/>
      <c r="AY6" s="639"/>
      <c r="AZ6" s="639"/>
      <c r="BA6" s="639"/>
      <c r="BB6" s="639"/>
      <c r="BC6" s="639"/>
      <c r="BD6" s="639"/>
      <c r="BE6" s="639"/>
      <c r="BF6" s="640"/>
      <c r="BG6" s="641">
        <v>1721533</v>
      </c>
      <c r="BH6" s="644"/>
      <c r="BI6" s="644"/>
      <c r="BJ6" s="644"/>
      <c r="BK6" s="644"/>
      <c r="BL6" s="644"/>
      <c r="BM6" s="644"/>
      <c r="BN6" s="645"/>
      <c r="BO6" s="703">
        <v>99.8</v>
      </c>
      <c r="BP6" s="703"/>
      <c r="BQ6" s="703"/>
      <c r="BR6" s="703"/>
      <c r="BS6" s="704" t="s">
        <v>231</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104654</v>
      </c>
      <c r="CS6" s="644"/>
      <c r="CT6" s="644"/>
      <c r="CU6" s="644"/>
      <c r="CV6" s="644"/>
      <c r="CW6" s="644"/>
      <c r="CX6" s="644"/>
      <c r="CY6" s="645"/>
      <c r="CZ6" s="754">
        <v>1.4</v>
      </c>
      <c r="DA6" s="723"/>
      <c r="DB6" s="723"/>
      <c r="DC6" s="757"/>
      <c r="DD6" s="649" t="s">
        <v>169</v>
      </c>
      <c r="DE6" s="644"/>
      <c r="DF6" s="644"/>
      <c r="DG6" s="644"/>
      <c r="DH6" s="644"/>
      <c r="DI6" s="644"/>
      <c r="DJ6" s="644"/>
      <c r="DK6" s="644"/>
      <c r="DL6" s="644"/>
      <c r="DM6" s="644"/>
      <c r="DN6" s="644"/>
      <c r="DO6" s="644"/>
      <c r="DP6" s="645"/>
      <c r="DQ6" s="649">
        <v>104653</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2751</v>
      </c>
      <c r="S7" s="644"/>
      <c r="T7" s="644"/>
      <c r="U7" s="644"/>
      <c r="V7" s="644"/>
      <c r="W7" s="644"/>
      <c r="X7" s="644"/>
      <c r="Y7" s="645"/>
      <c r="Z7" s="703">
        <v>0</v>
      </c>
      <c r="AA7" s="703"/>
      <c r="AB7" s="703"/>
      <c r="AC7" s="703"/>
      <c r="AD7" s="704">
        <v>2751</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823645</v>
      </c>
      <c r="BH7" s="644"/>
      <c r="BI7" s="644"/>
      <c r="BJ7" s="644"/>
      <c r="BK7" s="644"/>
      <c r="BL7" s="644"/>
      <c r="BM7" s="644"/>
      <c r="BN7" s="645"/>
      <c r="BO7" s="703">
        <v>47.7</v>
      </c>
      <c r="BP7" s="703"/>
      <c r="BQ7" s="703"/>
      <c r="BR7" s="703"/>
      <c r="BS7" s="704" t="s">
        <v>169</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976196</v>
      </c>
      <c r="CS7" s="644"/>
      <c r="CT7" s="644"/>
      <c r="CU7" s="644"/>
      <c r="CV7" s="644"/>
      <c r="CW7" s="644"/>
      <c r="CX7" s="644"/>
      <c r="CY7" s="645"/>
      <c r="CZ7" s="703">
        <v>12.7</v>
      </c>
      <c r="DA7" s="703"/>
      <c r="DB7" s="703"/>
      <c r="DC7" s="703"/>
      <c r="DD7" s="649">
        <v>14171</v>
      </c>
      <c r="DE7" s="644"/>
      <c r="DF7" s="644"/>
      <c r="DG7" s="644"/>
      <c r="DH7" s="644"/>
      <c r="DI7" s="644"/>
      <c r="DJ7" s="644"/>
      <c r="DK7" s="644"/>
      <c r="DL7" s="644"/>
      <c r="DM7" s="644"/>
      <c r="DN7" s="644"/>
      <c r="DO7" s="644"/>
      <c r="DP7" s="645"/>
      <c r="DQ7" s="649">
        <v>819642</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5857</v>
      </c>
      <c r="S8" s="644"/>
      <c r="T8" s="644"/>
      <c r="U8" s="644"/>
      <c r="V8" s="644"/>
      <c r="W8" s="644"/>
      <c r="X8" s="644"/>
      <c r="Y8" s="645"/>
      <c r="Z8" s="703">
        <v>0.1</v>
      </c>
      <c r="AA8" s="703"/>
      <c r="AB8" s="703"/>
      <c r="AC8" s="703"/>
      <c r="AD8" s="704">
        <v>5857</v>
      </c>
      <c r="AE8" s="704"/>
      <c r="AF8" s="704"/>
      <c r="AG8" s="704"/>
      <c r="AH8" s="704"/>
      <c r="AI8" s="704"/>
      <c r="AJ8" s="704"/>
      <c r="AK8" s="704"/>
      <c r="AL8" s="646">
        <v>0.1</v>
      </c>
      <c r="AM8" s="647"/>
      <c r="AN8" s="647"/>
      <c r="AO8" s="705"/>
      <c r="AP8" s="638" t="s">
        <v>237</v>
      </c>
      <c r="AQ8" s="639"/>
      <c r="AR8" s="639"/>
      <c r="AS8" s="639"/>
      <c r="AT8" s="639"/>
      <c r="AU8" s="639"/>
      <c r="AV8" s="639"/>
      <c r="AW8" s="639"/>
      <c r="AX8" s="639"/>
      <c r="AY8" s="639"/>
      <c r="AZ8" s="639"/>
      <c r="BA8" s="639"/>
      <c r="BB8" s="639"/>
      <c r="BC8" s="639"/>
      <c r="BD8" s="639"/>
      <c r="BE8" s="639"/>
      <c r="BF8" s="640"/>
      <c r="BG8" s="641">
        <v>30205</v>
      </c>
      <c r="BH8" s="644"/>
      <c r="BI8" s="644"/>
      <c r="BJ8" s="644"/>
      <c r="BK8" s="644"/>
      <c r="BL8" s="644"/>
      <c r="BM8" s="644"/>
      <c r="BN8" s="645"/>
      <c r="BO8" s="703">
        <v>1.8</v>
      </c>
      <c r="BP8" s="703"/>
      <c r="BQ8" s="703"/>
      <c r="BR8" s="703"/>
      <c r="BS8" s="649" t="s">
        <v>169</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2188270</v>
      </c>
      <c r="CS8" s="644"/>
      <c r="CT8" s="644"/>
      <c r="CU8" s="644"/>
      <c r="CV8" s="644"/>
      <c r="CW8" s="644"/>
      <c r="CX8" s="644"/>
      <c r="CY8" s="645"/>
      <c r="CZ8" s="703">
        <v>28.5</v>
      </c>
      <c r="DA8" s="703"/>
      <c r="DB8" s="703"/>
      <c r="DC8" s="703"/>
      <c r="DD8" s="649">
        <v>68335</v>
      </c>
      <c r="DE8" s="644"/>
      <c r="DF8" s="644"/>
      <c r="DG8" s="644"/>
      <c r="DH8" s="644"/>
      <c r="DI8" s="644"/>
      <c r="DJ8" s="644"/>
      <c r="DK8" s="644"/>
      <c r="DL8" s="644"/>
      <c r="DM8" s="644"/>
      <c r="DN8" s="644"/>
      <c r="DO8" s="644"/>
      <c r="DP8" s="645"/>
      <c r="DQ8" s="649">
        <v>1155245</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5516</v>
      </c>
      <c r="S9" s="644"/>
      <c r="T9" s="644"/>
      <c r="U9" s="644"/>
      <c r="V9" s="644"/>
      <c r="W9" s="644"/>
      <c r="X9" s="644"/>
      <c r="Y9" s="645"/>
      <c r="Z9" s="703">
        <v>0.1</v>
      </c>
      <c r="AA9" s="703"/>
      <c r="AB9" s="703"/>
      <c r="AC9" s="703"/>
      <c r="AD9" s="704">
        <v>5516</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662026</v>
      </c>
      <c r="BH9" s="644"/>
      <c r="BI9" s="644"/>
      <c r="BJ9" s="644"/>
      <c r="BK9" s="644"/>
      <c r="BL9" s="644"/>
      <c r="BM9" s="644"/>
      <c r="BN9" s="645"/>
      <c r="BO9" s="703">
        <v>38.4</v>
      </c>
      <c r="BP9" s="703"/>
      <c r="BQ9" s="703"/>
      <c r="BR9" s="703"/>
      <c r="BS9" s="649" t="s">
        <v>169</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790096</v>
      </c>
      <c r="CS9" s="644"/>
      <c r="CT9" s="644"/>
      <c r="CU9" s="644"/>
      <c r="CV9" s="644"/>
      <c r="CW9" s="644"/>
      <c r="CX9" s="644"/>
      <c r="CY9" s="645"/>
      <c r="CZ9" s="703">
        <v>10.3</v>
      </c>
      <c r="DA9" s="703"/>
      <c r="DB9" s="703"/>
      <c r="DC9" s="703"/>
      <c r="DD9" s="649">
        <v>18288</v>
      </c>
      <c r="DE9" s="644"/>
      <c r="DF9" s="644"/>
      <c r="DG9" s="644"/>
      <c r="DH9" s="644"/>
      <c r="DI9" s="644"/>
      <c r="DJ9" s="644"/>
      <c r="DK9" s="644"/>
      <c r="DL9" s="644"/>
      <c r="DM9" s="644"/>
      <c r="DN9" s="644"/>
      <c r="DO9" s="644"/>
      <c r="DP9" s="645"/>
      <c r="DQ9" s="649">
        <v>642123</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169</v>
      </c>
      <c r="S10" s="644"/>
      <c r="T10" s="644"/>
      <c r="U10" s="644"/>
      <c r="V10" s="644"/>
      <c r="W10" s="644"/>
      <c r="X10" s="644"/>
      <c r="Y10" s="645"/>
      <c r="Z10" s="703" t="s">
        <v>231</v>
      </c>
      <c r="AA10" s="703"/>
      <c r="AB10" s="703"/>
      <c r="AC10" s="703"/>
      <c r="AD10" s="704" t="s">
        <v>169</v>
      </c>
      <c r="AE10" s="704"/>
      <c r="AF10" s="704"/>
      <c r="AG10" s="704"/>
      <c r="AH10" s="704"/>
      <c r="AI10" s="704"/>
      <c r="AJ10" s="704"/>
      <c r="AK10" s="704"/>
      <c r="AL10" s="646" t="s">
        <v>132</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52978</v>
      </c>
      <c r="BH10" s="644"/>
      <c r="BI10" s="644"/>
      <c r="BJ10" s="644"/>
      <c r="BK10" s="644"/>
      <c r="BL10" s="644"/>
      <c r="BM10" s="644"/>
      <c r="BN10" s="645"/>
      <c r="BO10" s="703">
        <v>3.1</v>
      </c>
      <c r="BP10" s="703"/>
      <c r="BQ10" s="703"/>
      <c r="BR10" s="703"/>
      <c r="BS10" s="649" t="s">
        <v>169</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4437</v>
      </c>
      <c r="CS10" s="644"/>
      <c r="CT10" s="644"/>
      <c r="CU10" s="644"/>
      <c r="CV10" s="644"/>
      <c r="CW10" s="644"/>
      <c r="CX10" s="644"/>
      <c r="CY10" s="645"/>
      <c r="CZ10" s="703">
        <v>0.1</v>
      </c>
      <c r="DA10" s="703"/>
      <c r="DB10" s="703"/>
      <c r="DC10" s="703"/>
      <c r="DD10" s="649" t="s">
        <v>169</v>
      </c>
      <c r="DE10" s="644"/>
      <c r="DF10" s="644"/>
      <c r="DG10" s="644"/>
      <c r="DH10" s="644"/>
      <c r="DI10" s="644"/>
      <c r="DJ10" s="644"/>
      <c r="DK10" s="644"/>
      <c r="DL10" s="644"/>
      <c r="DM10" s="644"/>
      <c r="DN10" s="644"/>
      <c r="DO10" s="644"/>
      <c r="DP10" s="645"/>
      <c r="DQ10" s="649">
        <v>4437</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169</v>
      </c>
      <c r="S11" s="644"/>
      <c r="T11" s="644"/>
      <c r="U11" s="644"/>
      <c r="V11" s="644"/>
      <c r="W11" s="644"/>
      <c r="X11" s="644"/>
      <c r="Y11" s="645"/>
      <c r="Z11" s="703" t="s">
        <v>132</v>
      </c>
      <c r="AA11" s="703"/>
      <c r="AB11" s="703"/>
      <c r="AC11" s="703"/>
      <c r="AD11" s="704" t="s">
        <v>231</v>
      </c>
      <c r="AE11" s="704"/>
      <c r="AF11" s="704"/>
      <c r="AG11" s="704"/>
      <c r="AH11" s="704"/>
      <c r="AI11" s="704"/>
      <c r="AJ11" s="704"/>
      <c r="AK11" s="704"/>
      <c r="AL11" s="646" t="s">
        <v>132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78436</v>
      </c>
      <c r="BH11" s="644"/>
      <c r="BI11" s="644"/>
      <c r="BJ11" s="644"/>
      <c r="BK11" s="644"/>
      <c r="BL11" s="644"/>
      <c r="BM11" s="644"/>
      <c r="BN11" s="645"/>
      <c r="BO11" s="703">
        <v>4.5</v>
      </c>
      <c r="BP11" s="703"/>
      <c r="BQ11" s="703"/>
      <c r="BR11" s="703"/>
      <c r="BS11" s="649" t="s">
        <v>169</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508773</v>
      </c>
      <c r="CS11" s="644"/>
      <c r="CT11" s="644"/>
      <c r="CU11" s="644"/>
      <c r="CV11" s="644"/>
      <c r="CW11" s="644"/>
      <c r="CX11" s="644"/>
      <c r="CY11" s="645"/>
      <c r="CZ11" s="703">
        <v>6.6</v>
      </c>
      <c r="DA11" s="703"/>
      <c r="DB11" s="703"/>
      <c r="DC11" s="703"/>
      <c r="DD11" s="649">
        <v>38364</v>
      </c>
      <c r="DE11" s="644"/>
      <c r="DF11" s="644"/>
      <c r="DG11" s="644"/>
      <c r="DH11" s="644"/>
      <c r="DI11" s="644"/>
      <c r="DJ11" s="644"/>
      <c r="DK11" s="644"/>
      <c r="DL11" s="644"/>
      <c r="DM11" s="644"/>
      <c r="DN11" s="644"/>
      <c r="DO11" s="644"/>
      <c r="DP11" s="645"/>
      <c r="DQ11" s="649">
        <v>142340</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301421</v>
      </c>
      <c r="S12" s="644"/>
      <c r="T12" s="644"/>
      <c r="U12" s="644"/>
      <c r="V12" s="644"/>
      <c r="W12" s="644"/>
      <c r="X12" s="644"/>
      <c r="Y12" s="645"/>
      <c r="Z12" s="703">
        <v>3.7</v>
      </c>
      <c r="AA12" s="703"/>
      <c r="AB12" s="703"/>
      <c r="AC12" s="703"/>
      <c r="AD12" s="704">
        <v>301421</v>
      </c>
      <c r="AE12" s="704"/>
      <c r="AF12" s="704"/>
      <c r="AG12" s="704"/>
      <c r="AH12" s="704"/>
      <c r="AI12" s="704"/>
      <c r="AJ12" s="704"/>
      <c r="AK12" s="704"/>
      <c r="AL12" s="646">
        <v>6.6</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753123</v>
      </c>
      <c r="BH12" s="644"/>
      <c r="BI12" s="644"/>
      <c r="BJ12" s="644"/>
      <c r="BK12" s="644"/>
      <c r="BL12" s="644"/>
      <c r="BM12" s="644"/>
      <c r="BN12" s="645"/>
      <c r="BO12" s="703">
        <v>43.6</v>
      </c>
      <c r="BP12" s="703"/>
      <c r="BQ12" s="703"/>
      <c r="BR12" s="703"/>
      <c r="BS12" s="649" t="s">
        <v>132</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274835</v>
      </c>
      <c r="CS12" s="644"/>
      <c r="CT12" s="644"/>
      <c r="CU12" s="644"/>
      <c r="CV12" s="644"/>
      <c r="CW12" s="644"/>
      <c r="CX12" s="644"/>
      <c r="CY12" s="645"/>
      <c r="CZ12" s="703">
        <v>3.6</v>
      </c>
      <c r="DA12" s="703"/>
      <c r="DB12" s="703"/>
      <c r="DC12" s="703"/>
      <c r="DD12" s="649">
        <v>45478</v>
      </c>
      <c r="DE12" s="644"/>
      <c r="DF12" s="644"/>
      <c r="DG12" s="644"/>
      <c r="DH12" s="644"/>
      <c r="DI12" s="644"/>
      <c r="DJ12" s="644"/>
      <c r="DK12" s="644"/>
      <c r="DL12" s="644"/>
      <c r="DM12" s="644"/>
      <c r="DN12" s="644"/>
      <c r="DO12" s="644"/>
      <c r="DP12" s="645"/>
      <c r="DQ12" s="649">
        <v>106752</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169</v>
      </c>
      <c r="S13" s="644"/>
      <c r="T13" s="644"/>
      <c r="U13" s="644"/>
      <c r="V13" s="644"/>
      <c r="W13" s="644"/>
      <c r="X13" s="644"/>
      <c r="Y13" s="645"/>
      <c r="Z13" s="703" t="s">
        <v>169</v>
      </c>
      <c r="AA13" s="703"/>
      <c r="AB13" s="703"/>
      <c r="AC13" s="703"/>
      <c r="AD13" s="704" t="s">
        <v>169</v>
      </c>
      <c r="AE13" s="704"/>
      <c r="AF13" s="704"/>
      <c r="AG13" s="704"/>
      <c r="AH13" s="704"/>
      <c r="AI13" s="704"/>
      <c r="AJ13" s="704"/>
      <c r="AK13" s="704"/>
      <c r="AL13" s="646" t="s">
        <v>169</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642870</v>
      </c>
      <c r="BH13" s="644"/>
      <c r="BI13" s="644"/>
      <c r="BJ13" s="644"/>
      <c r="BK13" s="644"/>
      <c r="BL13" s="644"/>
      <c r="BM13" s="644"/>
      <c r="BN13" s="645"/>
      <c r="BO13" s="703">
        <v>37.299999999999997</v>
      </c>
      <c r="BP13" s="703"/>
      <c r="BQ13" s="703"/>
      <c r="BR13" s="703"/>
      <c r="BS13" s="649" t="s">
        <v>169</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699354</v>
      </c>
      <c r="CS13" s="644"/>
      <c r="CT13" s="644"/>
      <c r="CU13" s="644"/>
      <c r="CV13" s="644"/>
      <c r="CW13" s="644"/>
      <c r="CX13" s="644"/>
      <c r="CY13" s="645"/>
      <c r="CZ13" s="703">
        <v>9.1</v>
      </c>
      <c r="DA13" s="703"/>
      <c r="DB13" s="703"/>
      <c r="DC13" s="703"/>
      <c r="DD13" s="649">
        <v>274356</v>
      </c>
      <c r="DE13" s="644"/>
      <c r="DF13" s="644"/>
      <c r="DG13" s="644"/>
      <c r="DH13" s="644"/>
      <c r="DI13" s="644"/>
      <c r="DJ13" s="644"/>
      <c r="DK13" s="644"/>
      <c r="DL13" s="644"/>
      <c r="DM13" s="644"/>
      <c r="DN13" s="644"/>
      <c r="DO13" s="644"/>
      <c r="DP13" s="645"/>
      <c r="DQ13" s="649">
        <v>459038</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231</v>
      </c>
      <c r="S14" s="644"/>
      <c r="T14" s="644"/>
      <c r="U14" s="644"/>
      <c r="V14" s="644"/>
      <c r="W14" s="644"/>
      <c r="X14" s="644"/>
      <c r="Y14" s="645"/>
      <c r="Z14" s="703" t="s">
        <v>132</v>
      </c>
      <c r="AA14" s="703"/>
      <c r="AB14" s="703"/>
      <c r="AC14" s="703"/>
      <c r="AD14" s="704" t="s">
        <v>169</v>
      </c>
      <c r="AE14" s="704"/>
      <c r="AF14" s="704"/>
      <c r="AG14" s="704"/>
      <c r="AH14" s="704"/>
      <c r="AI14" s="704"/>
      <c r="AJ14" s="704"/>
      <c r="AK14" s="704"/>
      <c r="AL14" s="646" t="s">
        <v>169</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58135</v>
      </c>
      <c r="BH14" s="644"/>
      <c r="BI14" s="644"/>
      <c r="BJ14" s="644"/>
      <c r="BK14" s="644"/>
      <c r="BL14" s="644"/>
      <c r="BM14" s="644"/>
      <c r="BN14" s="645"/>
      <c r="BO14" s="703">
        <v>3.4</v>
      </c>
      <c r="BP14" s="703"/>
      <c r="BQ14" s="703"/>
      <c r="BR14" s="703"/>
      <c r="BS14" s="649" t="s">
        <v>169</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494060</v>
      </c>
      <c r="CS14" s="644"/>
      <c r="CT14" s="644"/>
      <c r="CU14" s="644"/>
      <c r="CV14" s="644"/>
      <c r="CW14" s="644"/>
      <c r="CX14" s="644"/>
      <c r="CY14" s="645"/>
      <c r="CZ14" s="703">
        <v>6.4</v>
      </c>
      <c r="DA14" s="703"/>
      <c r="DB14" s="703"/>
      <c r="DC14" s="703"/>
      <c r="DD14" s="649">
        <v>226045</v>
      </c>
      <c r="DE14" s="644"/>
      <c r="DF14" s="644"/>
      <c r="DG14" s="644"/>
      <c r="DH14" s="644"/>
      <c r="DI14" s="644"/>
      <c r="DJ14" s="644"/>
      <c r="DK14" s="644"/>
      <c r="DL14" s="644"/>
      <c r="DM14" s="644"/>
      <c r="DN14" s="644"/>
      <c r="DO14" s="644"/>
      <c r="DP14" s="645"/>
      <c r="DQ14" s="649">
        <v>274324</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24905</v>
      </c>
      <c r="S15" s="644"/>
      <c r="T15" s="644"/>
      <c r="U15" s="644"/>
      <c r="V15" s="644"/>
      <c r="W15" s="644"/>
      <c r="X15" s="644"/>
      <c r="Y15" s="645"/>
      <c r="Z15" s="703">
        <v>0.3</v>
      </c>
      <c r="AA15" s="703"/>
      <c r="AB15" s="703"/>
      <c r="AC15" s="703"/>
      <c r="AD15" s="704">
        <v>24905</v>
      </c>
      <c r="AE15" s="704"/>
      <c r="AF15" s="704"/>
      <c r="AG15" s="704"/>
      <c r="AH15" s="704"/>
      <c r="AI15" s="704"/>
      <c r="AJ15" s="704"/>
      <c r="AK15" s="704"/>
      <c r="AL15" s="646">
        <v>0.5</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86630</v>
      </c>
      <c r="BH15" s="644"/>
      <c r="BI15" s="644"/>
      <c r="BJ15" s="644"/>
      <c r="BK15" s="644"/>
      <c r="BL15" s="644"/>
      <c r="BM15" s="644"/>
      <c r="BN15" s="645"/>
      <c r="BO15" s="703">
        <v>5</v>
      </c>
      <c r="BP15" s="703"/>
      <c r="BQ15" s="703"/>
      <c r="BR15" s="703"/>
      <c r="BS15" s="649" t="s">
        <v>132</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902664</v>
      </c>
      <c r="CS15" s="644"/>
      <c r="CT15" s="644"/>
      <c r="CU15" s="644"/>
      <c r="CV15" s="644"/>
      <c r="CW15" s="644"/>
      <c r="CX15" s="644"/>
      <c r="CY15" s="645"/>
      <c r="CZ15" s="703">
        <v>11.8</v>
      </c>
      <c r="DA15" s="703"/>
      <c r="DB15" s="703"/>
      <c r="DC15" s="703"/>
      <c r="DD15" s="649">
        <v>142776</v>
      </c>
      <c r="DE15" s="644"/>
      <c r="DF15" s="644"/>
      <c r="DG15" s="644"/>
      <c r="DH15" s="644"/>
      <c r="DI15" s="644"/>
      <c r="DJ15" s="644"/>
      <c r="DK15" s="644"/>
      <c r="DL15" s="644"/>
      <c r="DM15" s="644"/>
      <c r="DN15" s="644"/>
      <c r="DO15" s="644"/>
      <c r="DP15" s="645"/>
      <c r="DQ15" s="649">
        <v>785440</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169</v>
      </c>
      <c r="S16" s="644"/>
      <c r="T16" s="644"/>
      <c r="U16" s="644"/>
      <c r="V16" s="644"/>
      <c r="W16" s="644"/>
      <c r="X16" s="644"/>
      <c r="Y16" s="645"/>
      <c r="Z16" s="703" t="s">
        <v>169</v>
      </c>
      <c r="AA16" s="703"/>
      <c r="AB16" s="703"/>
      <c r="AC16" s="703"/>
      <c r="AD16" s="704" t="s">
        <v>169</v>
      </c>
      <c r="AE16" s="704"/>
      <c r="AF16" s="704"/>
      <c r="AG16" s="704"/>
      <c r="AH16" s="704"/>
      <c r="AI16" s="704"/>
      <c r="AJ16" s="704"/>
      <c r="AK16" s="704"/>
      <c r="AL16" s="646" t="s">
        <v>132</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169</v>
      </c>
      <c r="BH16" s="644"/>
      <c r="BI16" s="644"/>
      <c r="BJ16" s="644"/>
      <c r="BK16" s="644"/>
      <c r="BL16" s="644"/>
      <c r="BM16" s="644"/>
      <c r="BN16" s="645"/>
      <c r="BO16" s="703" t="s">
        <v>231</v>
      </c>
      <c r="BP16" s="703"/>
      <c r="BQ16" s="703"/>
      <c r="BR16" s="703"/>
      <c r="BS16" s="649" t="s">
        <v>169</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19382</v>
      </c>
      <c r="CS16" s="644"/>
      <c r="CT16" s="644"/>
      <c r="CU16" s="644"/>
      <c r="CV16" s="644"/>
      <c r="CW16" s="644"/>
      <c r="CX16" s="644"/>
      <c r="CY16" s="645"/>
      <c r="CZ16" s="703">
        <v>0.3</v>
      </c>
      <c r="DA16" s="703"/>
      <c r="DB16" s="703"/>
      <c r="DC16" s="703"/>
      <c r="DD16" s="649" t="s">
        <v>169</v>
      </c>
      <c r="DE16" s="644"/>
      <c r="DF16" s="644"/>
      <c r="DG16" s="644"/>
      <c r="DH16" s="644"/>
      <c r="DI16" s="644"/>
      <c r="DJ16" s="644"/>
      <c r="DK16" s="644"/>
      <c r="DL16" s="644"/>
      <c r="DM16" s="644"/>
      <c r="DN16" s="644"/>
      <c r="DO16" s="644"/>
      <c r="DP16" s="645"/>
      <c r="DQ16" s="649">
        <v>3660</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8438</v>
      </c>
      <c r="S17" s="644"/>
      <c r="T17" s="644"/>
      <c r="U17" s="644"/>
      <c r="V17" s="644"/>
      <c r="W17" s="644"/>
      <c r="X17" s="644"/>
      <c r="Y17" s="645"/>
      <c r="Z17" s="703">
        <v>0.1</v>
      </c>
      <c r="AA17" s="703"/>
      <c r="AB17" s="703"/>
      <c r="AC17" s="703"/>
      <c r="AD17" s="704">
        <v>8438</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169</v>
      </c>
      <c r="BH17" s="644"/>
      <c r="BI17" s="644"/>
      <c r="BJ17" s="644"/>
      <c r="BK17" s="644"/>
      <c r="BL17" s="644"/>
      <c r="BM17" s="644"/>
      <c r="BN17" s="645"/>
      <c r="BO17" s="703" t="s">
        <v>169</v>
      </c>
      <c r="BP17" s="703"/>
      <c r="BQ17" s="703"/>
      <c r="BR17" s="703"/>
      <c r="BS17" s="649" t="s">
        <v>169</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715685</v>
      </c>
      <c r="CS17" s="644"/>
      <c r="CT17" s="644"/>
      <c r="CU17" s="644"/>
      <c r="CV17" s="644"/>
      <c r="CW17" s="644"/>
      <c r="CX17" s="644"/>
      <c r="CY17" s="645"/>
      <c r="CZ17" s="703">
        <v>9.3000000000000007</v>
      </c>
      <c r="DA17" s="703"/>
      <c r="DB17" s="703"/>
      <c r="DC17" s="703"/>
      <c r="DD17" s="649" t="s">
        <v>169</v>
      </c>
      <c r="DE17" s="644"/>
      <c r="DF17" s="644"/>
      <c r="DG17" s="644"/>
      <c r="DH17" s="644"/>
      <c r="DI17" s="644"/>
      <c r="DJ17" s="644"/>
      <c r="DK17" s="644"/>
      <c r="DL17" s="644"/>
      <c r="DM17" s="644"/>
      <c r="DN17" s="644"/>
      <c r="DO17" s="644"/>
      <c r="DP17" s="645"/>
      <c r="DQ17" s="649">
        <v>688930</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2769109</v>
      </c>
      <c r="S18" s="644"/>
      <c r="T18" s="644"/>
      <c r="U18" s="644"/>
      <c r="V18" s="644"/>
      <c r="W18" s="644"/>
      <c r="X18" s="644"/>
      <c r="Y18" s="645"/>
      <c r="Z18" s="703">
        <v>34.4</v>
      </c>
      <c r="AA18" s="703"/>
      <c r="AB18" s="703"/>
      <c r="AC18" s="703"/>
      <c r="AD18" s="704">
        <v>2329108</v>
      </c>
      <c r="AE18" s="704"/>
      <c r="AF18" s="704"/>
      <c r="AG18" s="704"/>
      <c r="AH18" s="704"/>
      <c r="AI18" s="704"/>
      <c r="AJ18" s="704"/>
      <c r="AK18" s="704"/>
      <c r="AL18" s="646">
        <v>51.3</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169</v>
      </c>
      <c r="BH18" s="644"/>
      <c r="BI18" s="644"/>
      <c r="BJ18" s="644"/>
      <c r="BK18" s="644"/>
      <c r="BL18" s="644"/>
      <c r="BM18" s="644"/>
      <c r="BN18" s="645"/>
      <c r="BO18" s="703" t="s">
        <v>169</v>
      </c>
      <c r="BP18" s="703"/>
      <c r="BQ18" s="703"/>
      <c r="BR18" s="703"/>
      <c r="BS18" s="649" t="s">
        <v>132</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169</v>
      </c>
      <c r="CS18" s="644"/>
      <c r="CT18" s="644"/>
      <c r="CU18" s="644"/>
      <c r="CV18" s="644"/>
      <c r="CW18" s="644"/>
      <c r="CX18" s="644"/>
      <c r="CY18" s="645"/>
      <c r="CZ18" s="703" t="s">
        <v>231</v>
      </c>
      <c r="DA18" s="703"/>
      <c r="DB18" s="703"/>
      <c r="DC18" s="703"/>
      <c r="DD18" s="649" t="s">
        <v>132</v>
      </c>
      <c r="DE18" s="644"/>
      <c r="DF18" s="644"/>
      <c r="DG18" s="644"/>
      <c r="DH18" s="644"/>
      <c r="DI18" s="644"/>
      <c r="DJ18" s="644"/>
      <c r="DK18" s="644"/>
      <c r="DL18" s="644"/>
      <c r="DM18" s="644"/>
      <c r="DN18" s="644"/>
      <c r="DO18" s="644"/>
      <c r="DP18" s="645"/>
      <c r="DQ18" s="649" t="s">
        <v>169</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2329108</v>
      </c>
      <c r="S19" s="644"/>
      <c r="T19" s="644"/>
      <c r="U19" s="644"/>
      <c r="V19" s="644"/>
      <c r="W19" s="644"/>
      <c r="X19" s="644"/>
      <c r="Y19" s="645"/>
      <c r="Z19" s="703">
        <v>28.9</v>
      </c>
      <c r="AA19" s="703"/>
      <c r="AB19" s="703"/>
      <c r="AC19" s="703"/>
      <c r="AD19" s="704">
        <v>2329108</v>
      </c>
      <c r="AE19" s="704"/>
      <c r="AF19" s="704"/>
      <c r="AG19" s="704"/>
      <c r="AH19" s="704"/>
      <c r="AI19" s="704"/>
      <c r="AJ19" s="704"/>
      <c r="AK19" s="704"/>
      <c r="AL19" s="646">
        <v>51.3</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3920</v>
      </c>
      <c r="BH19" s="644"/>
      <c r="BI19" s="644"/>
      <c r="BJ19" s="644"/>
      <c r="BK19" s="644"/>
      <c r="BL19" s="644"/>
      <c r="BM19" s="644"/>
      <c r="BN19" s="645"/>
      <c r="BO19" s="703">
        <v>0.2</v>
      </c>
      <c r="BP19" s="703"/>
      <c r="BQ19" s="703"/>
      <c r="BR19" s="703"/>
      <c r="BS19" s="649" t="s">
        <v>231</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169</v>
      </c>
      <c r="CS19" s="644"/>
      <c r="CT19" s="644"/>
      <c r="CU19" s="644"/>
      <c r="CV19" s="644"/>
      <c r="CW19" s="644"/>
      <c r="CX19" s="644"/>
      <c r="CY19" s="645"/>
      <c r="CZ19" s="703" t="s">
        <v>169</v>
      </c>
      <c r="DA19" s="703"/>
      <c r="DB19" s="703"/>
      <c r="DC19" s="703"/>
      <c r="DD19" s="649" t="s">
        <v>231</v>
      </c>
      <c r="DE19" s="644"/>
      <c r="DF19" s="644"/>
      <c r="DG19" s="644"/>
      <c r="DH19" s="644"/>
      <c r="DI19" s="644"/>
      <c r="DJ19" s="644"/>
      <c r="DK19" s="644"/>
      <c r="DL19" s="644"/>
      <c r="DM19" s="644"/>
      <c r="DN19" s="644"/>
      <c r="DO19" s="644"/>
      <c r="DP19" s="645"/>
      <c r="DQ19" s="649" t="s">
        <v>169</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287532</v>
      </c>
      <c r="S20" s="644"/>
      <c r="T20" s="644"/>
      <c r="U20" s="644"/>
      <c r="V20" s="644"/>
      <c r="W20" s="644"/>
      <c r="X20" s="644"/>
      <c r="Y20" s="645"/>
      <c r="Z20" s="703">
        <v>3.6</v>
      </c>
      <c r="AA20" s="703"/>
      <c r="AB20" s="703"/>
      <c r="AC20" s="703"/>
      <c r="AD20" s="704" t="s">
        <v>169</v>
      </c>
      <c r="AE20" s="704"/>
      <c r="AF20" s="704"/>
      <c r="AG20" s="704"/>
      <c r="AH20" s="704"/>
      <c r="AI20" s="704"/>
      <c r="AJ20" s="704"/>
      <c r="AK20" s="704"/>
      <c r="AL20" s="646" t="s">
        <v>132</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3920</v>
      </c>
      <c r="BH20" s="644"/>
      <c r="BI20" s="644"/>
      <c r="BJ20" s="644"/>
      <c r="BK20" s="644"/>
      <c r="BL20" s="644"/>
      <c r="BM20" s="644"/>
      <c r="BN20" s="645"/>
      <c r="BO20" s="703">
        <v>0.2</v>
      </c>
      <c r="BP20" s="703"/>
      <c r="BQ20" s="703"/>
      <c r="BR20" s="703"/>
      <c r="BS20" s="649" t="s">
        <v>132</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7678406</v>
      </c>
      <c r="CS20" s="644"/>
      <c r="CT20" s="644"/>
      <c r="CU20" s="644"/>
      <c r="CV20" s="644"/>
      <c r="CW20" s="644"/>
      <c r="CX20" s="644"/>
      <c r="CY20" s="645"/>
      <c r="CZ20" s="703">
        <v>100</v>
      </c>
      <c r="DA20" s="703"/>
      <c r="DB20" s="703"/>
      <c r="DC20" s="703"/>
      <c r="DD20" s="649">
        <v>827813</v>
      </c>
      <c r="DE20" s="644"/>
      <c r="DF20" s="644"/>
      <c r="DG20" s="644"/>
      <c r="DH20" s="644"/>
      <c r="DI20" s="644"/>
      <c r="DJ20" s="644"/>
      <c r="DK20" s="644"/>
      <c r="DL20" s="644"/>
      <c r="DM20" s="644"/>
      <c r="DN20" s="644"/>
      <c r="DO20" s="644"/>
      <c r="DP20" s="645"/>
      <c r="DQ20" s="649">
        <v>5186584</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v>152469</v>
      </c>
      <c r="S21" s="644"/>
      <c r="T21" s="644"/>
      <c r="U21" s="644"/>
      <c r="V21" s="644"/>
      <c r="W21" s="644"/>
      <c r="X21" s="644"/>
      <c r="Y21" s="645"/>
      <c r="Z21" s="703">
        <v>1.9</v>
      </c>
      <c r="AA21" s="703"/>
      <c r="AB21" s="703"/>
      <c r="AC21" s="703"/>
      <c r="AD21" s="704" t="s">
        <v>169</v>
      </c>
      <c r="AE21" s="704"/>
      <c r="AF21" s="704"/>
      <c r="AG21" s="704"/>
      <c r="AH21" s="704"/>
      <c r="AI21" s="704"/>
      <c r="AJ21" s="704"/>
      <c r="AK21" s="704"/>
      <c r="AL21" s="646" t="s">
        <v>169</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3920</v>
      </c>
      <c r="BH21" s="644"/>
      <c r="BI21" s="644"/>
      <c r="BJ21" s="644"/>
      <c r="BK21" s="644"/>
      <c r="BL21" s="644"/>
      <c r="BM21" s="644"/>
      <c r="BN21" s="645"/>
      <c r="BO21" s="703">
        <v>0.2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4947916</v>
      </c>
      <c r="S22" s="644"/>
      <c r="T22" s="644"/>
      <c r="U22" s="644"/>
      <c r="V22" s="644"/>
      <c r="W22" s="644"/>
      <c r="X22" s="644"/>
      <c r="Y22" s="645"/>
      <c r="Z22" s="703">
        <v>61.4</v>
      </c>
      <c r="AA22" s="703"/>
      <c r="AB22" s="703"/>
      <c r="AC22" s="703"/>
      <c r="AD22" s="704">
        <v>4507915</v>
      </c>
      <c r="AE22" s="704"/>
      <c r="AF22" s="704"/>
      <c r="AG22" s="704"/>
      <c r="AH22" s="704"/>
      <c r="AI22" s="704"/>
      <c r="AJ22" s="704"/>
      <c r="AK22" s="704"/>
      <c r="AL22" s="646">
        <v>99.3</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169</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1900</v>
      </c>
      <c r="S23" s="644"/>
      <c r="T23" s="644"/>
      <c r="U23" s="644"/>
      <c r="V23" s="644"/>
      <c r="W23" s="644"/>
      <c r="X23" s="644"/>
      <c r="Y23" s="645"/>
      <c r="Z23" s="703">
        <v>0</v>
      </c>
      <c r="AA23" s="703"/>
      <c r="AB23" s="703"/>
      <c r="AC23" s="703"/>
      <c r="AD23" s="704">
        <v>1900</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169</v>
      </c>
      <c r="BH23" s="644"/>
      <c r="BI23" s="644"/>
      <c r="BJ23" s="644"/>
      <c r="BK23" s="644"/>
      <c r="BL23" s="644"/>
      <c r="BM23" s="644"/>
      <c r="BN23" s="645"/>
      <c r="BO23" s="703" t="s">
        <v>231</v>
      </c>
      <c r="BP23" s="703"/>
      <c r="BQ23" s="703"/>
      <c r="BR23" s="703"/>
      <c r="BS23" s="649" t="s">
        <v>132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54059</v>
      </c>
      <c r="S24" s="644"/>
      <c r="T24" s="644"/>
      <c r="U24" s="644"/>
      <c r="V24" s="644"/>
      <c r="W24" s="644"/>
      <c r="X24" s="644"/>
      <c r="Y24" s="645"/>
      <c r="Z24" s="703">
        <v>0.7</v>
      </c>
      <c r="AA24" s="703"/>
      <c r="AB24" s="703"/>
      <c r="AC24" s="703"/>
      <c r="AD24" s="704" t="s">
        <v>169</v>
      </c>
      <c r="AE24" s="704"/>
      <c r="AF24" s="704"/>
      <c r="AG24" s="704"/>
      <c r="AH24" s="704"/>
      <c r="AI24" s="704"/>
      <c r="AJ24" s="704"/>
      <c r="AK24" s="704"/>
      <c r="AL24" s="646" t="s">
        <v>231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169</v>
      </c>
      <c r="BP24" s="703"/>
      <c r="BQ24" s="703"/>
      <c r="BR24" s="703"/>
      <c r="BS24" s="649" t="s">
        <v>231</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2741712</v>
      </c>
      <c r="CS24" s="707"/>
      <c r="CT24" s="707"/>
      <c r="CU24" s="707"/>
      <c r="CV24" s="707"/>
      <c r="CW24" s="707"/>
      <c r="CX24" s="707"/>
      <c r="CY24" s="753"/>
      <c r="CZ24" s="754">
        <v>35.700000000000003</v>
      </c>
      <c r="DA24" s="723"/>
      <c r="DB24" s="723"/>
      <c r="DC24" s="757"/>
      <c r="DD24" s="752">
        <v>2074847</v>
      </c>
      <c r="DE24" s="707"/>
      <c r="DF24" s="707"/>
      <c r="DG24" s="707"/>
      <c r="DH24" s="707"/>
      <c r="DI24" s="707"/>
      <c r="DJ24" s="707"/>
      <c r="DK24" s="753"/>
      <c r="DL24" s="752">
        <v>2031290</v>
      </c>
      <c r="DM24" s="707"/>
      <c r="DN24" s="707"/>
      <c r="DO24" s="707"/>
      <c r="DP24" s="707"/>
      <c r="DQ24" s="707"/>
      <c r="DR24" s="707"/>
      <c r="DS24" s="707"/>
      <c r="DT24" s="707"/>
      <c r="DU24" s="707"/>
      <c r="DV24" s="753"/>
      <c r="DW24" s="754">
        <v>42.6</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148398</v>
      </c>
      <c r="S25" s="644"/>
      <c r="T25" s="644"/>
      <c r="U25" s="644"/>
      <c r="V25" s="644"/>
      <c r="W25" s="644"/>
      <c r="X25" s="644"/>
      <c r="Y25" s="645"/>
      <c r="Z25" s="703">
        <v>1.8</v>
      </c>
      <c r="AA25" s="703"/>
      <c r="AB25" s="703"/>
      <c r="AC25" s="703"/>
      <c r="AD25" s="704">
        <v>14418</v>
      </c>
      <c r="AE25" s="704"/>
      <c r="AF25" s="704"/>
      <c r="AG25" s="704"/>
      <c r="AH25" s="704"/>
      <c r="AI25" s="704"/>
      <c r="AJ25" s="704"/>
      <c r="AK25" s="704"/>
      <c r="AL25" s="646">
        <v>0.3</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169</v>
      </c>
      <c r="BH25" s="644"/>
      <c r="BI25" s="644"/>
      <c r="BJ25" s="644"/>
      <c r="BK25" s="644"/>
      <c r="BL25" s="644"/>
      <c r="BM25" s="644"/>
      <c r="BN25" s="645"/>
      <c r="BO25" s="703" t="s">
        <v>169</v>
      </c>
      <c r="BP25" s="703"/>
      <c r="BQ25" s="703"/>
      <c r="BR25" s="703"/>
      <c r="BS25" s="649" t="s">
        <v>169</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1236779</v>
      </c>
      <c r="CS25" s="642"/>
      <c r="CT25" s="642"/>
      <c r="CU25" s="642"/>
      <c r="CV25" s="642"/>
      <c r="CW25" s="642"/>
      <c r="CX25" s="642"/>
      <c r="CY25" s="643"/>
      <c r="CZ25" s="646">
        <v>16.100000000000001</v>
      </c>
      <c r="DA25" s="675"/>
      <c r="DB25" s="675"/>
      <c r="DC25" s="676"/>
      <c r="DD25" s="649">
        <v>1126522</v>
      </c>
      <c r="DE25" s="642"/>
      <c r="DF25" s="642"/>
      <c r="DG25" s="642"/>
      <c r="DH25" s="642"/>
      <c r="DI25" s="642"/>
      <c r="DJ25" s="642"/>
      <c r="DK25" s="643"/>
      <c r="DL25" s="649">
        <v>1087700</v>
      </c>
      <c r="DM25" s="642"/>
      <c r="DN25" s="642"/>
      <c r="DO25" s="642"/>
      <c r="DP25" s="642"/>
      <c r="DQ25" s="642"/>
      <c r="DR25" s="642"/>
      <c r="DS25" s="642"/>
      <c r="DT25" s="642"/>
      <c r="DU25" s="642"/>
      <c r="DV25" s="643"/>
      <c r="DW25" s="646">
        <v>22.8</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19246</v>
      </c>
      <c r="S26" s="644"/>
      <c r="T26" s="644"/>
      <c r="U26" s="644"/>
      <c r="V26" s="644"/>
      <c r="W26" s="644"/>
      <c r="X26" s="644"/>
      <c r="Y26" s="645"/>
      <c r="Z26" s="703">
        <v>0.2</v>
      </c>
      <c r="AA26" s="703"/>
      <c r="AB26" s="703"/>
      <c r="AC26" s="703"/>
      <c r="AD26" s="704" t="s">
        <v>169</v>
      </c>
      <c r="AE26" s="704"/>
      <c r="AF26" s="704"/>
      <c r="AG26" s="704"/>
      <c r="AH26" s="704"/>
      <c r="AI26" s="704"/>
      <c r="AJ26" s="704"/>
      <c r="AK26" s="704"/>
      <c r="AL26" s="646" t="s">
        <v>132</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169</v>
      </c>
      <c r="BH26" s="644"/>
      <c r="BI26" s="644"/>
      <c r="BJ26" s="644"/>
      <c r="BK26" s="644"/>
      <c r="BL26" s="644"/>
      <c r="BM26" s="644"/>
      <c r="BN26" s="645"/>
      <c r="BO26" s="703" t="s">
        <v>169</v>
      </c>
      <c r="BP26" s="703"/>
      <c r="BQ26" s="703"/>
      <c r="BR26" s="703"/>
      <c r="BS26" s="649" t="s">
        <v>132</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766788</v>
      </c>
      <c r="CS26" s="644"/>
      <c r="CT26" s="644"/>
      <c r="CU26" s="644"/>
      <c r="CV26" s="644"/>
      <c r="CW26" s="644"/>
      <c r="CX26" s="644"/>
      <c r="CY26" s="645"/>
      <c r="CZ26" s="646">
        <v>10</v>
      </c>
      <c r="DA26" s="675"/>
      <c r="DB26" s="675"/>
      <c r="DC26" s="676"/>
      <c r="DD26" s="649">
        <v>671932</v>
      </c>
      <c r="DE26" s="644"/>
      <c r="DF26" s="644"/>
      <c r="DG26" s="644"/>
      <c r="DH26" s="644"/>
      <c r="DI26" s="644"/>
      <c r="DJ26" s="644"/>
      <c r="DK26" s="645"/>
      <c r="DL26" s="649" t="s">
        <v>169</v>
      </c>
      <c r="DM26" s="644"/>
      <c r="DN26" s="644"/>
      <c r="DO26" s="644"/>
      <c r="DP26" s="644"/>
      <c r="DQ26" s="644"/>
      <c r="DR26" s="644"/>
      <c r="DS26" s="644"/>
      <c r="DT26" s="644"/>
      <c r="DU26" s="644"/>
      <c r="DV26" s="645"/>
      <c r="DW26" s="646" t="s">
        <v>169</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680322</v>
      </c>
      <c r="S27" s="644"/>
      <c r="T27" s="644"/>
      <c r="U27" s="644"/>
      <c r="V27" s="644"/>
      <c r="W27" s="644"/>
      <c r="X27" s="644"/>
      <c r="Y27" s="645"/>
      <c r="Z27" s="703">
        <v>8.4</v>
      </c>
      <c r="AA27" s="703"/>
      <c r="AB27" s="703"/>
      <c r="AC27" s="703"/>
      <c r="AD27" s="704" t="s">
        <v>231</v>
      </c>
      <c r="AE27" s="704"/>
      <c r="AF27" s="704"/>
      <c r="AG27" s="704"/>
      <c r="AH27" s="704"/>
      <c r="AI27" s="704"/>
      <c r="AJ27" s="704"/>
      <c r="AK27" s="704"/>
      <c r="AL27" s="646" t="s">
        <v>169</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1725453</v>
      </c>
      <c r="BH27" s="644"/>
      <c r="BI27" s="644"/>
      <c r="BJ27" s="644"/>
      <c r="BK27" s="644"/>
      <c r="BL27" s="644"/>
      <c r="BM27" s="644"/>
      <c r="BN27" s="645"/>
      <c r="BO27" s="703">
        <v>100</v>
      </c>
      <c r="BP27" s="703"/>
      <c r="BQ27" s="703"/>
      <c r="BR27" s="703"/>
      <c r="BS27" s="649" t="s">
        <v>169</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789248</v>
      </c>
      <c r="CS27" s="642"/>
      <c r="CT27" s="642"/>
      <c r="CU27" s="642"/>
      <c r="CV27" s="642"/>
      <c r="CW27" s="642"/>
      <c r="CX27" s="642"/>
      <c r="CY27" s="643"/>
      <c r="CZ27" s="646">
        <v>10.3</v>
      </c>
      <c r="DA27" s="675"/>
      <c r="DB27" s="675"/>
      <c r="DC27" s="676"/>
      <c r="DD27" s="649">
        <v>259395</v>
      </c>
      <c r="DE27" s="642"/>
      <c r="DF27" s="642"/>
      <c r="DG27" s="642"/>
      <c r="DH27" s="642"/>
      <c r="DI27" s="642"/>
      <c r="DJ27" s="642"/>
      <c r="DK27" s="643"/>
      <c r="DL27" s="649">
        <v>254660</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231</v>
      </c>
      <c r="S28" s="644"/>
      <c r="T28" s="644"/>
      <c r="U28" s="644"/>
      <c r="V28" s="644"/>
      <c r="W28" s="644"/>
      <c r="X28" s="644"/>
      <c r="Y28" s="645"/>
      <c r="Z28" s="703" t="s">
        <v>231</v>
      </c>
      <c r="AA28" s="703"/>
      <c r="AB28" s="703"/>
      <c r="AC28" s="703"/>
      <c r="AD28" s="704" t="s">
        <v>169</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715685</v>
      </c>
      <c r="CS28" s="644"/>
      <c r="CT28" s="644"/>
      <c r="CU28" s="644"/>
      <c r="CV28" s="644"/>
      <c r="CW28" s="644"/>
      <c r="CX28" s="644"/>
      <c r="CY28" s="645"/>
      <c r="CZ28" s="646">
        <v>9.3000000000000007</v>
      </c>
      <c r="DA28" s="675"/>
      <c r="DB28" s="675"/>
      <c r="DC28" s="676"/>
      <c r="DD28" s="649">
        <v>688930</v>
      </c>
      <c r="DE28" s="644"/>
      <c r="DF28" s="644"/>
      <c r="DG28" s="644"/>
      <c r="DH28" s="644"/>
      <c r="DI28" s="644"/>
      <c r="DJ28" s="644"/>
      <c r="DK28" s="645"/>
      <c r="DL28" s="649">
        <v>688930</v>
      </c>
      <c r="DM28" s="644"/>
      <c r="DN28" s="644"/>
      <c r="DO28" s="644"/>
      <c r="DP28" s="644"/>
      <c r="DQ28" s="644"/>
      <c r="DR28" s="644"/>
      <c r="DS28" s="644"/>
      <c r="DT28" s="644"/>
      <c r="DU28" s="644"/>
      <c r="DV28" s="645"/>
      <c r="DW28" s="646">
        <v>14.4</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758714</v>
      </c>
      <c r="S29" s="644"/>
      <c r="T29" s="644"/>
      <c r="U29" s="644"/>
      <c r="V29" s="644"/>
      <c r="W29" s="644"/>
      <c r="X29" s="644"/>
      <c r="Y29" s="645"/>
      <c r="Z29" s="703">
        <v>9.4</v>
      </c>
      <c r="AA29" s="703"/>
      <c r="AB29" s="703"/>
      <c r="AC29" s="703"/>
      <c r="AD29" s="704" t="s">
        <v>132</v>
      </c>
      <c r="AE29" s="704"/>
      <c r="AF29" s="704"/>
      <c r="AG29" s="704"/>
      <c r="AH29" s="704"/>
      <c r="AI29" s="704"/>
      <c r="AJ29" s="704"/>
      <c r="AK29" s="704"/>
      <c r="AL29" s="646" t="s">
        <v>169</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715563</v>
      </c>
      <c r="CS29" s="642"/>
      <c r="CT29" s="642"/>
      <c r="CU29" s="642"/>
      <c r="CV29" s="642"/>
      <c r="CW29" s="642"/>
      <c r="CX29" s="642"/>
      <c r="CY29" s="643"/>
      <c r="CZ29" s="646">
        <v>9.3000000000000007</v>
      </c>
      <c r="DA29" s="675"/>
      <c r="DB29" s="675"/>
      <c r="DC29" s="676"/>
      <c r="DD29" s="649">
        <v>688808</v>
      </c>
      <c r="DE29" s="642"/>
      <c r="DF29" s="642"/>
      <c r="DG29" s="642"/>
      <c r="DH29" s="642"/>
      <c r="DI29" s="642"/>
      <c r="DJ29" s="642"/>
      <c r="DK29" s="643"/>
      <c r="DL29" s="649">
        <v>688808</v>
      </c>
      <c r="DM29" s="642"/>
      <c r="DN29" s="642"/>
      <c r="DO29" s="642"/>
      <c r="DP29" s="642"/>
      <c r="DQ29" s="642"/>
      <c r="DR29" s="642"/>
      <c r="DS29" s="642"/>
      <c r="DT29" s="642"/>
      <c r="DU29" s="642"/>
      <c r="DV29" s="643"/>
      <c r="DW29" s="646">
        <v>14.4</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42645</v>
      </c>
      <c r="S30" s="644"/>
      <c r="T30" s="644"/>
      <c r="U30" s="644"/>
      <c r="V30" s="644"/>
      <c r="W30" s="644"/>
      <c r="X30" s="644"/>
      <c r="Y30" s="645"/>
      <c r="Z30" s="703">
        <v>0.5</v>
      </c>
      <c r="AA30" s="703"/>
      <c r="AB30" s="703"/>
      <c r="AC30" s="703"/>
      <c r="AD30" s="704">
        <v>13615</v>
      </c>
      <c r="AE30" s="704"/>
      <c r="AF30" s="704"/>
      <c r="AG30" s="704"/>
      <c r="AH30" s="704"/>
      <c r="AI30" s="704"/>
      <c r="AJ30" s="704"/>
      <c r="AK30" s="704"/>
      <c r="AL30" s="646">
        <v>0.3</v>
      </c>
      <c r="AM30" s="647"/>
      <c r="AN30" s="647"/>
      <c r="AO30" s="705"/>
      <c r="AP30" s="731" t="s">
        <v>307</v>
      </c>
      <c r="AQ30" s="732"/>
      <c r="AR30" s="732"/>
      <c r="AS30" s="732"/>
      <c r="AT30" s="737" t="s">
        <v>308</v>
      </c>
      <c r="AU30" s="210"/>
      <c r="AV30" s="210"/>
      <c r="AW30" s="210"/>
      <c r="AX30" s="740" t="s">
        <v>183</v>
      </c>
      <c r="AY30" s="741"/>
      <c r="AZ30" s="741"/>
      <c r="BA30" s="741"/>
      <c r="BB30" s="741"/>
      <c r="BC30" s="741"/>
      <c r="BD30" s="741"/>
      <c r="BE30" s="741"/>
      <c r="BF30" s="742"/>
      <c r="BG30" s="721">
        <v>99.8</v>
      </c>
      <c r="BH30" s="722"/>
      <c r="BI30" s="722"/>
      <c r="BJ30" s="722"/>
      <c r="BK30" s="722"/>
      <c r="BL30" s="722"/>
      <c r="BM30" s="723">
        <v>99.4</v>
      </c>
      <c r="BN30" s="722"/>
      <c r="BO30" s="722"/>
      <c r="BP30" s="722"/>
      <c r="BQ30" s="724"/>
      <c r="BR30" s="721">
        <v>99.8</v>
      </c>
      <c r="BS30" s="722"/>
      <c r="BT30" s="722"/>
      <c r="BU30" s="722"/>
      <c r="BV30" s="722"/>
      <c r="BW30" s="722"/>
      <c r="BX30" s="723">
        <v>99.3</v>
      </c>
      <c r="BY30" s="722"/>
      <c r="BZ30" s="722"/>
      <c r="CA30" s="722"/>
      <c r="CB30" s="724"/>
      <c r="CD30" s="727"/>
      <c r="CE30" s="728"/>
      <c r="CF30" s="685" t="s">
        <v>309</v>
      </c>
      <c r="CG30" s="682"/>
      <c r="CH30" s="682"/>
      <c r="CI30" s="682"/>
      <c r="CJ30" s="682"/>
      <c r="CK30" s="682"/>
      <c r="CL30" s="682"/>
      <c r="CM30" s="682"/>
      <c r="CN30" s="682"/>
      <c r="CO30" s="682"/>
      <c r="CP30" s="682"/>
      <c r="CQ30" s="683"/>
      <c r="CR30" s="641">
        <v>649792</v>
      </c>
      <c r="CS30" s="644"/>
      <c r="CT30" s="644"/>
      <c r="CU30" s="644"/>
      <c r="CV30" s="644"/>
      <c r="CW30" s="644"/>
      <c r="CX30" s="644"/>
      <c r="CY30" s="645"/>
      <c r="CZ30" s="646">
        <v>8.5</v>
      </c>
      <c r="DA30" s="675"/>
      <c r="DB30" s="675"/>
      <c r="DC30" s="676"/>
      <c r="DD30" s="649">
        <v>623037</v>
      </c>
      <c r="DE30" s="644"/>
      <c r="DF30" s="644"/>
      <c r="DG30" s="644"/>
      <c r="DH30" s="644"/>
      <c r="DI30" s="644"/>
      <c r="DJ30" s="644"/>
      <c r="DK30" s="645"/>
      <c r="DL30" s="649">
        <v>623037</v>
      </c>
      <c r="DM30" s="644"/>
      <c r="DN30" s="644"/>
      <c r="DO30" s="644"/>
      <c r="DP30" s="644"/>
      <c r="DQ30" s="644"/>
      <c r="DR30" s="644"/>
      <c r="DS30" s="644"/>
      <c r="DT30" s="644"/>
      <c r="DU30" s="644"/>
      <c r="DV30" s="645"/>
      <c r="DW30" s="646">
        <v>13.1</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11171</v>
      </c>
      <c r="S31" s="644"/>
      <c r="T31" s="644"/>
      <c r="U31" s="644"/>
      <c r="V31" s="644"/>
      <c r="W31" s="644"/>
      <c r="X31" s="644"/>
      <c r="Y31" s="645"/>
      <c r="Z31" s="703">
        <v>0.1</v>
      </c>
      <c r="AA31" s="703"/>
      <c r="AB31" s="703"/>
      <c r="AC31" s="703"/>
      <c r="AD31" s="704" t="s">
        <v>169</v>
      </c>
      <c r="AE31" s="704"/>
      <c r="AF31" s="704"/>
      <c r="AG31" s="704"/>
      <c r="AH31" s="704"/>
      <c r="AI31" s="704"/>
      <c r="AJ31" s="704"/>
      <c r="AK31" s="704"/>
      <c r="AL31" s="646" t="s">
        <v>169</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99.7</v>
      </c>
      <c r="BH31" s="642"/>
      <c r="BI31" s="642"/>
      <c r="BJ31" s="642"/>
      <c r="BK31" s="642"/>
      <c r="BL31" s="642"/>
      <c r="BM31" s="647">
        <v>99.2</v>
      </c>
      <c r="BN31" s="720"/>
      <c r="BO31" s="720"/>
      <c r="BP31" s="720"/>
      <c r="BQ31" s="681"/>
      <c r="BR31" s="719">
        <v>99.7</v>
      </c>
      <c r="BS31" s="642"/>
      <c r="BT31" s="642"/>
      <c r="BU31" s="642"/>
      <c r="BV31" s="642"/>
      <c r="BW31" s="642"/>
      <c r="BX31" s="647">
        <v>99.1</v>
      </c>
      <c r="BY31" s="720"/>
      <c r="BZ31" s="720"/>
      <c r="CA31" s="720"/>
      <c r="CB31" s="681"/>
      <c r="CD31" s="727"/>
      <c r="CE31" s="728"/>
      <c r="CF31" s="685" t="s">
        <v>313</v>
      </c>
      <c r="CG31" s="682"/>
      <c r="CH31" s="682"/>
      <c r="CI31" s="682"/>
      <c r="CJ31" s="682"/>
      <c r="CK31" s="682"/>
      <c r="CL31" s="682"/>
      <c r="CM31" s="682"/>
      <c r="CN31" s="682"/>
      <c r="CO31" s="682"/>
      <c r="CP31" s="682"/>
      <c r="CQ31" s="683"/>
      <c r="CR31" s="641">
        <v>65771</v>
      </c>
      <c r="CS31" s="642"/>
      <c r="CT31" s="642"/>
      <c r="CU31" s="642"/>
      <c r="CV31" s="642"/>
      <c r="CW31" s="642"/>
      <c r="CX31" s="642"/>
      <c r="CY31" s="643"/>
      <c r="CZ31" s="646">
        <v>0.9</v>
      </c>
      <c r="DA31" s="675"/>
      <c r="DB31" s="675"/>
      <c r="DC31" s="676"/>
      <c r="DD31" s="649">
        <v>65771</v>
      </c>
      <c r="DE31" s="642"/>
      <c r="DF31" s="642"/>
      <c r="DG31" s="642"/>
      <c r="DH31" s="642"/>
      <c r="DI31" s="642"/>
      <c r="DJ31" s="642"/>
      <c r="DK31" s="643"/>
      <c r="DL31" s="649">
        <v>65771</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311868</v>
      </c>
      <c r="S32" s="644"/>
      <c r="T32" s="644"/>
      <c r="U32" s="644"/>
      <c r="V32" s="644"/>
      <c r="W32" s="644"/>
      <c r="X32" s="644"/>
      <c r="Y32" s="645"/>
      <c r="Z32" s="703">
        <v>3.9</v>
      </c>
      <c r="AA32" s="703"/>
      <c r="AB32" s="703"/>
      <c r="AC32" s="703"/>
      <c r="AD32" s="704" t="s">
        <v>132</v>
      </c>
      <c r="AE32" s="704"/>
      <c r="AF32" s="704"/>
      <c r="AG32" s="704"/>
      <c r="AH32" s="704"/>
      <c r="AI32" s="704"/>
      <c r="AJ32" s="704"/>
      <c r="AK32" s="704"/>
      <c r="AL32" s="646" t="s">
        <v>169</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99.8</v>
      </c>
      <c r="BH32" s="657"/>
      <c r="BI32" s="657"/>
      <c r="BJ32" s="657"/>
      <c r="BK32" s="657"/>
      <c r="BL32" s="657"/>
      <c r="BM32" s="701">
        <v>99.5</v>
      </c>
      <c r="BN32" s="657"/>
      <c r="BO32" s="657"/>
      <c r="BP32" s="657"/>
      <c r="BQ32" s="694"/>
      <c r="BR32" s="718">
        <v>99.8</v>
      </c>
      <c r="BS32" s="657"/>
      <c r="BT32" s="657"/>
      <c r="BU32" s="657"/>
      <c r="BV32" s="657"/>
      <c r="BW32" s="657"/>
      <c r="BX32" s="701">
        <v>99.3</v>
      </c>
      <c r="BY32" s="657"/>
      <c r="BZ32" s="657"/>
      <c r="CA32" s="657"/>
      <c r="CB32" s="694"/>
      <c r="CD32" s="729"/>
      <c r="CE32" s="730"/>
      <c r="CF32" s="685" t="s">
        <v>316</v>
      </c>
      <c r="CG32" s="682"/>
      <c r="CH32" s="682"/>
      <c r="CI32" s="682"/>
      <c r="CJ32" s="682"/>
      <c r="CK32" s="682"/>
      <c r="CL32" s="682"/>
      <c r="CM32" s="682"/>
      <c r="CN32" s="682"/>
      <c r="CO32" s="682"/>
      <c r="CP32" s="682"/>
      <c r="CQ32" s="683"/>
      <c r="CR32" s="641">
        <v>122</v>
      </c>
      <c r="CS32" s="644"/>
      <c r="CT32" s="644"/>
      <c r="CU32" s="644"/>
      <c r="CV32" s="644"/>
      <c r="CW32" s="644"/>
      <c r="CX32" s="644"/>
      <c r="CY32" s="645"/>
      <c r="CZ32" s="646">
        <v>0</v>
      </c>
      <c r="DA32" s="675"/>
      <c r="DB32" s="675"/>
      <c r="DC32" s="676"/>
      <c r="DD32" s="649">
        <v>122</v>
      </c>
      <c r="DE32" s="644"/>
      <c r="DF32" s="644"/>
      <c r="DG32" s="644"/>
      <c r="DH32" s="644"/>
      <c r="DI32" s="644"/>
      <c r="DJ32" s="644"/>
      <c r="DK32" s="645"/>
      <c r="DL32" s="649">
        <v>122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436526</v>
      </c>
      <c r="S33" s="644"/>
      <c r="T33" s="644"/>
      <c r="U33" s="644"/>
      <c r="V33" s="644"/>
      <c r="W33" s="644"/>
      <c r="X33" s="644"/>
      <c r="Y33" s="645"/>
      <c r="Z33" s="703">
        <v>5.4</v>
      </c>
      <c r="AA33" s="703"/>
      <c r="AB33" s="703"/>
      <c r="AC33" s="703"/>
      <c r="AD33" s="704" t="s">
        <v>231</v>
      </c>
      <c r="AE33" s="704"/>
      <c r="AF33" s="704"/>
      <c r="AG33" s="704"/>
      <c r="AH33" s="704"/>
      <c r="AI33" s="704"/>
      <c r="AJ33" s="704"/>
      <c r="AK33" s="704"/>
      <c r="AL33" s="646" t="s">
        <v>169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4089499</v>
      </c>
      <c r="CS33" s="642"/>
      <c r="CT33" s="642"/>
      <c r="CU33" s="642"/>
      <c r="CV33" s="642"/>
      <c r="CW33" s="642"/>
      <c r="CX33" s="642"/>
      <c r="CY33" s="643"/>
      <c r="CZ33" s="646">
        <v>53.3</v>
      </c>
      <c r="DA33" s="675"/>
      <c r="DB33" s="675"/>
      <c r="DC33" s="676"/>
      <c r="DD33" s="649">
        <v>2910866</v>
      </c>
      <c r="DE33" s="642"/>
      <c r="DF33" s="642"/>
      <c r="DG33" s="642"/>
      <c r="DH33" s="642"/>
      <c r="DI33" s="642"/>
      <c r="DJ33" s="642"/>
      <c r="DK33" s="643"/>
      <c r="DL33" s="649">
        <v>2322481</v>
      </c>
      <c r="DM33" s="642"/>
      <c r="DN33" s="642"/>
      <c r="DO33" s="642"/>
      <c r="DP33" s="642"/>
      <c r="DQ33" s="642"/>
      <c r="DR33" s="642"/>
      <c r="DS33" s="642"/>
      <c r="DT33" s="642"/>
      <c r="DU33" s="642"/>
      <c r="DV33" s="643"/>
      <c r="DW33" s="646">
        <v>48.7</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148227</v>
      </c>
      <c r="S34" s="644"/>
      <c r="T34" s="644"/>
      <c r="U34" s="644"/>
      <c r="V34" s="644"/>
      <c r="W34" s="644"/>
      <c r="X34" s="644"/>
      <c r="Y34" s="645"/>
      <c r="Z34" s="703">
        <v>1.8</v>
      </c>
      <c r="AA34" s="703"/>
      <c r="AB34" s="703"/>
      <c r="AC34" s="703"/>
      <c r="AD34" s="704">
        <v>24</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1702698</v>
      </c>
      <c r="CS34" s="644"/>
      <c r="CT34" s="644"/>
      <c r="CU34" s="644"/>
      <c r="CV34" s="644"/>
      <c r="CW34" s="644"/>
      <c r="CX34" s="644"/>
      <c r="CY34" s="645"/>
      <c r="CZ34" s="646">
        <v>22.2</v>
      </c>
      <c r="DA34" s="675"/>
      <c r="DB34" s="675"/>
      <c r="DC34" s="676"/>
      <c r="DD34" s="649">
        <v>1094710</v>
      </c>
      <c r="DE34" s="644"/>
      <c r="DF34" s="644"/>
      <c r="DG34" s="644"/>
      <c r="DH34" s="644"/>
      <c r="DI34" s="644"/>
      <c r="DJ34" s="644"/>
      <c r="DK34" s="645"/>
      <c r="DL34" s="649">
        <v>1023484</v>
      </c>
      <c r="DM34" s="644"/>
      <c r="DN34" s="644"/>
      <c r="DO34" s="644"/>
      <c r="DP34" s="644"/>
      <c r="DQ34" s="644"/>
      <c r="DR34" s="644"/>
      <c r="DS34" s="644"/>
      <c r="DT34" s="644"/>
      <c r="DU34" s="644"/>
      <c r="DV34" s="645"/>
      <c r="DW34" s="646">
        <v>21.5</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495900</v>
      </c>
      <c r="S35" s="644"/>
      <c r="T35" s="644"/>
      <c r="U35" s="644"/>
      <c r="V35" s="644"/>
      <c r="W35" s="644"/>
      <c r="X35" s="644"/>
      <c r="Y35" s="645"/>
      <c r="Z35" s="703">
        <v>6.2</v>
      </c>
      <c r="AA35" s="703"/>
      <c r="AB35" s="703"/>
      <c r="AC35" s="703"/>
      <c r="AD35" s="704" t="s">
        <v>231</v>
      </c>
      <c r="AE35" s="704"/>
      <c r="AF35" s="704"/>
      <c r="AG35" s="704"/>
      <c r="AH35" s="704"/>
      <c r="AI35" s="704"/>
      <c r="AJ35" s="704"/>
      <c r="AK35" s="704"/>
      <c r="AL35" s="646" t="s">
        <v>169</v>
      </c>
      <c r="AM35" s="647"/>
      <c r="AN35" s="647"/>
      <c r="AO35" s="705"/>
      <c r="AP35" s="214"/>
      <c r="AQ35" s="709" t="s">
        <v>324</v>
      </c>
      <c r="AR35" s="710"/>
      <c r="AS35" s="710"/>
      <c r="AT35" s="710"/>
      <c r="AU35" s="710"/>
      <c r="AV35" s="710"/>
      <c r="AW35" s="710"/>
      <c r="AX35" s="710"/>
      <c r="AY35" s="711"/>
      <c r="AZ35" s="706">
        <v>959834</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55088</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145642</v>
      </c>
      <c r="CS35" s="642"/>
      <c r="CT35" s="642"/>
      <c r="CU35" s="642"/>
      <c r="CV35" s="642"/>
      <c r="CW35" s="642"/>
      <c r="CX35" s="642"/>
      <c r="CY35" s="643"/>
      <c r="CZ35" s="646">
        <v>1.9</v>
      </c>
      <c r="DA35" s="675"/>
      <c r="DB35" s="675"/>
      <c r="DC35" s="676"/>
      <c r="DD35" s="649">
        <v>102804</v>
      </c>
      <c r="DE35" s="642"/>
      <c r="DF35" s="642"/>
      <c r="DG35" s="642"/>
      <c r="DH35" s="642"/>
      <c r="DI35" s="642"/>
      <c r="DJ35" s="642"/>
      <c r="DK35" s="643"/>
      <c r="DL35" s="649">
        <v>65819</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169</v>
      </c>
      <c r="S36" s="644"/>
      <c r="T36" s="644"/>
      <c r="U36" s="644"/>
      <c r="V36" s="644"/>
      <c r="W36" s="644"/>
      <c r="X36" s="644"/>
      <c r="Y36" s="645"/>
      <c r="Z36" s="703" t="s">
        <v>169</v>
      </c>
      <c r="AA36" s="703"/>
      <c r="AB36" s="703"/>
      <c r="AC36" s="703"/>
      <c r="AD36" s="704" t="s">
        <v>231</v>
      </c>
      <c r="AE36" s="704"/>
      <c r="AF36" s="704"/>
      <c r="AG36" s="704"/>
      <c r="AH36" s="704"/>
      <c r="AI36" s="704"/>
      <c r="AJ36" s="704"/>
      <c r="AK36" s="704"/>
      <c r="AL36" s="646" t="s">
        <v>169</v>
      </c>
      <c r="AM36" s="647"/>
      <c r="AN36" s="647"/>
      <c r="AO36" s="705"/>
      <c r="AQ36" s="678" t="s">
        <v>328</v>
      </c>
      <c r="AR36" s="679"/>
      <c r="AS36" s="679"/>
      <c r="AT36" s="679"/>
      <c r="AU36" s="679"/>
      <c r="AV36" s="679"/>
      <c r="AW36" s="679"/>
      <c r="AX36" s="679"/>
      <c r="AY36" s="680"/>
      <c r="AZ36" s="641">
        <v>210422</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-81518</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1107623</v>
      </c>
      <c r="CS36" s="644"/>
      <c r="CT36" s="644"/>
      <c r="CU36" s="644"/>
      <c r="CV36" s="644"/>
      <c r="CW36" s="644"/>
      <c r="CX36" s="644"/>
      <c r="CY36" s="645"/>
      <c r="CZ36" s="646">
        <v>14.4</v>
      </c>
      <c r="DA36" s="675"/>
      <c r="DB36" s="675"/>
      <c r="DC36" s="676"/>
      <c r="DD36" s="649">
        <v>892784</v>
      </c>
      <c r="DE36" s="644"/>
      <c r="DF36" s="644"/>
      <c r="DG36" s="644"/>
      <c r="DH36" s="644"/>
      <c r="DI36" s="644"/>
      <c r="DJ36" s="644"/>
      <c r="DK36" s="645"/>
      <c r="DL36" s="649">
        <v>697574</v>
      </c>
      <c r="DM36" s="644"/>
      <c r="DN36" s="644"/>
      <c r="DO36" s="644"/>
      <c r="DP36" s="644"/>
      <c r="DQ36" s="644"/>
      <c r="DR36" s="644"/>
      <c r="DS36" s="644"/>
      <c r="DT36" s="644"/>
      <c r="DU36" s="644"/>
      <c r="DV36" s="645"/>
      <c r="DW36" s="646">
        <v>14.6</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230000</v>
      </c>
      <c r="S37" s="644"/>
      <c r="T37" s="644"/>
      <c r="U37" s="644"/>
      <c r="V37" s="644"/>
      <c r="W37" s="644"/>
      <c r="X37" s="644"/>
      <c r="Y37" s="645"/>
      <c r="Z37" s="703">
        <v>2.9</v>
      </c>
      <c r="AA37" s="703"/>
      <c r="AB37" s="703"/>
      <c r="AC37" s="703"/>
      <c r="AD37" s="704" t="s">
        <v>169</v>
      </c>
      <c r="AE37" s="704"/>
      <c r="AF37" s="704"/>
      <c r="AG37" s="704"/>
      <c r="AH37" s="704"/>
      <c r="AI37" s="704"/>
      <c r="AJ37" s="704"/>
      <c r="AK37" s="704"/>
      <c r="AL37" s="646" t="s">
        <v>132</v>
      </c>
      <c r="AM37" s="647"/>
      <c r="AN37" s="647"/>
      <c r="AO37" s="705"/>
      <c r="AQ37" s="678" t="s">
        <v>332</v>
      </c>
      <c r="AR37" s="679"/>
      <c r="AS37" s="679"/>
      <c r="AT37" s="679"/>
      <c r="AU37" s="679"/>
      <c r="AV37" s="679"/>
      <c r="AW37" s="679"/>
      <c r="AX37" s="679"/>
      <c r="AY37" s="680"/>
      <c r="AZ37" s="641">
        <v>59800</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2459</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456021</v>
      </c>
      <c r="CS37" s="642"/>
      <c r="CT37" s="642"/>
      <c r="CU37" s="642"/>
      <c r="CV37" s="642"/>
      <c r="CW37" s="642"/>
      <c r="CX37" s="642"/>
      <c r="CY37" s="643"/>
      <c r="CZ37" s="646">
        <v>5.9</v>
      </c>
      <c r="DA37" s="675"/>
      <c r="DB37" s="675"/>
      <c r="DC37" s="676"/>
      <c r="DD37" s="649">
        <v>455789</v>
      </c>
      <c r="DE37" s="642"/>
      <c r="DF37" s="642"/>
      <c r="DG37" s="642"/>
      <c r="DH37" s="642"/>
      <c r="DI37" s="642"/>
      <c r="DJ37" s="642"/>
      <c r="DK37" s="643"/>
      <c r="DL37" s="649">
        <v>453045</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8056892</v>
      </c>
      <c r="S38" s="693"/>
      <c r="T38" s="693"/>
      <c r="U38" s="693"/>
      <c r="V38" s="693"/>
      <c r="W38" s="693"/>
      <c r="X38" s="693"/>
      <c r="Y38" s="698"/>
      <c r="Z38" s="699">
        <v>100</v>
      </c>
      <c r="AA38" s="699"/>
      <c r="AB38" s="699"/>
      <c r="AC38" s="699"/>
      <c r="AD38" s="700">
        <v>4537872</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42098</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4049</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647514</v>
      </c>
      <c r="CS38" s="644"/>
      <c r="CT38" s="644"/>
      <c r="CU38" s="644"/>
      <c r="CV38" s="644"/>
      <c r="CW38" s="644"/>
      <c r="CX38" s="644"/>
      <c r="CY38" s="645"/>
      <c r="CZ38" s="646">
        <v>8.4</v>
      </c>
      <c r="DA38" s="675"/>
      <c r="DB38" s="675"/>
      <c r="DC38" s="676"/>
      <c r="DD38" s="649">
        <v>535604</v>
      </c>
      <c r="DE38" s="644"/>
      <c r="DF38" s="644"/>
      <c r="DG38" s="644"/>
      <c r="DH38" s="644"/>
      <c r="DI38" s="644"/>
      <c r="DJ38" s="644"/>
      <c r="DK38" s="645"/>
      <c r="DL38" s="649">
        <v>535604</v>
      </c>
      <c r="DM38" s="644"/>
      <c r="DN38" s="644"/>
      <c r="DO38" s="644"/>
      <c r="DP38" s="644"/>
      <c r="DQ38" s="644"/>
      <c r="DR38" s="644"/>
      <c r="DS38" s="644"/>
      <c r="DT38" s="644"/>
      <c r="DU38" s="644"/>
      <c r="DV38" s="645"/>
      <c r="DW38" s="646">
        <v>11.2</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231</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90</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266247</v>
      </c>
      <c r="CS39" s="642"/>
      <c r="CT39" s="642"/>
      <c r="CU39" s="642"/>
      <c r="CV39" s="642"/>
      <c r="CW39" s="642"/>
      <c r="CX39" s="642"/>
      <c r="CY39" s="643"/>
      <c r="CZ39" s="646">
        <v>3.5</v>
      </c>
      <c r="DA39" s="675"/>
      <c r="DB39" s="675"/>
      <c r="DC39" s="676"/>
      <c r="DD39" s="649">
        <v>115689</v>
      </c>
      <c r="DE39" s="642"/>
      <c r="DF39" s="642"/>
      <c r="DG39" s="642"/>
      <c r="DH39" s="642"/>
      <c r="DI39" s="642"/>
      <c r="DJ39" s="642"/>
      <c r="DK39" s="643"/>
      <c r="DL39" s="649" t="s">
        <v>231</v>
      </c>
      <c r="DM39" s="642"/>
      <c r="DN39" s="642"/>
      <c r="DO39" s="642"/>
      <c r="DP39" s="642"/>
      <c r="DQ39" s="642"/>
      <c r="DR39" s="642"/>
      <c r="DS39" s="642"/>
      <c r="DT39" s="642"/>
      <c r="DU39" s="642"/>
      <c r="DV39" s="643"/>
      <c r="DW39" s="646" t="s">
        <v>231</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154152</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108</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219775</v>
      </c>
      <c r="CS40" s="644"/>
      <c r="CT40" s="644"/>
      <c r="CU40" s="644"/>
      <c r="CV40" s="644"/>
      <c r="CW40" s="644"/>
      <c r="CX40" s="644"/>
      <c r="CY40" s="645"/>
      <c r="CZ40" s="646">
        <v>2.9</v>
      </c>
      <c r="DA40" s="675"/>
      <c r="DB40" s="675"/>
      <c r="DC40" s="676"/>
      <c r="DD40" s="649">
        <v>169275</v>
      </c>
      <c r="DE40" s="644"/>
      <c r="DF40" s="644"/>
      <c r="DG40" s="644"/>
      <c r="DH40" s="644"/>
      <c r="DI40" s="644"/>
      <c r="DJ40" s="644"/>
      <c r="DK40" s="645"/>
      <c r="DL40" s="649" t="s">
        <v>231</v>
      </c>
      <c r="DM40" s="644"/>
      <c r="DN40" s="644"/>
      <c r="DO40" s="644"/>
      <c r="DP40" s="644"/>
      <c r="DQ40" s="644"/>
      <c r="DR40" s="644"/>
      <c r="DS40" s="644"/>
      <c r="DT40" s="644"/>
      <c r="DU40" s="644"/>
      <c r="DV40" s="645"/>
      <c r="DW40" s="646" t="s">
        <v>231</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493362</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296</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231</v>
      </c>
      <c r="CS41" s="642"/>
      <c r="CT41" s="642"/>
      <c r="CU41" s="642"/>
      <c r="CV41" s="642"/>
      <c r="CW41" s="642"/>
      <c r="CX41" s="642"/>
      <c r="CY41" s="643"/>
      <c r="CZ41" s="646" t="s">
        <v>231</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847195</v>
      </c>
      <c r="CS42" s="644"/>
      <c r="CT42" s="644"/>
      <c r="CU42" s="644"/>
      <c r="CV42" s="644"/>
      <c r="CW42" s="644"/>
      <c r="CX42" s="644"/>
      <c r="CY42" s="645"/>
      <c r="CZ42" s="646">
        <v>11</v>
      </c>
      <c r="DA42" s="647"/>
      <c r="DB42" s="647"/>
      <c r="DC42" s="648"/>
      <c r="DD42" s="649">
        <v>200871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10194</v>
      </c>
      <c r="CS43" s="642"/>
      <c r="CT43" s="642"/>
      <c r="CU43" s="642"/>
      <c r="CV43" s="642"/>
      <c r="CW43" s="642"/>
      <c r="CX43" s="642"/>
      <c r="CY43" s="643"/>
      <c r="CZ43" s="646">
        <v>0.1</v>
      </c>
      <c r="DA43" s="675"/>
      <c r="DB43" s="675"/>
      <c r="DC43" s="676"/>
      <c r="DD43" s="649">
        <v>10194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827813</v>
      </c>
      <c r="CS44" s="644"/>
      <c r="CT44" s="644"/>
      <c r="CU44" s="644"/>
      <c r="CV44" s="644"/>
      <c r="CW44" s="644"/>
      <c r="CX44" s="644"/>
      <c r="CY44" s="645"/>
      <c r="CZ44" s="646">
        <v>10.8</v>
      </c>
      <c r="DA44" s="647"/>
      <c r="DB44" s="647"/>
      <c r="DC44" s="648"/>
      <c r="DD44" s="649">
        <v>197211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240410</v>
      </c>
      <c r="CS45" s="642"/>
      <c r="CT45" s="642"/>
      <c r="CU45" s="642"/>
      <c r="CV45" s="642"/>
      <c r="CW45" s="642"/>
      <c r="CX45" s="642"/>
      <c r="CY45" s="643"/>
      <c r="CZ45" s="646">
        <v>3.1</v>
      </c>
      <c r="DA45" s="675"/>
      <c r="DB45" s="675"/>
      <c r="DC45" s="676"/>
      <c r="DD45" s="649">
        <v>31500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587403</v>
      </c>
      <c r="CS46" s="644"/>
      <c r="CT46" s="644"/>
      <c r="CU46" s="644"/>
      <c r="CV46" s="644"/>
      <c r="CW46" s="644"/>
      <c r="CX46" s="644"/>
      <c r="CY46" s="645"/>
      <c r="CZ46" s="646">
        <v>7.7</v>
      </c>
      <c r="DA46" s="647"/>
      <c r="DB46" s="647"/>
      <c r="DC46" s="648"/>
      <c r="DD46" s="649">
        <v>165711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19382</v>
      </c>
      <c r="CS47" s="642"/>
      <c r="CT47" s="642"/>
      <c r="CU47" s="642"/>
      <c r="CV47" s="642"/>
      <c r="CW47" s="642"/>
      <c r="CX47" s="642"/>
      <c r="CY47" s="643"/>
      <c r="CZ47" s="646">
        <v>0.3</v>
      </c>
      <c r="DA47" s="675"/>
      <c r="DB47" s="675"/>
      <c r="DC47" s="676"/>
      <c r="DD47" s="649">
        <v>3660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169</v>
      </c>
      <c r="CS48" s="644"/>
      <c r="CT48" s="644"/>
      <c r="CU48" s="644"/>
      <c r="CV48" s="644"/>
      <c r="CW48" s="644"/>
      <c r="CX48" s="644"/>
      <c r="CY48" s="645"/>
      <c r="CZ48" s="646" t="s">
        <v>169</v>
      </c>
      <c r="DA48" s="647"/>
      <c r="DB48" s="647"/>
      <c r="DC48" s="648"/>
      <c r="DD48" s="649" t="s">
        <v>169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7678406</v>
      </c>
      <c r="CS49" s="657"/>
      <c r="CT49" s="657"/>
      <c r="CU49" s="657"/>
      <c r="CV49" s="657"/>
      <c r="CW49" s="657"/>
      <c r="CX49" s="657"/>
      <c r="CY49" s="658"/>
      <c r="CZ49" s="659">
        <v>100</v>
      </c>
      <c r="DA49" s="660"/>
      <c r="DB49" s="660"/>
      <c r="DC49" s="661"/>
      <c r="DD49" s="662">
        <v>5186584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xHaoFipx2RpIp8GSM2C26nSAyFTKSJc2B1KBIQX2w+HZVGBn5Q82YibgRZ7ogUeKRjcNMX+4VByZZSJakwIIg==" saltValue="tgndLIA69I+RQm5tk64Y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Q104" sqref="BQ104:DZ10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7540</v>
      </c>
      <c r="R7" s="1174"/>
      <c r="S7" s="1174"/>
      <c r="T7" s="1174"/>
      <c r="U7" s="1174"/>
      <c r="V7" s="1174">
        <v>7162</v>
      </c>
      <c r="W7" s="1174"/>
      <c r="X7" s="1174"/>
      <c r="Y7" s="1174"/>
      <c r="Z7" s="1174"/>
      <c r="AA7" s="1174">
        <v>378</v>
      </c>
      <c r="AB7" s="1174"/>
      <c r="AC7" s="1174"/>
      <c r="AD7" s="1174"/>
      <c r="AE7" s="1175"/>
      <c r="AF7" s="1176">
        <v>371</v>
      </c>
      <c r="AG7" s="1177"/>
      <c r="AH7" s="1177"/>
      <c r="AI7" s="1177"/>
      <c r="AJ7" s="1178"/>
      <c r="AK7" s="1160">
        <v>228</v>
      </c>
      <c r="AL7" s="1161"/>
      <c r="AM7" s="1161"/>
      <c r="AN7" s="1161"/>
      <c r="AO7" s="1161"/>
      <c r="AP7" s="1161">
        <v>7132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585</v>
      </c>
      <c r="BS7" s="1164" t="s">
        <v>586</v>
      </c>
      <c r="BT7" s="1165"/>
      <c r="BU7" s="1165"/>
      <c r="BV7" s="1165"/>
      <c r="BW7" s="1165"/>
      <c r="BX7" s="1165"/>
      <c r="BY7" s="1165"/>
      <c r="BZ7" s="1165"/>
      <c r="CA7" s="1165"/>
      <c r="CB7" s="1165"/>
      <c r="CC7" s="1165"/>
      <c r="CD7" s="1165"/>
      <c r="CE7" s="1165"/>
      <c r="CF7" s="1165"/>
      <c r="CG7" s="1166"/>
      <c r="CH7" s="1157">
        <v>4</v>
      </c>
      <c r="CI7" s="1158"/>
      <c r="CJ7" s="1158"/>
      <c r="CK7" s="1158"/>
      <c r="CL7" s="1159"/>
      <c r="CM7" s="1157">
        <v>138</v>
      </c>
      <c r="CN7" s="1158"/>
      <c r="CO7" s="1158"/>
      <c r="CP7" s="1158"/>
      <c r="CQ7" s="1159"/>
      <c r="CR7" s="1157">
        <v>62</v>
      </c>
      <c r="CS7" s="1158"/>
      <c r="CT7" s="1158"/>
      <c r="CU7" s="1158"/>
      <c r="CV7" s="1159"/>
      <c r="CW7" s="1157" t="s">
        <v>587</v>
      </c>
      <c r="CX7" s="1158"/>
      <c r="CY7" s="1158"/>
      <c r="CZ7" s="1158"/>
      <c r="DA7" s="1159"/>
      <c r="DB7" s="1157" t="s">
        <v>587</v>
      </c>
      <c r="DC7" s="1158"/>
      <c r="DD7" s="1158"/>
      <c r="DE7" s="1158"/>
      <c r="DF7" s="1159"/>
      <c r="DG7" s="1157" t="s">
        <v>587</v>
      </c>
      <c r="DH7" s="1158"/>
      <c r="DI7" s="1158"/>
      <c r="DJ7" s="1158"/>
      <c r="DK7" s="1159"/>
      <c r="DL7" s="1157">
        <v>280</v>
      </c>
      <c r="DM7" s="1158"/>
      <c r="DN7" s="1158"/>
      <c r="DO7" s="1158"/>
      <c r="DP7" s="1159"/>
      <c r="DQ7" s="1157">
        <v>81</v>
      </c>
      <c r="DR7" s="1158"/>
      <c r="DS7" s="1158"/>
      <c r="DT7" s="1158"/>
      <c r="DU7" s="1159"/>
      <c r="DV7" s="1184"/>
      <c r="DW7" s="1185"/>
      <c r="DX7" s="1185"/>
      <c r="DY7" s="1185"/>
      <c r="DZ7" s="1186"/>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80</v>
      </c>
      <c r="R8" s="1113"/>
      <c r="S8" s="1113"/>
      <c r="T8" s="1113"/>
      <c r="U8" s="1113"/>
      <c r="V8" s="1113">
        <v>80</v>
      </c>
      <c r="W8" s="1113"/>
      <c r="X8" s="1113"/>
      <c r="Y8" s="1113"/>
      <c r="Z8" s="1113"/>
      <c r="AA8" s="1113" t="s">
        <v>574</v>
      </c>
      <c r="AB8" s="1113"/>
      <c r="AC8" s="1113"/>
      <c r="AD8" s="1113"/>
      <c r="AE8" s="1114"/>
      <c r="AF8" s="1088" t="s">
        <v>169</v>
      </c>
      <c r="AG8" s="1089"/>
      <c r="AH8" s="1089"/>
      <c r="AI8" s="1089"/>
      <c r="AJ8" s="1090"/>
      <c r="AK8" s="1155">
        <v>56</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384</v>
      </c>
      <c r="C9" s="1107"/>
      <c r="D9" s="1107"/>
      <c r="E9" s="1107"/>
      <c r="F9" s="1107"/>
      <c r="G9" s="1107"/>
      <c r="H9" s="1107"/>
      <c r="I9" s="1107"/>
      <c r="J9" s="1107"/>
      <c r="K9" s="1107"/>
      <c r="L9" s="1107"/>
      <c r="M9" s="1107"/>
      <c r="N9" s="1107"/>
      <c r="O9" s="1107"/>
      <c r="P9" s="1108"/>
      <c r="Q9" s="1112">
        <v>545</v>
      </c>
      <c r="R9" s="1113"/>
      <c r="S9" s="1113"/>
      <c r="T9" s="1113"/>
      <c r="U9" s="1113"/>
      <c r="V9" s="1113">
        <v>545</v>
      </c>
      <c r="W9" s="1113"/>
      <c r="X9" s="1113"/>
      <c r="Y9" s="1113"/>
      <c r="Z9" s="1113"/>
      <c r="AA9" s="1113" t="s">
        <v>574</v>
      </c>
      <c r="AB9" s="1113"/>
      <c r="AC9" s="1113"/>
      <c r="AD9" s="1113"/>
      <c r="AE9" s="1114"/>
      <c r="AF9" s="1088" t="s">
        <v>385</v>
      </c>
      <c r="AG9" s="1089"/>
      <c r="AH9" s="1089"/>
      <c r="AI9" s="1089"/>
      <c r="AJ9" s="1090"/>
      <c r="AK9" s="1155">
        <v>157</v>
      </c>
      <c r="AL9" s="1156"/>
      <c r="AM9" s="1156"/>
      <c r="AN9" s="1156"/>
      <c r="AO9" s="1156"/>
      <c r="AP9" s="1156" t="s">
        <v>574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v>8165</v>
      </c>
      <c r="R23" s="1138"/>
      <c r="S23" s="1138"/>
      <c r="T23" s="1138"/>
      <c r="U23" s="1138"/>
      <c r="V23" s="1138">
        <v>7787</v>
      </c>
      <c r="W23" s="1138"/>
      <c r="X23" s="1138"/>
      <c r="Y23" s="1138"/>
      <c r="Z23" s="1138"/>
      <c r="AA23" s="1138">
        <v>378</v>
      </c>
      <c r="AB23" s="1138"/>
      <c r="AC23" s="1138"/>
      <c r="AD23" s="1138"/>
      <c r="AE23" s="1139"/>
      <c r="AF23" s="1140">
        <v>371</v>
      </c>
      <c r="AG23" s="1138"/>
      <c r="AH23" s="1138"/>
      <c r="AI23" s="1138"/>
      <c r="AJ23" s="1141"/>
      <c r="AK23" s="1142"/>
      <c r="AL23" s="1143"/>
      <c r="AM23" s="1143"/>
      <c r="AN23" s="1143"/>
      <c r="AO23" s="1143"/>
      <c r="AP23" s="1138">
        <v>7132</v>
      </c>
      <c r="AQ23" s="1138"/>
      <c r="AR23" s="1138"/>
      <c r="AS23" s="1138"/>
      <c r="AT23" s="1138"/>
      <c r="AU23" s="1144"/>
      <c r="AV23" s="1144"/>
      <c r="AW23" s="1144"/>
      <c r="AX23" s="1144"/>
      <c r="AY23" s="1145"/>
      <c r="AZ23" s="1134" t="s">
        <v>389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400</v>
      </c>
      <c r="C28" s="1120"/>
      <c r="D28" s="1120"/>
      <c r="E28" s="1120"/>
      <c r="F28" s="1120"/>
      <c r="G28" s="1120"/>
      <c r="H28" s="1120"/>
      <c r="I28" s="1120"/>
      <c r="J28" s="1120"/>
      <c r="K28" s="1120"/>
      <c r="L28" s="1120"/>
      <c r="M28" s="1120"/>
      <c r="N28" s="1120"/>
      <c r="O28" s="1120"/>
      <c r="P28" s="1121"/>
      <c r="Q28" s="1122">
        <v>2311</v>
      </c>
      <c r="R28" s="1123"/>
      <c r="S28" s="1123"/>
      <c r="T28" s="1123"/>
      <c r="U28" s="1123"/>
      <c r="V28" s="1123">
        <v>2256</v>
      </c>
      <c r="W28" s="1123"/>
      <c r="X28" s="1123"/>
      <c r="Y28" s="1123"/>
      <c r="Z28" s="1123"/>
      <c r="AA28" s="1123">
        <v>55</v>
      </c>
      <c r="AB28" s="1123"/>
      <c r="AC28" s="1123"/>
      <c r="AD28" s="1123"/>
      <c r="AE28" s="1124"/>
      <c r="AF28" s="1125">
        <v>55</v>
      </c>
      <c r="AG28" s="1123"/>
      <c r="AH28" s="1123"/>
      <c r="AI28" s="1123"/>
      <c r="AJ28" s="1126"/>
      <c r="AK28" s="1127">
        <v>150</v>
      </c>
      <c r="AL28" s="1115"/>
      <c r="AM28" s="1115"/>
      <c r="AN28" s="1115"/>
      <c r="AO28" s="1115"/>
      <c r="AP28" s="1115" t="s">
        <v>574</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179</v>
      </c>
      <c r="R29" s="1113"/>
      <c r="S29" s="1113"/>
      <c r="T29" s="1113"/>
      <c r="U29" s="1113"/>
      <c r="V29" s="1113">
        <v>178</v>
      </c>
      <c r="W29" s="1113"/>
      <c r="X29" s="1113"/>
      <c r="Y29" s="1113"/>
      <c r="Z29" s="1113"/>
      <c r="AA29" s="1113">
        <v>0</v>
      </c>
      <c r="AB29" s="1113"/>
      <c r="AC29" s="1113"/>
      <c r="AD29" s="1113"/>
      <c r="AE29" s="1114"/>
      <c r="AF29" s="1088">
        <v>0</v>
      </c>
      <c r="AG29" s="1089"/>
      <c r="AH29" s="1089"/>
      <c r="AI29" s="1089"/>
      <c r="AJ29" s="1090"/>
      <c r="AK29" s="1049">
        <v>53</v>
      </c>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1768</v>
      </c>
      <c r="R30" s="1113"/>
      <c r="S30" s="1113"/>
      <c r="T30" s="1113"/>
      <c r="U30" s="1113"/>
      <c r="V30" s="1113">
        <v>1693</v>
      </c>
      <c r="W30" s="1113"/>
      <c r="X30" s="1113"/>
      <c r="Y30" s="1113"/>
      <c r="Z30" s="1113"/>
      <c r="AA30" s="1113">
        <v>75</v>
      </c>
      <c r="AB30" s="1113"/>
      <c r="AC30" s="1113"/>
      <c r="AD30" s="1113"/>
      <c r="AE30" s="1114"/>
      <c r="AF30" s="1088">
        <v>75</v>
      </c>
      <c r="AG30" s="1089"/>
      <c r="AH30" s="1089"/>
      <c r="AI30" s="1089"/>
      <c r="AJ30" s="1090"/>
      <c r="AK30" s="1049">
        <v>261</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393</v>
      </c>
      <c r="R31" s="1113"/>
      <c r="S31" s="1113"/>
      <c r="T31" s="1113"/>
      <c r="U31" s="1113"/>
      <c r="V31" s="1113">
        <v>353</v>
      </c>
      <c r="W31" s="1113"/>
      <c r="X31" s="1113"/>
      <c r="Y31" s="1113"/>
      <c r="Z31" s="1113"/>
      <c r="AA31" s="1113">
        <v>40</v>
      </c>
      <c r="AB31" s="1113"/>
      <c r="AC31" s="1113"/>
      <c r="AD31" s="1113"/>
      <c r="AE31" s="1114"/>
      <c r="AF31" s="1088">
        <v>120</v>
      </c>
      <c r="AG31" s="1089"/>
      <c r="AH31" s="1089"/>
      <c r="AI31" s="1089"/>
      <c r="AJ31" s="1090"/>
      <c r="AK31" s="1049">
        <v>19</v>
      </c>
      <c r="AL31" s="1040"/>
      <c r="AM31" s="1040"/>
      <c r="AN31" s="1040"/>
      <c r="AO31" s="1040"/>
      <c r="AP31" s="1040">
        <v>645</v>
      </c>
      <c r="AQ31" s="1040"/>
      <c r="AR31" s="1040"/>
      <c r="AS31" s="1040"/>
      <c r="AT31" s="1040"/>
      <c r="AU31" s="1040">
        <v>138</v>
      </c>
      <c r="AV31" s="1040"/>
      <c r="AW31" s="1040"/>
      <c r="AX31" s="1040"/>
      <c r="AY31" s="1040"/>
      <c r="AZ31" s="1111" t="s">
        <v>574</v>
      </c>
      <c r="BA31" s="1111"/>
      <c r="BB31" s="1111"/>
      <c r="BC31" s="1111"/>
      <c r="BD31" s="1111"/>
      <c r="BE31" s="1101" t="s">
        <v>404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335</v>
      </c>
      <c r="R32" s="1113"/>
      <c r="S32" s="1113"/>
      <c r="T32" s="1113"/>
      <c r="U32" s="1113"/>
      <c r="V32" s="1113">
        <v>374</v>
      </c>
      <c r="W32" s="1113"/>
      <c r="X32" s="1113"/>
      <c r="Y32" s="1113"/>
      <c r="Z32" s="1113"/>
      <c r="AA32" s="1113">
        <v>-40</v>
      </c>
      <c r="AB32" s="1113"/>
      <c r="AC32" s="1113"/>
      <c r="AD32" s="1113"/>
      <c r="AE32" s="1114"/>
      <c r="AF32" s="1088">
        <v>182</v>
      </c>
      <c r="AG32" s="1089"/>
      <c r="AH32" s="1089"/>
      <c r="AI32" s="1089"/>
      <c r="AJ32" s="1090"/>
      <c r="AK32" s="1049">
        <v>45</v>
      </c>
      <c r="AL32" s="1040"/>
      <c r="AM32" s="1040"/>
      <c r="AN32" s="1040"/>
      <c r="AO32" s="1040"/>
      <c r="AP32" s="1040">
        <v>2047</v>
      </c>
      <c r="AQ32" s="1040"/>
      <c r="AR32" s="1040"/>
      <c r="AS32" s="1040"/>
      <c r="AT32" s="1040"/>
      <c r="AU32" s="1040">
        <v>1458</v>
      </c>
      <c r="AV32" s="1040"/>
      <c r="AW32" s="1040"/>
      <c r="AX32" s="1040"/>
      <c r="AY32" s="1040"/>
      <c r="AZ32" s="1111" t="s">
        <v>574</v>
      </c>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407</v>
      </c>
      <c r="C33" s="1107"/>
      <c r="D33" s="1107"/>
      <c r="E33" s="1107"/>
      <c r="F33" s="1107"/>
      <c r="G33" s="1107"/>
      <c r="H33" s="1107"/>
      <c r="I33" s="1107"/>
      <c r="J33" s="1107"/>
      <c r="K33" s="1107"/>
      <c r="L33" s="1107"/>
      <c r="M33" s="1107"/>
      <c r="N33" s="1107"/>
      <c r="O33" s="1107"/>
      <c r="P33" s="1108"/>
      <c r="Q33" s="1112">
        <v>62</v>
      </c>
      <c r="R33" s="1113"/>
      <c r="S33" s="1113"/>
      <c r="T33" s="1113"/>
      <c r="U33" s="1113"/>
      <c r="V33" s="1113">
        <v>79</v>
      </c>
      <c r="W33" s="1113"/>
      <c r="X33" s="1113"/>
      <c r="Y33" s="1113"/>
      <c r="Z33" s="1113"/>
      <c r="AA33" s="1113">
        <v>-17</v>
      </c>
      <c r="AB33" s="1113"/>
      <c r="AC33" s="1113"/>
      <c r="AD33" s="1113"/>
      <c r="AE33" s="1114"/>
      <c r="AF33" s="1088">
        <v>-41</v>
      </c>
      <c r="AG33" s="1089"/>
      <c r="AH33" s="1089"/>
      <c r="AI33" s="1089"/>
      <c r="AJ33" s="1090"/>
      <c r="AK33" s="1049">
        <v>60</v>
      </c>
      <c r="AL33" s="1040"/>
      <c r="AM33" s="1040"/>
      <c r="AN33" s="1040"/>
      <c r="AO33" s="1040"/>
      <c r="AP33" s="1040" t="s">
        <v>574</v>
      </c>
      <c r="AQ33" s="1040"/>
      <c r="AR33" s="1040"/>
      <c r="AS33" s="1040"/>
      <c r="AT33" s="1040"/>
      <c r="AU33" s="1040" t="s">
        <v>574</v>
      </c>
      <c r="AV33" s="1040"/>
      <c r="AW33" s="1040"/>
      <c r="AX33" s="1040"/>
      <c r="AY33" s="1040"/>
      <c r="AZ33" s="1111">
        <v>3.7</v>
      </c>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408</v>
      </c>
      <c r="C34" s="1107"/>
      <c r="D34" s="1107"/>
      <c r="E34" s="1107"/>
      <c r="F34" s="1107"/>
      <c r="G34" s="1107"/>
      <c r="H34" s="1107"/>
      <c r="I34" s="1107"/>
      <c r="J34" s="1107"/>
      <c r="K34" s="1107"/>
      <c r="L34" s="1107"/>
      <c r="M34" s="1107"/>
      <c r="N34" s="1107"/>
      <c r="O34" s="1107"/>
      <c r="P34" s="1108"/>
      <c r="Q34" s="1112">
        <v>2</v>
      </c>
      <c r="R34" s="1113"/>
      <c r="S34" s="1113"/>
      <c r="T34" s="1113"/>
      <c r="U34" s="1113"/>
      <c r="V34" s="1113">
        <v>6</v>
      </c>
      <c r="W34" s="1113"/>
      <c r="X34" s="1113"/>
      <c r="Y34" s="1113"/>
      <c r="Z34" s="1113"/>
      <c r="AA34" s="1113">
        <v>-4</v>
      </c>
      <c r="AB34" s="1113"/>
      <c r="AC34" s="1113"/>
      <c r="AD34" s="1113"/>
      <c r="AE34" s="1114"/>
      <c r="AF34" s="1088">
        <v>203</v>
      </c>
      <c r="AG34" s="1089"/>
      <c r="AH34" s="1089"/>
      <c r="AI34" s="1089"/>
      <c r="AJ34" s="1090"/>
      <c r="AK34" s="1049" t="s">
        <v>574</v>
      </c>
      <c r="AL34" s="1040"/>
      <c r="AM34" s="1040"/>
      <c r="AN34" s="1040"/>
      <c r="AO34" s="1040"/>
      <c r="AP34" s="1040" t="s">
        <v>574</v>
      </c>
      <c r="AQ34" s="1040"/>
      <c r="AR34" s="1040"/>
      <c r="AS34" s="1040"/>
      <c r="AT34" s="1040"/>
      <c r="AU34" s="1040" t="s">
        <v>574</v>
      </c>
      <c r="AV34" s="1040"/>
      <c r="AW34" s="1040"/>
      <c r="AX34" s="1040"/>
      <c r="AY34" s="1040"/>
      <c r="AZ34" s="1111" t="s">
        <v>574</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594</v>
      </c>
      <c r="AG63" s="1028"/>
      <c r="AH63" s="1028"/>
      <c r="AI63" s="1028"/>
      <c r="AJ63" s="1099"/>
      <c r="AK63" s="1100"/>
      <c r="AL63" s="1032"/>
      <c r="AM63" s="1032"/>
      <c r="AN63" s="1032"/>
      <c r="AO63" s="1032"/>
      <c r="AP63" s="1028">
        <v>2692</v>
      </c>
      <c r="AQ63" s="1028"/>
      <c r="AR63" s="1028"/>
      <c r="AS63" s="1028"/>
      <c r="AT63" s="1028"/>
      <c r="AU63" s="1028">
        <v>1596</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392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396</v>
      </c>
      <c r="AL66" s="1065"/>
      <c r="AM66" s="1065"/>
      <c r="AN66" s="1065"/>
      <c r="AO66" s="1066"/>
      <c r="AP66" s="1070" t="s">
        <v>416</v>
      </c>
      <c r="AQ66" s="1071"/>
      <c r="AR66" s="1071"/>
      <c r="AS66" s="1071"/>
      <c r="AT66" s="1072"/>
      <c r="AU66" s="1070" t="s">
        <v>417</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1497</v>
      </c>
      <c r="R68" s="1051"/>
      <c r="S68" s="1051"/>
      <c r="T68" s="1051"/>
      <c r="U68" s="1051"/>
      <c r="V68" s="1051">
        <v>1414</v>
      </c>
      <c r="W68" s="1051"/>
      <c r="X68" s="1051"/>
      <c r="Y68" s="1051"/>
      <c r="Z68" s="1051"/>
      <c r="AA68" s="1051">
        <v>83</v>
      </c>
      <c r="AB68" s="1051"/>
      <c r="AC68" s="1051"/>
      <c r="AD68" s="1051"/>
      <c r="AE68" s="1051"/>
      <c r="AF68" s="1051">
        <v>65</v>
      </c>
      <c r="AG68" s="1051"/>
      <c r="AH68" s="1051"/>
      <c r="AI68" s="1051"/>
      <c r="AJ68" s="1051"/>
      <c r="AK68" s="1051">
        <v>39</v>
      </c>
      <c r="AL68" s="1051"/>
      <c r="AM68" s="1051"/>
      <c r="AN68" s="1051"/>
      <c r="AO68" s="1051"/>
      <c r="AP68" s="1051">
        <v>780</v>
      </c>
      <c r="AQ68" s="1051"/>
      <c r="AR68" s="1051"/>
      <c r="AS68" s="1051"/>
      <c r="AT68" s="1051"/>
      <c r="AU68" s="1051">
        <v>193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5220</v>
      </c>
      <c r="R69" s="1040"/>
      <c r="S69" s="1040"/>
      <c r="T69" s="1040"/>
      <c r="U69" s="1040"/>
      <c r="V69" s="1040">
        <v>5175</v>
      </c>
      <c r="W69" s="1040"/>
      <c r="X69" s="1040"/>
      <c r="Y69" s="1040"/>
      <c r="Z69" s="1040"/>
      <c r="AA69" s="1040">
        <v>45</v>
      </c>
      <c r="AB69" s="1040"/>
      <c r="AC69" s="1040"/>
      <c r="AD69" s="1040"/>
      <c r="AE69" s="1040"/>
      <c r="AF69" s="1040">
        <v>45</v>
      </c>
      <c r="AG69" s="1040"/>
      <c r="AH69" s="1040"/>
      <c r="AI69" s="1040"/>
      <c r="AJ69" s="1040"/>
      <c r="AK69" s="1040">
        <v>5</v>
      </c>
      <c r="AL69" s="1040"/>
      <c r="AM69" s="1040"/>
      <c r="AN69" s="1040"/>
      <c r="AO69" s="1040"/>
      <c r="AP69" s="1040">
        <v>1618</v>
      </c>
      <c r="AQ69" s="1040"/>
      <c r="AR69" s="1040"/>
      <c r="AS69" s="1040"/>
      <c r="AT69" s="1040"/>
      <c r="AU69" s="1040">
        <v>135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v>526</v>
      </c>
      <c r="AG70" s="1040"/>
      <c r="AH70" s="1040"/>
      <c r="AI70" s="1040"/>
      <c r="AJ70" s="1040"/>
      <c r="AK70" s="1040">
        <v>15</v>
      </c>
      <c r="AL70" s="1040"/>
      <c r="AM70" s="1040"/>
      <c r="AN70" s="1040"/>
      <c r="AO70" s="1040"/>
      <c r="AP70" s="1040" t="s">
        <v>593</v>
      </c>
      <c r="AQ70" s="1040"/>
      <c r="AR70" s="1040"/>
      <c r="AS70" s="1040"/>
      <c r="AT70" s="1040"/>
      <c r="AU70" s="1040" t="s">
        <v>593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v>1</v>
      </c>
      <c r="AG71" s="1040"/>
      <c r="AH71" s="1040"/>
      <c r="AI71" s="1040"/>
      <c r="AJ71" s="1040"/>
      <c r="AK71" s="1040" t="s">
        <v>593</v>
      </c>
      <c r="AL71" s="1040"/>
      <c r="AM71" s="1040"/>
      <c r="AN71" s="1040"/>
      <c r="AO71" s="1040"/>
      <c r="AP71" s="1040" t="s">
        <v>593</v>
      </c>
      <c r="AQ71" s="1040"/>
      <c r="AR71" s="1040"/>
      <c r="AS71" s="1040"/>
      <c r="AT71" s="1040"/>
      <c r="AU71" s="1040" t="s">
        <v>593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v>1</v>
      </c>
      <c r="AG72" s="1040"/>
      <c r="AH72" s="1040"/>
      <c r="AI72" s="1040"/>
      <c r="AJ72" s="1040"/>
      <c r="AK72" s="1040" t="s">
        <v>593</v>
      </c>
      <c r="AL72" s="1040"/>
      <c r="AM72" s="1040"/>
      <c r="AN72" s="1040"/>
      <c r="AO72" s="1040"/>
      <c r="AP72" s="1040" t="s">
        <v>593</v>
      </c>
      <c r="AQ72" s="1040"/>
      <c r="AR72" s="1040"/>
      <c r="AS72" s="1040"/>
      <c r="AT72" s="1040"/>
      <c r="AU72" s="1040" t="s">
        <v>593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581</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v>6</v>
      </c>
      <c r="AG73" s="1040"/>
      <c r="AH73" s="1040"/>
      <c r="AI73" s="1040"/>
      <c r="AJ73" s="1040"/>
      <c r="AK73" s="1040" t="s">
        <v>593</v>
      </c>
      <c r="AL73" s="1040"/>
      <c r="AM73" s="1040"/>
      <c r="AN73" s="1040"/>
      <c r="AO73" s="1040"/>
      <c r="AP73" s="1040" t="s">
        <v>593</v>
      </c>
      <c r="AQ73" s="1040"/>
      <c r="AR73" s="1040"/>
      <c r="AS73" s="1040"/>
      <c r="AT73" s="1040"/>
      <c r="AU73" s="1040" t="s">
        <v>593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582</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v>3</v>
      </c>
      <c r="AG74" s="1040"/>
      <c r="AH74" s="1040"/>
      <c r="AI74" s="1040"/>
      <c r="AJ74" s="1040"/>
      <c r="AK74" s="1040" t="s">
        <v>593</v>
      </c>
      <c r="AL74" s="1040"/>
      <c r="AM74" s="1040"/>
      <c r="AN74" s="1040"/>
      <c r="AO74" s="1040"/>
      <c r="AP74" s="1040" t="s">
        <v>593</v>
      </c>
      <c r="AQ74" s="1040"/>
      <c r="AR74" s="1040"/>
      <c r="AS74" s="1040"/>
      <c r="AT74" s="1040"/>
      <c r="AU74" s="1040" t="s">
        <v>593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583</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40">
        <v>0</v>
      </c>
      <c r="AL75" s="1040"/>
      <c r="AM75" s="1040"/>
      <c r="AN75" s="1040"/>
      <c r="AO75" s="1040"/>
      <c r="AP75" s="1040" t="s">
        <v>593</v>
      </c>
      <c r="AQ75" s="1040"/>
      <c r="AR75" s="1040"/>
      <c r="AS75" s="1040"/>
      <c r="AT75" s="1040"/>
      <c r="AU75" s="1040" t="s">
        <v>593</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584</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40">
        <v>608</v>
      </c>
      <c r="AL76" s="1040"/>
      <c r="AM76" s="1040"/>
      <c r="AN76" s="1040"/>
      <c r="AO76" s="1040"/>
      <c r="AP76" s="1040" t="s">
        <v>593</v>
      </c>
      <c r="AQ76" s="1040"/>
      <c r="AR76" s="1040"/>
      <c r="AS76" s="1040"/>
      <c r="AT76" s="1040"/>
      <c r="AU76" s="1040" t="s">
        <v>593</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12158</v>
      </c>
      <c r="AG88" s="1028"/>
      <c r="AH88" s="1028"/>
      <c r="AI88" s="1028"/>
      <c r="AJ88" s="1028"/>
      <c r="AK88" s="1032"/>
      <c r="AL88" s="1032"/>
      <c r="AM88" s="1032"/>
      <c r="AN88" s="1032"/>
      <c r="AO88" s="1032"/>
      <c r="AP88" s="1028">
        <v>2398</v>
      </c>
      <c r="AQ88" s="1028"/>
      <c r="AR88" s="1028"/>
      <c r="AS88" s="1028"/>
      <c r="AT88" s="1028"/>
      <c r="AU88" s="1028">
        <v>328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62</v>
      </c>
      <c r="CS102" s="1020"/>
      <c r="CT102" s="1020"/>
      <c r="CU102" s="1020"/>
      <c r="CV102" s="1021"/>
      <c r="CW102" s="1019" t="s">
        <v>594</v>
      </c>
      <c r="CX102" s="1020"/>
      <c r="CY102" s="1020"/>
      <c r="CZ102" s="1020"/>
      <c r="DA102" s="1021"/>
      <c r="DB102" s="1019" t="s">
        <v>594</v>
      </c>
      <c r="DC102" s="1020"/>
      <c r="DD102" s="1020"/>
      <c r="DE102" s="1020"/>
      <c r="DF102" s="1021"/>
      <c r="DG102" s="1019" t="s">
        <v>594</v>
      </c>
      <c r="DH102" s="1020"/>
      <c r="DI102" s="1020"/>
      <c r="DJ102" s="1020"/>
      <c r="DK102" s="1021"/>
      <c r="DL102" s="1019">
        <v>280</v>
      </c>
      <c r="DM102" s="1020"/>
      <c r="DN102" s="1020"/>
      <c r="DO102" s="1020"/>
      <c r="DP102" s="1021"/>
      <c r="DQ102" s="1019">
        <v>81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303</v>
      </c>
      <c r="AG109" s="963"/>
      <c r="AH109" s="963"/>
      <c r="AI109" s="963"/>
      <c r="AJ109" s="964"/>
      <c r="AK109" s="965" t="s">
        <v>302</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303</v>
      </c>
      <c r="BW109" s="963"/>
      <c r="BX109" s="963"/>
      <c r="BY109" s="963"/>
      <c r="BZ109" s="964"/>
      <c r="CA109" s="965" t="s">
        <v>302</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303</v>
      </c>
      <c r="DM109" s="963"/>
      <c r="DN109" s="963"/>
      <c r="DO109" s="963"/>
      <c r="DP109" s="964"/>
      <c r="DQ109" s="965" t="s">
        <v>302</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758452</v>
      </c>
      <c r="AB110" s="956"/>
      <c r="AC110" s="956"/>
      <c r="AD110" s="956"/>
      <c r="AE110" s="957"/>
      <c r="AF110" s="958">
        <v>739411</v>
      </c>
      <c r="AG110" s="956"/>
      <c r="AH110" s="956"/>
      <c r="AI110" s="956"/>
      <c r="AJ110" s="957"/>
      <c r="AK110" s="958">
        <v>715563</v>
      </c>
      <c r="AL110" s="956"/>
      <c r="AM110" s="956"/>
      <c r="AN110" s="956"/>
      <c r="AO110" s="957"/>
      <c r="AP110" s="959">
        <v>17.2</v>
      </c>
      <c r="AQ110" s="960"/>
      <c r="AR110" s="960"/>
      <c r="AS110" s="960"/>
      <c r="AT110" s="961"/>
      <c r="AU110" s="995" t="s">
        <v>66</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7353058</v>
      </c>
      <c r="BR110" s="903"/>
      <c r="BS110" s="903"/>
      <c r="BT110" s="903"/>
      <c r="BU110" s="903"/>
      <c r="BV110" s="903">
        <v>7284690</v>
      </c>
      <c r="BW110" s="903"/>
      <c r="BX110" s="903"/>
      <c r="BY110" s="903"/>
      <c r="BZ110" s="903"/>
      <c r="CA110" s="903">
        <v>7131998</v>
      </c>
      <c r="CB110" s="903"/>
      <c r="CC110" s="903"/>
      <c r="CD110" s="903"/>
      <c r="CE110" s="903"/>
      <c r="CF110" s="927">
        <v>171.9</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169</v>
      </c>
      <c r="DH110" s="903"/>
      <c r="DI110" s="903"/>
      <c r="DJ110" s="903"/>
      <c r="DK110" s="903"/>
      <c r="DL110" s="903" t="s">
        <v>169</v>
      </c>
      <c r="DM110" s="903"/>
      <c r="DN110" s="903"/>
      <c r="DO110" s="903"/>
      <c r="DP110" s="903"/>
      <c r="DQ110" s="903" t="s">
        <v>385</v>
      </c>
      <c r="DR110" s="903"/>
      <c r="DS110" s="903"/>
      <c r="DT110" s="903"/>
      <c r="DU110" s="903"/>
      <c r="DV110" s="904" t="s">
        <v>169</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436</v>
      </c>
      <c r="AG111" s="984"/>
      <c r="AH111" s="984"/>
      <c r="AI111" s="984"/>
      <c r="AJ111" s="985"/>
      <c r="AK111" s="986" t="s">
        <v>385</v>
      </c>
      <c r="AL111" s="984"/>
      <c r="AM111" s="984"/>
      <c r="AN111" s="984"/>
      <c r="AO111" s="985"/>
      <c r="AP111" s="987" t="s">
        <v>169</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68979</v>
      </c>
      <c r="BR111" s="875"/>
      <c r="BS111" s="875"/>
      <c r="BT111" s="875"/>
      <c r="BU111" s="875"/>
      <c r="BV111" s="875">
        <v>45195</v>
      </c>
      <c r="BW111" s="875"/>
      <c r="BX111" s="875"/>
      <c r="BY111" s="875"/>
      <c r="BZ111" s="875"/>
      <c r="CA111" s="875">
        <v>30130</v>
      </c>
      <c r="CB111" s="875"/>
      <c r="CC111" s="875"/>
      <c r="CD111" s="875"/>
      <c r="CE111" s="875"/>
      <c r="CF111" s="936">
        <v>0.7</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385</v>
      </c>
      <c r="DH111" s="875"/>
      <c r="DI111" s="875"/>
      <c r="DJ111" s="875"/>
      <c r="DK111" s="875"/>
      <c r="DL111" s="875" t="s">
        <v>169</v>
      </c>
      <c r="DM111" s="875"/>
      <c r="DN111" s="875"/>
      <c r="DO111" s="875"/>
      <c r="DP111" s="875"/>
      <c r="DQ111" s="875" t="s">
        <v>385</v>
      </c>
      <c r="DR111" s="875"/>
      <c r="DS111" s="875"/>
      <c r="DT111" s="875"/>
      <c r="DU111" s="875"/>
      <c r="DV111" s="852" t="s">
        <v>169</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385</v>
      </c>
      <c r="AB112" s="838"/>
      <c r="AC112" s="838"/>
      <c r="AD112" s="838"/>
      <c r="AE112" s="839"/>
      <c r="AF112" s="840" t="s">
        <v>385</v>
      </c>
      <c r="AG112" s="838"/>
      <c r="AH112" s="838"/>
      <c r="AI112" s="838"/>
      <c r="AJ112" s="839"/>
      <c r="AK112" s="840" t="s">
        <v>385</v>
      </c>
      <c r="AL112" s="838"/>
      <c r="AM112" s="838"/>
      <c r="AN112" s="838"/>
      <c r="AO112" s="839"/>
      <c r="AP112" s="885" t="s">
        <v>385</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1655815</v>
      </c>
      <c r="BR112" s="875"/>
      <c r="BS112" s="875"/>
      <c r="BT112" s="875"/>
      <c r="BU112" s="875"/>
      <c r="BV112" s="875">
        <v>1578839</v>
      </c>
      <c r="BW112" s="875"/>
      <c r="BX112" s="875"/>
      <c r="BY112" s="875"/>
      <c r="BZ112" s="875"/>
      <c r="CA112" s="875">
        <v>1605561</v>
      </c>
      <c r="CB112" s="875"/>
      <c r="CC112" s="875"/>
      <c r="CD112" s="875"/>
      <c r="CE112" s="875"/>
      <c r="CF112" s="936">
        <v>38.700000000000003</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385</v>
      </c>
      <c r="DH112" s="875"/>
      <c r="DI112" s="875"/>
      <c r="DJ112" s="875"/>
      <c r="DK112" s="875"/>
      <c r="DL112" s="875" t="s">
        <v>385</v>
      </c>
      <c r="DM112" s="875"/>
      <c r="DN112" s="875"/>
      <c r="DO112" s="875"/>
      <c r="DP112" s="875"/>
      <c r="DQ112" s="875" t="s">
        <v>385</v>
      </c>
      <c r="DR112" s="875"/>
      <c r="DS112" s="875"/>
      <c r="DT112" s="875"/>
      <c r="DU112" s="875"/>
      <c r="DV112" s="852" t="s">
        <v>436</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191327</v>
      </c>
      <c r="AB113" s="984"/>
      <c r="AC113" s="984"/>
      <c r="AD113" s="984"/>
      <c r="AE113" s="985"/>
      <c r="AF113" s="986">
        <v>202115</v>
      </c>
      <c r="AG113" s="984"/>
      <c r="AH113" s="984"/>
      <c r="AI113" s="984"/>
      <c r="AJ113" s="985"/>
      <c r="AK113" s="986">
        <v>214998</v>
      </c>
      <c r="AL113" s="984"/>
      <c r="AM113" s="984"/>
      <c r="AN113" s="984"/>
      <c r="AO113" s="985"/>
      <c r="AP113" s="987">
        <v>5.2</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380060</v>
      </c>
      <c r="BR113" s="875"/>
      <c r="BS113" s="875"/>
      <c r="BT113" s="875"/>
      <c r="BU113" s="875"/>
      <c r="BV113" s="875">
        <v>352791</v>
      </c>
      <c r="BW113" s="875"/>
      <c r="BX113" s="875"/>
      <c r="BY113" s="875"/>
      <c r="BZ113" s="875"/>
      <c r="CA113" s="875">
        <v>326972</v>
      </c>
      <c r="CB113" s="875"/>
      <c r="CC113" s="875"/>
      <c r="CD113" s="875"/>
      <c r="CE113" s="875"/>
      <c r="CF113" s="936">
        <v>7.9</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169</v>
      </c>
      <c r="DH113" s="838"/>
      <c r="DI113" s="838"/>
      <c r="DJ113" s="838"/>
      <c r="DK113" s="839"/>
      <c r="DL113" s="840" t="s">
        <v>169</v>
      </c>
      <c r="DM113" s="838"/>
      <c r="DN113" s="838"/>
      <c r="DO113" s="838"/>
      <c r="DP113" s="839"/>
      <c r="DQ113" s="840" t="s">
        <v>169</v>
      </c>
      <c r="DR113" s="838"/>
      <c r="DS113" s="838"/>
      <c r="DT113" s="838"/>
      <c r="DU113" s="839"/>
      <c r="DV113" s="885" t="s">
        <v>385</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5029</v>
      </c>
      <c r="AB114" s="838"/>
      <c r="AC114" s="838"/>
      <c r="AD114" s="838"/>
      <c r="AE114" s="839"/>
      <c r="AF114" s="840">
        <v>5991</v>
      </c>
      <c r="AG114" s="838"/>
      <c r="AH114" s="838"/>
      <c r="AI114" s="838"/>
      <c r="AJ114" s="839"/>
      <c r="AK114" s="840">
        <v>7389</v>
      </c>
      <c r="AL114" s="838"/>
      <c r="AM114" s="838"/>
      <c r="AN114" s="838"/>
      <c r="AO114" s="839"/>
      <c r="AP114" s="885">
        <v>0.2</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1142121</v>
      </c>
      <c r="BR114" s="875"/>
      <c r="BS114" s="875"/>
      <c r="BT114" s="875"/>
      <c r="BU114" s="875"/>
      <c r="BV114" s="875">
        <v>1061343</v>
      </c>
      <c r="BW114" s="875"/>
      <c r="BX114" s="875"/>
      <c r="BY114" s="875"/>
      <c r="BZ114" s="875"/>
      <c r="CA114" s="875">
        <v>981908</v>
      </c>
      <c r="CB114" s="875"/>
      <c r="CC114" s="875"/>
      <c r="CD114" s="875"/>
      <c r="CE114" s="875"/>
      <c r="CF114" s="936">
        <v>23.7</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385</v>
      </c>
      <c r="DH114" s="838"/>
      <c r="DI114" s="838"/>
      <c r="DJ114" s="838"/>
      <c r="DK114" s="839"/>
      <c r="DL114" s="840" t="s">
        <v>169</v>
      </c>
      <c r="DM114" s="838"/>
      <c r="DN114" s="838"/>
      <c r="DO114" s="838"/>
      <c r="DP114" s="839"/>
      <c r="DQ114" s="840" t="s">
        <v>385</v>
      </c>
      <c r="DR114" s="838"/>
      <c r="DS114" s="838"/>
      <c r="DT114" s="838"/>
      <c r="DU114" s="839"/>
      <c r="DV114" s="885" t="s">
        <v>169</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100658</v>
      </c>
      <c r="AB115" s="984"/>
      <c r="AC115" s="984"/>
      <c r="AD115" s="984"/>
      <c r="AE115" s="985"/>
      <c r="AF115" s="986">
        <v>94677</v>
      </c>
      <c r="AG115" s="984"/>
      <c r="AH115" s="984"/>
      <c r="AI115" s="984"/>
      <c r="AJ115" s="985"/>
      <c r="AK115" s="986">
        <v>83542</v>
      </c>
      <c r="AL115" s="984"/>
      <c r="AM115" s="984"/>
      <c r="AN115" s="984"/>
      <c r="AO115" s="985"/>
      <c r="AP115" s="987">
        <v>2</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96706</v>
      </c>
      <c r="BR115" s="875"/>
      <c r="BS115" s="875"/>
      <c r="BT115" s="875"/>
      <c r="BU115" s="875"/>
      <c r="BV115" s="875">
        <v>90763</v>
      </c>
      <c r="BW115" s="875"/>
      <c r="BX115" s="875"/>
      <c r="BY115" s="875"/>
      <c r="BZ115" s="875"/>
      <c r="CA115" s="875">
        <v>81112</v>
      </c>
      <c r="CB115" s="875"/>
      <c r="CC115" s="875"/>
      <c r="CD115" s="875"/>
      <c r="CE115" s="875"/>
      <c r="CF115" s="936">
        <v>2</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169</v>
      </c>
      <c r="DH115" s="838"/>
      <c r="DI115" s="838"/>
      <c r="DJ115" s="838"/>
      <c r="DK115" s="839"/>
      <c r="DL115" s="840" t="s">
        <v>169</v>
      </c>
      <c r="DM115" s="838"/>
      <c r="DN115" s="838"/>
      <c r="DO115" s="838"/>
      <c r="DP115" s="839"/>
      <c r="DQ115" s="840" t="s">
        <v>169</v>
      </c>
      <c r="DR115" s="838"/>
      <c r="DS115" s="838"/>
      <c r="DT115" s="838"/>
      <c r="DU115" s="839"/>
      <c r="DV115" s="885" t="s">
        <v>169</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436</v>
      </c>
      <c r="AB116" s="838"/>
      <c r="AC116" s="838"/>
      <c r="AD116" s="838"/>
      <c r="AE116" s="839"/>
      <c r="AF116" s="840">
        <v>124</v>
      </c>
      <c r="AG116" s="838"/>
      <c r="AH116" s="838"/>
      <c r="AI116" s="838"/>
      <c r="AJ116" s="839"/>
      <c r="AK116" s="840">
        <v>122</v>
      </c>
      <c r="AL116" s="838"/>
      <c r="AM116" s="838"/>
      <c r="AN116" s="838"/>
      <c r="AO116" s="839"/>
      <c r="AP116" s="885">
        <v>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385</v>
      </c>
      <c r="BR116" s="875"/>
      <c r="BS116" s="875"/>
      <c r="BT116" s="875"/>
      <c r="BU116" s="875"/>
      <c r="BV116" s="875" t="s">
        <v>169</v>
      </c>
      <c r="BW116" s="875"/>
      <c r="BX116" s="875"/>
      <c r="BY116" s="875"/>
      <c r="BZ116" s="875"/>
      <c r="CA116" s="875" t="s">
        <v>385</v>
      </c>
      <c r="CB116" s="875"/>
      <c r="CC116" s="875"/>
      <c r="CD116" s="875"/>
      <c r="CE116" s="875"/>
      <c r="CF116" s="936" t="s">
        <v>169</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385</v>
      </c>
      <c r="DH116" s="838"/>
      <c r="DI116" s="838"/>
      <c r="DJ116" s="838"/>
      <c r="DK116" s="839"/>
      <c r="DL116" s="840" t="s">
        <v>169</v>
      </c>
      <c r="DM116" s="838"/>
      <c r="DN116" s="838"/>
      <c r="DO116" s="838"/>
      <c r="DP116" s="839"/>
      <c r="DQ116" s="840" t="s">
        <v>385</v>
      </c>
      <c r="DR116" s="838"/>
      <c r="DS116" s="838"/>
      <c r="DT116" s="838"/>
      <c r="DU116" s="839"/>
      <c r="DV116" s="885" t="s">
        <v>436</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1055466</v>
      </c>
      <c r="AB117" s="970"/>
      <c r="AC117" s="970"/>
      <c r="AD117" s="970"/>
      <c r="AE117" s="971"/>
      <c r="AF117" s="972">
        <v>1042318</v>
      </c>
      <c r="AG117" s="970"/>
      <c r="AH117" s="970"/>
      <c r="AI117" s="970"/>
      <c r="AJ117" s="971"/>
      <c r="AK117" s="972">
        <v>1021614</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385</v>
      </c>
      <c r="BR117" s="875"/>
      <c r="BS117" s="875"/>
      <c r="BT117" s="875"/>
      <c r="BU117" s="875"/>
      <c r="BV117" s="875" t="s">
        <v>385</v>
      </c>
      <c r="BW117" s="875"/>
      <c r="BX117" s="875"/>
      <c r="BY117" s="875"/>
      <c r="BZ117" s="875"/>
      <c r="CA117" s="875" t="s">
        <v>169</v>
      </c>
      <c r="CB117" s="875"/>
      <c r="CC117" s="875"/>
      <c r="CD117" s="875"/>
      <c r="CE117" s="875"/>
      <c r="CF117" s="936" t="s">
        <v>385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169</v>
      </c>
      <c r="DH117" s="838"/>
      <c r="DI117" s="838"/>
      <c r="DJ117" s="838"/>
      <c r="DK117" s="839"/>
      <c r="DL117" s="840" t="s">
        <v>169</v>
      </c>
      <c r="DM117" s="838"/>
      <c r="DN117" s="838"/>
      <c r="DO117" s="838"/>
      <c r="DP117" s="839"/>
      <c r="DQ117" s="840" t="s">
        <v>169</v>
      </c>
      <c r="DR117" s="838"/>
      <c r="DS117" s="838"/>
      <c r="DT117" s="838"/>
      <c r="DU117" s="839"/>
      <c r="DV117" s="885" t="s">
        <v>169</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303</v>
      </c>
      <c r="AG118" s="963"/>
      <c r="AH118" s="963"/>
      <c r="AI118" s="963"/>
      <c r="AJ118" s="964"/>
      <c r="AK118" s="965" t="s">
        <v>302</v>
      </c>
      <c r="AL118" s="963"/>
      <c r="AM118" s="963"/>
      <c r="AN118" s="963"/>
      <c r="AO118" s="964"/>
      <c r="AP118" s="966" t="s">
        <v>428</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169</v>
      </c>
      <c r="CB118" s="906"/>
      <c r="CC118" s="906"/>
      <c r="CD118" s="906"/>
      <c r="CE118" s="906"/>
      <c r="CF118" s="936" t="s">
        <v>169</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169</v>
      </c>
      <c r="DH118" s="838"/>
      <c r="DI118" s="838"/>
      <c r="DJ118" s="838"/>
      <c r="DK118" s="839"/>
      <c r="DL118" s="840" t="s">
        <v>385</v>
      </c>
      <c r="DM118" s="838"/>
      <c r="DN118" s="838"/>
      <c r="DO118" s="838"/>
      <c r="DP118" s="839"/>
      <c r="DQ118" s="840" t="s">
        <v>169</v>
      </c>
      <c r="DR118" s="838"/>
      <c r="DS118" s="838"/>
      <c r="DT118" s="838"/>
      <c r="DU118" s="839"/>
      <c r="DV118" s="885" t="s">
        <v>385</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385</v>
      </c>
      <c r="AB119" s="956"/>
      <c r="AC119" s="956"/>
      <c r="AD119" s="956"/>
      <c r="AE119" s="957"/>
      <c r="AF119" s="958" t="s">
        <v>435</v>
      </c>
      <c r="AG119" s="956"/>
      <c r="AH119" s="956"/>
      <c r="AI119" s="956"/>
      <c r="AJ119" s="957"/>
      <c r="AK119" s="958" t="s">
        <v>385</v>
      </c>
      <c r="AL119" s="956"/>
      <c r="AM119" s="956"/>
      <c r="AN119" s="956"/>
      <c r="AO119" s="957"/>
      <c r="AP119" s="959" t="s">
        <v>385</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460</v>
      </c>
      <c r="BP119" s="939"/>
      <c r="BQ119" s="943">
        <v>10696739</v>
      </c>
      <c r="BR119" s="906"/>
      <c r="BS119" s="906"/>
      <c r="BT119" s="906"/>
      <c r="BU119" s="906"/>
      <c r="BV119" s="906">
        <v>10413621</v>
      </c>
      <c r="BW119" s="906"/>
      <c r="BX119" s="906"/>
      <c r="BY119" s="906"/>
      <c r="BZ119" s="906"/>
      <c r="CA119" s="906">
        <v>10157681</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68979</v>
      </c>
      <c r="DH119" s="821"/>
      <c r="DI119" s="821"/>
      <c r="DJ119" s="821"/>
      <c r="DK119" s="822"/>
      <c r="DL119" s="823">
        <v>45195</v>
      </c>
      <c r="DM119" s="821"/>
      <c r="DN119" s="821"/>
      <c r="DO119" s="821"/>
      <c r="DP119" s="822"/>
      <c r="DQ119" s="823">
        <v>30130</v>
      </c>
      <c r="DR119" s="821"/>
      <c r="DS119" s="821"/>
      <c r="DT119" s="821"/>
      <c r="DU119" s="822"/>
      <c r="DV119" s="909">
        <v>0.7</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169</v>
      </c>
      <c r="AB120" s="838"/>
      <c r="AC120" s="838"/>
      <c r="AD120" s="838"/>
      <c r="AE120" s="839"/>
      <c r="AF120" s="840" t="s">
        <v>169</v>
      </c>
      <c r="AG120" s="838"/>
      <c r="AH120" s="838"/>
      <c r="AI120" s="838"/>
      <c r="AJ120" s="839"/>
      <c r="AK120" s="840" t="s">
        <v>169</v>
      </c>
      <c r="AL120" s="838"/>
      <c r="AM120" s="838"/>
      <c r="AN120" s="838"/>
      <c r="AO120" s="839"/>
      <c r="AP120" s="885" t="s">
        <v>385</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3119620</v>
      </c>
      <c r="BR120" s="903"/>
      <c r="BS120" s="903"/>
      <c r="BT120" s="903"/>
      <c r="BU120" s="903"/>
      <c r="BV120" s="903">
        <v>3079262</v>
      </c>
      <c r="BW120" s="903"/>
      <c r="BX120" s="903"/>
      <c r="BY120" s="903"/>
      <c r="BZ120" s="903"/>
      <c r="CA120" s="903">
        <v>3164484</v>
      </c>
      <c r="CB120" s="903"/>
      <c r="CC120" s="903"/>
      <c r="CD120" s="903"/>
      <c r="CE120" s="903"/>
      <c r="CF120" s="927">
        <v>76.3</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1463060</v>
      </c>
      <c r="DH120" s="903"/>
      <c r="DI120" s="903"/>
      <c r="DJ120" s="903"/>
      <c r="DK120" s="903"/>
      <c r="DL120" s="903">
        <v>1404549</v>
      </c>
      <c r="DM120" s="903"/>
      <c r="DN120" s="903"/>
      <c r="DO120" s="903"/>
      <c r="DP120" s="903"/>
      <c r="DQ120" s="903">
        <v>1457509</v>
      </c>
      <c r="DR120" s="903"/>
      <c r="DS120" s="903"/>
      <c r="DT120" s="903"/>
      <c r="DU120" s="903"/>
      <c r="DV120" s="904">
        <v>35.1</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385</v>
      </c>
      <c r="AB121" s="838"/>
      <c r="AC121" s="838"/>
      <c r="AD121" s="838"/>
      <c r="AE121" s="839"/>
      <c r="AF121" s="840" t="s">
        <v>169</v>
      </c>
      <c r="AG121" s="838"/>
      <c r="AH121" s="838"/>
      <c r="AI121" s="838"/>
      <c r="AJ121" s="839"/>
      <c r="AK121" s="840" t="s">
        <v>169</v>
      </c>
      <c r="AL121" s="838"/>
      <c r="AM121" s="838"/>
      <c r="AN121" s="838"/>
      <c r="AO121" s="839"/>
      <c r="AP121" s="885" t="s">
        <v>169</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107615</v>
      </c>
      <c r="BR121" s="875"/>
      <c r="BS121" s="875"/>
      <c r="BT121" s="875"/>
      <c r="BU121" s="875"/>
      <c r="BV121" s="875">
        <v>97349</v>
      </c>
      <c r="BW121" s="875"/>
      <c r="BX121" s="875"/>
      <c r="BY121" s="875"/>
      <c r="BZ121" s="875"/>
      <c r="CA121" s="875">
        <v>92074</v>
      </c>
      <c r="CB121" s="875"/>
      <c r="CC121" s="875"/>
      <c r="CD121" s="875"/>
      <c r="CE121" s="875"/>
      <c r="CF121" s="936">
        <v>2.2000000000000002</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182755</v>
      </c>
      <c r="DH121" s="875"/>
      <c r="DI121" s="875"/>
      <c r="DJ121" s="875"/>
      <c r="DK121" s="875"/>
      <c r="DL121" s="875">
        <v>164290</v>
      </c>
      <c r="DM121" s="875"/>
      <c r="DN121" s="875"/>
      <c r="DO121" s="875"/>
      <c r="DP121" s="875"/>
      <c r="DQ121" s="875">
        <v>138052</v>
      </c>
      <c r="DR121" s="875"/>
      <c r="DS121" s="875"/>
      <c r="DT121" s="875"/>
      <c r="DU121" s="875"/>
      <c r="DV121" s="852">
        <v>3.3</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169</v>
      </c>
      <c r="AB122" s="838"/>
      <c r="AC122" s="838"/>
      <c r="AD122" s="838"/>
      <c r="AE122" s="839"/>
      <c r="AF122" s="840" t="s">
        <v>169</v>
      </c>
      <c r="AG122" s="838"/>
      <c r="AH122" s="838"/>
      <c r="AI122" s="838"/>
      <c r="AJ122" s="839"/>
      <c r="AK122" s="840" t="s">
        <v>436</v>
      </c>
      <c r="AL122" s="838"/>
      <c r="AM122" s="838"/>
      <c r="AN122" s="838"/>
      <c r="AO122" s="839"/>
      <c r="AP122" s="885" t="s">
        <v>385</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6425002</v>
      </c>
      <c r="BR122" s="906"/>
      <c r="BS122" s="906"/>
      <c r="BT122" s="906"/>
      <c r="BU122" s="906"/>
      <c r="BV122" s="906">
        <v>6389234</v>
      </c>
      <c r="BW122" s="906"/>
      <c r="BX122" s="906"/>
      <c r="BY122" s="906"/>
      <c r="BZ122" s="906"/>
      <c r="CA122" s="906">
        <v>6122848</v>
      </c>
      <c r="CB122" s="906"/>
      <c r="CC122" s="906"/>
      <c r="CD122" s="906"/>
      <c r="CE122" s="906"/>
      <c r="CF122" s="907">
        <v>147.6</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10000</v>
      </c>
      <c r="DH122" s="875"/>
      <c r="DI122" s="875"/>
      <c r="DJ122" s="875"/>
      <c r="DK122" s="875"/>
      <c r="DL122" s="875">
        <v>10000</v>
      </c>
      <c r="DM122" s="875"/>
      <c r="DN122" s="875"/>
      <c r="DO122" s="875"/>
      <c r="DP122" s="875"/>
      <c r="DQ122" s="875">
        <v>10000</v>
      </c>
      <c r="DR122" s="875"/>
      <c r="DS122" s="875"/>
      <c r="DT122" s="875"/>
      <c r="DU122" s="875"/>
      <c r="DV122" s="852">
        <v>0.2</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5981</v>
      </c>
      <c r="AB123" s="838"/>
      <c r="AC123" s="838"/>
      <c r="AD123" s="838"/>
      <c r="AE123" s="839"/>
      <c r="AF123" s="840" t="s">
        <v>385</v>
      </c>
      <c r="AG123" s="838"/>
      <c r="AH123" s="838"/>
      <c r="AI123" s="838"/>
      <c r="AJ123" s="839"/>
      <c r="AK123" s="840" t="s">
        <v>385</v>
      </c>
      <c r="AL123" s="838"/>
      <c r="AM123" s="838"/>
      <c r="AN123" s="838"/>
      <c r="AO123" s="839"/>
      <c r="AP123" s="885" t="s">
        <v>471</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472</v>
      </c>
      <c r="BP123" s="939"/>
      <c r="BQ123" s="893">
        <v>9652237</v>
      </c>
      <c r="BR123" s="894"/>
      <c r="BS123" s="894"/>
      <c r="BT123" s="894"/>
      <c r="BU123" s="894"/>
      <c r="BV123" s="894">
        <v>9565845</v>
      </c>
      <c r="BW123" s="894"/>
      <c r="BX123" s="894"/>
      <c r="BY123" s="894"/>
      <c r="BZ123" s="894"/>
      <c r="CA123" s="894">
        <v>9379406</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436</v>
      </c>
      <c r="DH123" s="838"/>
      <c r="DI123" s="838"/>
      <c r="DJ123" s="838"/>
      <c r="DK123" s="839"/>
      <c r="DL123" s="840" t="s">
        <v>169</v>
      </c>
      <c r="DM123" s="838"/>
      <c r="DN123" s="838"/>
      <c r="DO123" s="838"/>
      <c r="DP123" s="839"/>
      <c r="DQ123" s="840" t="s">
        <v>169</v>
      </c>
      <c r="DR123" s="838"/>
      <c r="DS123" s="838"/>
      <c r="DT123" s="838"/>
      <c r="DU123" s="839"/>
      <c r="DV123" s="885" t="s">
        <v>385</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169</v>
      </c>
      <c r="AB124" s="838"/>
      <c r="AC124" s="838"/>
      <c r="AD124" s="838"/>
      <c r="AE124" s="839"/>
      <c r="AF124" s="840" t="s">
        <v>169</v>
      </c>
      <c r="AG124" s="838"/>
      <c r="AH124" s="838"/>
      <c r="AI124" s="838"/>
      <c r="AJ124" s="839"/>
      <c r="AK124" s="840" t="s">
        <v>169</v>
      </c>
      <c r="AL124" s="838"/>
      <c r="AM124" s="838"/>
      <c r="AN124" s="838"/>
      <c r="AO124" s="839"/>
      <c r="AP124" s="885" t="s">
        <v>385</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25.5</v>
      </c>
      <c r="BR124" s="892"/>
      <c r="BS124" s="892"/>
      <c r="BT124" s="892"/>
      <c r="BU124" s="892"/>
      <c r="BV124" s="892">
        <v>20.7</v>
      </c>
      <c r="BW124" s="892"/>
      <c r="BX124" s="892"/>
      <c r="BY124" s="892"/>
      <c r="BZ124" s="892"/>
      <c r="CA124" s="892">
        <v>18.7</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385</v>
      </c>
      <c r="DM124" s="821"/>
      <c r="DN124" s="821"/>
      <c r="DO124" s="821"/>
      <c r="DP124" s="822"/>
      <c r="DQ124" s="823" t="s">
        <v>169</v>
      </c>
      <c r="DR124" s="821"/>
      <c r="DS124" s="821"/>
      <c r="DT124" s="821"/>
      <c r="DU124" s="822"/>
      <c r="DV124" s="909" t="s">
        <v>169</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169</v>
      </c>
      <c r="AB125" s="838"/>
      <c r="AC125" s="838"/>
      <c r="AD125" s="838"/>
      <c r="AE125" s="839"/>
      <c r="AF125" s="840" t="s">
        <v>169</v>
      </c>
      <c r="AG125" s="838"/>
      <c r="AH125" s="838"/>
      <c r="AI125" s="838"/>
      <c r="AJ125" s="839"/>
      <c r="AK125" s="840" t="s">
        <v>169</v>
      </c>
      <c r="AL125" s="838"/>
      <c r="AM125" s="838"/>
      <c r="AN125" s="838"/>
      <c r="AO125" s="839"/>
      <c r="AP125" s="885" t="s">
        <v>169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169</v>
      </c>
      <c r="DH125" s="903"/>
      <c r="DI125" s="903"/>
      <c r="DJ125" s="903"/>
      <c r="DK125" s="903"/>
      <c r="DL125" s="903" t="s">
        <v>169</v>
      </c>
      <c r="DM125" s="903"/>
      <c r="DN125" s="903"/>
      <c r="DO125" s="903"/>
      <c r="DP125" s="903"/>
      <c r="DQ125" s="903" t="s">
        <v>169</v>
      </c>
      <c r="DR125" s="903"/>
      <c r="DS125" s="903"/>
      <c r="DT125" s="903"/>
      <c r="DU125" s="903"/>
      <c r="DV125" s="904" t="s">
        <v>169</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79612</v>
      </c>
      <c r="AB126" s="838"/>
      <c r="AC126" s="838"/>
      <c r="AD126" s="838"/>
      <c r="AE126" s="839"/>
      <c r="AF126" s="840">
        <v>79612</v>
      </c>
      <c r="AG126" s="838"/>
      <c r="AH126" s="838"/>
      <c r="AI126" s="838"/>
      <c r="AJ126" s="839"/>
      <c r="AK126" s="840">
        <v>68477</v>
      </c>
      <c r="AL126" s="838"/>
      <c r="AM126" s="838"/>
      <c r="AN126" s="838"/>
      <c r="AO126" s="839"/>
      <c r="AP126" s="885">
        <v>1.7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385</v>
      </c>
      <c r="DH126" s="875"/>
      <c r="DI126" s="875"/>
      <c r="DJ126" s="875"/>
      <c r="DK126" s="875"/>
      <c r="DL126" s="875" t="s">
        <v>436</v>
      </c>
      <c r="DM126" s="875"/>
      <c r="DN126" s="875"/>
      <c r="DO126" s="875"/>
      <c r="DP126" s="875"/>
      <c r="DQ126" s="875" t="s">
        <v>385</v>
      </c>
      <c r="DR126" s="875"/>
      <c r="DS126" s="875"/>
      <c r="DT126" s="875"/>
      <c r="DU126" s="875"/>
      <c r="DV126" s="852" t="s">
        <v>169</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15065</v>
      </c>
      <c r="AB127" s="838"/>
      <c r="AC127" s="838"/>
      <c r="AD127" s="838"/>
      <c r="AE127" s="839"/>
      <c r="AF127" s="840">
        <v>15065</v>
      </c>
      <c r="AG127" s="838"/>
      <c r="AH127" s="838"/>
      <c r="AI127" s="838"/>
      <c r="AJ127" s="839"/>
      <c r="AK127" s="840">
        <v>15065</v>
      </c>
      <c r="AL127" s="838"/>
      <c r="AM127" s="838"/>
      <c r="AN127" s="838"/>
      <c r="AO127" s="839"/>
      <c r="AP127" s="885">
        <v>0.4</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169</v>
      </c>
      <c r="DH127" s="875"/>
      <c r="DI127" s="875"/>
      <c r="DJ127" s="875"/>
      <c r="DK127" s="875"/>
      <c r="DL127" s="875" t="s">
        <v>169</v>
      </c>
      <c r="DM127" s="875"/>
      <c r="DN127" s="875"/>
      <c r="DO127" s="875"/>
      <c r="DP127" s="875"/>
      <c r="DQ127" s="875" t="s">
        <v>169</v>
      </c>
      <c r="DR127" s="875"/>
      <c r="DS127" s="875"/>
      <c r="DT127" s="875"/>
      <c r="DU127" s="875"/>
      <c r="DV127" s="852" t="s">
        <v>169</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37696</v>
      </c>
      <c r="AB128" s="859"/>
      <c r="AC128" s="859"/>
      <c r="AD128" s="859"/>
      <c r="AE128" s="860"/>
      <c r="AF128" s="861">
        <v>33998</v>
      </c>
      <c r="AG128" s="859"/>
      <c r="AH128" s="859"/>
      <c r="AI128" s="859"/>
      <c r="AJ128" s="860"/>
      <c r="AK128" s="861">
        <v>26755</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169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96706</v>
      </c>
      <c r="DH128" s="849"/>
      <c r="DI128" s="849"/>
      <c r="DJ128" s="849"/>
      <c r="DK128" s="849"/>
      <c r="DL128" s="849">
        <v>90763</v>
      </c>
      <c r="DM128" s="849"/>
      <c r="DN128" s="849"/>
      <c r="DO128" s="849"/>
      <c r="DP128" s="849"/>
      <c r="DQ128" s="849">
        <v>81112</v>
      </c>
      <c r="DR128" s="849"/>
      <c r="DS128" s="849"/>
      <c r="DT128" s="849"/>
      <c r="DU128" s="849"/>
      <c r="DV128" s="850">
        <v>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4836372</v>
      </c>
      <c r="AB129" s="838"/>
      <c r="AC129" s="838"/>
      <c r="AD129" s="838"/>
      <c r="AE129" s="839"/>
      <c r="AF129" s="840">
        <v>4784928</v>
      </c>
      <c r="AG129" s="838"/>
      <c r="AH129" s="838"/>
      <c r="AI129" s="838"/>
      <c r="AJ129" s="839"/>
      <c r="AK129" s="840">
        <v>4783373</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385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744269</v>
      </c>
      <c r="AB130" s="838"/>
      <c r="AC130" s="838"/>
      <c r="AD130" s="838"/>
      <c r="AE130" s="839"/>
      <c r="AF130" s="840">
        <v>693088</v>
      </c>
      <c r="AG130" s="838"/>
      <c r="AH130" s="838"/>
      <c r="AI130" s="838"/>
      <c r="AJ130" s="839"/>
      <c r="AK130" s="840">
        <v>634338</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7.6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4092103</v>
      </c>
      <c r="AB131" s="821"/>
      <c r="AC131" s="821"/>
      <c r="AD131" s="821"/>
      <c r="AE131" s="822"/>
      <c r="AF131" s="823">
        <v>4091840</v>
      </c>
      <c r="AG131" s="821"/>
      <c r="AH131" s="821"/>
      <c r="AI131" s="821"/>
      <c r="AJ131" s="822"/>
      <c r="AK131" s="823">
        <v>4149035</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6.6836294199999999</v>
      </c>
      <c r="AB132" s="801"/>
      <c r="AC132" s="801"/>
      <c r="AD132" s="801"/>
      <c r="AE132" s="802"/>
      <c r="AF132" s="803">
        <v>7.7039180419999997</v>
      </c>
      <c r="AG132" s="801"/>
      <c r="AH132" s="801"/>
      <c r="AI132" s="801"/>
      <c r="AJ132" s="802"/>
      <c r="AK132" s="803">
        <v>8.6892735299999995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7.9</v>
      </c>
      <c r="AB133" s="780"/>
      <c r="AC133" s="780"/>
      <c r="AD133" s="780"/>
      <c r="AE133" s="781"/>
      <c r="AF133" s="779">
        <v>7.1</v>
      </c>
      <c r="AG133" s="780"/>
      <c r="AH133" s="780"/>
      <c r="AI133" s="780"/>
      <c r="AJ133" s="781"/>
      <c r="AK133" s="779">
        <v>7.6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KysM9liyGmfQYMKXMgkWOeFr950mS9HgmHU4jLRMu2F6bOyi670fOxCC9osNHHGi7+Q/uE3hCU5y+oHtBMAgA==" saltValue="JBLnSW7uI5qqrB0VRnpN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AX23" sqref="AX2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7PphrIEkZ9sXUJkO/I5DuwdKdaw+M6Lc4Vn94Xhgv9CHGk0OPigUWUDuqZTwvBaB1egL9TyKI/y7YS30gkXZQ==" saltValue="vlP6KU8QwN4Udlek8Ejf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6" zoomScaleNormal="100" zoomScaleSheetLayoutView="55" workbookViewId="0">
      <selection activeCell="AT89" sqref="AT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jfGlylb4dXFrU7pCxDHxgzx24SWBVu2C/U34Q+/MdRlREkkD5i0AgMKQqgyof274cwVJ8yHkms66vmStC1IsQ==" saltValue="fAKCj+mclHSOZsCwGYzQE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Q104" sqref="BQ104:DZ10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1236779</v>
      </c>
      <c r="AP9" s="292">
        <v>71092</v>
      </c>
      <c r="AQ9" s="293">
        <v>81245</v>
      </c>
      <c r="AR9" s="294">
        <v>-12.5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154054</v>
      </c>
      <c r="AP10" s="295">
        <v>8855</v>
      </c>
      <c r="AQ10" s="296">
        <v>9012</v>
      </c>
      <c r="AR10" s="297">
        <v>-1.7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173833</v>
      </c>
      <c r="AP11" s="295">
        <v>9992</v>
      </c>
      <c r="AQ11" s="296">
        <v>11253</v>
      </c>
      <c r="AR11" s="297">
        <v>-11.2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1349</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62031</v>
      </c>
      <c r="AP14" s="295">
        <v>3566</v>
      </c>
      <c r="AQ14" s="296">
        <v>5445</v>
      </c>
      <c r="AR14" s="297">
        <v>-34.5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10194</v>
      </c>
      <c r="AP15" s="295">
        <v>586</v>
      </c>
      <c r="AQ15" s="296">
        <v>2659</v>
      </c>
      <c r="AR15" s="297">
        <v>-78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-155215</v>
      </c>
      <c r="AP16" s="295">
        <v>-8922</v>
      </c>
      <c r="AQ16" s="296">
        <v>-8172</v>
      </c>
      <c r="AR16" s="297">
        <v>9.1999999999999993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1481676</v>
      </c>
      <c r="AP17" s="295">
        <v>85168</v>
      </c>
      <c r="AQ17" s="296">
        <v>102791</v>
      </c>
      <c r="AR17" s="297">
        <v>-17.100000000000001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8.16</v>
      </c>
      <c r="AP21" s="308">
        <v>9.44</v>
      </c>
      <c r="AQ21" s="309">
        <v>-1.28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96.6</v>
      </c>
      <c r="AP22" s="313">
        <v>96.6</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715563</v>
      </c>
      <c r="AP32" s="322">
        <v>41131</v>
      </c>
      <c r="AQ32" s="323">
        <v>53655</v>
      </c>
      <c r="AR32" s="324">
        <v>-23.3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68</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214998</v>
      </c>
      <c r="AP35" s="322">
        <v>12358</v>
      </c>
      <c r="AQ35" s="323">
        <v>21213</v>
      </c>
      <c r="AR35" s="324">
        <v>-41.7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7389</v>
      </c>
      <c r="AP36" s="322">
        <v>425</v>
      </c>
      <c r="AQ36" s="323">
        <v>3939</v>
      </c>
      <c r="AR36" s="324">
        <v>-89.2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83542</v>
      </c>
      <c r="AP37" s="322">
        <v>4802</v>
      </c>
      <c r="AQ37" s="323">
        <v>620</v>
      </c>
      <c r="AR37" s="324">
        <v>674.5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122</v>
      </c>
      <c r="AP38" s="325">
        <v>7</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-26755</v>
      </c>
      <c r="AP39" s="322">
        <v>-1538</v>
      </c>
      <c r="AQ39" s="323">
        <v>-2084</v>
      </c>
      <c r="AR39" s="324">
        <v>-26.2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-634338</v>
      </c>
      <c r="AP40" s="322">
        <v>-36462</v>
      </c>
      <c r="AQ40" s="323">
        <v>-53215</v>
      </c>
      <c r="AR40" s="324">
        <v>-31.5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360521</v>
      </c>
      <c r="AP41" s="322">
        <v>20723</v>
      </c>
      <c r="AQ41" s="323">
        <v>24200</v>
      </c>
      <c r="AR41" s="324">
        <v>-14.4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1572537</v>
      </c>
      <c r="AN51" s="344">
        <v>86294</v>
      </c>
      <c r="AO51" s="345">
        <v>-15.4</v>
      </c>
      <c r="AP51" s="346">
        <v>74444</v>
      </c>
      <c r="AQ51" s="347">
        <v>6.6</v>
      </c>
      <c r="AR51" s="348">
        <v>-22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380081</v>
      </c>
      <c r="AN52" s="352">
        <v>20857</v>
      </c>
      <c r="AO52" s="353">
        <v>17.399999999999999</v>
      </c>
      <c r="AP52" s="354">
        <v>34175</v>
      </c>
      <c r="AQ52" s="355">
        <v>4.0999999999999996</v>
      </c>
      <c r="AR52" s="356">
        <v>13.3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1866404</v>
      </c>
      <c r="AN53" s="344">
        <v>103591</v>
      </c>
      <c r="AO53" s="345">
        <v>20</v>
      </c>
      <c r="AP53" s="346">
        <v>85205</v>
      </c>
      <c r="AQ53" s="347">
        <v>14.5</v>
      </c>
      <c r="AR53" s="348">
        <v>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466109</v>
      </c>
      <c r="AN54" s="352">
        <v>25871</v>
      </c>
      <c r="AO54" s="353">
        <v>24</v>
      </c>
      <c r="AP54" s="354">
        <v>38847</v>
      </c>
      <c r="AQ54" s="355">
        <v>13.7</v>
      </c>
      <c r="AR54" s="356">
        <v>10.3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1138069</v>
      </c>
      <c r="AN55" s="344">
        <v>64160</v>
      </c>
      <c r="AO55" s="345">
        <v>-38.1</v>
      </c>
      <c r="AP55" s="346">
        <v>77577</v>
      </c>
      <c r="AQ55" s="347">
        <v>-9</v>
      </c>
      <c r="AR55" s="348">
        <v>-29.1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494975</v>
      </c>
      <c r="AN56" s="352">
        <v>27905</v>
      </c>
      <c r="AO56" s="353">
        <v>7.9</v>
      </c>
      <c r="AP56" s="354">
        <v>40870</v>
      </c>
      <c r="AQ56" s="355">
        <v>5.2</v>
      </c>
      <c r="AR56" s="356">
        <v>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1016312</v>
      </c>
      <c r="AN57" s="344">
        <v>57794</v>
      </c>
      <c r="AO57" s="345">
        <v>-9.9</v>
      </c>
      <c r="AP57" s="346">
        <v>115123</v>
      </c>
      <c r="AQ57" s="347">
        <v>48.4</v>
      </c>
      <c r="AR57" s="348">
        <v>-58.3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616737</v>
      </c>
      <c r="AN58" s="352">
        <v>35072</v>
      </c>
      <c r="AO58" s="353">
        <v>25.7</v>
      </c>
      <c r="AP58" s="354">
        <v>46026</v>
      </c>
      <c r="AQ58" s="355">
        <v>12.6</v>
      </c>
      <c r="AR58" s="356">
        <v>13.1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827813</v>
      </c>
      <c r="AN59" s="344">
        <v>47584</v>
      </c>
      <c r="AO59" s="345">
        <v>-17.7</v>
      </c>
      <c r="AP59" s="346">
        <v>98899</v>
      </c>
      <c r="AQ59" s="347">
        <v>-14.1</v>
      </c>
      <c r="AR59" s="348">
        <v>-3.6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587403</v>
      </c>
      <c r="AN60" s="352">
        <v>33765</v>
      </c>
      <c r="AO60" s="353">
        <v>-3.7</v>
      </c>
      <c r="AP60" s="354">
        <v>43734</v>
      </c>
      <c r="AQ60" s="355">
        <v>-5</v>
      </c>
      <c r="AR60" s="356">
        <v>1.3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1284227</v>
      </c>
      <c r="AN61" s="359">
        <v>71885</v>
      </c>
      <c r="AO61" s="360">
        <v>-12.2</v>
      </c>
      <c r="AP61" s="361">
        <v>90250</v>
      </c>
      <c r="AQ61" s="362">
        <v>9.3000000000000007</v>
      </c>
      <c r="AR61" s="348">
        <v>-21.5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509061</v>
      </c>
      <c r="AN62" s="352">
        <v>28694</v>
      </c>
      <c r="AO62" s="353">
        <v>14.3</v>
      </c>
      <c r="AP62" s="354">
        <v>40730</v>
      </c>
      <c r="AQ62" s="355">
        <v>6.1</v>
      </c>
      <c r="AR62" s="356">
        <v>8.1999999999999993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tiNneWpv8f3PPOmnrijowu8io++MVrntW0s0tIXjK7fEWUyk/EOr1ovCL8IK63dFlnXXeFsWM63R/q9VftR6g==" saltValue="lnr3/Cm8bZbeIb6qjwyN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Q104" sqref="BQ104:DZ10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1BfRcgfm+UH8qZ/iA8WhNipFOXUVHiCqnxpG79L1y+OSQdNCIZc0Jz7PGgxmJkZtBzZWLzAWfcZkp1kDQHo3Q==" saltValue="YUTq93HoHAZKJcUpaawk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election activeCell="BQ104" sqref="BQ104:DZ10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Sw+DCNu9nDWX3nNed/FKjQp819Vb2owNdc0M0lUezsJ1KATvaTxWfG0gH5jbKWm4nfd4gMEF4TkVjSUppaEPw==" saltValue="hmfOAY8j16by7lQhLxZz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BQ104" sqref="BQ104:DZ10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16.350000000000001</v>
      </c>
      <c r="G47" s="12">
        <v>16.670000000000002</v>
      </c>
      <c r="H47" s="12">
        <v>16.54</v>
      </c>
      <c r="I47" s="12">
        <v>14.99</v>
      </c>
      <c r="J47" s="13">
        <v>15.06</v>
      </c>
    </row>
    <row r="48" spans="2:10" ht="57.75" customHeight="1" x14ac:dyDescent="0.15">
      <c r="B48" s="14"/>
      <c r="C48" s="1214" t="s">
        <v>4</v>
      </c>
      <c r="D48" s="1214"/>
      <c r="E48" s="1215"/>
      <c r="F48" s="15">
        <v>7.51</v>
      </c>
      <c r="G48" s="16">
        <v>7.42</v>
      </c>
      <c r="H48" s="16">
        <v>4.9400000000000004</v>
      </c>
      <c r="I48" s="16">
        <v>4.32</v>
      </c>
      <c r="J48" s="17">
        <v>7.75</v>
      </c>
    </row>
    <row r="49" spans="2:10" ht="57.75" customHeight="1" thickBot="1" x14ac:dyDescent="0.2">
      <c r="B49" s="18"/>
      <c r="C49" s="1216" t="s">
        <v>5</v>
      </c>
      <c r="D49" s="1216"/>
      <c r="E49" s="1217"/>
      <c r="F49" s="19" t="s">
        <v>559</v>
      </c>
      <c r="G49" s="20" t="s">
        <v>560</v>
      </c>
      <c r="H49" s="20" t="s">
        <v>561</v>
      </c>
      <c r="I49" s="20" t="s">
        <v>562</v>
      </c>
      <c r="J49" s="21">
        <v>3.49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Y8KggLFS1o/s3kd8dgN378WromuuDEMdbpmwN+ixLOISLWykoABmL0Cn6rLUg7GVmGTTNylO9h8H607DtjGog==" saltValue="ln7Nm/jEdXdYOZwbggSf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﨑谷 美由紀</cp:lastModifiedBy>
  <cp:lastPrinted>2019-10-28T02:12:48Z</cp:lastPrinted>
  <dcterms:created xsi:type="dcterms:W3CDTF">2019-02-14T01:44:29Z</dcterms:created>
  <dcterms:modified xsi:type="dcterms:W3CDTF">2019-10-28T05:47:22Z</dcterms:modified>
</cp:coreProperties>
</file>