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10d6c8\作業用\03 財政1\35 財政情報の開示\平成30年度（H29決算分）\06_公会計分作成依頼・回答\03 市町村回答\★未着手\○24北塩原村\"/>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5" i="10"/>
  <c r="AM34" i="10"/>
  <c r="U34" i="10"/>
  <c r="U35" i="10" s="1"/>
  <c r="C34" i="10"/>
  <c r="BE34" i="10" l="1"/>
  <c r="BE35" i="10" s="1"/>
  <c r="BE36" i="10" s="1"/>
  <c r="BE37" i="10" s="1"/>
  <c r="U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BW40" i="10"/>
  <c r="BW41" i="10" s="1"/>
  <c r="BW42" i="10" s="1"/>
</calcChain>
</file>

<file path=xl/sharedStrings.xml><?xml version="1.0" encoding="utf-8"?>
<sst xmlns="http://schemas.openxmlformats.org/spreadsheetml/2006/main" count="1055" uniqueCount="586">
  <si>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</si>
  <si>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</si>
  <si>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</si>
  <si>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</si>
  <si>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</si>
  <si>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</si>
  <si>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</si>
  <si>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</si>
  <si>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</si>
  <si>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</si>
  <si>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</si>
  <si>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</si>
  <si>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</si>
  <si>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</si>
  <si>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</si>
  <si>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</si>
  <si>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</si>
  <si>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</si>
  <si>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</si>
  <si>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</si>
  <si>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</si>
  <si>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</si>
  <si>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</si>
  <si>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</si>
  <si>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</si>
  <si>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</si>
  <si>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</si>
  <si>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</si>
  <si>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</si>
  <si>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</si>
  <si>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</si>
  <si>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</si>
  <si>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</si>
  <si>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</si>
  <si>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</si>
  <si>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</si>
  <si>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</si>
  <si>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</si>
  <si>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</si>
  <si>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</si>
  <si>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</si>
  <si>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</si>
  <si>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</si>
  <si>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</si>
  <si>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</si>
  <si>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</si>
  <si>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</si>
  <si>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</si>
  <si>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</si>
  <si>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</si>
  <si>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</si>
  <si>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</si>
  <si>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</si>
  <si>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</si>
  <si>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</si>
  <si>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</si>
  <si>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</si>
  <si>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</si>
  <si>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</si>
  <si>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</si>
  <si>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</si>
  <si>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</si>
  <si>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</si>
  <si>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</si>
  <si>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</si>
  <si>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</si>
  <si>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</si>
  <si>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</si>
  <si>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</si>
  <si>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</si>
  <si>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</si>
  <si>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</si>
  <si>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</si>
  <si>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</si>
  <si>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</si>
  <si>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</si>
  <si>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</si>
  <si>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</si>
  <si>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</si>
  <si>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</si>
  <si>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</si>
  <si>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</si>
  <si>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</si>
  <si>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</si>
  <si>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</si>
  <si>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</si>
  <si>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</si>
  <si>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</si>
  <si>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</si>
  <si>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</si>
  <si>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</si>
  <si>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</si>
  <si>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北塩原村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</si>
  <si>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</si>
  <si>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</si>
  <si>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</si>
  <si>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</si>
  <si>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</si>
  <si>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</si>
  <si>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</si>
  <si>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</si>
  <si>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</si>
  <si>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</si>
  <si>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</si>
  <si>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</si>
  <si>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</si>
  <si>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</si>
  <si>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</si>
  <si>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</si>
  <si>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</si>
  <si>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</si>
  <si>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</si>
  <si>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</si>
  <si>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</si>
  <si>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</si>
  <si>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</si>
  <si>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</si>
  <si>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</si>
  <si>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</si>
  <si>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</si>
  <si>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</si>
  <si>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</si>
  <si>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</si>
  <si>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</si>
  <si>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</si>
  <si>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</si>
  <si>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</si>
  <si>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</si>
  <si>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</si>
  <si>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</si>
  <si>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</si>
  <si>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</si>
  <si>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</si>
  <si>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</si>
  <si>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</si>
  <si>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</si>
  <si>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</si>
  <si>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</si>
  <si>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</si>
  <si>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</si>
  <si>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</si>
  <si>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</si>
  <si>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</si>
  <si>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</si>
  <si>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</si>
  <si>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</si>
  <si>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</si>
  <si>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</si>
  <si>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0"/>
  </si>
  <si>
    <t>うち日本人(％)</t>
    <phoneticPr fontId="5"/>
  </si>
  <si>
    <t>-1.2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</si>
  <si>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</si>
  <si>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</si>
  <si>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</si>
  <si>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</si>
  <si>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</si>
  <si>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</si>
  <si>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</si>
  <si>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</si>
  <si>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</si>
  <si>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</si>
  <si>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</si>
  <si>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</si>
  <si>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</si>
  <si>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</si>
  <si>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</si>
  <si>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</si>
  <si>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</si>
  <si>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</si>
  <si>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</si>
  <si>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</si>
  <si>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</si>
  <si>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</si>
  <si>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</si>
  <si>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</si>
  <si>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</si>
  <si>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</si>
  <si>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</si>
  <si>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</si>
  <si>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</si>
  <si>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</si>
  <si>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</si>
  <si>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</si>
  <si>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</si>
  <si>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</si>
  <si>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</si>
  <si>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</si>
  <si>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</si>
  <si>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</si>
  <si>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</si>
  <si>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</si>
  <si>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</si>
  <si>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</si>
  <si>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</si>
  <si>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</si>
  <si>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</si>
  <si>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</si>
  <si>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</si>
  <si>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</si>
  <si>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</si>
  <si>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</si>
  <si>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</si>
  <si>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</si>
  <si>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</si>
  <si>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</si>
  <si>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</si>
  <si>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</si>
  <si>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</si>
  <si>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福島県北塩原村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</si>
  <si>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</si>
  <si>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</si>
  <si>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</si>
  <si>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</si>
  <si>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</si>
  <si>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</si>
  <si>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</si>
  <si>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</si>
  <si>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</si>
  <si>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</si>
  <si>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</si>
  <si>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</si>
  <si>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</si>
  <si>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</si>
  <si>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</si>
  <si>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</si>
  <si>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</si>
  <si>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</si>
  <si>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</si>
  <si>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</si>
  <si>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</si>
  <si>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</si>
  <si>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</si>
  <si>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</si>
  <si>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</si>
  <si>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</si>
  <si>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</si>
  <si>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</si>
  <si>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</si>
  <si>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</si>
  <si>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</si>
  <si>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</si>
  <si>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</si>
  <si>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</si>
  <si>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</si>
  <si>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</si>
  <si>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</si>
  <si>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</si>
  <si>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</si>
  <si>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</si>
  <si>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</si>
  <si>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</si>
  <si>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</si>
  <si>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</si>
  <si>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</si>
  <si>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</si>
  <si>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</si>
  <si>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</si>
  <si>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</si>
  <si>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</si>
  <si>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</si>
  <si>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</si>
  <si>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</si>
  <si>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</si>
  <si>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</si>
  <si>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</si>
  <si>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</si>
  <si>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</si>
  <si>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</si>
  <si>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</si>
  <si>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</si>
  <si>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</si>
  <si>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</si>
  <si>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</si>
  <si>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</si>
  <si>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</si>
  <si>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</si>
  <si>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</si>
  <si>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</si>
  <si>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</si>
  <si>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</si>
  <si>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</si>
  <si>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</si>
  <si>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</si>
  <si>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</si>
  <si>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</si>
  <si>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</si>
  <si>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</si>
  <si>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</si>
  <si>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</si>
  <si>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</si>
  <si>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</si>
  <si>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</si>
  <si>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</si>
  <si>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</si>
  <si>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</si>
  <si>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</si>
  <si>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</si>
  <si>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</si>
  <si>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</si>
  <si>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</si>
  <si>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</si>
  <si>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</si>
  <si>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</si>
  <si>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</si>
  <si>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</si>
  <si>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</si>
  <si>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</si>
  <si>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</si>
  <si>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</si>
  <si>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</si>
  <si>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</si>
  <si>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</si>
  <si>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</si>
  <si>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</si>
  <si>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</si>
  <si>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</si>
  <si>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</si>
  <si>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</si>
  <si>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</si>
  <si>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</si>
  <si>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</si>
  <si>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</si>
  <si>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</si>
  <si>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</si>
  <si>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</si>
  <si>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</si>
  <si>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</si>
  <si>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</si>
  <si>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</si>
  <si>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</si>
  <si>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</si>
  <si>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</si>
  <si>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</si>
  <si>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</si>
  <si>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</si>
  <si>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</si>
  <si>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</si>
  <si>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</si>
  <si>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</si>
  <si>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</si>
  <si>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</si>
  <si>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</si>
  <si>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</si>
  <si>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</si>
  <si>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</si>
  <si>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</si>
  <si>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</si>
  <si>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</si>
  <si>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</si>
  <si>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</si>
  <si>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</si>
  <si>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</si>
  <si>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</si>
  <si>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</si>
  <si>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</si>
  <si>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</si>
  <si>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</si>
  <si>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</si>
  <si>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福島県北塩原村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</si>
  <si>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</si>
  <si>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</si>
  <si>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</si>
  <si>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</si>
  <si>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</si>
  <si>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</si>
  <si>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</si>
  <si>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</si>
  <si>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</si>
  <si>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</si>
  <si>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</si>
  <si>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</si>
  <si>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</si>
  <si>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</si>
  <si>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</si>
  <si>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</si>
  <si>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</si>
  <si>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</si>
  <si>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</si>
  <si>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</si>
  <si>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</si>
  <si>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</si>
  <si>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</si>
  <si>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</si>
  <si>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</si>
  <si>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</si>
  <si>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</si>
  <si>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</si>
  <si>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</si>
  <si>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</si>
  <si>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</si>
  <si>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</si>
  <si>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</si>
  <si>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</si>
  <si>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介護保険事業特別会計（保険事業勘定）</t>
    <phoneticPr fontId="5"/>
  </si>
  <si>
    <t>後期高齢者医療特別会計</t>
    <phoneticPr fontId="5"/>
  </si>
  <si>
    <t>簡易水道事業費特別会計</t>
    <phoneticPr fontId="5"/>
  </si>
  <si>
    <t>法非適用企業</t>
    <phoneticPr fontId="5"/>
  </si>
  <si>
    <t>特定環境保全下水道事業特別会計</t>
    <phoneticPr fontId="5"/>
  </si>
  <si>
    <t>法非適用企業</t>
    <phoneticPr fontId="5"/>
  </si>
  <si>
    <t>簡易排水施設事業特別会計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</si>
  <si>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</si>
  <si>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</si>
  <si>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</si>
  <si>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</si>
  <si>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</si>
  <si>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</si>
  <si>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</si>
  <si>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</si>
  <si>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</si>
  <si>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</si>
  <si>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</si>
  <si>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</si>
  <si>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</si>
  <si>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</si>
  <si>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</si>
  <si>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</si>
  <si>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</si>
  <si>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</si>
  <si>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</si>
  <si>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</si>
  <si>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</si>
  <si>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</si>
  <si>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</si>
  <si>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</si>
  <si>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</si>
  <si>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</si>
  <si>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</si>
  <si>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</si>
  <si>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</si>
  <si>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</si>
  <si>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</si>
  <si>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</si>
  <si>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</si>
  <si>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</si>
  <si>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</si>
  <si>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</si>
  <si>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</si>
  <si>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</si>
  <si>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</si>
  <si>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</si>
  <si>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</si>
  <si>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</si>
  <si>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</si>
  <si>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</si>
  <si>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</si>
  <si>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</si>
  <si>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</si>
  <si>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</si>
  <si>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</si>
  <si>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</si>
  <si>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</si>
  <si>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</si>
  <si>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</si>
  <si>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</si>
  <si>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</si>
  <si>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</si>
  <si>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</si>
  <si>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</si>
  <si>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介護保険事業特別会計（介護サービス事業勘定）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</si>
  <si>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</si>
  <si>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</si>
  <si>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</si>
  <si>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</si>
  <si>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</si>
  <si>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</si>
  <si>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</si>
  <si>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</si>
  <si>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</si>
  <si>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</si>
  <si>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</si>
  <si>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</si>
  <si>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</si>
  <si>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</si>
  <si>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</si>
  <si>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</si>
  <si>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</si>
  <si>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</si>
  <si>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</si>
  <si>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</si>
  <si>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</si>
  <si>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</si>
  <si>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</si>
  <si>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</si>
  <si>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</si>
  <si>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</si>
  <si>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</si>
  <si>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</si>
  <si>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</si>
  <si>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</si>
  <si>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</si>
  <si>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</si>
  <si>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</si>
  <si>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</si>
  <si>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</si>
  <si>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</si>
  <si>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</si>
  <si>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</si>
  <si>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</si>
  <si>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</si>
  <si>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</si>
  <si>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</si>
  <si>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</si>
  <si>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</si>
  <si>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</si>
  <si>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</si>
  <si>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</si>
  <si>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</si>
  <si>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</si>
  <si>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</si>
  <si>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</si>
  <si>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</si>
  <si>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</si>
  <si>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</si>
  <si>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</si>
  <si>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</si>
  <si>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</si>
  <si>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</si>
  <si>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</si>
  <si>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</si>
  <si>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</si>
  <si>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</si>
  <si>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</si>
  <si>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</si>
  <si>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</si>
  <si>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</si>
  <si>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</si>
  <si>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</si>
  <si>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</si>
  <si>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</si>
  <si>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</si>
  <si>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</si>
  <si>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</si>
  <si>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</si>
  <si>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</si>
  <si>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</si>
  <si>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</si>
  <si>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</si>
  <si>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</si>
  <si>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</si>
  <si>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</si>
  <si>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</si>
  <si>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</si>
  <si>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</si>
  <si>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</si>
  <si>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0.13</t>
  </si>
  <si>
    <t>▲ 3.55</t>
  </si>
  <si>
    <t>▲ 4.21</t>
  </si>
  <si>
    <t>一般会計</t>
  </si>
  <si>
    <t>国民健康保険事業費特別会計</t>
  </si>
  <si>
    <t>介護保険事業特別会計（保険事業勘定）</t>
  </si>
  <si>
    <t>簡易水道事業費特別会計</t>
  </si>
  <si>
    <t>特定環境保全下水道事業特別会計</t>
  </si>
  <si>
    <t>農業集落排水事業特別会計</t>
  </si>
  <si>
    <t>簡易排水施設事業特別会計</t>
  </si>
  <si>
    <t>後期高齢者医療特別会計</t>
  </si>
  <si>
    <t>その他会計（赤字）</t>
  </si>
  <si>
    <t>その他会計（黒字）</t>
  </si>
  <si>
    <t>㈱ラビスパ</t>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</si>
  <si>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</si>
  <si>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</si>
  <si>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</si>
  <si>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</si>
  <si>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</si>
  <si>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喜多方地方広域市町村圏組合一般会計</t>
    <rPh sb="0" eb="3">
      <t>キタカタ</t>
    </rPh>
    <rPh sb="3" eb="5">
      <t>チホウ</t>
    </rPh>
    <rPh sb="5" eb="7">
      <t>コウイキ</t>
    </rPh>
    <rPh sb="7" eb="10">
      <t>シチョウソン</t>
    </rPh>
    <rPh sb="10" eb="11">
      <t>ケン</t>
    </rPh>
    <rPh sb="11" eb="13">
      <t>クミアイ</t>
    </rPh>
    <rPh sb="13" eb="15">
      <t>イッパン</t>
    </rPh>
    <rPh sb="15" eb="17">
      <t>カイケイ</t>
    </rPh>
    <phoneticPr fontId="2"/>
  </si>
  <si>
    <t>喜多方地方広域市町村圏組合喜多方プラザ特別会計</t>
    <rPh sb="0" eb="3">
      <t>キタカタ</t>
    </rPh>
    <rPh sb="3" eb="5">
      <t>チホウ</t>
    </rPh>
    <rPh sb="5" eb="7">
      <t>コウイキ</t>
    </rPh>
    <rPh sb="7" eb="10">
      <t>シチョウソン</t>
    </rPh>
    <rPh sb="10" eb="11">
      <t>ケン</t>
    </rPh>
    <rPh sb="11" eb="13">
      <t>クミアイ</t>
    </rPh>
    <rPh sb="13" eb="16">
      <t>キタカタ</t>
    </rPh>
    <rPh sb="19" eb="21">
      <t>トクベツ</t>
    </rPh>
    <rPh sb="21" eb="23">
      <t>カイケイ</t>
    </rPh>
    <phoneticPr fontId="2"/>
  </si>
  <si>
    <t>喜多方地方広域市町村圏組合ふいづふるさと基金事業特別会計</t>
    <rPh sb="0" eb="3">
      <t>キタカタ</t>
    </rPh>
    <rPh sb="3" eb="5">
      <t>チホウ</t>
    </rPh>
    <rPh sb="5" eb="7">
      <t>コウイキ</t>
    </rPh>
    <rPh sb="7" eb="10">
      <t>シチョウソン</t>
    </rPh>
    <rPh sb="10" eb="11">
      <t>ケン</t>
    </rPh>
    <rPh sb="11" eb="13">
      <t>クミアイ</t>
    </rPh>
    <rPh sb="20" eb="22">
      <t>キキン</t>
    </rPh>
    <rPh sb="22" eb="24">
      <t>ジギョウ</t>
    </rPh>
    <rPh sb="24" eb="26">
      <t>トクベツ</t>
    </rPh>
    <rPh sb="26" eb="28">
      <t>カイケイ</t>
    </rPh>
    <phoneticPr fontId="2"/>
  </si>
  <si>
    <t>喜多方地方広域市町村圏組合介護保険事業特別会計</t>
    <rPh sb="0" eb="3">
      <t>キタカタ</t>
    </rPh>
    <rPh sb="3" eb="5">
      <t>チホウ</t>
    </rPh>
    <rPh sb="5" eb="7">
      <t>コウイキ</t>
    </rPh>
    <rPh sb="7" eb="10">
      <t>シチョウソン</t>
    </rPh>
    <rPh sb="10" eb="11">
      <t>ケン</t>
    </rPh>
    <rPh sb="11" eb="13">
      <t>クミアイ</t>
    </rPh>
    <rPh sb="13" eb="15">
      <t>カイゴ</t>
    </rPh>
    <rPh sb="15" eb="17">
      <t>ホケン</t>
    </rPh>
    <rPh sb="17" eb="19">
      <t>ジギョウ</t>
    </rPh>
    <rPh sb="19" eb="21">
      <t>トクベツ</t>
    </rPh>
    <rPh sb="21" eb="23">
      <t>カイケイ</t>
    </rPh>
    <phoneticPr fontId="2"/>
  </si>
  <si>
    <t>公共施設等維持補修基金</t>
    <rPh sb="0" eb="2">
      <t>コウキョウ</t>
    </rPh>
    <rPh sb="2" eb="4">
      <t>シセツ</t>
    </rPh>
    <rPh sb="4" eb="5">
      <t>トウ</t>
    </rPh>
    <rPh sb="5" eb="7">
      <t>イジ</t>
    </rPh>
    <rPh sb="7" eb="9">
      <t>ホシュウ</t>
    </rPh>
    <rPh sb="9" eb="11">
      <t>キキン</t>
    </rPh>
    <phoneticPr fontId="2"/>
  </si>
  <si>
    <t>地域福祉基金</t>
    <rPh sb="0" eb="2">
      <t>チイキ</t>
    </rPh>
    <rPh sb="2" eb="4">
      <t>フクシ</t>
    </rPh>
    <rPh sb="4" eb="6">
      <t>キキン</t>
    </rPh>
    <phoneticPr fontId="2"/>
  </si>
  <si>
    <t>ふるさと水と土保全基金</t>
    <rPh sb="4" eb="5">
      <t>スイ</t>
    </rPh>
    <rPh sb="6" eb="7">
      <t>ツチ</t>
    </rPh>
    <rPh sb="7" eb="9">
      <t>ホゼン</t>
    </rPh>
    <rPh sb="9" eb="11">
      <t>キキン</t>
    </rPh>
    <phoneticPr fontId="2"/>
  </si>
  <si>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2"/>
  </si>
  <si>
    <t>震災復興基金</t>
    <rPh sb="0" eb="2">
      <t>シンサイ</t>
    </rPh>
    <rPh sb="2" eb="4">
      <t>フッコウ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</si>
  <si>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</si>
  <si>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</si>
  <si>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</si>
  <si>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将来負担比率・資産減価償却率は共に増加傾向にあり、類似団体と比べて高い水準にある。
将来負担比率の伸びは、平成27年度以降、大型の投資的事業による起債残高の上昇、震災復興関連経費の増嵩による基金の取崩しが影響している。
有形固定資産減価償却率も高い水準となっていることから、公共施設等総合管理計画に基づき、今後、老朽化対策に積極的に取組んでいく。</t>
    <rPh sb="15" eb="16">
      <t>トモ</t>
    </rPh>
    <rPh sb="49" eb="50">
      <t>ノ</t>
    </rPh>
    <rPh sb="53" eb="55">
      <t>ヘイセイ</t>
    </rPh>
    <rPh sb="57" eb="59">
      <t>ネンド</t>
    </rPh>
    <rPh sb="59" eb="61">
      <t>イコウ</t>
    </rPh>
    <rPh sb="62" eb="64">
      <t>オオガタ</t>
    </rPh>
    <rPh sb="65" eb="68">
      <t>トウシテキ</t>
    </rPh>
    <rPh sb="68" eb="70">
      <t>ジギョウ</t>
    </rPh>
    <rPh sb="73" eb="75">
      <t>キサイ</t>
    </rPh>
    <rPh sb="75" eb="76">
      <t>ザン</t>
    </rPh>
    <rPh sb="76" eb="77">
      <t>ダカ</t>
    </rPh>
    <rPh sb="78" eb="80">
      <t>ジョウショウ</t>
    </rPh>
    <rPh sb="81" eb="83">
      <t>シンサイ</t>
    </rPh>
    <rPh sb="83" eb="85">
      <t>フッコウ</t>
    </rPh>
    <rPh sb="85" eb="87">
      <t>カンレン</t>
    </rPh>
    <rPh sb="87" eb="89">
      <t>ケイヒ</t>
    </rPh>
    <rPh sb="90" eb="91">
      <t>ゾウ</t>
    </rPh>
    <rPh sb="91" eb="92">
      <t>スウ</t>
    </rPh>
    <rPh sb="95" eb="97">
      <t>キキン</t>
    </rPh>
    <rPh sb="98" eb="100">
      <t>トリクズ</t>
    </rPh>
    <rPh sb="102" eb="104">
      <t>エイキョウ</t>
    </rPh>
    <rPh sb="110" eb="112">
      <t>ユウケイ</t>
    </rPh>
    <rPh sb="112" eb="114">
      <t>コテイ</t>
    </rPh>
    <rPh sb="114" eb="116">
      <t>シサン</t>
    </rPh>
    <rPh sb="116" eb="118">
      <t>ゲンカ</t>
    </rPh>
    <rPh sb="118" eb="120">
      <t>ショウキャク</t>
    </rPh>
    <rPh sb="120" eb="121">
      <t>リツ</t>
    </rPh>
    <rPh sb="122" eb="123">
      <t>タカ</t>
    </rPh>
    <rPh sb="124" eb="126">
      <t>スイジュン</t>
    </rPh>
    <rPh sb="149" eb="150">
      <t>モト</t>
    </rPh>
    <rPh sb="153" eb="155">
      <t>コンゴ</t>
    </rPh>
    <rPh sb="156" eb="158">
      <t>ロウキュウ</t>
    </rPh>
    <rPh sb="158" eb="159">
      <t>カ</t>
    </rPh>
    <rPh sb="159" eb="161">
      <t>タイサク</t>
    </rPh>
    <rPh sb="162" eb="165">
      <t>セッキョクテキ</t>
    </rPh>
    <rPh sb="166" eb="168">
      <t>トリク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</si>
  <si>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</si>
  <si>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</si>
  <si>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</si>
  <si>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</si>
  <si>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</si>
  <si>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</si>
  <si>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</si>
  <si>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</si>
  <si>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将来負担比率・実質公債費比率は共に増加傾向にあり、類似団体と比べて高い水準にある。
将来負担比率の伸びは、平成27年度以降、大型の投資的事業による起債残高の上昇、震災復興関連経費の増嵩による基金の取崩しが影響している。
実質公債費比率は、普通交付税の減少と公営企業に対する繰出金（地方債償還に充てたもの）が増えているのが影響している。
公債費の適正化に取組む必要がある。</t>
    <rPh sb="7" eb="9">
      <t>ジッシツ</t>
    </rPh>
    <rPh sb="9" eb="11">
      <t>コウサイ</t>
    </rPh>
    <rPh sb="11" eb="12">
      <t>ヒ</t>
    </rPh>
    <rPh sb="12" eb="14">
      <t>ヒリツ</t>
    </rPh>
    <rPh sb="15" eb="16">
      <t>トモ</t>
    </rPh>
    <rPh sb="49" eb="50">
      <t>ノ</t>
    </rPh>
    <rPh sb="53" eb="55">
      <t>ヘイセイ</t>
    </rPh>
    <rPh sb="57" eb="59">
      <t>ネンド</t>
    </rPh>
    <rPh sb="59" eb="61">
      <t>イコウ</t>
    </rPh>
    <rPh sb="62" eb="64">
      <t>オオガタ</t>
    </rPh>
    <rPh sb="65" eb="68">
      <t>トウシテキ</t>
    </rPh>
    <rPh sb="68" eb="70">
      <t>ジギョウ</t>
    </rPh>
    <rPh sb="73" eb="75">
      <t>キサイ</t>
    </rPh>
    <rPh sb="75" eb="76">
      <t>ザン</t>
    </rPh>
    <rPh sb="76" eb="77">
      <t>ダカ</t>
    </rPh>
    <rPh sb="78" eb="80">
      <t>ジョウショウ</t>
    </rPh>
    <rPh sb="81" eb="83">
      <t>シンサイ</t>
    </rPh>
    <rPh sb="83" eb="85">
      <t>フッコウ</t>
    </rPh>
    <rPh sb="85" eb="87">
      <t>カンレン</t>
    </rPh>
    <rPh sb="87" eb="89">
      <t>ケイヒ</t>
    </rPh>
    <rPh sb="90" eb="91">
      <t>ゾウ</t>
    </rPh>
    <rPh sb="91" eb="92">
      <t>スウ</t>
    </rPh>
    <rPh sb="95" eb="97">
      <t>キキン</t>
    </rPh>
    <rPh sb="98" eb="100">
      <t>トリクズ</t>
    </rPh>
    <rPh sb="102" eb="104">
      <t>エイキョウ</t>
    </rPh>
    <rPh sb="119" eb="121">
      <t>フツウ</t>
    </rPh>
    <rPh sb="121" eb="124">
      <t>コウフゼイ</t>
    </rPh>
    <rPh sb="125" eb="126">
      <t>ゲン</t>
    </rPh>
    <rPh sb="126" eb="127">
      <t>ショウ</t>
    </rPh>
    <rPh sb="128" eb="130">
      <t>コウエイ</t>
    </rPh>
    <rPh sb="130" eb="132">
      <t>キギョウ</t>
    </rPh>
    <rPh sb="133" eb="134">
      <t>タイ</t>
    </rPh>
    <rPh sb="136" eb="138">
      <t>クリダ</t>
    </rPh>
    <rPh sb="138" eb="139">
      <t>キン</t>
    </rPh>
    <rPh sb="140" eb="142">
      <t>チホウ</t>
    </rPh>
    <rPh sb="142" eb="143">
      <t>サイ</t>
    </rPh>
    <rPh sb="143" eb="145">
      <t>ショウカン</t>
    </rPh>
    <rPh sb="146" eb="147">
      <t>ア</t>
    </rPh>
    <rPh sb="153" eb="154">
      <t>フ</t>
    </rPh>
    <rPh sb="160" eb="162">
      <t>エイキョウ</t>
    </rPh>
    <rPh sb="168" eb="170">
      <t>コウサイ</t>
    </rPh>
    <rPh sb="170" eb="171">
      <t>ヒ</t>
    </rPh>
    <rPh sb="172" eb="173">
      <t>テキ</t>
    </rPh>
    <rPh sb="173" eb="174">
      <t>セイ</t>
    </rPh>
    <rPh sb="174" eb="175">
      <t>カ</t>
    </rPh>
    <rPh sb="176" eb="178">
      <t>トリク</t>
    </rPh>
    <rPh sb="179" eb="18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</si>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</sst>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6" xfId="16" applyFont="1" applyBorder="1" applyAlignment="1" applyProtection="1">
      <alignment horizontal="left" vertical="center" wrapText="1"/>
      <protection locked="0"/>
    </xf>
    <xf numFmtId="0" fontId="1" fillId="0" borderId="62"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2"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F7C1-4E5E-A7BF-8CF3E46BE6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165536</c:v>
                </c:pt>
                <c:pt idx="1">
                  <c:v>157186</c:v>
                </c:pt>
                <c:pt idx="2">
                  <c:v>236246</c:v>
                </c:pt>
                <c:pt idx="3">
                  <c:v>217748</c:v>
                </c:pt>
                <c:pt idx="4">
                  <c:v>209921</c:v>
                </c:pt>
              </c:numCache>
            </c:numRef>
          </c:val>
          <c:smooth val="0"/>
          <c:extLst>
            <c:ext xmlns:c16="http://schemas.microsoft.com/office/drawing/2014/chart" uri="{C3380CC4-5D6E-409C-BE32-E72D297353CC}">
              <c16:uniqueId val="{00000001-F7C1-4E5E-A7BF-8CF3E46BE6EA}"/>
            </c:ext>
          </c:extLst>
        </c:ser>
        <c:dLbls>
          <c:showLegendKey val="0"/>
          <c:showVal val="0"/>
          <c:showCatName val="0"/>
          <c:showSerName val="0"/>
          <c:showPercent val="0"/>
          <c:showBubbleSize val="0"/>
        </c:dLbls>
        <c:marker val="1"/>
        <c:smooth val="0"/>
        <c:axId val="529016064"/>
        <c:axId val="529003520"/>
      </c:lineChart>
      <c:catAx>
        <c:axId val="529016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003520"/>
        <c:crosses val="autoZero"/>
        <c:auto val="1"/>
        <c:lblAlgn val="ctr"/>
        <c:lblOffset val="100"/>
        <c:tickLblSkip val="1"/>
        <c:tickMarkSkip val="1"/>
        <c:noMultiLvlLbl val="0"/>
      </c:catAx>
      <c:valAx>
        <c:axId val="52900352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9016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12.74</c:v>
                </c:pt>
                <c:pt idx="1">
                  <c:v>10.4</c:v>
                </c:pt>
                <c:pt idx="2">
                  <c:v>12.34</c:v>
                </c:pt>
                <c:pt idx="3">
                  <c:v>9.0399999999999991</c:v>
                </c:pt>
                <c:pt idx="4">
                  <c:v>11.85</c:v>
                </c:pt>
              </c:numCache>
            </c:numRef>
          </c:val>
          <c:extLst>
            <c:ext xmlns:c16="http://schemas.microsoft.com/office/drawing/2014/chart" uri="{C3380CC4-5D6E-409C-BE32-E72D297353CC}">
              <c16:uniqueId val="{00000000-01BF-49F9-9FC8-830976E945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32.520000000000003</c:v>
                </c:pt>
                <c:pt idx="1">
                  <c:v>36.11</c:v>
                </c:pt>
                <c:pt idx="2">
                  <c:v>35.200000000000003</c:v>
                </c:pt>
                <c:pt idx="3">
                  <c:v>36.159999999999997</c:v>
                </c:pt>
                <c:pt idx="4">
                  <c:v>31.08</c:v>
                </c:pt>
              </c:numCache>
            </c:numRef>
          </c:val>
          <c:extLst>
            <c:ext xmlns:c16="http://schemas.microsoft.com/office/drawing/2014/chart" uri="{C3380CC4-5D6E-409C-BE32-E72D297353CC}">
              <c16:uniqueId val="{00000001-01BF-49F9-9FC8-830976E945B6}"/>
            </c:ext>
          </c:extLst>
        </c:ser>
        <c:dLbls>
          <c:showLegendKey val="0"/>
          <c:showVal val="0"/>
          <c:showCatName val="0"/>
          <c:showSerName val="0"/>
          <c:showPercent val="0"/>
          <c:showBubbleSize val="0"/>
        </c:dLbls>
        <c:gapWidth val="250"/>
        <c:overlap val="100"/>
        <c:axId val="529008616"/>
        <c:axId val="529009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2.76</c:v>
                </c:pt>
                <c:pt idx="1">
                  <c:v>-0.13</c:v>
                </c:pt>
                <c:pt idx="2">
                  <c:v>2.2799999999999998</c:v>
                </c:pt>
                <c:pt idx="3">
                  <c:v>-3.55</c:v>
                </c:pt>
                <c:pt idx="4">
                  <c:v>-4.21</c:v>
                </c:pt>
              </c:numCache>
            </c:numRef>
          </c:val>
          <c:smooth val="0"/>
          <c:extLst>
            <c:ext xmlns:c16="http://schemas.microsoft.com/office/drawing/2014/chart" uri="{C3380CC4-5D6E-409C-BE32-E72D297353CC}">
              <c16:uniqueId val="{00000002-01BF-49F9-9FC8-830976E945B6}"/>
            </c:ext>
          </c:extLst>
        </c:ser>
        <c:dLbls>
          <c:showLegendKey val="0"/>
          <c:showVal val="0"/>
          <c:showCatName val="0"/>
          <c:showSerName val="0"/>
          <c:showPercent val="0"/>
          <c:showBubbleSize val="0"/>
        </c:dLbls>
        <c:marker val="1"/>
        <c:smooth val="0"/>
        <c:axId val="529008616"/>
        <c:axId val="529009008"/>
      </c:lineChart>
      <c:catAx>
        <c:axId val="529008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9009008"/>
        <c:crosses val="autoZero"/>
        <c:auto val="1"/>
        <c:lblAlgn val="ctr"/>
        <c:lblOffset val="100"/>
        <c:tickLblSkip val="1"/>
        <c:tickMarkSkip val="1"/>
        <c:noMultiLvlLbl val="0"/>
      </c:catAx>
      <c:valAx>
        <c:axId val="52900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008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25B7-4F95-9429-4EC32E064D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B7-4F95-9429-4EC32E064D1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B7-4F95-9429-4EC32E064D18}"/>
            </c:ext>
          </c:extLst>
        </c:ser>
        <c:ser>
          <c:idx val="3"/>
          <c:order val="3"/>
          <c:tx>
            <c:strRef>
              <c:f>データシート!$A$30</c:f>
              <c:strCache>
                <c:ptCount val="1"/>
                <c:pt idx="0">
                  <c:v>簡易排水施設事業特別会計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5B7-4F95-9429-4EC32E064D1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25B7-4F95-9429-4EC32E064D18}"/>
            </c:ext>
          </c:extLst>
        </c:ser>
        <c:ser>
          <c:idx val="5"/>
          <c:order val="5"/>
          <c:tx>
            <c:strRef>
              <c:f>データシート!$A$32</c:f>
              <c:strCache>
                <c:ptCount val="1"/>
                <c:pt idx="0">
                  <c:v>特定環境保全下水道事業特別会計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7.0000000000000007E-2</c:v>
                </c:pt>
                <c:pt idx="2">
                  <c:v>#N/A</c:v>
                </c:pt>
                <c:pt idx="3">
                  <c:v>0.05</c:v>
                </c:pt>
                <c:pt idx="4">
                  <c:v>#N/A</c:v>
                </c:pt>
                <c:pt idx="5">
                  <c:v>0.06</c:v>
                </c:pt>
                <c:pt idx="6">
                  <c:v>#N/A</c:v>
                </c:pt>
                <c:pt idx="7">
                  <c:v>0.05</c:v>
                </c:pt>
                <c:pt idx="8">
                  <c:v>#N/A</c:v>
                </c:pt>
                <c:pt idx="9">
                  <c:v>0.08</c:v>
                </c:pt>
              </c:numCache>
            </c:numRef>
          </c:val>
          <c:extLst>
            <c:ext xmlns:c16="http://schemas.microsoft.com/office/drawing/2014/chart" uri="{C3380CC4-5D6E-409C-BE32-E72D297353CC}">
              <c16:uniqueId val="{00000005-25B7-4F95-9429-4EC32E064D18}"/>
            </c:ext>
          </c:extLst>
        </c:ser>
        <c:ser>
          <c:idx val="6"/>
          <c:order val="6"/>
          <c:tx>
            <c:strRef>
              <c:f>データシート!$A$33</c:f>
              <c:strCache>
                <c:ptCount val="1"/>
                <c:pt idx="0">
                  <c:v>簡易水道事業費特別会計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0.14000000000000001</c:v>
                </c:pt>
                <c:pt idx="4">
                  <c:v>#N/A</c:v>
                </c:pt>
                <c:pt idx="5">
                  <c:v>0.05</c:v>
                </c:pt>
                <c:pt idx="6">
                  <c:v>#N/A</c:v>
                </c:pt>
                <c:pt idx="7">
                  <c:v>0.01</c:v>
                </c:pt>
                <c:pt idx="8">
                  <c:v>#N/A</c:v>
                </c:pt>
                <c:pt idx="9">
                  <c:v>0.1</c:v>
                </c:pt>
              </c:numCache>
            </c:numRef>
          </c:val>
          <c:extLst>
            <c:ext xmlns:c16="http://schemas.microsoft.com/office/drawing/2014/chart" uri="{C3380CC4-5D6E-409C-BE32-E72D297353CC}">
              <c16:uniqueId val="{00000006-25B7-4F95-9429-4EC32E064D18}"/>
            </c:ext>
          </c:extLst>
        </c:ser>
        <c:ser>
          <c:idx val="7"/>
          <c:order val="7"/>
          <c:tx>
            <c:strRef>
              <c:f>データシート!$A$34</c:f>
              <c:strCache>
                <c:ptCount val="1"/>
                <c:pt idx="0">
                  <c:v>介護保険事業特別会計（保険事業勘定）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0.13</c:v>
                </c:pt>
                <c:pt idx="4">
                  <c:v>#N/A</c:v>
                </c:pt>
                <c:pt idx="5">
                  <c:v>0.31</c:v>
                </c:pt>
                <c:pt idx="6">
                  <c:v>#N/A</c:v>
                </c:pt>
                <c:pt idx="7">
                  <c:v>0.32</c:v>
                </c:pt>
                <c:pt idx="8">
                  <c:v>#N/A</c:v>
                </c:pt>
                <c:pt idx="9">
                  <c:v>0.54</c:v>
                </c:pt>
              </c:numCache>
            </c:numRef>
          </c:val>
          <c:extLst>
            <c:ext xmlns:c16="http://schemas.microsoft.com/office/drawing/2014/chart" uri="{C3380CC4-5D6E-409C-BE32-E72D297353CC}">
              <c16:uniqueId val="{00000007-25B7-4F95-9429-4EC32E064D18}"/>
            </c:ext>
          </c:extLst>
        </c:ser>
        <c:ser>
          <c:idx val="8"/>
          <c:order val="8"/>
          <c:tx>
            <c:strRef>
              <c:f>データシート!$A$35</c:f>
              <c:strCache>
                <c:ptCount val="1"/>
                <c:pt idx="0">
                  <c:v>国民健康保険事業費特別会計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1.31</c:v>
                </c:pt>
                <c:pt idx="2">
                  <c:v>#N/A</c:v>
                </c:pt>
                <c:pt idx="3">
                  <c:v>2.11</c:v>
                </c:pt>
                <c:pt idx="4">
                  <c:v>#N/A</c:v>
                </c:pt>
                <c:pt idx="5">
                  <c:v>1.33</c:v>
                </c:pt>
                <c:pt idx="6">
                  <c:v>#N/A</c:v>
                </c:pt>
                <c:pt idx="7">
                  <c:v>1.0900000000000001</c:v>
                </c:pt>
                <c:pt idx="8">
                  <c:v>#N/A</c:v>
                </c:pt>
                <c:pt idx="9">
                  <c:v>1.35</c:v>
                </c:pt>
              </c:numCache>
            </c:numRef>
          </c:val>
          <c:extLst>
            <c:ext xmlns:c16="http://schemas.microsoft.com/office/drawing/2014/chart" uri="{C3380CC4-5D6E-409C-BE32-E72D297353CC}">
              <c16:uniqueId val="{00000008-25B7-4F95-9429-4EC32E064D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12.74</c:v>
                </c:pt>
                <c:pt idx="2">
                  <c:v>#N/A</c:v>
                </c:pt>
                <c:pt idx="3">
                  <c:v>10.4</c:v>
                </c:pt>
                <c:pt idx="4">
                  <c:v>#N/A</c:v>
                </c:pt>
                <c:pt idx="5">
                  <c:v>12.34</c:v>
                </c:pt>
                <c:pt idx="6">
                  <c:v>#N/A</c:v>
                </c:pt>
                <c:pt idx="7">
                  <c:v>9.0299999999999994</c:v>
                </c:pt>
                <c:pt idx="8">
                  <c:v>#N/A</c:v>
                </c:pt>
                <c:pt idx="9">
                  <c:v>11.84</c:v>
                </c:pt>
              </c:numCache>
            </c:numRef>
          </c:val>
          <c:extLst>
            <c:ext xmlns:c16="http://schemas.microsoft.com/office/drawing/2014/chart" uri="{C3380CC4-5D6E-409C-BE32-E72D297353CC}">
              <c16:uniqueId val="{00000009-25B7-4F95-9429-4EC32E064D18}"/>
            </c:ext>
          </c:extLst>
        </c:ser>
        <c:dLbls>
          <c:showLegendKey val="0"/>
          <c:showVal val="0"/>
          <c:showCatName val="0"/>
          <c:showSerName val="0"/>
          <c:showPercent val="0"/>
          <c:showBubbleSize val="0"/>
        </c:dLbls>
        <c:gapWidth val="150"/>
        <c:overlap val="100"/>
        <c:axId val="529010184"/>
        <c:axId val="529010968"/>
      </c:barChart>
      <c:catAx>
        <c:axId val="52901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9010968"/>
        <c:crosses val="autoZero"/>
        <c:auto val="1"/>
        <c:lblAlgn val="ctr"/>
        <c:lblOffset val="100"/>
        <c:tickLblSkip val="1"/>
        <c:tickMarkSkip val="1"/>
        <c:noMultiLvlLbl val="0"/>
      </c:catAx>
      <c:valAx>
        <c:axId val="529010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010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409</c:v>
                </c:pt>
                <c:pt idx="5">
                  <c:v>406</c:v>
                </c:pt>
                <c:pt idx="8">
                  <c:v>404</c:v>
                </c:pt>
                <c:pt idx="11">
                  <c:v>415</c:v>
                </c:pt>
                <c:pt idx="14">
                  <c:v>403</c:v>
                </c:pt>
              </c:numCache>
            </c:numRef>
          </c:val>
          <c:extLst>
            <c:ext xmlns:c16="http://schemas.microsoft.com/office/drawing/2014/chart" uri="{C3380CC4-5D6E-409C-BE32-E72D297353CC}">
              <c16:uniqueId val="{00000000-F132-4D55-B495-5B7ABB995E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F132-4D55-B495-5B7ABB995E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11</c:v>
                </c:pt>
                <c:pt idx="6">
                  <c:v>7</c:v>
                </c:pt>
                <c:pt idx="9">
                  <c:v>5</c:v>
                </c:pt>
                <c:pt idx="12">
                  <c:v>3</c:v>
                </c:pt>
              </c:numCache>
            </c:numRef>
          </c:val>
          <c:extLst>
            <c:ext xmlns:c16="http://schemas.microsoft.com/office/drawing/2014/chart" uri="{C3380CC4-5D6E-409C-BE32-E72D297353CC}">
              <c16:uniqueId val="{00000002-F132-4D55-B495-5B7ABB995E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6</c:v>
                </c:pt>
                <c:pt idx="9">
                  <c:v>5</c:v>
                </c:pt>
                <c:pt idx="12">
                  <c:v>12</c:v>
                </c:pt>
              </c:numCache>
            </c:numRef>
          </c:val>
          <c:extLst>
            <c:ext xmlns:c16="http://schemas.microsoft.com/office/drawing/2014/chart" uri="{C3380CC4-5D6E-409C-BE32-E72D297353CC}">
              <c16:uniqueId val="{00000003-F132-4D55-B495-5B7ABB995E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181</c:v>
                </c:pt>
                <c:pt idx="3">
                  <c:v>171</c:v>
                </c:pt>
                <c:pt idx="6">
                  <c:v>154</c:v>
                </c:pt>
                <c:pt idx="9">
                  <c:v>144</c:v>
                </c:pt>
                <c:pt idx="12">
                  <c:v>202</c:v>
                </c:pt>
              </c:numCache>
            </c:numRef>
          </c:val>
          <c:extLst>
            <c:ext xmlns:c16="http://schemas.microsoft.com/office/drawing/2014/chart" uri="{C3380CC4-5D6E-409C-BE32-E72D297353CC}">
              <c16:uniqueId val="{00000004-F132-4D55-B495-5B7ABB995E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32-4D55-B495-5B7ABB995E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32-4D55-B495-5B7ABB995E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389</c:v>
                </c:pt>
                <c:pt idx="3">
                  <c:v>395</c:v>
                </c:pt>
                <c:pt idx="6">
                  <c:v>392</c:v>
                </c:pt>
                <c:pt idx="9">
                  <c:v>418</c:v>
                </c:pt>
                <c:pt idx="12">
                  <c:v>401</c:v>
                </c:pt>
              </c:numCache>
            </c:numRef>
          </c:val>
          <c:extLst>
            <c:ext xmlns:c16="http://schemas.microsoft.com/office/drawing/2014/chart" uri="{C3380CC4-5D6E-409C-BE32-E72D297353CC}">
              <c16:uniqueId val="{00000007-F132-4D55-B495-5B7ABB995E73}"/>
            </c:ext>
          </c:extLst>
        </c:ser>
        <c:dLbls>
          <c:showLegendKey val="0"/>
          <c:showVal val="0"/>
          <c:showCatName val="0"/>
          <c:showSerName val="0"/>
          <c:showPercent val="0"/>
          <c:showBubbleSize val="0"/>
        </c:dLbls>
        <c:gapWidth val="100"/>
        <c:overlap val="100"/>
        <c:axId val="529019592"/>
        <c:axId val="52901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171</c:v>
                </c:pt>
                <c:pt idx="2">
                  <c:v>#N/A</c:v>
                </c:pt>
                <c:pt idx="3">
                  <c:v>#N/A</c:v>
                </c:pt>
                <c:pt idx="4">
                  <c:v>178</c:v>
                </c:pt>
                <c:pt idx="5">
                  <c:v>#N/A</c:v>
                </c:pt>
                <c:pt idx="6">
                  <c:v>#N/A</c:v>
                </c:pt>
                <c:pt idx="7">
                  <c:v>155</c:v>
                </c:pt>
                <c:pt idx="8">
                  <c:v>#N/A</c:v>
                </c:pt>
                <c:pt idx="9">
                  <c:v>#N/A</c:v>
                </c:pt>
                <c:pt idx="10">
                  <c:v>157</c:v>
                </c:pt>
                <c:pt idx="11">
                  <c:v>#N/A</c:v>
                </c:pt>
                <c:pt idx="12">
                  <c:v>#N/A</c:v>
                </c:pt>
                <c:pt idx="13">
                  <c:v>215</c:v>
                </c:pt>
                <c:pt idx="14">
                  <c:v>#N/A</c:v>
                </c:pt>
              </c:numCache>
            </c:numRef>
          </c:val>
          <c:smooth val="0"/>
          <c:extLst>
            <c:ext xmlns:c16="http://schemas.microsoft.com/office/drawing/2014/chart" uri="{C3380CC4-5D6E-409C-BE32-E72D297353CC}">
              <c16:uniqueId val="{00000008-F132-4D55-B495-5B7ABB995E73}"/>
            </c:ext>
          </c:extLst>
        </c:ser>
        <c:dLbls>
          <c:showLegendKey val="0"/>
          <c:showVal val="0"/>
          <c:showCatName val="0"/>
          <c:showSerName val="0"/>
          <c:showPercent val="0"/>
          <c:showBubbleSize val="0"/>
        </c:dLbls>
        <c:marker val="1"/>
        <c:smooth val="0"/>
        <c:axId val="529019592"/>
        <c:axId val="529017240"/>
      </c:lineChart>
      <c:catAx>
        <c:axId val="52901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9017240"/>
        <c:crosses val="autoZero"/>
        <c:auto val="1"/>
        <c:lblAlgn val="ctr"/>
        <c:lblOffset val="100"/>
        <c:tickLblSkip val="1"/>
        <c:tickMarkSkip val="1"/>
        <c:noMultiLvlLbl val="0"/>
      </c:catAx>
      <c:valAx>
        <c:axId val="52901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01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4066</c:v>
                </c:pt>
                <c:pt idx="5">
                  <c:v>4074</c:v>
                </c:pt>
                <c:pt idx="8">
                  <c:v>4244</c:v>
                </c:pt>
                <c:pt idx="11">
                  <c:v>4372</c:v>
                </c:pt>
                <c:pt idx="14">
                  <c:v>4353</c:v>
                </c:pt>
              </c:numCache>
            </c:numRef>
          </c:val>
          <c:extLst>
            <c:ext xmlns:c16="http://schemas.microsoft.com/office/drawing/2014/chart" uri="{C3380CC4-5D6E-409C-BE32-E72D297353CC}">
              <c16:uniqueId val="{00000000-F3EE-4EAE-90B6-C3DE920913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254</c:v>
                </c:pt>
                <c:pt idx="5">
                  <c:v>218</c:v>
                </c:pt>
                <c:pt idx="8">
                  <c:v>187</c:v>
                </c:pt>
                <c:pt idx="11">
                  <c:v>156</c:v>
                </c:pt>
                <c:pt idx="14">
                  <c:v>150</c:v>
                </c:pt>
              </c:numCache>
            </c:numRef>
          </c:val>
          <c:extLst>
            <c:ext xmlns:c16="http://schemas.microsoft.com/office/drawing/2014/chart" uri="{C3380CC4-5D6E-409C-BE32-E72D297353CC}">
              <c16:uniqueId val="{00000001-F3EE-4EAE-90B6-C3DE920913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1489</c:v>
                </c:pt>
                <c:pt idx="5">
                  <c:v>1519</c:v>
                </c:pt>
                <c:pt idx="8">
                  <c:v>1603</c:v>
                </c:pt>
                <c:pt idx="11">
                  <c:v>1464</c:v>
                </c:pt>
                <c:pt idx="14">
                  <c:v>1240</c:v>
                </c:pt>
              </c:numCache>
            </c:numRef>
          </c:val>
          <c:extLst>
            <c:ext xmlns:c16="http://schemas.microsoft.com/office/drawing/2014/chart" uri="{C3380CC4-5D6E-409C-BE32-E72D297353CC}">
              <c16:uniqueId val="{00000002-F3EE-4EAE-90B6-C3DE920913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EE-4EAE-90B6-C3DE920913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EE-4EAE-90B6-C3DE920913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EE-4EAE-90B6-C3DE920913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507</c:v>
                </c:pt>
                <c:pt idx="3">
                  <c:v>452</c:v>
                </c:pt>
                <c:pt idx="6">
                  <c:v>443</c:v>
                </c:pt>
                <c:pt idx="9">
                  <c:v>412</c:v>
                </c:pt>
                <c:pt idx="12">
                  <c:v>387</c:v>
                </c:pt>
              </c:numCache>
            </c:numRef>
          </c:val>
          <c:extLst>
            <c:ext xmlns:c16="http://schemas.microsoft.com/office/drawing/2014/chart" uri="{C3380CC4-5D6E-409C-BE32-E72D297353CC}">
              <c16:uniqueId val="{00000006-F3EE-4EAE-90B6-C3DE920913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c:v>
                </c:pt>
                <c:pt idx="3">
                  <c:v>18</c:v>
                </c:pt>
                <c:pt idx="6">
                  <c:v>2</c:v>
                </c:pt>
                <c:pt idx="9">
                  <c:v>35</c:v>
                </c:pt>
                <c:pt idx="12">
                  <c:v>35</c:v>
                </c:pt>
              </c:numCache>
            </c:numRef>
          </c:val>
          <c:extLst>
            <c:ext xmlns:c16="http://schemas.microsoft.com/office/drawing/2014/chart" uri="{C3380CC4-5D6E-409C-BE32-E72D297353CC}">
              <c16:uniqueId val="{00000007-F3EE-4EAE-90B6-C3DE920913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2188</c:v>
                </c:pt>
                <c:pt idx="3">
                  <c:v>2080</c:v>
                </c:pt>
                <c:pt idx="6">
                  <c:v>1919</c:v>
                </c:pt>
                <c:pt idx="9">
                  <c:v>1774</c:v>
                </c:pt>
                <c:pt idx="12">
                  <c:v>1779</c:v>
                </c:pt>
              </c:numCache>
            </c:numRef>
          </c:val>
          <c:extLst>
            <c:ext xmlns:c16="http://schemas.microsoft.com/office/drawing/2014/chart" uri="{C3380CC4-5D6E-409C-BE32-E72D297353CC}">
              <c16:uniqueId val="{00000008-F3EE-4EAE-90B6-C3DE920913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27</c:v>
                </c:pt>
                <c:pt idx="3">
                  <c:v>16</c:v>
                </c:pt>
                <c:pt idx="6">
                  <c:v>9</c:v>
                </c:pt>
                <c:pt idx="9">
                  <c:v>4</c:v>
                </c:pt>
                <c:pt idx="12">
                  <c:v>1</c:v>
                </c:pt>
              </c:numCache>
            </c:numRef>
          </c:val>
          <c:extLst>
            <c:ext xmlns:c16="http://schemas.microsoft.com/office/drawing/2014/chart" uri="{C3380CC4-5D6E-409C-BE32-E72D297353CC}">
              <c16:uniqueId val="{00000009-F3EE-4EAE-90B6-C3DE920913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3887</c:v>
                </c:pt>
                <c:pt idx="3">
                  <c:v>3909</c:v>
                </c:pt>
                <c:pt idx="6">
                  <c:v>4243</c:v>
                </c:pt>
                <c:pt idx="9">
                  <c:v>4385</c:v>
                </c:pt>
                <c:pt idx="12">
                  <c:v>4434</c:v>
                </c:pt>
              </c:numCache>
            </c:numRef>
          </c:val>
          <c:extLst>
            <c:ext xmlns:c16="http://schemas.microsoft.com/office/drawing/2014/chart" uri="{C3380CC4-5D6E-409C-BE32-E72D297353CC}">
              <c16:uniqueId val="{0000000A-F3EE-4EAE-90B6-C3DE920913E9}"/>
            </c:ext>
          </c:extLst>
        </c:ser>
        <c:dLbls>
          <c:showLegendKey val="0"/>
          <c:showVal val="0"/>
          <c:showCatName val="0"/>
          <c:showSerName val="0"/>
          <c:showPercent val="0"/>
          <c:showBubbleSize val="0"/>
        </c:dLbls>
        <c:gapWidth val="100"/>
        <c:overlap val="100"/>
        <c:axId val="529017632"/>
        <c:axId val="529016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829</c:v>
                </c:pt>
                <c:pt idx="2">
                  <c:v>#N/A</c:v>
                </c:pt>
                <c:pt idx="3">
                  <c:v>#N/A</c:v>
                </c:pt>
                <c:pt idx="4">
                  <c:v>666</c:v>
                </c:pt>
                <c:pt idx="5">
                  <c:v>#N/A</c:v>
                </c:pt>
                <c:pt idx="6">
                  <c:v>#N/A</c:v>
                </c:pt>
                <c:pt idx="7">
                  <c:v>583</c:v>
                </c:pt>
                <c:pt idx="8">
                  <c:v>#N/A</c:v>
                </c:pt>
                <c:pt idx="9">
                  <c:v>#N/A</c:v>
                </c:pt>
                <c:pt idx="10">
                  <c:v>617</c:v>
                </c:pt>
                <c:pt idx="11">
                  <c:v>#N/A</c:v>
                </c:pt>
                <c:pt idx="12">
                  <c:v>#N/A</c:v>
                </c:pt>
                <c:pt idx="13">
                  <c:v>893</c:v>
                </c:pt>
                <c:pt idx="14">
                  <c:v>#N/A</c:v>
                </c:pt>
              </c:numCache>
            </c:numRef>
          </c:val>
          <c:smooth val="0"/>
          <c:extLst>
            <c:ext xmlns:c16="http://schemas.microsoft.com/office/drawing/2014/chart" uri="{C3380CC4-5D6E-409C-BE32-E72D297353CC}">
              <c16:uniqueId val="{0000000B-F3EE-4EAE-90B6-C3DE920913E9}"/>
            </c:ext>
          </c:extLst>
        </c:ser>
        <c:dLbls>
          <c:showLegendKey val="0"/>
          <c:showVal val="0"/>
          <c:showCatName val="0"/>
          <c:showSerName val="0"/>
          <c:showPercent val="0"/>
          <c:showBubbleSize val="0"/>
        </c:dLbls>
        <c:marker val="1"/>
        <c:smooth val="0"/>
        <c:axId val="529017632"/>
        <c:axId val="529016456"/>
      </c:lineChart>
      <c:catAx>
        <c:axId val="52901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9016456"/>
        <c:crosses val="autoZero"/>
        <c:auto val="1"/>
        <c:lblAlgn val="ctr"/>
        <c:lblOffset val="100"/>
        <c:tickLblSkip val="1"/>
        <c:tickMarkSkip val="1"/>
        <c:noMultiLvlLbl val="0"/>
      </c:catAx>
      <c:valAx>
        <c:axId val="529016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01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727</c:v>
                </c:pt>
                <c:pt idx="1">
                  <c:v>728</c:v>
                </c:pt>
                <c:pt idx="2">
                  <c:v>600</c:v>
                </c:pt>
              </c:numCache>
            </c:numRef>
          </c:val>
          <c:extLst>
            <c:ext xmlns:c16="http://schemas.microsoft.com/office/drawing/2014/chart" uri="{C3380CC4-5D6E-409C-BE32-E72D297353CC}">
              <c16:uniqueId val="{00000000-D9A0-4326-9C69-F72A445B86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91</c:v>
                </c:pt>
                <c:pt idx="1">
                  <c:v>89</c:v>
                </c:pt>
                <c:pt idx="2">
                  <c:v>87</c:v>
                </c:pt>
              </c:numCache>
            </c:numRef>
          </c:val>
          <c:extLst>
            <c:ext xmlns:c16="http://schemas.microsoft.com/office/drawing/2014/chart" uri="{C3380CC4-5D6E-409C-BE32-E72D297353CC}">
              <c16:uniqueId val="{00000001-D9A0-4326-9C69-F72A445B86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701</c:v>
                </c:pt>
                <c:pt idx="1">
                  <c:v>561</c:v>
                </c:pt>
                <c:pt idx="2">
                  <c:v>464</c:v>
                </c:pt>
              </c:numCache>
            </c:numRef>
          </c:val>
          <c:extLst>
            <c:ext xmlns:c16="http://schemas.microsoft.com/office/drawing/2014/chart" uri="{C3380CC4-5D6E-409C-BE32-E72D297353CC}">
              <c16:uniqueId val="{00000002-D9A0-4326-9C69-F72A445B86A8}"/>
            </c:ext>
          </c:extLst>
        </c:ser>
        <c:dLbls>
          <c:showLegendKey val="0"/>
          <c:showVal val="0"/>
          <c:showCatName val="0"/>
          <c:showSerName val="0"/>
          <c:showPercent val="0"/>
          <c:showBubbleSize val="0"/>
        </c:dLbls>
        <c:gapWidth val="120"/>
        <c:overlap val="100"/>
        <c:axId val="528998816"/>
        <c:axId val="529018416"/>
      </c:barChart>
      <c:catAx>
        <c:axId val="528998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29018416"/>
        <c:crosses val="autoZero"/>
        <c:auto val="1"/>
        <c:lblAlgn val="ctr"/>
        <c:lblOffset val="100"/>
        <c:tickLblSkip val="1"/>
        <c:tickMarkSkip val="1"/>
        <c:noMultiLvlLbl val="0"/>
      </c:catAx>
      <c:valAx>
        <c:axId val="52901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28998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{EDF88275-CBF1-460F-B6CA-880B60B473AD}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2EB-4968-954E-9FE51FA600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{9B804D5E-E2E7-4BB0-A769-B22FCC072F81}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EB-4968-954E-9FE51FA600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{8EBDC0D3-35DB-4FFA-A8FE-CAE0367B0AAB}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EB-4968-954E-9FE51FA600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{CF68CA00-CA31-441F-B6E5-C455751A36ED}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EB-4968-954E-9FE51FA600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{1DA11BCC-980C-4681-AF35-B767C7258A93}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EB-4968-954E-9FE51FA600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{9A0A4B1F-790B-4F6F-82C6-50B0E05D0DFB}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2EB-4968-954E-9FE51FA600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{55E4552D-692E-471A-ADA8-A7088F21F1C5}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2EB-4968-954E-9FE51FA6002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{8285C5EA-5143-45EB-AAA2-A80478AE15F3}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2EB-4968-954E-9FE51FA6002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{4AF1DEA7-75F2-4B89-9ED3-4B36E33D6EFE}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2EB-4968-954E-9FE51FA600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66.599999999999994</c:v>
                </c:pt>
                <c:pt idx="24">
                  <c:v>70.900000000000006</c:v>
                </c:pt>
                <c:pt idx="32">
                  <c:v>72.900000000000006</c:v>
                </c:pt>
              </c:numCache>
            </c:numRef>
          </c:xVal>
          <c:yVal>
            <c:numRef>
              <c:f>公会計指標分析・財政指標組合せ分析表!$BP$51:$DC$51</c:f>
              <c:numCache>
                <c:formatCode>#,##0.0;"▲ "#,##0.0</c:formatCode>
                <c:ptCount val="40"/>
                <c:pt idx="16">
                  <c:v>34.799999999999997</c:v>
                </c:pt>
                <c:pt idx="24">
                  <c:v>38.200000000000003</c:v>
                </c:pt>
                <c:pt idx="32">
                  <c:v>57.8</c:v>
                </c:pt>
              </c:numCache>
            </c:numRef>
          </c:yVal>
          <c:smooth val="0"/>
          <c:extLst>
            <c:ext xmlns:c16="http://schemas.microsoft.com/office/drawing/2014/chart" uri="{C3380CC4-5D6E-409C-BE32-E72D297353CC}">
              <c16:uniqueId val="{00000009-22EB-4968-954E-9FE51FA600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{EAA8E0BB-1D70-4DDB-8979-75B664F4A535}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2EB-4968-954E-9FE51FA600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{2209CD69-AFF0-4B7D-BC49-C8EB8D1CB9A1}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EB-4968-954E-9FE51FA600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{6C318A9B-3C6E-4238-B06C-0FD4BF0FA614}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EB-4968-954E-9FE51FA600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{F3223FE3-0A91-43A5-99F7-E3F6F7BC9F6E}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EB-4968-954E-9FE51FA600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{362D4A3F-ECC6-4F24-ABF6-BCA3D336E4DC}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EB-4968-954E-9FE51FA600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{E57DF137-486C-4E47-A5B8-7B752306DE9C}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2EB-4968-954E-9FE51FA600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{78B4FF03-142F-4924-8AD8-8604534A14DE}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2EB-4968-954E-9FE51FA60026}"/>
                </c:ext>
              </c:extLst>
            </c:dLbl>
            <c:dLbl>
              <c:idx val="24"/>
              <c:layout>
                <c:manualLayout>
                  <c:x val="-3.6768481109499984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{EE592A65-701D-42CB-858D-BE1E6627F0DF}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2EB-4968-954E-9FE51FA60026}"/>
                </c:ext>
              </c:extLst>
            </c:dLbl>
            <c:dLbl>
              <c:idx val="32"/>
              <c:layout>
                <c:manualLayout>
                  <c:x val="-2.7521919829644619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{0B85E678-4FC5-43BB-BF4B-0348285437CA}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2EB-4968-954E-9FE51FA600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22EB-4968-954E-9FE51FA60026}"/>
            </c:ext>
          </c:extLst>
        </c:ser>
        <c:dLbls>
          <c:showLegendKey val="0"/>
          <c:showVal val="1"/>
          <c:showCatName val="0"/>
          <c:showSerName val="0"/>
          <c:showPercent val="0"/>
          <c:showBubbleSize val="0"/>
        </c:dLbls>
        <c:axId val="578073992"/>
        <c:axId val="578073600"/>
      </c:scatterChart>
      <c:valAx>
        <c:axId val="578073992"/>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8073600"/>
        <c:crosses val="autoZero"/>
        <c:crossBetween val="midCat"/>
      </c:valAx>
      <c:valAx>
        <c:axId val="57807360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8073992"/>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{33E63849-84BC-48C6-81CB-8B19940FB880}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B3-44E8-AEF1-5850DF5EE0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{967E533F-C1E2-422D-A3C8-BB7B685BD064}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B3-44E8-AEF1-5850DF5EE0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{E2502773-5A7F-47D5-854C-9A3963375D77}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B3-44E8-AEF1-5850DF5EE0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{9F4B988B-1D27-4533-8AE1-F4D31B001620}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B3-44E8-AEF1-5850DF5EE0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{AA6AAF10-2BDD-48D7-9A3B-1AE75C47A1F6}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B3-44E8-AEF1-5850DF5EE0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{C415360E-C931-4493-B01B-6125F5937B28}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B3-44E8-AEF1-5850DF5EE0D0}"/>
                </c:ext>
              </c:extLst>
            </c:dLbl>
            <c:dLbl>
              <c:idx val="16"/>
              <c:layout>
                <c:manualLayout>
                  <c:x val="-2.5541983706889555E-2"/>
                  <c:y val="-6.115646407613635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{D47B8249-5EAF-4D15-BC19-A9EB19B7EC1F}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B3-44E8-AEF1-5850DF5EE0D0}"/>
                </c:ext>
              </c:extLst>
            </c:dLbl>
            <c:dLbl>
              <c:idx val="24"/>
              <c:layout>
                <c:manualLayout>
                  <c:x val="-3.7853999531331846E-2"/>
                  <c:y val="-6.367683009945157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{CAE395DB-3C3D-4248-A112-FA6B28612D1F}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B3-44E8-AEF1-5850DF5EE0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{FB393824-8673-4DC6-9BA8-35740C73B59F}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B3-44E8-AEF1-5850DF5EE0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10.7</c:v>
                </c:pt>
                <c:pt idx="16">
                  <c:v>10.1</c:v>
                </c:pt>
                <c:pt idx="24">
                  <c:v>10</c:v>
                </c:pt>
                <c:pt idx="32">
                  <c:v>11</c:v>
                </c:pt>
              </c:numCache>
            </c:numRef>
          </c:xVal>
          <c:yVal>
            <c:numRef>
              <c:f>公会計指標分析・財政指標組合せ分析表!$BP$73:$DC$73</c:f>
              <c:numCache>
                <c:formatCode>#,##0.0;"▲ "#,##0.0</c:formatCode>
                <c:ptCount val="40"/>
                <c:pt idx="0">
                  <c:v>49.4</c:v>
                </c:pt>
                <c:pt idx="8">
                  <c:v>41.1</c:v>
                </c:pt>
                <c:pt idx="16">
                  <c:v>34.799999999999997</c:v>
                </c:pt>
                <c:pt idx="24">
                  <c:v>38.200000000000003</c:v>
                </c:pt>
                <c:pt idx="32">
                  <c:v>57.8</c:v>
                </c:pt>
              </c:numCache>
            </c:numRef>
          </c:yVal>
          <c:smooth val="0"/>
          <c:extLst>
            <c:ext xmlns:c16="http://schemas.microsoft.com/office/drawing/2014/chart" uri="{C3380CC4-5D6E-409C-BE32-E72D297353CC}">
              <c16:uniqueId val="{00000009-C3B3-44E8-AEF1-5850DF5EE0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{6F7E90FC-F7AE-40E8-9B60-2AF1CDA900A7}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B3-44E8-AEF1-5850DF5EE0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{539AA476-DCE8-464B-B6D9-E509B99B6C28}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B3-44E8-AEF1-5850DF5EE0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{794621C5-AE09-4760-B611-1BBE7DC2C140}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B3-44E8-AEF1-5850DF5EE0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{F4B798E4-F39F-415E-840B-474ED12E8A1B}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B3-44E8-AEF1-5850DF5EE0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{DC3E97D9-3731-476D-88F1-14B2CE4DDCC3}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B3-44E8-AEF1-5850DF5EE0D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{CA87FBBB-FF52-4C57-8B31-BA853F992952}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B3-44E8-AEF1-5850DF5EE0D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{9ADB42F3-2B0F-40BF-8E4D-C8896E892B00}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B3-44E8-AEF1-5850DF5EE0D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{0797BF5A-8654-4D66-92AA-5A98E608C1A7}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B3-44E8-AEF1-5850DF5EE0D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{0E7F688F-A644-4BC3-BB6A-A85669D4C497}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B3-44E8-AEF1-5850DF5EE0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B3-44E8-AEF1-5850DF5EE0D0}"/>
            </c:ext>
          </c:extLst>
        </c:ser>
        <c:dLbls>
          <c:showLegendKey val="0"/>
          <c:showVal val="1"/>
          <c:showCatName val="0"/>
          <c:showSerName val="0"/>
          <c:showPercent val="0"/>
          <c:showBubbleSize val="0"/>
        </c:dLbls>
        <c:axId val="578072816"/>
        <c:axId val="578072424"/>
      </c:scatterChart>
      <c:valAx>
        <c:axId val="578072816"/>
        <c:scaling>
          <c:orientation val="minMax"/>
          <c:max val="11.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8072424"/>
        <c:crosses val="autoZero"/>
        <c:crossBetween val="midCat"/>
      </c:valAx>
      <c:valAx>
        <c:axId val="578072424"/>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807281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総合振興計画、過疎計画及び重点事業に</a:t>
          </a:r>
        </a:p>
        <a:p>
          <a:r>
            <a:rPr kumimoji="1" lang="ja-JP" altLang="en-US" sz="1400">
              <a:latin typeface="ＭＳ ゴシック" pitchFamily="49" charset="-128"/>
              <a:ea typeface="ＭＳ ゴシック" pitchFamily="49" charset="-128"/>
            </a:rPr>
            <a:t>よる重点選別主義による事業実施により、</a:t>
          </a:r>
        </a:p>
        <a:p>
          <a:r>
            <a:rPr kumimoji="1" lang="ja-JP" altLang="en-US" sz="1400">
              <a:latin typeface="ＭＳ ゴシック" pitchFamily="49" charset="-128"/>
              <a:ea typeface="ＭＳ ゴシック" pitchFamily="49" charset="-128"/>
            </a:rPr>
            <a:t>一般会計及び企業会計は、ほぼ横ばいの</a:t>
          </a:r>
        </a:p>
        <a:p>
          <a:r>
            <a:rPr kumimoji="1" lang="ja-JP" altLang="en-US" sz="1400">
              <a:latin typeface="ＭＳ ゴシック" pitchFamily="49" charset="-128"/>
              <a:ea typeface="ＭＳ ゴシック" pitchFamily="49" charset="-128"/>
            </a:rPr>
            <a:t>推移である。</a:t>
          </a:r>
        </a:p>
        <a:p>
          <a:r>
            <a:rPr kumimoji="1" lang="ja-JP" altLang="en-US" sz="1400">
              <a:latin typeface="ＭＳ ゴシック" pitchFamily="49" charset="-128"/>
              <a:ea typeface="ＭＳ ゴシック" pitchFamily="49" charset="-128"/>
            </a:rPr>
            <a:t>福祉・観光・産業・文教施設など概ね必</a:t>
          </a:r>
        </a:p>
        <a:p>
          <a:r>
            <a:rPr kumimoji="1" lang="ja-JP" altLang="en-US" sz="1400">
              <a:latin typeface="ＭＳ ゴシック" pitchFamily="49" charset="-128"/>
              <a:ea typeface="ＭＳ ゴシック" pitchFamily="49" charset="-128"/>
            </a:rPr>
            <a:t>要水準に達していることから、地方債の</a:t>
          </a:r>
        </a:p>
        <a:p>
          <a:r>
            <a:rPr kumimoji="1" lang="ja-JP" altLang="en-US" sz="1400">
              <a:latin typeface="ＭＳ ゴシック" pitchFamily="49" charset="-128"/>
              <a:ea typeface="ＭＳ ゴシック" pitchFamily="49" charset="-128"/>
            </a:rPr>
            <a:t>残高は、横ばいから増加傾向である。</a:t>
          </a:r>
        </a:p>
        <a:p>
          <a:r>
            <a:rPr kumimoji="1" lang="ja-JP" altLang="en-US" sz="1400">
              <a:latin typeface="ＭＳ ゴシック" pitchFamily="49" charset="-128"/>
              <a:ea typeface="ＭＳ ゴシック" pitchFamily="49" charset="-128"/>
            </a:rPr>
            <a:t>債務負担行為においても、新たな設定予</a:t>
          </a:r>
        </a:p>
        <a:p>
          <a:r>
            <a:rPr kumimoji="1" lang="ja-JP" altLang="en-US" sz="1400">
              <a:latin typeface="ＭＳ ゴシック" pitchFamily="49" charset="-128"/>
              <a:ea typeface="ＭＳ ゴシック" pitchFamily="49" charset="-128"/>
            </a:rPr>
            <a:t>定はなく、今後も減少していく見込みで</a:t>
          </a:r>
        </a:p>
        <a:p>
          <a:r>
            <a:rPr kumimoji="1" lang="ja-JP" altLang="en-US" sz="1400">
              <a:latin typeface="ＭＳ ゴシック" pitchFamily="49" charset="-128"/>
              <a:ea typeface="ＭＳ ゴシック" pitchFamily="49" charset="-128"/>
            </a:rPr>
            <a:t>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地方債の計画的な償還を図っている。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公営企業債繰入見込みについては、観光客入</a:t>
          </a:r>
        </a:p>
        <a:p>
          <a:r>
            <a:rPr kumimoji="1" lang="ja-JP" altLang="en-US" sz="1400">
              <a:latin typeface="ＭＳ ゴシック" pitchFamily="49" charset="-128"/>
              <a:ea typeface="ＭＳ ゴシック" pitchFamily="49" charset="-128"/>
            </a:rPr>
            <a:t>込等の減少により上下水道使用料の落込み傾</a:t>
          </a:r>
        </a:p>
        <a:p>
          <a:r>
            <a:rPr kumimoji="1" lang="ja-JP" altLang="en-US" sz="1400">
              <a:latin typeface="ＭＳ ゴシック" pitchFamily="49" charset="-128"/>
              <a:ea typeface="ＭＳ ゴシック" pitchFamily="49" charset="-128"/>
            </a:rPr>
            <a:t>向などにより、前年度比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百万の増となった。</a:t>
          </a:r>
        </a:p>
        <a:p>
          <a:r>
            <a:rPr kumimoji="1" lang="ja-JP" altLang="en-US" sz="1400">
              <a:latin typeface="ＭＳ ゴシック" pitchFamily="49" charset="-128"/>
              <a:ea typeface="ＭＳ ゴシック" pitchFamily="49" charset="-128"/>
            </a:rPr>
            <a:t>また、充当可能基金においては、平成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a:t>
          </a:r>
        </a:p>
        <a:p>
          <a:r>
            <a:rPr kumimoji="1" lang="ja-JP" altLang="en-US" sz="1400">
              <a:latin typeface="ＭＳ ゴシック" pitchFamily="49" charset="-128"/>
              <a:ea typeface="ＭＳ ゴシック" pitchFamily="49" charset="-128"/>
            </a:rPr>
            <a:t>には、</a:t>
          </a:r>
          <a:r>
            <a:rPr kumimoji="1" lang="en-US" altLang="ja-JP" sz="1400">
              <a:latin typeface="ＭＳ ゴシック" pitchFamily="49" charset="-128"/>
              <a:ea typeface="ＭＳ ゴシック" pitchFamily="49" charset="-128"/>
            </a:rPr>
            <a:t>1,240</a:t>
          </a:r>
          <a:r>
            <a:rPr kumimoji="1" lang="ja-JP" altLang="en-US" sz="1400">
              <a:latin typeface="ＭＳ ゴシック" pitchFamily="49" charset="-128"/>
              <a:ea typeface="ＭＳ ゴシック" pitchFamily="49" charset="-128"/>
            </a:rPr>
            <a:t>千円となり、数値減の要因となった。</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福島県北塩原村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千円積立てた一方で、社会資本整備総合交付金「都市再生整備事業」などの投資的経費の増などにより、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百万を取崩したほか、学校改修事業などにより、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百万を取崩したことにより、基金全体で前年度比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政策的な大規模事業等には財政調整基金や公共施設等維持補修基金を取崩しし、目的にあった有効な活用を予定している。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今後は、大規模な公共施設等の改修事業が想定されるため、目的を持った積立や取崩しをする。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中長期的には、全体的に減少傾向と推測される。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公共施設等維持補修基金は、公共施設等の改修事業への活用や、地域福祉基金は、保健福祉活動の促進と健康づくり事業への活用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裏磐梯小学校改修事業等により取崩ししたため減。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風評被害払拭事業により取崩ししたため減。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公共施設個別施設計画に基づき、中長期的な改修計画を立てる予定のため、計画的な積立及び取崩しを予定。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当初予算編成時に、景気の動向を踏まえ、村税や交付税の見込みなどを勘案したことによる減。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災害などの不測の事態に備えるとともに、緊急的な政策的事業に備え、現在高を維持出来るよう努める。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減債対策債元利償還分のため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百万を取崩ししたことによる減。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a:t>
          </a:r>
          <a:r>
            <a:rPr kumimoji="1" lang="ja-JP" altLang="ja-JP" sz="1100">
              <a:solidFill>
                <a:schemeClr val="dk1"/>
              </a:solidFill>
              <a:effectLst/>
              <a:latin typeface="+mn-lt"/>
              <a:ea typeface="+mn-ea"/>
              <a:cs typeface="+mn-cs"/>
            </a:rPr>
            <a:t>減債対策債元利償還分のため</a:t>
          </a:r>
          <a:r>
            <a:rPr kumimoji="1" lang="ja-JP" altLang="en-US" sz="1100">
              <a:solidFill>
                <a:schemeClr val="dk1"/>
              </a:solidFill>
              <a:effectLst/>
              <a:latin typeface="+mn-lt"/>
              <a:ea typeface="+mn-ea"/>
              <a:cs typeface="+mn-cs"/>
            </a:rPr>
            <a:t>取崩す予定であるため、減少傾向になる。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有形固定資産減価償却率は、全国・福島県平均より高い水準にあり、</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内でも上位となっている。</a:t>
          </a:r>
          <a:endParaRPr lang="en-US" altLang="ja-JP" sz="1100" b="0" i="0" baseline="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令和元年度にそれぞれの公共施設等について個別施設計画を策定を予定しており、</a:t>
          </a:r>
          <a:r>
            <a:rPr lang="ja-JP" altLang="ja-JP" sz="1100" b="0" i="0" baseline="0">
              <a:solidFill>
                <a:schemeClr val="dk1"/>
              </a:solidFill>
              <a:effectLst/>
              <a:latin typeface="+mn-lt"/>
              <a:ea typeface="+mn-ea"/>
              <a:cs typeface="+mn-cs"/>
            </a:rPr>
            <a:t>計画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策定に際しては、各施設の老朽化状況の調査を行い、施設ごとの使用可能年数を見積も</a:t>
          </a:r>
          <a:r>
            <a:rPr lang="ja-JP" altLang="en-US" sz="1100" b="0" i="0" baseline="0">
              <a:solidFill>
                <a:schemeClr val="dk1"/>
              </a:solidFill>
              <a:effectLst/>
              <a:latin typeface="+mn-lt"/>
              <a:ea typeface="+mn-ea"/>
              <a:cs typeface="+mn-cs"/>
            </a:rPr>
            <a:t>ることとしている。</a:t>
          </a:r>
          <a:endParaRPr lang="en-US" altLang="ja-JP" sz="1100" b="0" i="0" baseline="0">
            <a:solidFill>
              <a:schemeClr val="dk1"/>
            </a:solidFill>
            <a:effectLst/>
            <a:latin typeface="+mn-lt"/>
            <a:ea typeface="+mn-ea"/>
            <a:cs typeface="+mn-cs"/>
          </a:endParaRPr>
        </a:p>
        <a:p>
          <a:r>
            <a:rPr lang="ja-JP" altLang="en-US" sz="1100" b="0" i="0" u="none" strike="noStrike" baseline="0" smtClean="0">
              <a:solidFill>
                <a:schemeClr val="dk1"/>
              </a:solidFill>
              <a:latin typeface="+mn-lt"/>
              <a:ea typeface="+mn-ea"/>
              <a:cs typeface="+mn-cs"/>
            </a:rPr>
            <a:t>当該計画に基づき、施設の維持管理を適切に進める予定。</a:t>
          </a:r>
          <a:endParaRPr lang="en-US" altLang="ja-JP" sz="1100" b="0" i="0" u="none" strike="noStrike" baseline="0" smtClean="0">
            <a:solidFill>
              <a:schemeClr val="dk1"/>
            </a:solidFill>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4" name="直線コネクタ 63"/>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67"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68" name="直線コネクタ 67"/>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69"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0" name="フローチャート: 判断 69"/>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1" name="フローチャート: 判断 70"/>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2" name="フローチャート: 判断 71"/>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116840</xdr:rowOff>
    </xdr:from>
    <xdr:to>
      <xdr:col>23</xdr:col>
      <xdr:colOff>136525</xdr:colOff>
      <xdr:row>28</xdr:row>
      <xdr:rowOff>46990</xdr:rowOff>
    </xdr:to>
    <xdr:sp macro="" textlink="">
      <xdr:nvSpPr>
        <xdr:cNvPr id="78" name="楕円 77"/>
        <xdr:cNvSpPr/>
      </xdr:nvSpPr>
      <xdr:spPr>
        <a:xfrm>
          <a:off x="47117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139717</xdr:rowOff>
    </xdr:from>
    <xdr:ext cx="405111" cy="259045"/>
    <xdr:sp macro="" textlink="">
      <xdr:nvSpPr>
        <xdr:cNvPr id="79" name="有形固定資産減価償却率該当値テキスト"/>
        <xdr:cNvSpPr txBox="1"/>
      </xdr:nvSpPr>
      <xdr:spPr>
        <a:xfrm>
          <a:off x="4813300" y="536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0" name="楕円 79"/>
        <xdr:cNvSpPr/>
      </xdr:nvSpPr>
      <xdr:spPr>
        <a:xfrm>
          <a:off x="4000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167640</xdr:rowOff>
    </xdr:from>
    <xdr:to>
      <xdr:col>23</xdr:col>
      <xdr:colOff>85725</xdr:colOff>
      <xdr:row>28</xdr:row>
      <xdr:rowOff>68157</xdr:rowOff>
    </xdr:to>
    <xdr:cxnSp macro="">
      <xdr:nvCxnSpPr>
        <xdr:cNvPr id="81" name="直線コネクタ 80"/>
        <xdr:cNvCxnSpPr/>
      </xdr:nvCxnSpPr>
      <xdr:spPr>
        <a:xfrm flipV="1">
          <a:off x="4051300" y="5568315"/>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2" name="楕円 81"/>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68157</xdr:rowOff>
    </xdr:from>
    <xdr:to>
      <xdr:col>19</xdr:col>
      <xdr:colOff>136525</xdr:colOff>
      <xdr:row>29</xdr:row>
      <xdr:rowOff>51435</xdr:rowOff>
    </xdr:to>
    <xdr:cxnSp macro="">
      <xdr:nvCxnSpPr>
        <xdr:cNvPr id="83" name="直線コネクタ 82"/>
        <xdr:cNvCxnSpPr/>
      </xdr:nvCxnSpPr>
      <xdr:spPr>
        <a:xfrm flipV="1">
          <a:off x="3289300" y="5640282"/>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63517</xdr:rowOff>
    </xdr:from>
    <xdr:ext cx="405111" cy="259045"/>
    <xdr:sp macro="" textlink="">
      <xdr:nvSpPr>
        <xdr:cNvPr id="84" name="n_1aveValue有形固定資産減価償却率"/>
        <xdr:cNvSpPr txBox="1"/>
      </xdr:nvSpPr>
      <xdr:spPr>
        <a:xfrm>
          <a:off x="38360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85" name="n_2ave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86" name="n_1mainValue有形固定資産減価償却率"/>
        <xdr:cNvSpPr txBox="1"/>
      </xdr:nvSpPr>
      <xdr:spPr>
        <a:xfrm>
          <a:off x="38360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87" name="n_2mainValue有形固定資産減価償却率"/>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債務償還可能年数</a:t>
          </a:r>
          <a:r>
            <a:rPr lang="ja-JP" altLang="ja-JP" sz="1100" b="0" i="0" baseline="0">
              <a:solidFill>
                <a:schemeClr val="dk1"/>
              </a:solidFill>
              <a:effectLst/>
              <a:latin typeface="+mn-lt"/>
              <a:ea typeface="+mn-ea"/>
              <a:cs typeface="+mn-cs"/>
            </a:rPr>
            <a:t>は、全国</a:t>
          </a:r>
          <a:r>
            <a:rPr lang="ja-JP" altLang="en-US" sz="1100" b="0" i="0" baseline="0">
              <a:solidFill>
                <a:schemeClr val="dk1"/>
              </a:solidFill>
              <a:effectLst/>
              <a:latin typeface="+mn-lt"/>
              <a:ea typeface="+mn-ea"/>
              <a:cs typeface="+mn-cs"/>
            </a:rPr>
            <a:t>平均と同規模となっているが、</a:t>
          </a:r>
          <a:r>
            <a:rPr lang="ja-JP" altLang="ja-JP" sz="1100" b="0" i="0" baseline="0">
              <a:solidFill>
                <a:schemeClr val="dk1"/>
              </a:solidFill>
              <a:effectLst/>
              <a:latin typeface="+mn-lt"/>
              <a:ea typeface="+mn-ea"/>
              <a:cs typeface="+mn-cs"/>
            </a:rPr>
            <a:t>福島県平均より高い水準にあり、類似団体内でも</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位となっている。</a:t>
          </a:r>
          <a:endParaRPr lang="ja-JP" altLang="ja-JP">
            <a:effectLst/>
          </a:endParaRPr>
        </a:p>
        <a:p>
          <a:r>
            <a:rPr lang="ja-JP" altLang="en-US" sz="1100" b="0" i="0" baseline="0">
              <a:solidFill>
                <a:schemeClr val="dk1"/>
              </a:solidFill>
              <a:effectLst/>
              <a:latin typeface="游ゴシック 本文"/>
              <a:ea typeface="+mn-ea"/>
              <a:cs typeface="+mn-cs"/>
            </a:rPr>
            <a:t>平成</a:t>
          </a:r>
          <a:r>
            <a:rPr lang="en-US" altLang="ja-JP" sz="1100" b="0" i="0" baseline="0">
              <a:solidFill>
                <a:schemeClr val="dk1"/>
              </a:solidFill>
              <a:effectLst/>
              <a:latin typeface="游ゴシック 本文"/>
              <a:ea typeface="+mn-ea"/>
              <a:cs typeface="+mn-cs"/>
            </a:rPr>
            <a:t>27</a:t>
          </a:r>
          <a:r>
            <a:rPr lang="ja-JP" altLang="en-US" sz="1100" b="0" i="0" baseline="0">
              <a:solidFill>
                <a:schemeClr val="dk1"/>
              </a:solidFill>
              <a:effectLst/>
              <a:latin typeface="游ゴシック 本文"/>
              <a:ea typeface="+mn-ea"/>
              <a:cs typeface="+mn-cs"/>
            </a:rPr>
            <a:t>年度以降行っている大型事業（防災無線デジタル化、橋梁長寿命化・観光再生整備）の実施や財政調整基金の取崩しが影響しているものと考えられる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債務償還可能年数</a:t>
          </a:r>
          <a:r>
            <a:rPr lang="ja-JP" altLang="en-US" sz="1100" b="0" i="0" baseline="0">
              <a:solidFill>
                <a:schemeClr val="dk1"/>
              </a:solidFill>
              <a:effectLst/>
              <a:latin typeface="+mn-lt"/>
              <a:ea typeface="+mn-ea"/>
              <a:cs typeface="+mn-cs"/>
            </a:rPr>
            <a:t>の抑制を図るための取組が求められる。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6" name="テキスト ボックス 105"/>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8" name="テキスト ボックス 107"/>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0" name="テキスト ボックス 109"/>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2" name="テキスト ボックス 111"/>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4" name="テキスト ボックス 113"/>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18" name="直線コネクタ 117"/>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1"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2" name="直線コネクタ 121"/>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3"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4" name="フローチャート: 判断 123"/>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162832</xdr:rowOff>
    </xdr:from>
    <xdr:to>
      <xdr:col>76</xdr:col>
      <xdr:colOff>73025</xdr:colOff>
      <xdr:row>29</xdr:row>
      <xdr:rowOff>92982</xdr:rowOff>
    </xdr:to>
    <xdr:sp macro="" textlink="">
      <xdr:nvSpPr>
        <xdr:cNvPr id="130" name="楕円 129"/>
        <xdr:cNvSpPr/>
      </xdr:nvSpPr>
      <xdr:spPr>
        <a:xfrm>
          <a:off x="14744700" y="573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14259</xdr:rowOff>
    </xdr:from>
    <xdr:ext cx="340478" cy="259045"/>
    <xdr:sp macro="" textlink="">
      <xdr:nvSpPr>
        <xdr:cNvPr id="131" name="債務償還可能年数該当値テキスト"/>
        <xdr:cNvSpPr txBox="1"/>
      </xdr:nvSpPr>
      <xdr:spPr>
        <a:xfrm>
          <a:off x="14846300" y="55863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xdr:cNvSpPr/>
      </xdr:nvSpPr>
      <xdr:spPr>
        <a:xfrm>
          <a:off x="28575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148844</xdr:rowOff>
    </xdr:from>
    <xdr:to>
      <xdr:col>24</xdr:col>
      <xdr:colOff>114300</xdr:colOff>
      <xdr:row>34</xdr:row>
      <xdr:rowOff>78994</xdr:rowOff>
    </xdr:to>
    <xdr:sp macro="" textlink="">
      <xdr:nvSpPr>
        <xdr:cNvPr id="68" name="楕円 67"/>
        <xdr:cNvSpPr/>
      </xdr:nvSpPr>
      <xdr:spPr>
        <a:xfrm>
          <a:off x="4584700" y="58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101871</xdr:rowOff>
    </xdr:from>
    <xdr:ext cx="405111" cy="259045"/>
    <xdr:sp macro="" textlink="">
      <xdr:nvSpPr>
        <xdr:cNvPr id="69" name="【道路】&#10;有形固定資産減価償却率該当値テキスト"/>
        <xdr:cNvSpPr txBox="1"/>
      </xdr:nvSpPr>
      <xdr:spPr>
        <a:xfrm>
          <a:off x="4673600" y="5759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153416</xdr:rowOff>
    </xdr:from>
    <xdr:to>
      <xdr:col>20</xdr:col>
      <xdr:colOff>38100</xdr:colOff>
      <xdr:row>34</xdr:row>
      <xdr:rowOff>83566</xdr:rowOff>
    </xdr:to>
    <xdr:sp macro="" textlink="">
      <xdr:nvSpPr>
        <xdr:cNvPr id="70" name="楕円 69"/>
        <xdr:cNvSpPr/>
      </xdr:nvSpPr>
      <xdr:spPr>
        <a:xfrm>
          <a:off x="3746500" y="58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28194</xdr:rowOff>
    </xdr:from>
    <xdr:to>
      <xdr:col>24</xdr:col>
      <xdr:colOff>63500</xdr:colOff>
      <xdr:row>34</xdr:row>
      <xdr:rowOff>32766</xdr:rowOff>
    </xdr:to>
    <xdr:cxnSp macro="">
      <xdr:nvCxnSpPr>
        <xdr:cNvPr id="71" name="直線コネクタ 70"/>
        <xdr:cNvCxnSpPr/>
      </xdr:nvCxnSpPr>
      <xdr:spPr>
        <a:xfrm flipV="1">
          <a:off x="3797300" y="585749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55118</xdr:rowOff>
    </xdr:from>
    <xdr:to>
      <xdr:col>15</xdr:col>
      <xdr:colOff>101600</xdr:colOff>
      <xdr:row>37</xdr:row>
      <xdr:rowOff>156718</xdr:rowOff>
    </xdr:to>
    <xdr:sp macro="" textlink="">
      <xdr:nvSpPr>
        <xdr:cNvPr id="72" name="楕円 71"/>
        <xdr:cNvSpPr/>
      </xdr:nvSpPr>
      <xdr:spPr>
        <a:xfrm>
          <a:off x="2857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32766</xdr:rowOff>
    </xdr:from>
    <xdr:to>
      <xdr:col>19</xdr:col>
      <xdr:colOff>177800</xdr:colOff>
      <xdr:row>37</xdr:row>
      <xdr:rowOff>105918</xdr:rowOff>
    </xdr:to>
    <xdr:cxnSp macro="">
      <xdr:nvCxnSpPr>
        <xdr:cNvPr id="73" name="直線コネクタ 72"/>
        <xdr:cNvCxnSpPr/>
      </xdr:nvCxnSpPr>
      <xdr:spPr>
        <a:xfrm flipV="1">
          <a:off x="2908300" y="5862066"/>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xdr:cNvSpPr txBox="1"/>
      </xdr:nvSpPr>
      <xdr:spPr>
        <a:xfrm>
          <a:off x="27057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100093</xdr:rowOff>
    </xdr:from>
    <xdr:ext cx="405111" cy="259045"/>
    <xdr:sp macro="" textlink="">
      <xdr:nvSpPr>
        <xdr:cNvPr id="76" name="n_1mainValue【道路】&#10;有形固定資産減価償却率"/>
        <xdr:cNvSpPr txBox="1"/>
      </xdr:nvSpPr>
      <xdr:spPr>
        <a:xfrm>
          <a:off x="3582044" y="558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1795</xdr:rowOff>
    </xdr:from>
    <xdr:ext cx="405111" cy="259045"/>
    <xdr:sp macro="" textlink="">
      <xdr:nvSpPr>
        <xdr:cNvPr id="77" name="n_2mainValue【道路】&#10;有形固定資産減価償却率"/>
        <xdr:cNvSpPr txBox="1"/>
      </xdr:nvSpPr>
      <xdr:spPr>
        <a:xfrm>
          <a:off x="2705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4"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7459</xdr:rowOff>
    </xdr:from>
    <xdr:to>
      <xdr:col>55</xdr:col>
      <xdr:colOff>50800</xdr:colOff>
      <xdr:row>40</xdr:row>
      <xdr:rowOff>109059</xdr:rowOff>
    </xdr:to>
    <xdr:sp macro="" textlink="">
      <xdr:nvSpPr>
        <xdr:cNvPr id="113" name="楕円 112"/>
        <xdr:cNvSpPr/>
      </xdr:nvSpPr>
      <xdr:spPr>
        <a:xfrm>
          <a:off x="10426700" y="6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30336</xdr:rowOff>
    </xdr:from>
    <xdr:ext cx="534377" cy="259045"/>
    <xdr:sp macro="" textlink="">
      <xdr:nvSpPr>
        <xdr:cNvPr id="114" name="【道路】&#10;一人当たり延長該当値テキスト"/>
        <xdr:cNvSpPr txBox="1"/>
      </xdr:nvSpPr>
      <xdr:spPr>
        <a:xfrm>
          <a:off x="10515600" y="671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10756</xdr:rowOff>
    </xdr:from>
    <xdr:to>
      <xdr:col>50</xdr:col>
      <xdr:colOff>165100</xdr:colOff>
      <xdr:row>40</xdr:row>
      <xdr:rowOff>112356</xdr:rowOff>
    </xdr:to>
    <xdr:sp macro="" textlink="">
      <xdr:nvSpPr>
        <xdr:cNvPr id="115" name="楕円 114"/>
        <xdr:cNvSpPr/>
      </xdr:nvSpPr>
      <xdr:spPr>
        <a:xfrm>
          <a:off x="9588500" y="68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58259</xdr:rowOff>
    </xdr:from>
    <xdr:to>
      <xdr:col>55</xdr:col>
      <xdr:colOff>0</xdr:colOff>
      <xdr:row>40</xdr:row>
      <xdr:rowOff>61556</xdr:rowOff>
    </xdr:to>
    <xdr:cxnSp macro="">
      <xdr:nvCxnSpPr>
        <xdr:cNvPr id="116" name="直線コネクタ 115"/>
        <xdr:cNvCxnSpPr/>
      </xdr:nvCxnSpPr>
      <xdr:spPr>
        <a:xfrm flipV="1">
          <a:off x="9639300" y="6916259"/>
          <a:ext cx="8382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160018</xdr:rowOff>
    </xdr:from>
    <xdr:to>
      <xdr:col>46</xdr:col>
      <xdr:colOff>38100</xdr:colOff>
      <xdr:row>39</xdr:row>
      <xdr:rowOff>90168</xdr:rowOff>
    </xdr:to>
    <xdr:sp macro="" textlink="">
      <xdr:nvSpPr>
        <xdr:cNvPr id="117" name="楕円 116"/>
        <xdr:cNvSpPr/>
      </xdr:nvSpPr>
      <xdr:spPr>
        <a:xfrm>
          <a:off x="8699500" y="66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39368</xdr:rowOff>
    </xdr:from>
    <xdr:to>
      <xdr:col>50</xdr:col>
      <xdr:colOff>114300</xdr:colOff>
      <xdr:row>40</xdr:row>
      <xdr:rowOff>61556</xdr:rowOff>
    </xdr:to>
    <xdr:cxnSp macro="">
      <xdr:nvCxnSpPr>
        <xdr:cNvPr id="118" name="直線コネクタ 117"/>
        <xdr:cNvCxnSpPr/>
      </xdr:nvCxnSpPr>
      <xdr:spPr>
        <a:xfrm>
          <a:off x="8750300" y="6725918"/>
          <a:ext cx="889000" cy="19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118484</xdr:rowOff>
    </xdr:from>
    <xdr:ext cx="534377" cy="259045"/>
    <xdr:sp macro="" textlink="">
      <xdr:nvSpPr>
        <xdr:cNvPr id="120" name="n_2aveValue【道路】&#10;一人当たり延長"/>
        <xdr:cNvSpPr txBox="1"/>
      </xdr:nvSpPr>
      <xdr:spPr>
        <a:xfrm>
          <a:off x="8483111" y="697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103483</xdr:rowOff>
    </xdr:from>
    <xdr:ext cx="534377" cy="259045"/>
    <xdr:sp macro="" textlink="">
      <xdr:nvSpPr>
        <xdr:cNvPr id="121" name="n_1mainValue【道路】&#10;一人当たり延長"/>
        <xdr:cNvSpPr txBox="1"/>
      </xdr:nvSpPr>
      <xdr:spPr>
        <a:xfrm>
          <a:off x="9359411" y="69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106695</xdr:rowOff>
    </xdr:from>
    <xdr:ext cx="534377" cy="259045"/>
    <xdr:sp macro="" textlink="">
      <xdr:nvSpPr>
        <xdr:cNvPr id="122" name="n_2mainValue【道路】&#10;一人当たり延長"/>
        <xdr:cNvSpPr txBox="1"/>
      </xdr:nvSpPr>
      <xdr:spPr>
        <a:xfrm>
          <a:off x="8483111" y="645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53"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62" name="楕円 161"/>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63"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64" name="楕円 163"/>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63681</xdr:rowOff>
    </xdr:to>
    <xdr:cxnSp macro="">
      <xdr:nvCxnSpPr>
        <xdr:cNvPr id="165" name="直線コネクタ 164"/>
        <xdr:cNvCxnSpPr/>
      </xdr:nvCxnSpPr>
      <xdr:spPr>
        <a:xfrm flipV="1">
          <a:off x="3797300" y="101531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39007</xdr:rowOff>
    </xdr:from>
    <xdr:to>
      <xdr:col>15</xdr:col>
      <xdr:colOff>101600</xdr:colOff>
      <xdr:row>59</xdr:row>
      <xdr:rowOff>140607</xdr:rowOff>
    </xdr:to>
    <xdr:sp macro="" textlink="">
      <xdr:nvSpPr>
        <xdr:cNvPr id="166" name="楕円 165"/>
        <xdr:cNvSpPr/>
      </xdr:nvSpPr>
      <xdr:spPr>
        <a:xfrm>
          <a:off x="2857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63681</xdr:rowOff>
    </xdr:from>
    <xdr:to>
      <xdr:col>19</xdr:col>
      <xdr:colOff>177800</xdr:colOff>
      <xdr:row>59</xdr:row>
      <xdr:rowOff>89807</xdr:rowOff>
    </xdr:to>
    <xdr:cxnSp macro="">
      <xdr:nvCxnSpPr>
        <xdr:cNvPr id="167" name="直線コネクタ 166"/>
        <xdr:cNvCxnSpPr/>
      </xdr:nvCxnSpPr>
      <xdr:spPr>
        <a:xfrm flipV="1">
          <a:off x="2908300" y="101792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9"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105608</xdr:rowOff>
    </xdr:from>
    <xdr:ext cx="405111" cy="259045"/>
    <xdr:sp macro="" textlink="">
      <xdr:nvSpPr>
        <xdr:cNvPr id="170" name="n_1main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157134</xdr:rowOff>
    </xdr:from>
    <xdr:ext cx="405111" cy="259045"/>
    <xdr:sp macro="" textlink="">
      <xdr:nvSpPr>
        <xdr:cNvPr id="171" name="n_2mainValue【橋りょう・トンネル】&#10;有形固定資産減価償却率"/>
        <xdr:cNvSpPr txBox="1"/>
      </xdr:nvSpPr>
      <xdr:spPr>
        <a:xfrm>
          <a:off x="27057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xdr:cNvSpPr txBox="1"/>
      </xdr:nvSpPr>
      <xdr:spPr>
        <a:xfrm>
          <a:off x="10515600" y="10670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98452</xdr:rowOff>
    </xdr:from>
    <xdr:to>
      <xdr:col>55</xdr:col>
      <xdr:colOff>50800</xdr:colOff>
      <xdr:row>64</xdr:row>
      <xdr:rowOff>28602</xdr:rowOff>
    </xdr:to>
    <xdr:sp macro="" textlink="">
      <xdr:nvSpPr>
        <xdr:cNvPr id="209" name="楕円 208"/>
        <xdr:cNvSpPr/>
      </xdr:nvSpPr>
      <xdr:spPr>
        <a:xfrm>
          <a:off x="10426700" y="108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13379</xdr:rowOff>
    </xdr:from>
    <xdr:ext cx="599010" cy="259045"/>
    <xdr:sp macro="" textlink="">
      <xdr:nvSpPr>
        <xdr:cNvPr id="210" name="【橋りょう・トンネル】&#10;一人当たり有形固定資産（償却資産）額該当値テキスト"/>
        <xdr:cNvSpPr txBox="1"/>
      </xdr:nvSpPr>
      <xdr:spPr>
        <a:xfrm>
          <a:off x="10515600" y="1081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99770</xdr:rowOff>
    </xdr:from>
    <xdr:to>
      <xdr:col>50</xdr:col>
      <xdr:colOff>165100</xdr:colOff>
      <xdr:row>64</xdr:row>
      <xdr:rowOff>29920</xdr:rowOff>
    </xdr:to>
    <xdr:sp macro="" textlink="">
      <xdr:nvSpPr>
        <xdr:cNvPr id="211" name="楕円 210"/>
        <xdr:cNvSpPr/>
      </xdr:nvSpPr>
      <xdr:spPr>
        <a:xfrm>
          <a:off x="9588500" y="109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149252</xdr:rowOff>
    </xdr:from>
    <xdr:to>
      <xdr:col>55</xdr:col>
      <xdr:colOff>0</xdr:colOff>
      <xdr:row>63</xdr:row>
      <xdr:rowOff>150570</xdr:rowOff>
    </xdr:to>
    <xdr:cxnSp macro="">
      <xdr:nvCxnSpPr>
        <xdr:cNvPr id="212" name="直線コネクタ 211"/>
        <xdr:cNvCxnSpPr/>
      </xdr:nvCxnSpPr>
      <xdr:spPr>
        <a:xfrm flipV="1">
          <a:off x="9639300" y="10950602"/>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101117</xdr:rowOff>
    </xdr:from>
    <xdr:to>
      <xdr:col>46</xdr:col>
      <xdr:colOff>38100</xdr:colOff>
      <xdr:row>64</xdr:row>
      <xdr:rowOff>31267</xdr:rowOff>
    </xdr:to>
    <xdr:sp macro="" textlink="">
      <xdr:nvSpPr>
        <xdr:cNvPr id="213" name="楕円 212"/>
        <xdr:cNvSpPr/>
      </xdr:nvSpPr>
      <xdr:spPr>
        <a:xfrm>
          <a:off x="8699500" y="109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150570</xdr:rowOff>
    </xdr:from>
    <xdr:to>
      <xdr:col>50</xdr:col>
      <xdr:colOff>114300</xdr:colOff>
      <xdr:row>63</xdr:row>
      <xdr:rowOff>151917</xdr:rowOff>
    </xdr:to>
    <xdr:cxnSp macro="">
      <xdr:nvCxnSpPr>
        <xdr:cNvPr id="214" name="直線コネクタ 213"/>
        <xdr:cNvCxnSpPr/>
      </xdr:nvCxnSpPr>
      <xdr:spPr>
        <a:xfrm flipV="1">
          <a:off x="8750300" y="10951920"/>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21047</xdr:rowOff>
    </xdr:from>
    <xdr:ext cx="599010" cy="259045"/>
    <xdr:sp macro="" textlink="">
      <xdr:nvSpPr>
        <xdr:cNvPr id="217" name="n_1mainValue【橋りょう・トンネル】&#10;一人当たり有形固定資産（償却資産）額"/>
        <xdr:cNvSpPr txBox="1"/>
      </xdr:nvSpPr>
      <xdr:spPr>
        <a:xfrm>
          <a:off x="9327095" y="1099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22394</xdr:rowOff>
    </xdr:from>
    <xdr:ext cx="599010" cy="259045"/>
    <xdr:sp macro="" textlink="">
      <xdr:nvSpPr>
        <xdr:cNvPr id="218" name="n_2mainValue【橋りょう・トンネル】&#10;一人当たり有形固定資産（償却資産）額"/>
        <xdr:cNvSpPr txBox="1"/>
      </xdr:nvSpPr>
      <xdr:spPr>
        <a:xfrm>
          <a:off x="8450795" y="1099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xdr:cNvSpPr txBox="1"/>
      </xdr:nvSpPr>
      <xdr:spPr>
        <a:xfrm>
          <a:off x="4673600" y="13846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17780</xdr:rowOff>
    </xdr:from>
    <xdr:to>
      <xdr:col>24</xdr:col>
      <xdr:colOff>114300</xdr:colOff>
      <xdr:row>85</xdr:row>
      <xdr:rowOff>119380</xdr:rowOff>
    </xdr:to>
    <xdr:sp macro="" textlink="">
      <xdr:nvSpPr>
        <xdr:cNvPr id="257" name="楕円 256"/>
        <xdr:cNvSpPr/>
      </xdr:nvSpPr>
      <xdr:spPr>
        <a:xfrm>
          <a:off x="4584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104157</xdr:rowOff>
    </xdr:from>
    <xdr:ext cx="405111" cy="259045"/>
    <xdr:sp macro="" textlink="">
      <xdr:nvSpPr>
        <xdr:cNvPr id="258" name="【公営住宅】&#10;有形固定資産減価償却率該当値テキスト"/>
        <xdr:cNvSpPr txBox="1"/>
      </xdr:nvSpPr>
      <xdr:spPr>
        <a:xfrm>
          <a:off x="4673600" y="1450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59689</xdr:rowOff>
    </xdr:from>
    <xdr:to>
      <xdr:col>20</xdr:col>
      <xdr:colOff>38100</xdr:colOff>
      <xdr:row>85</xdr:row>
      <xdr:rowOff>161289</xdr:rowOff>
    </xdr:to>
    <xdr:sp macro="" textlink="">
      <xdr:nvSpPr>
        <xdr:cNvPr id="259" name="楕円 258"/>
        <xdr:cNvSpPr/>
      </xdr:nvSpPr>
      <xdr:spPr>
        <a:xfrm>
          <a:off x="3746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68580</xdr:rowOff>
    </xdr:from>
    <xdr:to>
      <xdr:col>24</xdr:col>
      <xdr:colOff>63500</xdr:colOff>
      <xdr:row>85</xdr:row>
      <xdr:rowOff>110489</xdr:rowOff>
    </xdr:to>
    <xdr:cxnSp macro="">
      <xdr:nvCxnSpPr>
        <xdr:cNvPr id="260" name="直線コネクタ 259"/>
        <xdr:cNvCxnSpPr/>
      </xdr:nvCxnSpPr>
      <xdr:spPr>
        <a:xfrm flipV="1">
          <a:off x="3797300" y="146418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101600</xdr:rowOff>
    </xdr:from>
    <xdr:to>
      <xdr:col>15</xdr:col>
      <xdr:colOff>101600</xdr:colOff>
      <xdr:row>86</xdr:row>
      <xdr:rowOff>31750</xdr:rowOff>
    </xdr:to>
    <xdr:sp macro="" textlink="">
      <xdr:nvSpPr>
        <xdr:cNvPr id="261" name="楕円 260"/>
        <xdr:cNvSpPr/>
      </xdr:nvSpPr>
      <xdr:spPr>
        <a:xfrm>
          <a:off x="2857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110489</xdr:rowOff>
    </xdr:from>
    <xdr:to>
      <xdr:col>19</xdr:col>
      <xdr:colOff>177800</xdr:colOff>
      <xdr:row>85</xdr:row>
      <xdr:rowOff>152400</xdr:rowOff>
    </xdr:to>
    <xdr:cxnSp macro="">
      <xdr:nvCxnSpPr>
        <xdr:cNvPr id="262" name="直線コネクタ 261"/>
        <xdr:cNvCxnSpPr/>
      </xdr:nvCxnSpPr>
      <xdr:spPr>
        <a:xfrm flipV="1">
          <a:off x="2908300" y="146837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63"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152416</xdr:rowOff>
    </xdr:from>
    <xdr:ext cx="405111" cy="259045"/>
    <xdr:sp macro="" textlink="">
      <xdr:nvSpPr>
        <xdr:cNvPr id="265" name="n_1mainValue【公営住宅】&#10;有形固定資産減価償却率"/>
        <xdr:cNvSpPr txBox="1"/>
      </xdr:nvSpPr>
      <xdr:spPr>
        <a:xfrm>
          <a:off x="3582044"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22877</xdr:rowOff>
    </xdr:from>
    <xdr:ext cx="405111" cy="259045"/>
    <xdr:sp macro="" textlink="">
      <xdr:nvSpPr>
        <xdr:cNvPr id="266" name="n_2mainValue【公営住宅】&#10;有形固定資産減価償却率"/>
        <xdr:cNvSpPr txBox="1"/>
      </xdr:nvSpPr>
      <xdr:spPr>
        <a:xfrm>
          <a:off x="27057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95"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40387</xdr:rowOff>
    </xdr:from>
    <xdr:to>
      <xdr:col>55</xdr:col>
      <xdr:colOff>50800</xdr:colOff>
      <xdr:row>85</xdr:row>
      <xdr:rowOff>141987</xdr:rowOff>
    </xdr:to>
    <xdr:sp macro="" textlink="">
      <xdr:nvSpPr>
        <xdr:cNvPr id="304" name="楕円 303"/>
        <xdr:cNvSpPr/>
      </xdr:nvSpPr>
      <xdr:spPr>
        <a:xfrm>
          <a:off x="10426700" y="146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05" name="【公営住宅】&#10;一人当たり面積該当値テキスト"/>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42926</xdr:rowOff>
    </xdr:from>
    <xdr:to>
      <xdr:col>50</xdr:col>
      <xdr:colOff>165100</xdr:colOff>
      <xdr:row>85</xdr:row>
      <xdr:rowOff>144526</xdr:rowOff>
    </xdr:to>
    <xdr:sp macro="" textlink="">
      <xdr:nvSpPr>
        <xdr:cNvPr id="306" name="楕円 305"/>
        <xdr:cNvSpPr/>
      </xdr:nvSpPr>
      <xdr:spPr>
        <a:xfrm>
          <a:off x="9588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91187</xdr:rowOff>
    </xdr:from>
    <xdr:to>
      <xdr:col>55</xdr:col>
      <xdr:colOff>0</xdr:colOff>
      <xdr:row>85</xdr:row>
      <xdr:rowOff>93726</xdr:rowOff>
    </xdr:to>
    <xdr:cxnSp macro="">
      <xdr:nvCxnSpPr>
        <xdr:cNvPr id="307" name="直線コネクタ 306"/>
        <xdr:cNvCxnSpPr/>
      </xdr:nvCxnSpPr>
      <xdr:spPr>
        <a:xfrm flipV="1">
          <a:off x="9639300" y="14664437"/>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45593</xdr:rowOff>
    </xdr:from>
    <xdr:to>
      <xdr:col>46</xdr:col>
      <xdr:colOff>38100</xdr:colOff>
      <xdr:row>85</xdr:row>
      <xdr:rowOff>147193</xdr:rowOff>
    </xdr:to>
    <xdr:sp macro="" textlink="">
      <xdr:nvSpPr>
        <xdr:cNvPr id="308" name="楕円 307"/>
        <xdr:cNvSpPr/>
      </xdr:nvSpPr>
      <xdr:spPr>
        <a:xfrm>
          <a:off x="8699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93726</xdr:rowOff>
    </xdr:from>
    <xdr:to>
      <xdr:col>50</xdr:col>
      <xdr:colOff>114300</xdr:colOff>
      <xdr:row>85</xdr:row>
      <xdr:rowOff>96393</xdr:rowOff>
    </xdr:to>
    <xdr:cxnSp macro="">
      <xdr:nvCxnSpPr>
        <xdr:cNvPr id="309" name="直線コネクタ 308"/>
        <xdr:cNvCxnSpPr/>
      </xdr:nvCxnSpPr>
      <xdr:spPr>
        <a:xfrm flipV="1">
          <a:off x="8750300" y="1466697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135653</xdr:rowOff>
    </xdr:from>
    <xdr:ext cx="469744" cy="259045"/>
    <xdr:sp macro="" textlink="">
      <xdr:nvSpPr>
        <xdr:cNvPr id="312" name="n_1mainValue【公営住宅】&#10;一人当たり面積"/>
        <xdr:cNvSpPr txBox="1"/>
      </xdr:nvSpPr>
      <xdr:spPr>
        <a:xfrm>
          <a:off x="93917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138320</xdr:rowOff>
    </xdr:from>
    <xdr:ext cx="469744" cy="259045"/>
    <xdr:sp macro="" textlink="">
      <xdr:nvSpPr>
        <xdr:cNvPr id="313" name="n_2mainValue【公営住宅】&#10;一人当たり面積"/>
        <xdr:cNvSpPr txBox="1"/>
      </xdr:nvSpPr>
      <xdr:spPr>
        <a:xfrm>
          <a:off x="85154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0" name="直線コネクタ 33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1" name="テキスト ボックス 34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2" name="直線コネクタ 34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3" name="テキスト ボックス 34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4" name="直線コネクタ 34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5" name="テキスト ボックス 34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6" name="直線コネクタ 34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7" name="テキスト ボックス 34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8" name="直線コネクタ 34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9" name="テキスト ボックス 34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0" name="直線コネクタ 34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1" name="テキスト ボックス 35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2" name="直線コネクタ 3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3" name="テキスト ボックス 3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55" name="直線コネクタ 354"/>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56"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57" name="直線コネクタ 356"/>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5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59" name="直線コネクタ 35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60"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61" name="フローチャート: 判断 360"/>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62" name="フローチャート: 判断 361"/>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63" name="フローチャート: 判断 362"/>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xdr:rowOff>
    </xdr:from>
    <xdr:to>
      <xdr:col>85</xdr:col>
      <xdr:colOff>177800</xdr:colOff>
      <xdr:row>35</xdr:row>
      <xdr:rowOff>104140</xdr:rowOff>
    </xdr:to>
    <xdr:sp macro="" textlink="">
      <xdr:nvSpPr>
        <xdr:cNvPr id="369" name="楕円 368"/>
        <xdr:cNvSpPr/>
      </xdr:nvSpPr>
      <xdr:spPr>
        <a:xfrm>
          <a:off x="16268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25417</xdr:rowOff>
    </xdr:from>
    <xdr:ext cx="405111" cy="259045"/>
    <xdr:sp macro="" textlink="">
      <xdr:nvSpPr>
        <xdr:cNvPr id="370" name="【認定こども園・幼稚園・保育所】&#10;有形固定資産減価償却率該当値テキスト"/>
        <xdr:cNvSpPr txBox="1"/>
      </xdr:nvSpPr>
      <xdr:spPr>
        <a:xfrm>
          <a:off x="16357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17236</xdr:rowOff>
    </xdr:from>
    <xdr:to>
      <xdr:col>81</xdr:col>
      <xdr:colOff>101600</xdr:colOff>
      <xdr:row>35</xdr:row>
      <xdr:rowOff>118836</xdr:rowOff>
    </xdr:to>
    <xdr:sp macro="" textlink="">
      <xdr:nvSpPr>
        <xdr:cNvPr id="371" name="楕円 370"/>
        <xdr:cNvSpPr/>
      </xdr:nvSpPr>
      <xdr:spPr>
        <a:xfrm>
          <a:off x="1543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68036</xdr:rowOff>
    </xdr:to>
    <xdr:cxnSp macro="">
      <xdr:nvCxnSpPr>
        <xdr:cNvPr id="372" name="直線コネクタ 371"/>
        <xdr:cNvCxnSpPr/>
      </xdr:nvCxnSpPr>
      <xdr:spPr>
        <a:xfrm flipV="1">
          <a:off x="15481300" y="605409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159294</xdr:rowOff>
    </xdr:from>
    <xdr:to>
      <xdr:col>76</xdr:col>
      <xdr:colOff>165100</xdr:colOff>
      <xdr:row>36</xdr:row>
      <xdr:rowOff>89444</xdr:rowOff>
    </xdr:to>
    <xdr:sp macro="" textlink="">
      <xdr:nvSpPr>
        <xdr:cNvPr id="373" name="楕円 372"/>
        <xdr:cNvSpPr/>
      </xdr:nvSpPr>
      <xdr:spPr>
        <a:xfrm>
          <a:off x="14541500" y="61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68036</xdr:rowOff>
    </xdr:from>
    <xdr:to>
      <xdr:col>81</xdr:col>
      <xdr:colOff>50800</xdr:colOff>
      <xdr:row>36</xdr:row>
      <xdr:rowOff>38644</xdr:rowOff>
    </xdr:to>
    <xdr:cxnSp macro="">
      <xdr:nvCxnSpPr>
        <xdr:cNvPr id="374" name="直線コネクタ 373"/>
        <xdr:cNvCxnSpPr/>
      </xdr:nvCxnSpPr>
      <xdr:spPr>
        <a:xfrm flipV="1">
          <a:off x="14592300" y="606878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75"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65876</xdr:rowOff>
    </xdr:from>
    <xdr:ext cx="405111" cy="259045"/>
    <xdr:sp macro="" textlink="">
      <xdr:nvSpPr>
        <xdr:cNvPr id="376" name="n_2aveValue【認定こども園・幼稚園・保育所】&#10;有形固定資産減価償却率"/>
        <xdr:cNvSpPr txBox="1"/>
      </xdr:nvSpPr>
      <xdr:spPr>
        <a:xfrm>
          <a:off x="1438974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135363</xdr:rowOff>
    </xdr:from>
    <xdr:ext cx="405111" cy="259045"/>
    <xdr:sp macro="" textlink="">
      <xdr:nvSpPr>
        <xdr:cNvPr id="377" name="n_1mainValue【認定こども園・幼稚園・保育所】&#10;有形固定資産減価償却率"/>
        <xdr:cNvSpPr txBox="1"/>
      </xdr:nvSpPr>
      <xdr:spPr>
        <a:xfrm>
          <a:off x="152660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105971</xdr:rowOff>
    </xdr:from>
    <xdr:ext cx="405111" cy="259045"/>
    <xdr:sp macro="" textlink="">
      <xdr:nvSpPr>
        <xdr:cNvPr id="378" name="n_2mainValue【認定こども園・幼稚園・保育所】&#10;有形固定資産減価償却率"/>
        <xdr:cNvSpPr txBox="1"/>
      </xdr:nvSpPr>
      <xdr:spPr>
        <a:xfrm>
          <a:off x="14389744" y="593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9" name="直線コネクタ 38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0" name="テキスト ボックス 38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1" name="直線コネクタ 39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2" name="テキスト ボックス 39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3" name="直線コネクタ 39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4" name="テキスト ボックス 39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5" name="直線コネクタ 39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6" name="テキスト ボックス 39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7" name="直線コネクタ 39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8" name="テキスト ボックス 39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402" name="直線コネクタ 401"/>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403"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404" name="直線コネクタ 403"/>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405"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406" name="直線コネクタ 405"/>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29608</xdr:rowOff>
    </xdr:from>
    <xdr:ext cx="469744" cy="259045"/>
    <xdr:sp macro="" textlink="">
      <xdr:nvSpPr>
        <xdr:cNvPr id="407" name="【認定こども園・幼稚園・保育所】&#10;一人当たり面積平均値テキスト"/>
        <xdr:cNvSpPr txBox="1"/>
      </xdr:nvSpPr>
      <xdr:spPr>
        <a:xfrm>
          <a:off x="22199600" y="6887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408" name="フローチャート: 判断 407"/>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409" name="フローチャート: 判断 408"/>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10" name="フローチャート: 判断 409"/>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41402</xdr:rowOff>
    </xdr:from>
    <xdr:to>
      <xdr:col>116</xdr:col>
      <xdr:colOff>114300</xdr:colOff>
      <xdr:row>41</xdr:row>
      <xdr:rowOff>143002</xdr:rowOff>
    </xdr:to>
    <xdr:sp macro="" textlink="">
      <xdr:nvSpPr>
        <xdr:cNvPr id="416" name="楕円 415"/>
        <xdr:cNvSpPr/>
      </xdr:nvSpPr>
      <xdr:spPr>
        <a:xfrm>
          <a:off x="221107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156608</xdr:rowOff>
    </xdr:from>
    <xdr:ext cx="469744" cy="259045"/>
    <xdr:sp macro="" textlink="">
      <xdr:nvSpPr>
        <xdr:cNvPr id="417" name="【認定こども園・幼稚園・保育所】&#10;一人当たり面積該当値テキスト"/>
        <xdr:cNvSpPr txBox="1"/>
      </xdr:nvSpPr>
      <xdr:spPr>
        <a:xfrm>
          <a:off x="22199600" y="701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42926</xdr:rowOff>
    </xdr:from>
    <xdr:to>
      <xdr:col>112</xdr:col>
      <xdr:colOff>38100</xdr:colOff>
      <xdr:row>41</xdr:row>
      <xdr:rowOff>144526</xdr:rowOff>
    </xdr:to>
    <xdr:sp macro="" textlink="">
      <xdr:nvSpPr>
        <xdr:cNvPr id="418" name="楕円 417"/>
        <xdr:cNvSpPr/>
      </xdr:nvSpPr>
      <xdr:spPr>
        <a:xfrm>
          <a:off x="21272500" y="70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92202</xdr:rowOff>
    </xdr:from>
    <xdr:to>
      <xdr:col>116</xdr:col>
      <xdr:colOff>63500</xdr:colOff>
      <xdr:row>41</xdr:row>
      <xdr:rowOff>93726</xdr:rowOff>
    </xdr:to>
    <xdr:cxnSp macro="">
      <xdr:nvCxnSpPr>
        <xdr:cNvPr id="419" name="直線コネクタ 418"/>
        <xdr:cNvCxnSpPr/>
      </xdr:nvCxnSpPr>
      <xdr:spPr>
        <a:xfrm flipV="1">
          <a:off x="21323300" y="712165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17399</xdr:rowOff>
    </xdr:from>
    <xdr:to>
      <xdr:col>107</xdr:col>
      <xdr:colOff>101600</xdr:colOff>
      <xdr:row>41</xdr:row>
      <xdr:rowOff>118999</xdr:rowOff>
    </xdr:to>
    <xdr:sp macro="" textlink="">
      <xdr:nvSpPr>
        <xdr:cNvPr id="420" name="楕円 419"/>
        <xdr:cNvSpPr/>
      </xdr:nvSpPr>
      <xdr:spPr>
        <a:xfrm>
          <a:off x="20383500" y="70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68199</xdr:rowOff>
    </xdr:from>
    <xdr:to>
      <xdr:col>111</xdr:col>
      <xdr:colOff>177800</xdr:colOff>
      <xdr:row>41</xdr:row>
      <xdr:rowOff>93726</xdr:rowOff>
    </xdr:to>
    <xdr:cxnSp macro="">
      <xdr:nvCxnSpPr>
        <xdr:cNvPr id="421" name="直線コネクタ 420"/>
        <xdr:cNvCxnSpPr/>
      </xdr:nvCxnSpPr>
      <xdr:spPr>
        <a:xfrm>
          <a:off x="20434300" y="7097649"/>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121810</xdr:rowOff>
    </xdr:from>
    <xdr:ext cx="469744" cy="259045"/>
    <xdr:sp macro="" textlink="">
      <xdr:nvSpPr>
        <xdr:cNvPr id="422" name="n_1aveValue【認定こども園・幼稚園・保育所】&#10;一人当たり面積"/>
        <xdr:cNvSpPr txBox="1"/>
      </xdr:nvSpPr>
      <xdr:spPr>
        <a:xfrm>
          <a:off x="21075727" y="680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23"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135653</xdr:rowOff>
    </xdr:from>
    <xdr:ext cx="469744" cy="259045"/>
    <xdr:sp macro="" textlink="">
      <xdr:nvSpPr>
        <xdr:cNvPr id="424" name="n_1mainValue【認定こども園・幼稚園・保育所】&#10;一人当たり面積"/>
        <xdr:cNvSpPr txBox="1"/>
      </xdr:nvSpPr>
      <xdr:spPr>
        <a:xfrm>
          <a:off x="21075727" y="716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110126</xdr:rowOff>
    </xdr:from>
    <xdr:ext cx="469744" cy="259045"/>
    <xdr:sp macro="" textlink="">
      <xdr:nvSpPr>
        <xdr:cNvPr id="425" name="n_2mainValue【認定こども園・幼稚園・保育所】&#10;一人当たり面積"/>
        <xdr:cNvSpPr txBox="1"/>
      </xdr:nvSpPr>
      <xdr:spPr>
        <a:xfrm>
          <a:off x="20199427" y="71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51" name="直線コネクタ 450"/>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2"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3" name="直線コネクタ 452"/>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4"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5" name="直線コネクタ 454"/>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56"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7" name="フローチャート: 判断 456"/>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8" name="フローチャート: 判断 45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9" name="フローチャート: 判断 458"/>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465" name="楕円 464"/>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466"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104322</xdr:rowOff>
    </xdr:from>
    <xdr:to>
      <xdr:col>81</xdr:col>
      <xdr:colOff>101600</xdr:colOff>
      <xdr:row>59</xdr:row>
      <xdr:rowOff>34472</xdr:rowOff>
    </xdr:to>
    <xdr:sp macro="" textlink="">
      <xdr:nvSpPr>
        <xdr:cNvPr id="467" name="楕円 466"/>
        <xdr:cNvSpPr/>
      </xdr:nvSpPr>
      <xdr:spPr>
        <a:xfrm>
          <a:off x="15430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155122</xdr:rowOff>
    </xdr:to>
    <xdr:cxnSp macro="">
      <xdr:nvCxnSpPr>
        <xdr:cNvPr id="468" name="直線コネクタ 467"/>
        <xdr:cNvCxnSpPr/>
      </xdr:nvCxnSpPr>
      <xdr:spPr>
        <a:xfrm flipV="1">
          <a:off x="15481300" y="1005840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69" name="楕円 468"/>
        <xdr:cNvSpPr/>
      </xdr:nvSpPr>
      <xdr:spPr>
        <a:xfrm>
          <a:off x="14541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155122</xdr:rowOff>
    </xdr:from>
    <xdr:to>
      <xdr:col>81</xdr:col>
      <xdr:colOff>50800</xdr:colOff>
      <xdr:row>58</xdr:row>
      <xdr:rowOff>166551</xdr:rowOff>
    </xdr:to>
    <xdr:cxnSp macro="">
      <xdr:nvCxnSpPr>
        <xdr:cNvPr id="470" name="直線コネクタ 469"/>
        <xdr:cNvCxnSpPr/>
      </xdr:nvCxnSpPr>
      <xdr:spPr>
        <a:xfrm flipV="1">
          <a:off x="14592300" y="1009922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7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45193</xdr:rowOff>
    </xdr:from>
    <xdr:ext cx="405111" cy="259045"/>
    <xdr:sp macro="" textlink="">
      <xdr:nvSpPr>
        <xdr:cNvPr id="472" name="n_2aveValue【学校施設】&#10;有形固定資産減価償却率"/>
        <xdr:cNvSpPr txBox="1"/>
      </xdr:nvSpPr>
      <xdr:spPr>
        <a:xfrm>
          <a:off x="14389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50999</xdr:rowOff>
    </xdr:from>
    <xdr:ext cx="405111" cy="259045"/>
    <xdr:sp macro="" textlink="">
      <xdr:nvSpPr>
        <xdr:cNvPr id="473" name="n_1mainValue【学校施設】&#10;有形固定資産減価償却率"/>
        <xdr:cNvSpPr txBox="1"/>
      </xdr:nvSpPr>
      <xdr:spPr>
        <a:xfrm>
          <a:off x="15266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74" name="n_2mainValue【学校施設】&#10;有形固定資産減価償却率"/>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5" name="直線コネクタ 4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6" name="テキスト ボックス 4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7" name="直線コネクタ 4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8" name="テキスト ボックス 4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9" name="直線コネクタ 4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0" name="テキスト ボックス 4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1" name="直線コネクタ 4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2" name="テキスト ボックス 4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3" name="直線コネクタ 4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4" name="テキスト ボックス 49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5" name="直線コネクタ 4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6" name="テキスト ボックス 49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8" name="テキスト ボックス 49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500" name="直線コネクタ 499"/>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501"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2" name="直線コネクタ 501"/>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3"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4" name="直線コネクタ 503"/>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05"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6" name="フローチャート: 判断 505"/>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7" name="フローチャート: 判断 506"/>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8" name="フローチャート: 判断 507"/>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74821</xdr:rowOff>
    </xdr:from>
    <xdr:to>
      <xdr:col>116</xdr:col>
      <xdr:colOff>114300</xdr:colOff>
      <xdr:row>62</xdr:row>
      <xdr:rowOff>4971</xdr:rowOff>
    </xdr:to>
    <xdr:sp macro="" textlink="">
      <xdr:nvSpPr>
        <xdr:cNvPr id="514" name="楕円 513"/>
        <xdr:cNvSpPr/>
      </xdr:nvSpPr>
      <xdr:spPr>
        <a:xfrm>
          <a:off x="22110700" y="105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97698</xdr:rowOff>
    </xdr:from>
    <xdr:ext cx="469744" cy="259045"/>
    <xdr:sp macro="" textlink="">
      <xdr:nvSpPr>
        <xdr:cNvPr id="515" name="【学校施設】&#10;一人当たり面積該当値テキスト"/>
        <xdr:cNvSpPr txBox="1"/>
      </xdr:nvSpPr>
      <xdr:spPr>
        <a:xfrm>
          <a:off x="22199600" y="10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81788</xdr:rowOff>
    </xdr:from>
    <xdr:to>
      <xdr:col>112</xdr:col>
      <xdr:colOff>38100</xdr:colOff>
      <xdr:row>62</xdr:row>
      <xdr:rowOff>11938</xdr:rowOff>
    </xdr:to>
    <xdr:sp macro="" textlink="">
      <xdr:nvSpPr>
        <xdr:cNvPr id="516" name="楕円 515"/>
        <xdr:cNvSpPr/>
      </xdr:nvSpPr>
      <xdr:spPr>
        <a:xfrm>
          <a:off x="21272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125621</xdr:rowOff>
    </xdr:from>
    <xdr:to>
      <xdr:col>116</xdr:col>
      <xdr:colOff>63500</xdr:colOff>
      <xdr:row>61</xdr:row>
      <xdr:rowOff>132588</xdr:rowOff>
    </xdr:to>
    <xdr:cxnSp macro="">
      <xdr:nvCxnSpPr>
        <xdr:cNvPr id="517" name="直線コネクタ 516"/>
        <xdr:cNvCxnSpPr/>
      </xdr:nvCxnSpPr>
      <xdr:spPr>
        <a:xfrm flipV="1">
          <a:off x="21323300" y="10584071"/>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56315</xdr:rowOff>
    </xdr:from>
    <xdr:to>
      <xdr:col>107</xdr:col>
      <xdr:colOff>101600</xdr:colOff>
      <xdr:row>61</xdr:row>
      <xdr:rowOff>157915</xdr:rowOff>
    </xdr:to>
    <xdr:sp macro="" textlink="">
      <xdr:nvSpPr>
        <xdr:cNvPr id="518" name="楕円 517"/>
        <xdr:cNvSpPr/>
      </xdr:nvSpPr>
      <xdr:spPr>
        <a:xfrm>
          <a:off x="20383500" y="105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107115</xdr:rowOff>
    </xdr:from>
    <xdr:to>
      <xdr:col>111</xdr:col>
      <xdr:colOff>177800</xdr:colOff>
      <xdr:row>61</xdr:row>
      <xdr:rowOff>132588</xdr:rowOff>
    </xdr:to>
    <xdr:cxnSp macro="">
      <xdr:nvCxnSpPr>
        <xdr:cNvPr id="519" name="直線コネクタ 518"/>
        <xdr:cNvCxnSpPr/>
      </xdr:nvCxnSpPr>
      <xdr:spPr>
        <a:xfrm>
          <a:off x="20434300" y="10565565"/>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20"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21" name="n_2aveValue【学校施設】&#10;一人当たり面積"/>
        <xdr:cNvSpPr txBox="1"/>
      </xdr:nvSpPr>
      <xdr:spPr>
        <a:xfrm>
          <a:off x="20199427" y="1073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28465</xdr:rowOff>
    </xdr:from>
    <xdr:ext cx="469744" cy="259045"/>
    <xdr:sp macro="" textlink="">
      <xdr:nvSpPr>
        <xdr:cNvPr id="522" name="n_1mainValue【学校施設】&#10;一人当たり面積"/>
        <xdr:cNvSpPr txBox="1"/>
      </xdr:nvSpPr>
      <xdr:spPr>
        <a:xfrm>
          <a:off x="21075727" y="1031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2992</xdr:rowOff>
    </xdr:from>
    <xdr:ext cx="469744" cy="259045"/>
    <xdr:sp macro="" textlink="">
      <xdr:nvSpPr>
        <xdr:cNvPr id="523" name="n_2mainValue【学校施設】&#10;一人当たり面積"/>
        <xdr:cNvSpPr txBox="1"/>
      </xdr:nvSpPr>
      <xdr:spPr>
        <a:xfrm>
          <a:off x="20199427" y="1028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65" name="直線コネクタ 56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6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67" name="直線コネクタ 56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9" name="直線コネクタ 5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7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71" name="フローチャート: 判断 57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2" name="フローチャート: 判断 57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73" name="フローチャート: 判断 572"/>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79284</xdr:rowOff>
    </xdr:from>
    <xdr:to>
      <xdr:col>85</xdr:col>
      <xdr:colOff>177800</xdr:colOff>
      <xdr:row>102</xdr:row>
      <xdr:rowOff>9434</xdr:rowOff>
    </xdr:to>
    <xdr:sp macro="" textlink="">
      <xdr:nvSpPr>
        <xdr:cNvPr id="579" name="楕円 578"/>
        <xdr:cNvSpPr/>
      </xdr:nvSpPr>
      <xdr:spPr>
        <a:xfrm>
          <a:off x="162687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102161</xdr:rowOff>
    </xdr:from>
    <xdr:ext cx="405111" cy="259045"/>
    <xdr:sp macro="" textlink="">
      <xdr:nvSpPr>
        <xdr:cNvPr id="580" name="【公民館】&#10;有形固定資産減価償却率該当値テキスト"/>
        <xdr:cNvSpPr txBox="1"/>
      </xdr:nvSpPr>
      <xdr:spPr>
        <a:xfrm>
          <a:off x="16357600" y="1724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118473</xdr:rowOff>
    </xdr:from>
    <xdr:to>
      <xdr:col>81</xdr:col>
      <xdr:colOff>101600</xdr:colOff>
      <xdr:row>102</xdr:row>
      <xdr:rowOff>48623</xdr:rowOff>
    </xdr:to>
    <xdr:sp macro="" textlink="">
      <xdr:nvSpPr>
        <xdr:cNvPr id="581" name="楕円 580"/>
        <xdr:cNvSpPr/>
      </xdr:nvSpPr>
      <xdr:spPr>
        <a:xfrm>
          <a:off x="15430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130084</xdr:rowOff>
    </xdr:from>
    <xdr:to>
      <xdr:col>85</xdr:col>
      <xdr:colOff>127000</xdr:colOff>
      <xdr:row>101</xdr:row>
      <xdr:rowOff>169273</xdr:rowOff>
    </xdr:to>
    <xdr:cxnSp macro="">
      <xdr:nvCxnSpPr>
        <xdr:cNvPr id="582" name="直線コネクタ 581"/>
        <xdr:cNvCxnSpPr/>
      </xdr:nvCxnSpPr>
      <xdr:spPr>
        <a:xfrm flipV="1">
          <a:off x="15481300" y="174465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583" name="楕円 582"/>
        <xdr:cNvSpPr/>
      </xdr:nvSpPr>
      <xdr:spPr>
        <a:xfrm>
          <a:off x="14541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169273</xdr:rowOff>
    </xdr:from>
    <xdr:to>
      <xdr:col>81</xdr:col>
      <xdr:colOff>50800</xdr:colOff>
      <xdr:row>102</xdr:row>
      <xdr:rowOff>85998</xdr:rowOff>
    </xdr:to>
    <xdr:cxnSp macro="">
      <xdr:nvCxnSpPr>
        <xdr:cNvPr id="584" name="直線コネクタ 583"/>
        <xdr:cNvCxnSpPr/>
      </xdr:nvCxnSpPr>
      <xdr:spPr>
        <a:xfrm flipV="1">
          <a:off x="14592300" y="17485723"/>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8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39750</xdr:rowOff>
    </xdr:from>
    <xdr:ext cx="405111" cy="259045"/>
    <xdr:sp macro="" textlink="">
      <xdr:nvSpPr>
        <xdr:cNvPr id="586" name="n_2aveValue【公民館】&#10;有形固定資産減価償却率"/>
        <xdr:cNvSpPr txBox="1"/>
      </xdr:nvSpPr>
      <xdr:spPr>
        <a:xfrm>
          <a:off x="143897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65150</xdr:rowOff>
    </xdr:from>
    <xdr:ext cx="405111" cy="259045"/>
    <xdr:sp macro="" textlink="">
      <xdr:nvSpPr>
        <xdr:cNvPr id="587" name="n_1mainValue【公民館】&#10;有形固定資産減価償却率"/>
        <xdr:cNvSpPr txBox="1"/>
      </xdr:nvSpPr>
      <xdr:spPr>
        <a:xfrm>
          <a:off x="15266044"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588" name="n_2mainValue【公民館】&#10;有形固定資産減価償却率"/>
        <xdr:cNvSpPr txBox="1"/>
      </xdr:nvSpPr>
      <xdr:spPr>
        <a:xfrm>
          <a:off x="14389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7" name="テキスト ボックス 5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8" name="直線コネクタ 5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9" name="直線コネクタ 5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00" name="テキスト ボックス 5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01" name="直線コネクタ 6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2" name="テキスト ボックス 6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3" name="直線コネクタ 6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4" name="テキスト ボックス 6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5" name="直線コネクタ 6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6" name="テキスト ボックス 6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10" name="直線コネクタ 609"/>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1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2" name="直線コネクタ 61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3"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4" name="直線コネクタ 613"/>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15"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6" name="フローチャート: 判断 615"/>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7" name="フローチャート: 判断 616"/>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18" name="フローチャート: 判断 617"/>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95123</xdr:rowOff>
    </xdr:from>
    <xdr:to>
      <xdr:col>116</xdr:col>
      <xdr:colOff>114300</xdr:colOff>
      <xdr:row>107</xdr:row>
      <xdr:rowOff>25273</xdr:rowOff>
    </xdr:to>
    <xdr:sp macro="" textlink="">
      <xdr:nvSpPr>
        <xdr:cNvPr id="624" name="楕円 623"/>
        <xdr:cNvSpPr/>
      </xdr:nvSpPr>
      <xdr:spPr>
        <a:xfrm>
          <a:off x="22110700" y="182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118000</xdr:rowOff>
    </xdr:from>
    <xdr:ext cx="469744" cy="259045"/>
    <xdr:sp macro="" textlink="">
      <xdr:nvSpPr>
        <xdr:cNvPr id="625" name="【公民館】&#10;一人当たり面積該当値テキスト"/>
        <xdr:cNvSpPr txBox="1"/>
      </xdr:nvSpPr>
      <xdr:spPr>
        <a:xfrm>
          <a:off x="22199600" y="181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98780</xdr:rowOff>
    </xdr:from>
    <xdr:to>
      <xdr:col>112</xdr:col>
      <xdr:colOff>38100</xdr:colOff>
      <xdr:row>107</xdr:row>
      <xdr:rowOff>28930</xdr:rowOff>
    </xdr:to>
    <xdr:sp macro="" textlink="">
      <xdr:nvSpPr>
        <xdr:cNvPr id="626" name="楕円 625"/>
        <xdr:cNvSpPr/>
      </xdr:nvSpPr>
      <xdr:spPr>
        <a:xfrm>
          <a:off x="21272500" y="182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145923</xdr:rowOff>
    </xdr:from>
    <xdr:to>
      <xdr:col>116</xdr:col>
      <xdr:colOff>63500</xdr:colOff>
      <xdr:row>106</xdr:row>
      <xdr:rowOff>149580</xdr:rowOff>
    </xdr:to>
    <xdr:cxnSp macro="">
      <xdr:nvCxnSpPr>
        <xdr:cNvPr id="627" name="直線コネクタ 626"/>
        <xdr:cNvCxnSpPr/>
      </xdr:nvCxnSpPr>
      <xdr:spPr>
        <a:xfrm flipV="1">
          <a:off x="21323300" y="1831962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112268</xdr:rowOff>
    </xdr:from>
    <xdr:to>
      <xdr:col>107</xdr:col>
      <xdr:colOff>101600</xdr:colOff>
      <xdr:row>108</xdr:row>
      <xdr:rowOff>42418</xdr:rowOff>
    </xdr:to>
    <xdr:sp macro="" textlink="">
      <xdr:nvSpPr>
        <xdr:cNvPr id="628" name="楕円 627"/>
        <xdr:cNvSpPr/>
      </xdr:nvSpPr>
      <xdr:spPr>
        <a:xfrm>
          <a:off x="20383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149580</xdr:rowOff>
    </xdr:from>
    <xdr:to>
      <xdr:col>111</xdr:col>
      <xdr:colOff>177800</xdr:colOff>
      <xdr:row>107</xdr:row>
      <xdr:rowOff>163068</xdr:rowOff>
    </xdr:to>
    <xdr:cxnSp macro="">
      <xdr:nvCxnSpPr>
        <xdr:cNvPr id="629" name="直線コネクタ 628"/>
        <xdr:cNvCxnSpPr/>
      </xdr:nvCxnSpPr>
      <xdr:spPr>
        <a:xfrm flipV="1">
          <a:off x="20434300" y="18323280"/>
          <a:ext cx="889000" cy="18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30"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631"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45457</xdr:rowOff>
    </xdr:from>
    <xdr:ext cx="469744" cy="259045"/>
    <xdr:sp macro="" textlink="">
      <xdr:nvSpPr>
        <xdr:cNvPr id="632" name="n_1mainValue【公民館】&#10;一人当たり面積"/>
        <xdr:cNvSpPr txBox="1"/>
      </xdr:nvSpPr>
      <xdr:spPr>
        <a:xfrm>
          <a:off x="21075727" y="180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33545</xdr:rowOff>
    </xdr:from>
    <xdr:ext cx="469744" cy="259045"/>
    <xdr:sp macro="" textlink="">
      <xdr:nvSpPr>
        <xdr:cNvPr id="633" name="n_2mainValue【公民館】&#10;一人当たり面積"/>
        <xdr:cNvSpPr txBox="1"/>
      </xdr:nvSpPr>
      <xdr:spPr>
        <a:xfrm>
          <a:off x="20199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lang="ja-JP" altLang="en-US" sz="1100">
              <a:solidFill>
                <a:schemeClr val="dk1"/>
              </a:solidFill>
              <a:effectLst/>
              <a:latin typeface="+mn-lt"/>
              <a:ea typeface="+mn-ea"/>
              <a:cs typeface="+mn-cs"/>
            </a:rPr>
            <a:t>　</a:t>
          </a:r>
          <a:r>
            <a:rPr lang="ja-JP" altLang="ja-JP" sz="1600">
              <a:solidFill>
                <a:schemeClr val="dk1"/>
              </a:solidFill>
              <a:effectLst/>
              <a:latin typeface="+mn-lt"/>
              <a:ea typeface="+mn-ea"/>
              <a:cs typeface="+mn-cs"/>
            </a:rPr>
            <a:t>類似団体と比較して特に有形固定資産減価償却率が高くなっている施設は、道路、幼稚園、公民館であり、特に低くなっている施設は、公営住宅である。</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道路については、有形固定資産減価償却率</a:t>
          </a:r>
          <a:r>
            <a:rPr lang="en-US" altLang="ja-JP" sz="1600">
              <a:solidFill>
                <a:schemeClr val="dk1"/>
              </a:solidFill>
              <a:effectLst/>
              <a:latin typeface="+mn-lt"/>
              <a:ea typeface="+mn-ea"/>
              <a:cs typeface="+mn-cs"/>
            </a:rPr>
            <a:t>97.1</a:t>
          </a:r>
          <a:r>
            <a:rPr lang="ja-JP" altLang="ja-JP" sz="1600">
              <a:solidFill>
                <a:schemeClr val="dk1"/>
              </a:solidFill>
              <a:effectLst/>
              <a:latin typeface="+mn-lt"/>
              <a:ea typeface="+mn-ea"/>
              <a:cs typeface="+mn-cs"/>
            </a:rPr>
            <a:t>％となっており、老朽化が顕著となっている。平成</a:t>
          </a:r>
          <a:r>
            <a:rPr lang="en-US" altLang="ja-JP" sz="1600">
              <a:solidFill>
                <a:schemeClr val="dk1"/>
              </a:solidFill>
              <a:effectLst/>
              <a:latin typeface="+mn-lt"/>
              <a:ea typeface="+mn-ea"/>
              <a:cs typeface="+mn-cs"/>
            </a:rPr>
            <a:t>25</a:t>
          </a:r>
          <a:r>
            <a:rPr lang="ja-JP" altLang="ja-JP" sz="1600">
              <a:solidFill>
                <a:schemeClr val="dk1"/>
              </a:solidFill>
              <a:effectLst/>
              <a:latin typeface="+mn-lt"/>
              <a:ea typeface="+mn-ea"/>
              <a:cs typeface="+mn-cs"/>
            </a:rPr>
            <a:t>年度に道路に係る個別施設計画を策定したところであり、同計画に基づいて順次、長寿命化対策を講じているところ。</a:t>
          </a:r>
        </a:p>
        <a:p>
          <a:r>
            <a:rPr lang="ja-JP" altLang="en-US" sz="1600">
              <a:solidFill>
                <a:schemeClr val="dk1"/>
              </a:solidFill>
              <a:effectLst/>
              <a:latin typeface="+mn-lt"/>
              <a:ea typeface="+mn-ea"/>
              <a:cs typeface="+mn-cs"/>
            </a:rPr>
            <a:t>　</a:t>
          </a:r>
          <a:r>
            <a:rPr lang="ja-JP" altLang="ja-JP" sz="1600">
              <a:solidFill>
                <a:schemeClr val="dk1"/>
              </a:solidFill>
              <a:effectLst/>
              <a:latin typeface="+mn-lt"/>
              <a:ea typeface="+mn-ea"/>
              <a:cs typeface="+mn-cs"/>
            </a:rPr>
            <a:t>公営住宅については、平成</a:t>
          </a:r>
          <a:r>
            <a:rPr lang="en-US" altLang="ja-JP" sz="1600">
              <a:solidFill>
                <a:schemeClr val="dk1"/>
              </a:solidFill>
              <a:effectLst/>
              <a:latin typeface="+mn-lt"/>
              <a:ea typeface="+mn-ea"/>
              <a:cs typeface="+mn-cs"/>
            </a:rPr>
            <a:t>19</a:t>
          </a:r>
          <a:r>
            <a:rPr lang="ja-JP" altLang="ja-JP" sz="1600">
              <a:solidFill>
                <a:schemeClr val="dk1"/>
              </a:solidFill>
              <a:effectLst/>
              <a:latin typeface="+mn-lt"/>
              <a:ea typeface="+mn-ea"/>
              <a:cs typeface="+mn-cs"/>
            </a:rPr>
            <a:t>年から平成</a:t>
          </a:r>
          <a:r>
            <a:rPr lang="en-US" altLang="ja-JP" sz="1600">
              <a:solidFill>
                <a:schemeClr val="dk1"/>
              </a:solidFill>
              <a:effectLst/>
              <a:latin typeface="+mn-lt"/>
              <a:ea typeface="+mn-ea"/>
              <a:cs typeface="+mn-cs"/>
            </a:rPr>
            <a:t>22</a:t>
          </a:r>
          <a:r>
            <a:rPr lang="ja-JP" altLang="ja-JP" sz="1600">
              <a:solidFill>
                <a:schemeClr val="dk1"/>
              </a:solidFill>
              <a:effectLst/>
              <a:latin typeface="+mn-lt"/>
              <a:ea typeface="+mn-ea"/>
              <a:cs typeface="+mn-cs"/>
            </a:rPr>
            <a:t>年にかけて新設してきたことから、有形固定資産減価償却率が低くなっている。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154322</xdr:rowOff>
    </xdr:from>
    <xdr:ext cx="405111" cy="259045"/>
    <xdr:sp macro="" textlink="">
      <xdr:nvSpPr>
        <xdr:cNvPr id="82" name="n_2aveValue【体育館・プール】&#10;有形固定資産減価償却率"/>
        <xdr:cNvSpPr txBox="1"/>
      </xdr:nvSpPr>
      <xdr:spPr>
        <a:xfrm>
          <a:off x="2705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135890</xdr:rowOff>
    </xdr:from>
    <xdr:to>
      <xdr:col>24</xdr:col>
      <xdr:colOff>114300</xdr:colOff>
      <xdr:row>56</xdr:row>
      <xdr:rowOff>66040</xdr:rowOff>
    </xdr:to>
    <xdr:sp macro="" textlink="">
      <xdr:nvSpPr>
        <xdr:cNvPr id="88" name="楕円 87"/>
        <xdr:cNvSpPr/>
      </xdr:nvSpPr>
      <xdr:spPr>
        <a:xfrm>
          <a:off x="4584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88917</xdr:rowOff>
    </xdr:from>
    <xdr:ext cx="405111" cy="259045"/>
    <xdr:sp macro="" textlink="">
      <xdr:nvSpPr>
        <xdr:cNvPr id="89" name="【体育館・プール】&#10;有形固定資産減価償却率該当値テキスト"/>
        <xdr:cNvSpPr txBox="1"/>
      </xdr:nvSpPr>
      <xdr:spPr>
        <a:xfrm>
          <a:off x="46736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156845</xdr:rowOff>
    </xdr:from>
    <xdr:to>
      <xdr:col>20</xdr:col>
      <xdr:colOff>38100</xdr:colOff>
      <xdr:row>56</xdr:row>
      <xdr:rowOff>86995</xdr:rowOff>
    </xdr:to>
    <xdr:sp macro="" textlink="">
      <xdr:nvSpPr>
        <xdr:cNvPr id="90" name="楕円 89"/>
        <xdr:cNvSpPr/>
      </xdr:nvSpPr>
      <xdr:spPr>
        <a:xfrm>
          <a:off x="374650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xdr:rowOff>
    </xdr:from>
    <xdr:to>
      <xdr:col>24</xdr:col>
      <xdr:colOff>63500</xdr:colOff>
      <xdr:row>56</xdr:row>
      <xdr:rowOff>36195</xdr:rowOff>
    </xdr:to>
    <xdr:cxnSp macro="">
      <xdr:nvCxnSpPr>
        <xdr:cNvPr id="91" name="直線コネクタ 90"/>
        <xdr:cNvCxnSpPr/>
      </xdr:nvCxnSpPr>
      <xdr:spPr>
        <a:xfrm flipV="1">
          <a:off x="3797300" y="96164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xdr:rowOff>
    </xdr:from>
    <xdr:to>
      <xdr:col>15</xdr:col>
      <xdr:colOff>101600</xdr:colOff>
      <xdr:row>57</xdr:row>
      <xdr:rowOff>106045</xdr:rowOff>
    </xdr:to>
    <xdr:sp macro="" textlink="">
      <xdr:nvSpPr>
        <xdr:cNvPr id="92" name="楕円 91"/>
        <xdr:cNvSpPr/>
      </xdr:nvSpPr>
      <xdr:spPr>
        <a:xfrm>
          <a:off x="2857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36195</xdr:rowOff>
    </xdr:from>
    <xdr:to>
      <xdr:col>19</xdr:col>
      <xdr:colOff>177800</xdr:colOff>
      <xdr:row>57</xdr:row>
      <xdr:rowOff>55245</xdr:rowOff>
    </xdr:to>
    <xdr:cxnSp macro="">
      <xdr:nvCxnSpPr>
        <xdr:cNvPr id="93" name="直線コネクタ 92"/>
        <xdr:cNvCxnSpPr/>
      </xdr:nvCxnSpPr>
      <xdr:spPr>
        <a:xfrm flipV="1">
          <a:off x="2908300" y="963739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103522</xdr:rowOff>
    </xdr:from>
    <xdr:ext cx="405111" cy="259045"/>
    <xdr:sp macro="" textlink="">
      <xdr:nvSpPr>
        <xdr:cNvPr id="94" name="n_1mainValue【体育館・プール】&#10;有形固定資産減価償却率"/>
        <xdr:cNvSpPr txBox="1"/>
      </xdr:nvSpPr>
      <xdr:spPr>
        <a:xfrm>
          <a:off x="3582044" y="936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122572</xdr:rowOff>
    </xdr:from>
    <xdr:ext cx="405111" cy="259045"/>
    <xdr:sp macro="" textlink="">
      <xdr:nvSpPr>
        <xdr:cNvPr id="95" name="n_2mainValue【体育館・プール】&#10;有形固定資産減価償却率"/>
        <xdr:cNvSpPr txBox="1"/>
      </xdr:nvSpPr>
      <xdr:spPr>
        <a:xfrm>
          <a:off x="2705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9" name="直線コネクタ 118"/>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20"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21" name="直線コネクタ 120"/>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22"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3" name="直線コネクタ 122"/>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4"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5" name="フローチャート: 判断 124"/>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6" name="フローチャート: 判断 125"/>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7"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8" name="フローチャート: 判断 127"/>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9"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150749</xdr:rowOff>
    </xdr:from>
    <xdr:to>
      <xdr:col>55</xdr:col>
      <xdr:colOff>50800</xdr:colOff>
      <xdr:row>55</xdr:row>
      <xdr:rowOff>80899</xdr:rowOff>
    </xdr:to>
    <xdr:sp macro="" textlink="">
      <xdr:nvSpPr>
        <xdr:cNvPr id="135" name="楕円 134"/>
        <xdr:cNvSpPr/>
      </xdr:nvSpPr>
      <xdr:spPr>
        <a:xfrm>
          <a:off x="10426700" y="94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103776</xdr:rowOff>
    </xdr:from>
    <xdr:ext cx="469744" cy="259045"/>
    <xdr:sp macro="" textlink="">
      <xdr:nvSpPr>
        <xdr:cNvPr id="136" name="【体育館・プール】&#10;一人当たり面積該当値テキスト"/>
        <xdr:cNvSpPr txBox="1"/>
      </xdr:nvSpPr>
      <xdr:spPr>
        <a:xfrm>
          <a:off x="10515600" y="936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635</xdr:rowOff>
    </xdr:from>
    <xdr:to>
      <xdr:col>50</xdr:col>
      <xdr:colOff>165100</xdr:colOff>
      <xdr:row>55</xdr:row>
      <xdr:rowOff>102235</xdr:rowOff>
    </xdr:to>
    <xdr:sp macro="" textlink="">
      <xdr:nvSpPr>
        <xdr:cNvPr id="137" name="楕円 136"/>
        <xdr:cNvSpPr/>
      </xdr:nvSpPr>
      <xdr:spPr>
        <a:xfrm>
          <a:off x="9588500" y="94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30099</xdr:rowOff>
    </xdr:from>
    <xdr:to>
      <xdr:col>55</xdr:col>
      <xdr:colOff>0</xdr:colOff>
      <xdr:row>55</xdr:row>
      <xdr:rowOff>51435</xdr:rowOff>
    </xdr:to>
    <xdr:cxnSp macro="">
      <xdr:nvCxnSpPr>
        <xdr:cNvPr id="138" name="直線コネクタ 137"/>
        <xdr:cNvCxnSpPr/>
      </xdr:nvCxnSpPr>
      <xdr:spPr>
        <a:xfrm flipV="1">
          <a:off x="9639300" y="9459849"/>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60452</xdr:rowOff>
    </xdr:from>
    <xdr:to>
      <xdr:col>46</xdr:col>
      <xdr:colOff>38100</xdr:colOff>
      <xdr:row>63</xdr:row>
      <xdr:rowOff>162052</xdr:rowOff>
    </xdr:to>
    <xdr:sp macro="" textlink="">
      <xdr:nvSpPr>
        <xdr:cNvPr id="139" name="楕円 138"/>
        <xdr:cNvSpPr/>
      </xdr:nvSpPr>
      <xdr:spPr>
        <a:xfrm>
          <a:off x="8699500" y="1086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51435</xdr:rowOff>
    </xdr:from>
    <xdr:to>
      <xdr:col>50</xdr:col>
      <xdr:colOff>114300</xdr:colOff>
      <xdr:row>63</xdr:row>
      <xdr:rowOff>111252</xdr:rowOff>
    </xdr:to>
    <xdr:cxnSp macro="">
      <xdr:nvCxnSpPr>
        <xdr:cNvPr id="140" name="直線コネクタ 139"/>
        <xdr:cNvCxnSpPr/>
      </xdr:nvCxnSpPr>
      <xdr:spPr>
        <a:xfrm flipV="1">
          <a:off x="8750300" y="9481185"/>
          <a:ext cx="889000" cy="14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118762</xdr:rowOff>
    </xdr:from>
    <xdr:ext cx="469744" cy="259045"/>
    <xdr:sp macro="" textlink="">
      <xdr:nvSpPr>
        <xdr:cNvPr id="141" name="n_1mainValue【体育館・プール】&#10;一人当たり面積"/>
        <xdr:cNvSpPr txBox="1"/>
      </xdr:nvSpPr>
      <xdr:spPr>
        <a:xfrm>
          <a:off x="9391727" y="920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153179</xdr:rowOff>
    </xdr:from>
    <xdr:ext cx="469744" cy="259045"/>
    <xdr:sp macro="" textlink="">
      <xdr:nvSpPr>
        <xdr:cNvPr id="142" name="n_2mainValue【体育館・プール】&#10;一人当たり面積"/>
        <xdr:cNvSpPr txBox="1"/>
      </xdr:nvSpPr>
      <xdr:spPr>
        <a:xfrm>
          <a:off x="8515427" y="109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3" name="直線コネクタ 1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54" name="テキスト ボックス 153"/>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5" name="直線コネクタ 1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6" name="テキスト ボックス 1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7" name="直線コネクタ 1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8" name="テキスト ボックス 1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9" name="直線コネクタ 1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0" name="テキスト ボックス 1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1" name="直線コネクタ 1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2" name="テキスト ボックス 1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6" name="直線コネクタ 165"/>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7"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8" name="直線コネクタ 167"/>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9"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70" name="直線コネクタ 169"/>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71"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72" name="フローチャート: 判断 171"/>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73" name="フローチャート: 判断 172"/>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74"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75" name="フローチャート: 判断 174"/>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6"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182" name="楕円 181"/>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183" name="【福祉施設】&#10;有形固定資産減価償却率該当値テキスト"/>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107314</xdr:rowOff>
    </xdr:from>
    <xdr:to>
      <xdr:col>20</xdr:col>
      <xdr:colOff>38100</xdr:colOff>
      <xdr:row>81</xdr:row>
      <xdr:rowOff>37464</xdr:rowOff>
    </xdr:to>
    <xdr:sp macro="" textlink="">
      <xdr:nvSpPr>
        <xdr:cNvPr id="184" name="楕円 183"/>
        <xdr:cNvSpPr/>
      </xdr:nvSpPr>
      <xdr:spPr>
        <a:xfrm>
          <a:off x="3746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158114</xdr:rowOff>
    </xdr:to>
    <xdr:cxnSp macro="">
      <xdr:nvCxnSpPr>
        <xdr:cNvPr id="185" name="直線コネクタ 184"/>
        <xdr:cNvCxnSpPr/>
      </xdr:nvCxnSpPr>
      <xdr:spPr>
        <a:xfrm flipV="1">
          <a:off x="3797300" y="1381696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53991</xdr:rowOff>
    </xdr:from>
    <xdr:ext cx="405111" cy="259045"/>
    <xdr:sp macro="" textlink="">
      <xdr:nvSpPr>
        <xdr:cNvPr id="186" name="n_1mainValue【福祉施設】&#10;有形固定資産減価償却率"/>
        <xdr:cNvSpPr txBox="1"/>
      </xdr:nvSpPr>
      <xdr:spPr>
        <a:xfrm>
          <a:off x="35820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7" name="直線コネクタ 19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8" name="テキスト ボックス 19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9" name="直線コネクタ 19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0" name="テキスト ボックス 19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1" name="直線コネクタ 20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2" name="テキスト ボックス 20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3" name="直線コネクタ 20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4" name="テキスト ボックス 20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5" name="直線コネクタ 20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6" name="テキスト ボックス 20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7" name="直線コネクタ 2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8" name="テキスト ボックス 2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10" name="直線コネクタ 209"/>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11"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12" name="直線コネクタ 211"/>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13"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14" name="直線コネクタ 213"/>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37989</xdr:rowOff>
    </xdr:from>
    <xdr:ext cx="469744" cy="259045"/>
    <xdr:sp macro="" textlink="">
      <xdr:nvSpPr>
        <xdr:cNvPr id="215" name="【福祉施設】&#10;一人当たり面積平均値テキスト"/>
        <xdr:cNvSpPr txBox="1"/>
      </xdr:nvSpPr>
      <xdr:spPr>
        <a:xfrm>
          <a:off x="10515600" y="14439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6" name="フローチャート: 判断 215"/>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7" name="フローチャート: 判断 216"/>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18"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9" name="フローチャート: 判断 218"/>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20"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1" name="テキスト ボックス 2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2" name="テキスト ボックス 2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3" name="テキスト ボックス 2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4" name="テキスト ボックス 2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5" name="テキスト ボックス 2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226" name="楕円 225"/>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227"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114554</xdr:rowOff>
    </xdr:from>
    <xdr:to>
      <xdr:col>50</xdr:col>
      <xdr:colOff>165100</xdr:colOff>
      <xdr:row>86</xdr:row>
      <xdr:rowOff>44704</xdr:rowOff>
    </xdr:to>
    <xdr:sp macro="" textlink="">
      <xdr:nvSpPr>
        <xdr:cNvPr id="228" name="楕円 227"/>
        <xdr:cNvSpPr/>
      </xdr:nvSpPr>
      <xdr:spPr>
        <a:xfrm>
          <a:off x="9588500" y="146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163830</xdr:rowOff>
    </xdr:from>
    <xdr:to>
      <xdr:col>55</xdr:col>
      <xdr:colOff>0</xdr:colOff>
      <xdr:row>85</xdr:row>
      <xdr:rowOff>165354</xdr:rowOff>
    </xdr:to>
    <xdr:cxnSp macro="">
      <xdr:nvCxnSpPr>
        <xdr:cNvPr id="229" name="直線コネクタ 228"/>
        <xdr:cNvCxnSpPr/>
      </xdr:nvCxnSpPr>
      <xdr:spPr>
        <a:xfrm flipV="1">
          <a:off x="9639300" y="1473708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35831</xdr:rowOff>
    </xdr:from>
    <xdr:ext cx="469744" cy="259045"/>
    <xdr:sp macro="" textlink="">
      <xdr:nvSpPr>
        <xdr:cNvPr id="230" name="n_1mainValue【福祉施設】&#10;一人当たり面積"/>
        <xdr:cNvSpPr txBox="1"/>
      </xdr:nvSpPr>
      <xdr:spPr>
        <a:xfrm>
          <a:off x="93917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8" name="正方形/長方形 2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9" name="テキスト ボックス 2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0" name="直線コネクタ 2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1" name="直線コネクタ 2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2" name="テキスト ボックス 2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3" name="直線コネクタ 2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4" name="テキスト ボックス 2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5" name="直線コネクタ 2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6" name="テキスト ボックス 2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7" name="直線コネクタ 2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8" name="テキスト ボックス 2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9" name="直線コネクタ 2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0" name="テキスト ボックス 2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1" name="直線コネクタ 2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2" name="テキスト ボックス 2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3" name="直線コネクタ 2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4" name="テキスト ボックス 2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56" name="直線コネクタ 255"/>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7"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8" name="直線コネクタ 25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9"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60" name="直線コネクタ 259"/>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61"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62" name="フローチャート: 判断 261"/>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63" name="フローチャート: 判断 262"/>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264"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65" name="フローチャート: 判断 26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266"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7" name="テキスト ボックス 26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8" name="テキスト ボックス 26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9" name="テキスト ボックス 26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0" name="テキスト ボックス 26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1" name="テキスト ボックス 27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95613</xdr:rowOff>
    </xdr:from>
    <xdr:to>
      <xdr:col>24</xdr:col>
      <xdr:colOff>114300</xdr:colOff>
      <xdr:row>103</xdr:row>
      <xdr:rowOff>25763</xdr:rowOff>
    </xdr:to>
    <xdr:sp macro="" textlink="">
      <xdr:nvSpPr>
        <xdr:cNvPr id="272" name="楕円 271"/>
        <xdr:cNvSpPr/>
      </xdr:nvSpPr>
      <xdr:spPr>
        <a:xfrm>
          <a:off x="45847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118490</xdr:rowOff>
    </xdr:from>
    <xdr:ext cx="405111" cy="259045"/>
    <xdr:sp macro="" textlink="">
      <xdr:nvSpPr>
        <xdr:cNvPr id="273" name="【市民会館】&#10;有形固定資産減価償却率該当値テキスト"/>
        <xdr:cNvSpPr txBox="1"/>
      </xdr:nvSpPr>
      <xdr:spPr>
        <a:xfrm>
          <a:off x="4673600" y="174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134801</xdr:rowOff>
    </xdr:from>
    <xdr:to>
      <xdr:col>20</xdr:col>
      <xdr:colOff>38100</xdr:colOff>
      <xdr:row>103</xdr:row>
      <xdr:rowOff>64951</xdr:rowOff>
    </xdr:to>
    <xdr:sp macro="" textlink="">
      <xdr:nvSpPr>
        <xdr:cNvPr id="274" name="楕円 273"/>
        <xdr:cNvSpPr/>
      </xdr:nvSpPr>
      <xdr:spPr>
        <a:xfrm>
          <a:off x="3746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146413</xdr:rowOff>
    </xdr:from>
    <xdr:to>
      <xdr:col>24</xdr:col>
      <xdr:colOff>63500</xdr:colOff>
      <xdr:row>103</xdr:row>
      <xdr:rowOff>14151</xdr:rowOff>
    </xdr:to>
    <xdr:cxnSp macro="">
      <xdr:nvCxnSpPr>
        <xdr:cNvPr id="275" name="直線コネクタ 274"/>
        <xdr:cNvCxnSpPr/>
      </xdr:nvCxnSpPr>
      <xdr:spPr>
        <a:xfrm flipV="1">
          <a:off x="3797300" y="176343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81478</xdr:rowOff>
    </xdr:from>
    <xdr:ext cx="405111" cy="259045"/>
    <xdr:sp macro="" textlink="">
      <xdr:nvSpPr>
        <xdr:cNvPr id="276" name="n_1mainValue【市民会館】&#10;有形固定資産減価償却率"/>
        <xdr:cNvSpPr txBox="1"/>
      </xdr:nvSpPr>
      <xdr:spPr>
        <a:xfrm>
          <a:off x="35820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7" name="正方形/長方形 27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8" name="正方形/長方形 27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9" name="正方形/長方形 27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0" name="正方形/長方形 27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1" name="正方形/長方形 28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2" name="正方形/長方形 28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3" name="正方形/長方形 28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4" name="正方形/長方形 28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5" name="テキスト ボックス 28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6" name="直線コネクタ 28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7" name="直線コネクタ 28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8" name="テキスト ボックス 28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9" name="直線コネクタ 28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0" name="テキスト ボックス 28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1" name="直線コネクタ 29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2" name="テキスト ボックス 29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3" name="直線コネクタ 29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4" name="テキスト ボックス 29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5" name="直線コネクタ 29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6" name="テキスト ボックス 29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7" name="直線コネクタ 29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8" name="テキスト ボックス 29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9" name="直線コネクタ 2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0" name="テキスト ボックス 2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02" name="直線コネクタ 301"/>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03"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04" name="直線コネクタ 303"/>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05"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06" name="直線コネクタ 305"/>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07" name="【市民会館】&#10;一人当たり面積平均値テキスト"/>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8" name="フローチャート: 判断 307"/>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9" name="フローチャート: 判断 308"/>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68597</xdr:rowOff>
    </xdr:from>
    <xdr:ext cx="469744" cy="259045"/>
    <xdr:sp macro="" textlink="">
      <xdr:nvSpPr>
        <xdr:cNvPr id="310" name="n_1aveValue【市民会館】&#10;一人当たり面積"/>
        <xdr:cNvSpPr txBox="1"/>
      </xdr:nvSpPr>
      <xdr:spPr>
        <a:xfrm>
          <a:off x="9391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11" name="フローチャート: 判断 310"/>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12"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3" name="テキスト ボックス 3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4" name="テキスト ボックス 3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5" name="テキスト ボックス 3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6" name="テキスト ボックス 3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7" name="テキスト ボックス 3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62412</xdr:rowOff>
    </xdr:from>
    <xdr:to>
      <xdr:col>55</xdr:col>
      <xdr:colOff>50800</xdr:colOff>
      <xdr:row>102</xdr:row>
      <xdr:rowOff>164012</xdr:rowOff>
    </xdr:to>
    <xdr:sp macro="" textlink="">
      <xdr:nvSpPr>
        <xdr:cNvPr id="318" name="楕円 317"/>
        <xdr:cNvSpPr/>
      </xdr:nvSpPr>
      <xdr:spPr>
        <a:xfrm>
          <a:off x="10426700" y="1755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85289</xdr:rowOff>
    </xdr:from>
    <xdr:ext cx="469744" cy="259045"/>
    <xdr:sp macro="" textlink="">
      <xdr:nvSpPr>
        <xdr:cNvPr id="319" name="【市民会館】&#10;一人当たり面積該当値テキスト"/>
        <xdr:cNvSpPr txBox="1"/>
      </xdr:nvSpPr>
      <xdr:spPr>
        <a:xfrm>
          <a:off x="10515600" y="1740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77651</xdr:rowOff>
    </xdr:from>
    <xdr:to>
      <xdr:col>50</xdr:col>
      <xdr:colOff>165100</xdr:colOff>
      <xdr:row>103</xdr:row>
      <xdr:rowOff>7801</xdr:rowOff>
    </xdr:to>
    <xdr:sp macro="" textlink="">
      <xdr:nvSpPr>
        <xdr:cNvPr id="320" name="楕円 319"/>
        <xdr:cNvSpPr/>
      </xdr:nvSpPr>
      <xdr:spPr>
        <a:xfrm>
          <a:off x="9588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113212</xdr:rowOff>
    </xdr:from>
    <xdr:to>
      <xdr:col>55</xdr:col>
      <xdr:colOff>0</xdr:colOff>
      <xdr:row>102</xdr:row>
      <xdr:rowOff>128451</xdr:rowOff>
    </xdr:to>
    <xdr:cxnSp macro="">
      <xdr:nvCxnSpPr>
        <xdr:cNvPr id="321" name="直線コネクタ 320"/>
        <xdr:cNvCxnSpPr/>
      </xdr:nvCxnSpPr>
      <xdr:spPr>
        <a:xfrm flipV="1">
          <a:off x="9639300" y="17601112"/>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24328</xdr:rowOff>
    </xdr:from>
    <xdr:ext cx="469744" cy="259045"/>
    <xdr:sp macro="" textlink="">
      <xdr:nvSpPr>
        <xdr:cNvPr id="322" name="n_1mainValue【市民会館】&#10;一人当たり面積"/>
        <xdr:cNvSpPr txBox="1"/>
      </xdr:nvSpPr>
      <xdr:spPr>
        <a:xfrm>
          <a:off x="9391727" y="1734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3" name="正方形/長方形 3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4" name="正方形/長方形 3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5" name="正方形/長方形 3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6" name="正方形/長方形 3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7" name="正方形/長方形 3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8" name="正方形/長方形 3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9" name="正方形/長方形 3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0" name="正方形/長方形 3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1" name="テキスト ボックス 3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2" name="直線コネクタ 3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3" name="テキスト ボックス 3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4" name="直線コネクタ 3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5" name="テキスト ボックス 3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6" name="直線コネクタ 3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7" name="テキスト ボックス 3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8" name="直線コネクタ 3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9" name="テキスト ボックス 3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0" name="直線コネクタ 3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1" name="テキスト ボックス 3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2" name="直線コネクタ 3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3" name="テキスト ボックス 3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4" name="直線コネクタ 3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5" name="テキスト ボックス 3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47" name="直線コネクタ 346"/>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8"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9" name="直線コネクタ 348"/>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1" name="直線コネクタ 35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352"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53" name="フローチャート: 判断 352"/>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54" name="フローチャート: 判断 353"/>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125747</xdr:rowOff>
    </xdr:from>
    <xdr:ext cx="405111" cy="259045"/>
    <xdr:sp macro="" textlink="">
      <xdr:nvSpPr>
        <xdr:cNvPr id="355" name="n_1aveValue【一般廃棄物処理施設】&#10;有形固定資産減価償却率"/>
        <xdr:cNvSpPr txBox="1"/>
      </xdr:nvSpPr>
      <xdr:spPr>
        <a:xfrm>
          <a:off x="152660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56" name="フローチャート: 判断 355"/>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357"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8" name="テキスト ボックス 3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154940</xdr:rowOff>
    </xdr:from>
    <xdr:to>
      <xdr:col>85</xdr:col>
      <xdr:colOff>177800</xdr:colOff>
      <xdr:row>35</xdr:row>
      <xdr:rowOff>85090</xdr:rowOff>
    </xdr:to>
    <xdr:sp macro="" textlink="">
      <xdr:nvSpPr>
        <xdr:cNvPr id="363" name="楕円 362"/>
        <xdr:cNvSpPr/>
      </xdr:nvSpPr>
      <xdr:spPr>
        <a:xfrm>
          <a:off x="16268700" y="59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6367</xdr:rowOff>
    </xdr:from>
    <xdr:ext cx="405111" cy="259045"/>
    <xdr:sp macro="" textlink="">
      <xdr:nvSpPr>
        <xdr:cNvPr id="364" name="【一般廃棄物処理施設】&#10;有形固定資産減価償却率該当値テキスト"/>
        <xdr:cNvSpPr txBox="1"/>
      </xdr:nvSpPr>
      <xdr:spPr>
        <a:xfrm>
          <a:off x="16357600"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38735</xdr:rowOff>
    </xdr:from>
    <xdr:to>
      <xdr:col>81</xdr:col>
      <xdr:colOff>101600</xdr:colOff>
      <xdr:row>35</xdr:row>
      <xdr:rowOff>140335</xdr:rowOff>
    </xdr:to>
    <xdr:sp macro="" textlink="">
      <xdr:nvSpPr>
        <xdr:cNvPr id="365" name="楕円 364"/>
        <xdr:cNvSpPr/>
      </xdr:nvSpPr>
      <xdr:spPr>
        <a:xfrm>
          <a:off x="15430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34290</xdr:rowOff>
    </xdr:from>
    <xdr:to>
      <xdr:col>85</xdr:col>
      <xdr:colOff>127000</xdr:colOff>
      <xdr:row>35</xdr:row>
      <xdr:rowOff>89535</xdr:rowOff>
    </xdr:to>
    <xdr:cxnSp macro="">
      <xdr:nvCxnSpPr>
        <xdr:cNvPr id="366" name="直線コネクタ 365"/>
        <xdr:cNvCxnSpPr/>
      </xdr:nvCxnSpPr>
      <xdr:spPr>
        <a:xfrm flipV="1">
          <a:off x="15481300" y="603504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156862</xdr:rowOff>
    </xdr:from>
    <xdr:ext cx="405111" cy="259045"/>
    <xdr:sp macro="" textlink="">
      <xdr:nvSpPr>
        <xdr:cNvPr id="367" name="n_1mainValue【一般廃棄物処理施設】&#10;有形固定資産減価償却率"/>
        <xdr:cNvSpPr txBox="1"/>
      </xdr:nvSpPr>
      <xdr:spPr>
        <a:xfrm>
          <a:off x="152660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6" name="テキスト ボックス 3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7" name="直線コネクタ 3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8" name="直線コネクタ 37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9" name="テキスト ボックス 37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0" name="直線コネクタ 37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1" name="テキスト ボックス 38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2" name="直線コネクタ 38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83" name="テキスト ボックス 38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84" name="直線コネクタ 38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85" name="テキスト ボックス 38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6" name="直線コネクタ 38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7" name="テキスト ボックス 38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8" name="直線コネクタ 38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9" name="テキスト ボックス 38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1" name="テキスト ボックス 39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93" name="直線コネクタ 392"/>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94"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95" name="直線コネクタ 394"/>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96"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97" name="直線コネクタ 396"/>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98"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9" name="フローチャート: 判断 398"/>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00" name="フローチャート: 判断 399"/>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401"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402" name="フローチャート: 判断 401"/>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403"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28801</xdr:rowOff>
    </xdr:from>
    <xdr:to>
      <xdr:col>116</xdr:col>
      <xdr:colOff>114300</xdr:colOff>
      <xdr:row>41</xdr:row>
      <xdr:rowOff>130401</xdr:rowOff>
    </xdr:to>
    <xdr:sp macro="" textlink="">
      <xdr:nvSpPr>
        <xdr:cNvPr id="409" name="楕円 408"/>
        <xdr:cNvSpPr/>
      </xdr:nvSpPr>
      <xdr:spPr>
        <a:xfrm>
          <a:off x="22110700" y="70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7228</xdr:rowOff>
    </xdr:from>
    <xdr:ext cx="599010" cy="259045"/>
    <xdr:sp macro="" textlink="">
      <xdr:nvSpPr>
        <xdr:cNvPr id="410" name="【一般廃棄物処理施設】&#10;一人当たり有形固定資産（償却資産）額該当値テキスト"/>
        <xdr:cNvSpPr txBox="1"/>
      </xdr:nvSpPr>
      <xdr:spPr>
        <a:xfrm>
          <a:off x="22199600" y="70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32593</xdr:rowOff>
    </xdr:from>
    <xdr:to>
      <xdr:col>112</xdr:col>
      <xdr:colOff>38100</xdr:colOff>
      <xdr:row>41</xdr:row>
      <xdr:rowOff>134193</xdr:rowOff>
    </xdr:to>
    <xdr:sp macro="" textlink="">
      <xdr:nvSpPr>
        <xdr:cNvPr id="411" name="楕円 410"/>
        <xdr:cNvSpPr/>
      </xdr:nvSpPr>
      <xdr:spPr>
        <a:xfrm>
          <a:off x="21272500" y="706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79601</xdr:rowOff>
    </xdr:from>
    <xdr:to>
      <xdr:col>116</xdr:col>
      <xdr:colOff>63500</xdr:colOff>
      <xdr:row>41</xdr:row>
      <xdr:rowOff>83393</xdr:rowOff>
    </xdr:to>
    <xdr:cxnSp macro="">
      <xdr:nvCxnSpPr>
        <xdr:cNvPr id="412" name="直線コネクタ 411"/>
        <xdr:cNvCxnSpPr/>
      </xdr:nvCxnSpPr>
      <xdr:spPr>
        <a:xfrm flipV="1">
          <a:off x="21323300" y="7109051"/>
          <a:ext cx="8382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125320</xdr:rowOff>
    </xdr:from>
    <xdr:ext cx="599010" cy="259045"/>
    <xdr:sp macro="" textlink="">
      <xdr:nvSpPr>
        <xdr:cNvPr id="413" name="n_1mainValue【一般廃棄物処理施設】&#10;一人当たり有形固定資産（償却資産）額"/>
        <xdr:cNvSpPr txBox="1"/>
      </xdr:nvSpPr>
      <xdr:spPr>
        <a:xfrm>
          <a:off x="21011095" y="715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4" name="直線コネクタ 4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5" name="テキスト ボックス 42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6" name="直線コネクタ 4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7" name="テキスト ボックス 4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8" name="直線コネクタ 4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9" name="テキスト ボックス 4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0" name="直線コネクタ 4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1" name="テキスト ボックス 4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2" name="直線コネクタ 4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3" name="テキスト ボックス 4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4" name="直線コネクタ 4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5" name="テキスト ボックス 43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7" name="テキスト ボックス 4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39" name="直線コネクタ 438"/>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40"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41" name="直線コネクタ 440"/>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3" name="直線コネクタ 44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44"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45" name="フローチャート: 判断 444"/>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46" name="フローチャート: 判断 445"/>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47"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48" name="フローチャート: 判断 447"/>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449"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0" name="テキスト ボックス 4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27577</xdr:rowOff>
    </xdr:from>
    <xdr:to>
      <xdr:col>85</xdr:col>
      <xdr:colOff>177800</xdr:colOff>
      <xdr:row>59</xdr:row>
      <xdr:rowOff>129177</xdr:rowOff>
    </xdr:to>
    <xdr:sp macro="" textlink="">
      <xdr:nvSpPr>
        <xdr:cNvPr id="455" name="楕円 454"/>
        <xdr:cNvSpPr/>
      </xdr:nvSpPr>
      <xdr:spPr>
        <a:xfrm>
          <a:off x="162687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50454</xdr:rowOff>
    </xdr:from>
    <xdr:ext cx="405111" cy="259045"/>
    <xdr:sp macro="" textlink="">
      <xdr:nvSpPr>
        <xdr:cNvPr id="456" name="【保健センター・保健所】&#10;有形固定資産減価償却率該当値テキスト"/>
        <xdr:cNvSpPr txBox="1"/>
      </xdr:nvSpPr>
      <xdr:spPr>
        <a:xfrm>
          <a:off x="16357600" y="999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457" name="楕円 456"/>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78377</xdr:rowOff>
    </xdr:from>
    <xdr:to>
      <xdr:col>85</xdr:col>
      <xdr:colOff>127000</xdr:colOff>
      <xdr:row>59</xdr:row>
      <xdr:rowOff>119199</xdr:rowOff>
    </xdr:to>
    <xdr:cxnSp macro="">
      <xdr:nvCxnSpPr>
        <xdr:cNvPr id="458" name="直線コネクタ 457"/>
        <xdr:cNvCxnSpPr/>
      </xdr:nvCxnSpPr>
      <xdr:spPr>
        <a:xfrm flipV="1">
          <a:off x="15481300" y="1019392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81462</xdr:rowOff>
    </xdr:from>
    <xdr:to>
      <xdr:col>76</xdr:col>
      <xdr:colOff>165100</xdr:colOff>
      <xdr:row>61</xdr:row>
      <xdr:rowOff>11612</xdr:rowOff>
    </xdr:to>
    <xdr:sp macro="" textlink="">
      <xdr:nvSpPr>
        <xdr:cNvPr id="459" name="楕円 458"/>
        <xdr:cNvSpPr/>
      </xdr:nvSpPr>
      <xdr:spPr>
        <a:xfrm>
          <a:off x="14541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60</xdr:row>
      <xdr:rowOff>132262</xdr:rowOff>
    </xdr:to>
    <xdr:cxnSp macro="">
      <xdr:nvCxnSpPr>
        <xdr:cNvPr id="460" name="直線コネクタ 459"/>
        <xdr:cNvCxnSpPr/>
      </xdr:nvCxnSpPr>
      <xdr:spPr>
        <a:xfrm flipV="1">
          <a:off x="14592300" y="10234749"/>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15076</xdr:rowOff>
    </xdr:from>
    <xdr:ext cx="405111" cy="259045"/>
    <xdr:sp macro="" textlink="">
      <xdr:nvSpPr>
        <xdr:cNvPr id="461" name="n_1mainValue【保健センター・保健所】&#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2739</xdr:rowOff>
    </xdr:from>
    <xdr:ext cx="405111" cy="259045"/>
    <xdr:sp macro="" textlink="">
      <xdr:nvSpPr>
        <xdr:cNvPr id="462" name="n_2mainValue【保健センター・保健所】&#10;有形固定資産減価償却率"/>
        <xdr:cNvSpPr txBox="1"/>
      </xdr:nvSpPr>
      <xdr:spPr>
        <a:xfrm>
          <a:off x="14389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86" name="直線コネクタ 485"/>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87"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88" name="直線コネクタ 487"/>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89"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90" name="直線コネクタ 489"/>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491" name="【保健センター・保健所】&#10;一人当たり面積平均値テキスト"/>
        <xdr:cNvSpPr txBox="1"/>
      </xdr:nvSpPr>
      <xdr:spPr>
        <a:xfrm>
          <a:off x="22199600" y="10645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92" name="フローチャート: 判断 491"/>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93" name="フローチャート: 判断 492"/>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94"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95" name="フローチャート: 判断 494"/>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96"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23876</xdr:rowOff>
    </xdr:from>
    <xdr:to>
      <xdr:col>116</xdr:col>
      <xdr:colOff>114300</xdr:colOff>
      <xdr:row>63</xdr:row>
      <xdr:rowOff>125476</xdr:rowOff>
    </xdr:to>
    <xdr:sp macro="" textlink="">
      <xdr:nvSpPr>
        <xdr:cNvPr id="502" name="楕円 501"/>
        <xdr:cNvSpPr/>
      </xdr:nvSpPr>
      <xdr:spPr>
        <a:xfrm>
          <a:off x="221107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503" name="【保健センター・保健所】&#10;一人当たり面積該当値テキスト"/>
        <xdr:cNvSpPr txBox="1"/>
      </xdr:nvSpPr>
      <xdr:spPr>
        <a:xfrm>
          <a:off x="22199600"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26924</xdr:rowOff>
    </xdr:from>
    <xdr:to>
      <xdr:col>112</xdr:col>
      <xdr:colOff>38100</xdr:colOff>
      <xdr:row>63</xdr:row>
      <xdr:rowOff>128524</xdr:rowOff>
    </xdr:to>
    <xdr:sp macro="" textlink="">
      <xdr:nvSpPr>
        <xdr:cNvPr id="504" name="楕円 503"/>
        <xdr:cNvSpPr/>
      </xdr:nvSpPr>
      <xdr:spPr>
        <a:xfrm>
          <a:off x="21272500" y="1082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74676</xdr:rowOff>
    </xdr:from>
    <xdr:to>
      <xdr:col>116</xdr:col>
      <xdr:colOff>63500</xdr:colOff>
      <xdr:row>63</xdr:row>
      <xdr:rowOff>77724</xdr:rowOff>
    </xdr:to>
    <xdr:cxnSp macro="">
      <xdr:nvCxnSpPr>
        <xdr:cNvPr id="505" name="直線コネクタ 504"/>
        <xdr:cNvCxnSpPr/>
      </xdr:nvCxnSpPr>
      <xdr:spPr>
        <a:xfrm flipV="1">
          <a:off x="21323300" y="1087602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506" name="楕円 505"/>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77724</xdr:rowOff>
    </xdr:from>
    <xdr:to>
      <xdr:col>111</xdr:col>
      <xdr:colOff>177800</xdr:colOff>
      <xdr:row>63</xdr:row>
      <xdr:rowOff>80010</xdr:rowOff>
    </xdr:to>
    <xdr:cxnSp macro="">
      <xdr:nvCxnSpPr>
        <xdr:cNvPr id="507" name="直線コネクタ 506"/>
        <xdr:cNvCxnSpPr/>
      </xdr:nvCxnSpPr>
      <xdr:spPr>
        <a:xfrm flipV="1">
          <a:off x="20434300" y="108790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119651</xdr:rowOff>
    </xdr:from>
    <xdr:ext cx="469744" cy="259045"/>
    <xdr:sp macro="" textlink="">
      <xdr:nvSpPr>
        <xdr:cNvPr id="508" name="n_1mainValue【保健センター・保健所】&#10;一人当たり面積"/>
        <xdr:cNvSpPr txBox="1"/>
      </xdr:nvSpPr>
      <xdr:spPr>
        <a:xfrm>
          <a:off x="21075727" y="1092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509" name="n_2mainValue【保健センター・保健所】&#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0" name="テキスト ボックス 51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1" name="直線コネクタ 52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2" name="テキスト ボックス 52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3" name="直線コネクタ 52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4" name="テキスト ボックス 52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5" name="直線コネクタ 52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6" name="テキスト ボックス 52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7" name="直線コネクタ 52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8" name="テキスト ボックス 52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9" name="直線コネクタ 52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0" name="テキスト ボックス 52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34" name="直線コネクタ 533"/>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35"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36" name="直線コネクタ 535"/>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37"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38" name="直線コネクタ 537"/>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39"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40" name="フローチャート: 判断 539"/>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41" name="フローチャート: 判断 540"/>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42"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43" name="フローチャート: 判断 542"/>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161941</xdr:rowOff>
    </xdr:from>
    <xdr:ext cx="405111" cy="259045"/>
    <xdr:sp macro="" textlink="">
      <xdr:nvSpPr>
        <xdr:cNvPr id="544" name="n_2aveValue【消防施設】&#10;有形固定資産減価償却率"/>
        <xdr:cNvSpPr txBox="1"/>
      </xdr:nvSpPr>
      <xdr:spPr>
        <a:xfrm>
          <a:off x="14389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139700</xdr:rowOff>
    </xdr:from>
    <xdr:to>
      <xdr:col>85</xdr:col>
      <xdr:colOff>177800</xdr:colOff>
      <xdr:row>81</xdr:row>
      <xdr:rowOff>69850</xdr:rowOff>
    </xdr:to>
    <xdr:sp macro="" textlink="">
      <xdr:nvSpPr>
        <xdr:cNvPr id="550" name="楕円 549"/>
        <xdr:cNvSpPr/>
      </xdr:nvSpPr>
      <xdr:spPr>
        <a:xfrm>
          <a:off x="162687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162577</xdr:rowOff>
    </xdr:from>
    <xdr:ext cx="405111" cy="259045"/>
    <xdr:sp macro="" textlink="">
      <xdr:nvSpPr>
        <xdr:cNvPr id="551" name="【消防施設】&#10;有形固定資産減価償却率該当値テキスト"/>
        <xdr:cNvSpPr txBox="1"/>
      </xdr:nvSpPr>
      <xdr:spPr>
        <a:xfrm>
          <a:off x="16357600"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552" name="楕円 551"/>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80011</xdr:rowOff>
    </xdr:to>
    <xdr:cxnSp macro="">
      <xdr:nvCxnSpPr>
        <xdr:cNvPr id="553" name="直線コネクタ 552"/>
        <xdr:cNvCxnSpPr/>
      </xdr:nvCxnSpPr>
      <xdr:spPr>
        <a:xfrm flipV="1">
          <a:off x="15481300" y="139065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101600</xdr:rowOff>
    </xdr:from>
    <xdr:to>
      <xdr:col>76</xdr:col>
      <xdr:colOff>165100</xdr:colOff>
      <xdr:row>79</xdr:row>
      <xdr:rowOff>31750</xdr:rowOff>
    </xdr:to>
    <xdr:sp macro="" textlink="">
      <xdr:nvSpPr>
        <xdr:cNvPr id="554" name="楕円 553"/>
        <xdr:cNvSpPr/>
      </xdr:nvSpPr>
      <xdr:spPr>
        <a:xfrm>
          <a:off x="14541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152400</xdr:rowOff>
    </xdr:from>
    <xdr:to>
      <xdr:col>81</xdr:col>
      <xdr:colOff>50800</xdr:colOff>
      <xdr:row>81</xdr:row>
      <xdr:rowOff>80011</xdr:rowOff>
    </xdr:to>
    <xdr:cxnSp macro="">
      <xdr:nvCxnSpPr>
        <xdr:cNvPr id="555" name="直線コネクタ 554"/>
        <xdr:cNvCxnSpPr/>
      </xdr:nvCxnSpPr>
      <xdr:spPr>
        <a:xfrm>
          <a:off x="14592300" y="13525500"/>
          <a:ext cx="889000" cy="4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147338</xdr:rowOff>
    </xdr:from>
    <xdr:ext cx="405111" cy="259045"/>
    <xdr:sp macro="" textlink="">
      <xdr:nvSpPr>
        <xdr:cNvPr id="556" name="n_1mainValue【消防施設】&#10;有形固定資産減価償却率"/>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48277</xdr:rowOff>
    </xdr:from>
    <xdr:ext cx="405111" cy="259045"/>
    <xdr:sp macro="" textlink="">
      <xdr:nvSpPr>
        <xdr:cNvPr id="557" name="n_2mainValue【消防施設】&#10;有形固定資産減価償却率"/>
        <xdr:cNvSpPr txBox="1"/>
      </xdr:nvSpPr>
      <xdr:spPr>
        <a:xfrm>
          <a:off x="14389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8" name="正方形/長方形 55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9" name="正方形/長方形 55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0" name="正方形/長方形 55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1" name="正方形/長方形 56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2" name="正方形/長方形 56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3" name="正方形/長方形 56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4" name="正方形/長方形 56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5" name="正方形/長方形 56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6" name="テキスト ボックス 56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7" name="直線コネクタ 56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8" name="直線コネクタ 56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9" name="テキスト ボックス 56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0" name="直線コネクタ 56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1" name="テキスト ボックス 57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2" name="直線コネクタ 57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3" name="テキスト ボックス 57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4" name="直線コネクタ 57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5" name="テキスト ボックス 57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79" name="直線コネクタ 578"/>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80"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81" name="直線コネクタ 580"/>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82"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83" name="直線コネクタ 582"/>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584" name="【消防施設】&#10;一人当たり面積平均値テキスト"/>
        <xdr:cNvSpPr txBox="1"/>
      </xdr:nvSpPr>
      <xdr:spPr>
        <a:xfrm>
          <a:off x="22199600" y="14392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85" name="フローチャート: 判断 584"/>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86" name="フローチャート: 判断 585"/>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587"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588" name="フローチャート: 判断 587"/>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104715</xdr:rowOff>
    </xdr:from>
    <xdr:ext cx="469744" cy="259045"/>
    <xdr:sp macro="" textlink="">
      <xdr:nvSpPr>
        <xdr:cNvPr id="589" name="n_2aveValue【消防施設】&#10;一人当たり面積"/>
        <xdr:cNvSpPr txBox="1"/>
      </xdr:nvSpPr>
      <xdr:spPr>
        <a:xfrm>
          <a:off x="20199427" y="1467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6502</xdr:rowOff>
    </xdr:from>
    <xdr:to>
      <xdr:col>116</xdr:col>
      <xdr:colOff>114300</xdr:colOff>
      <xdr:row>85</xdr:row>
      <xdr:rowOff>108102</xdr:rowOff>
    </xdr:to>
    <xdr:sp macro="" textlink="">
      <xdr:nvSpPr>
        <xdr:cNvPr id="595" name="楕円 594"/>
        <xdr:cNvSpPr/>
      </xdr:nvSpPr>
      <xdr:spPr>
        <a:xfrm>
          <a:off x="22110700" y="1457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117974</xdr:rowOff>
    </xdr:from>
    <xdr:ext cx="469744" cy="259045"/>
    <xdr:sp macro="" textlink="">
      <xdr:nvSpPr>
        <xdr:cNvPr id="596" name="【消防施設】&#10;一人当たり面積該当値テキスト"/>
        <xdr:cNvSpPr txBox="1"/>
      </xdr:nvSpPr>
      <xdr:spPr>
        <a:xfrm>
          <a:off x="22199600" y="14519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8331</xdr:rowOff>
    </xdr:from>
    <xdr:to>
      <xdr:col>112</xdr:col>
      <xdr:colOff>38100</xdr:colOff>
      <xdr:row>85</xdr:row>
      <xdr:rowOff>109931</xdr:rowOff>
    </xdr:to>
    <xdr:sp macro="" textlink="">
      <xdr:nvSpPr>
        <xdr:cNvPr id="597" name="楕円 596"/>
        <xdr:cNvSpPr/>
      </xdr:nvSpPr>
      <xdr:spPr>
        <a:xfrm>
          <a:off x="21272500" y="1458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57302</xdr:rowOff>
    </xdr:from>
    <xdr:to>
      <xdr:col>116</xdr:col>
      <xdr:colOff>63500</xdr:colOff>
      <xdr:row>85</xdr:row>
      <xdr:rowOff>59131</xdr:rowOff>
    </xdr:to>
    <xdr:cxnSp macro="">
      <xdr:nvCxnSpPr>
        <xdr:cNvPr id="598" name="直線コネクタ 597"/>
        <xdr:cNvCxnSpPr/>
      </xdr:nvCxnSpPr>
      <xdr:spPr>
        <a:xfrm flipV="1">
          <a:off x="21323300" y="1463055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10618</xdr:rowOff>
    </xdr:from>
    <xdr:to>
      <xdr:col>107</xdr:col>
      <xdr:colOff>101600</xdr:colOff>
      <xdr:row>85</xdr:row>
      <xdr:rowOff>112218</xdr:rowOff>
    </xdr:to>
    <xdr:sp macro="" textlink="">
      <xdr:nvSpPr>
        <xdr:cNvPr id="599" name="楕円 598"/>
        <xdr:cNvSpPr/>
      </xdr:nvSpPr>
      <xdr:spPr>
        <a:xfrm>
          <a:off x="20383500" y="1458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59131</xdr:rowOff>
    </xdr:from>
    <xdr:to>
      <xdr:col>111</xdr:col>
      <xdr:colOff>177800</xdr:colOff>
      <xdr:row>85</xdr:row>
      <xdr:rowOff>61418</xdr:rowOff>
    </xdr:to>
    <xdr:cxnSp macro="">
      <xdr:nvCxnSpPr>
        <xdr:cNvPr id="600" name="直線コネクタ 599"/>
        <xdr:cNvCxnSpPr/>
      </xdr:nvCxnSpPr>
      <xdr:spPr>
        <a:xfrm flipV="1">
          <a:off x="20434300" y="1463238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101058</xdr:rowOff>
    </xdr:from>
    <xdr:ext cx="469744" cy="259045"/>
    <xdr:sp macro="" textlink="">
      <xdr:nvSpPr>
        <xdr:cNvPr id="601" name="n_1mainValue【消防施設】&#10;一人当たり面積"/>
        <xdr:cNvSpPr txBox="1"/>
      </xdr:nvSpPr>
      <xdr:spPr>
        <a:xfrm>
          <a:off x="21075727" y="1467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128745</xdr:rowOff>
    </xdr:from>
    <xdr:ext cx="469744" cy="259045"/>
    <xdr:sp macro="" textlink="">
      <xdr:nvSpPr>
        <xdr:cNvPr id="602" name="n_2mainValue【消防施設】&#10;一人当たり面積"/>
        <xdr:cNvSpPr txBox="1"/>
      </xdr:nvSpPr>
      <xdr:spPr>
        <a:xfrm>
          <a:off x="20199427" y="1435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28" name="直線コネクタ 627"/>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29"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30" name="直線コネクタ 62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31"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32" name="直線コネクタ 631"/>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33"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34" name="フローチャート: 判断 633"/>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35" name="フローチャート: 判断 634"/>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636"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637" name="フローチャート: 判断 636"/>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113228</xdr:rowOff>
    </xdr:from>
    <xdr:ext cx="405111" cy="259045"/>
    <xdr:sp macro="" textlink="">
      <xdr:nvSpPr>
        <xdr:cNvPr id="638" name="n_2aveValue【庁舎】&#10;有形固定資産減価償却率"/>
        <xdr:cNvSpPr txBox="1"/>
      </xdr:nvSpPr>
      <xdr:spPr>
        <a:xfrm>
          <a:off x="1438974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44" name="楕円 643"/>
        <xdr:cNvSpPr/>
      </xdr:nvSpPr>
      <xdr:spPr>
        <a:xfrm>
          <a:off x="162687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89098</xdr:rowOff>
    </xdr:from>
    <xdr:ext cx="405111" cy="259045"/>
    <xdr:sp macro="" textlink="">
      <xdr:nvSpPr>
        <xdr:cNvPr id="645" name="【庁舎】&#10;有形固定資産減価償却率該当値テキスト"/>
        <xdr:cNvSpPr txBox="1"/>
      </xdr:nvSpPr>
      <xdr:spPr>
        <a:xfrm>
          <a:off x="16357600" y="1757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156029</xdr:rowOff>
    </xdr:from>
    <xdr:to>
      <xdr:col>81</xdr:col>
      <xdr:colOff>101600</xdr:colOff>
      <xdr:row>104</xdr:row>
      <xdr:rowOff>86179</xdr:rowOff>
    </xdr:to>
    <xdr:sp macro="" textlink="">
      <xdr:nvSpPr>
        <xdr:cNvPr id="646" name="楕円 645"/>
        <xdr:cNvSpPr/>
      </xdr:nvSpPr>
      <xdr:spPr>
        <a:xfrm>
          <a:off x="15430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104</xdr:row>
      <xdr:rowOff>35379</xdr:rowOff>
    </xdr:to>
    <xdr:cxnSp macro="">
      <xdr:nvCxnSpPr>
        <xdr:cNvPr id="647" name="直線コネクタ 646"/>
        <xdr:cNvCxnSpPr/>
      </xdr:nvCxnSpPr>
      <xdr:spPr>
        <a:xfrm flipV="1">
          <a:off x="15481300" y="17776371"/>
          <a:ext cx="8382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648" name="楕円 647"/>
        <xdr:cNvSpPr/>
      </xdr:nvSpPr>
      <xdr:spPr>
        <a:xfrm>
          <a:off x="145415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104</xdr:row>
      <xdr:rowOff>35379</xdr:rowOff>
    </xdr:to>
    <xdr:cxnSp macro="">
      <xdr:nvCxnSpPr>
        <xdr:cNvPr id="649" name="直線コネクタ 648"/>
        <xdr:cNvCxnSpPr/>
      </xdr:nvCxnSpPr>
      <xdr:spPr>
        <a:xfrm>
          <a:off x="14592300" y="17642477"/>
          <a:ext cx="889000" cy="22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77306</xdr:rowOff>
    </xdr:from>
    <xdr:ext cx="405111" cy="259045"/>
    <xdr:sp macro="" textlink="">
      <xdr:nvSpPr>
        <xdr:cNvPr id="650" name="n_1mainValue【庁舎】&#10;有形固定資産減価償却率"/>
        <xdr:cNvSpPr txBox="1"/>
      </xdr:nvSpPr>
      <xdr:spPr>
        <a:xfrm>
          <a:off x="15266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651" name="n_2mainValue【庁舎】&#10;有形固定資産減価償却率"/>
        <xdr:cNvSpPr txBox="1"/>
      </xdr:nvSpPr>
      <xdr:spPr>
        <a:xfrm>
          <a:off x="14389744" y="1736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0" name="テキスト ボックス 6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1" name="直線コネクタ 6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2" name="直線コネクタ 66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3" name="テキスト ボックス 66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4" name="直線コネクタ 66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5" name="テキスト ボックス 66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6" name="直線コネクタ 66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7" name="テキスト ボックス 66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8" name="直線コネクタ 66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9" name="テキスト ボックス 66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0" name="直線コネクタ 66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1" name="テキスト ボックス 67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2" name="直線コネクタ 67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3" name="テキスト ボックス 672"/>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4" name="直線コネクタ 6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5" name="テキスト ボックス 67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77" name="直線コネクタ 676"/>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78"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79" name="直線コネクタ 678"/>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80"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81" name="直線コネクタ 680"/>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82"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83" name="フローチャート: 判断 682"/>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84" name="フローチャート: 判断 683"/>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685"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686" name="フローチャート: 判断 685"/>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109309</xdr:rowOff>
    </xdr:from>
    <xdr:ext cx="469744" cy="259045"/>
    <xdr:sp macro="" textlink="">
      <xdr:nvSpPr>
        <xdr:cNvPr id="687" name="n_2aveValue【庁舎】&#10;一人当たり面積"/>
        <xdr:cNvSpPr txBox="1"/>
      </xdr:nvSpPr>
      <xdr:spPr>
        <a:xfrm>
          <a:off x="20199427" y="1862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130066</xdr:rowOff>
    </xdr:from>
    <xdr:to>
      <xdr:col>116</xdr:col>
      <xdr:colOff>114300</xdr:colOff>
      <xdr:row>108</xdr:row>
      <xdr:rowOff>60216</xdr:rowOff>
    </xdr:to>
    <xdr:sp macro="" textlink="">
      <xdr:nvSpPr>
        <xdr:cNvPr id="693" name="楕円 692"/>
        <xdr:cNvSpPr/>
      </xdr:nvSpPr>
      <xdr:spPr>
        <a:xfrm>
          <a:off x="22110700" y="184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152943</xdr:rowOff>
    </xdr:from>
    <xdr:ext cx="469744" cy="259045"/>
    <xdr:sp macro="" textlink="">
      <xdr:nvSpPr>
        <xdr:cNvPr id="694" name="【庁舎】&#10;一人当たり面積該当値テキスト"/>
        <xdr:cNvSpPr txBox="1"/>
      </xdr:nvSpPr>
      <xdr:spPr>
        <a:xfrm>
          <a:off x="22199600" y="1832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132679</xdr:rowOff>
    </xdr:from>
    <xdr:to>
      <xdr:col>112</xdr:col>
      <xdr:colOff>38100</xdr:colOff>
      <xdr:row>108</xdr:row>
      <xdr:rowOff>62829</xdr:rowOff>
    </xdr:to>
    <xdr:sp macro="" textlink="">
      <xdr:nvSpPr>
        <xdr:cNvPr id="695" name="楕円 694"/>
        <xdr:cNvSpPr/>
      </xdr:nvSpPr>
      <xdr:spPr>
        <a:xfrm>
          <a:off x="21272500" y="184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9416</xdr:rowOff>
    </xdr:from>
    <xdr:to>
      <xdr:col>116</xdr:col>
      <xdr:colOff>63500</xdr:colOff>
      <xdr:row>108</xdr:row>
      <xdr:rowOff>12029</xdr:rowOff>
    </xdr:to>
    <xdr:cxnSp macro="">
      <xdr:nvCxnSpPr>
        <xdr:cNvPr id="696" name="直線コネクタ 695"/>
        <xdr:cNvCxnSpPr/>
      </xdr:nvCxnSpPr>
      <xdr:spPr>
        <a:xfrm flipV="1">
          <a:off x="21323300" y="1852601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135618</xdr:rowOff>
    </xdr:from>
    <xdr:to>
      <xdr:col>107</xdr:col>
      <xdr:colOff>101600</xdr:colOff>
      <xdr:row>108</xdr:row>
      <xdr:rowOff>65768</xdr:rowOff>
    </xdr:to>
    <xdr:sp macro="" textlink="">
      <xdr:nvSpPr>
        <xdr:cNvPr id="697" name="楕円 696"/>
        <xdr:cNvSpPr/>
      </xdr:nvSpPr>
      <xdr:spPr>
        <a:xfrm>
          <a:off x="20383500" y="1848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12029</xdr:rowOff>
    </xdr:from>
    <xdr:to>
      <xdr:col>111</xdr:col>
      <xdr:colOff>177800</xdr:colOff>
      <xdr:row>108</xdr:row>
      <xdr:rowOff>14968</xdr:rowOff>
    </xdr:to>
    <xdr:cxnSp macro="">
      <xdr:nvCxnSpPr>
        <xdr:cNvPr id="698" name="直線コネクタ 697"/>
        <xdr:cNvCxnSpPr/>
      </xdr:nvCxnSpPr>
      <xdr:spPr>
        <a:xfrm flipV="1">
          <a:off x="20434300" y="1852862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79356</xdr:rowOff>
    </xdr:from>
    <xdr:ext cx="469744" cy="259045"/>
    <xdr:sp macro="" textlink="">
      <xdr:nvSpPr>
        <xdr:cNvPr id="699" name="n_1mainValue【庁舎】&#10;一人当たり面積"/>
        <xdr:cNvSpPr txBox="1"/>
      </xdr:nvSpPr>
      <xdr:spPr>
        <a:xfrm>
          <a:off x="21075727" y="1825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82295</xdr:rowOff>
    </xdr:from>
    <xdr:ext cx="469744" cy="259045"/>
    <xdr:sp macro="" textlink="">
      <xdr:nvSpPr>
        <xdr:cNvPr id="700" name="n_2mainValue【庁舎】&#10;一人当たり面積"/>
        <xdr:cNvSpPr txBox="1"/>
      </xdr:nvSpPr>
      <xdr:spPr>
        <a:xfrm>
          <a:off x="20199427" y="182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lang="ja-JP" altLang="en-US" sz="1100">
              <a:solidFill>
                <a:schemeClr val="dk1"/>
              </a:solidFill>
              <a:effectLst/>
              <a:latin typeface="+mn-lt"/>
              <a:ea typeface="+mn-ea"/>
              <a:cs typeface="+mn-cs"/>
            </a:rPr>
            <a:t>　</a:t>
          </a:r>
          <a:r>
            <a:rPr lang="ja-JP" altLang="ja-JP" sz="1600">
              <a:solidFill>
                <a:schemeClr val="dk1"/>
              </a:solidFill>
              <a:effectLst/>
              <a:latin typeface="+mn-lt"/>
              <a:ea typeface="+mn-ea"/>
              <a:cs typeface="+mn-cs"/>
            </a:rPr>
            <a:t>類似団体と比較して特に有形固定資産減価償却率が高くなっている施設は、体育館・プールであり、</a:t>
          </a:r>
          <a:r>
            <a:rPr lang="ja-JP" altLang="en-US" sz="1600">
              <a:solidFill>
                <a:schemeClr val="dk1"/>
              </a:solidFill>
              <a:effectLst/>
              <a:latin typeface="+mn-lt"/>
              <a:ea typeface="+mn-ea"/>
              <a:cs typeface="+mn-cs"/>
            </a:rPr>
            <a:t>それ以外については同水準となっている。</a:t>
          </a:r>
          <a:endParaRPr lang="ja-JP" altLang="ja-JP" sz="2000">
            <a:effectLst/>
          </a:endParaRPr>
        </a:p>
        <a:p>
          <a:r>
            <a:rPr lang="ja-JP" altLang="ja-JP" sz="1600">
              <a:solidFill>
                <a:schemeClr val="dk1"/>
              </a:solidFill>
              <a:effectLst/>
              <a:latin typeface="+mn-lt"/>
              <a:ea typeface="+mn-ea"/>
              <a:cs typeface="+mn-cs"/>
            </a:rPr>
            <a:t>　体育館・プールについては、有形固定資産減価償却率</a:t>
          </a:r>
          <a:r>
            <a:rPr lang="en-US" altLang="ja-JP" sz="1600">
              <a:solidFill>
                <a:schemeClr val="dk1"/>
              </a:solidFill>
              <a:effectLst/>
              <a:latin typeface="+mn-lt"/>
              <a:ea typeface="+mn-ea"/>
              <a:cs typeface="+mn-cs"/>
            </a:rPr>
            <a:t>95.2</a:t>
          </a:r>
          <a:r>
            <a:rPr lang="ja-JP" altLang="ja-JP" sz="1600">
              <a:solidFill>
                <a:schemeClr val="dk1"/>
              </a:solidFill>
              <a:effectLst/>
              <a:latin typeface="+mn-lt"/>
              <a:ea typeface="+mn-ea"/>
              <a:cs typeface="+mn-cs"/>
            </a:rPr>
            <a:t>％となっている一方、一人当たり面積が類似団体と比較して４倍となっていることから、施設の有効性について検討が必要である。</a:t>
          </a:r>
          <a:endParaRPr lang="ja-JP" altLang="ja-JP" sz="2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年度の同指数は、</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であり、同指数は、</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を</a:t>
          </a:r>
        </a:p>
        <a:p>
          <a:r>
            <a:rPr kumimoji="1" lang="ja-JP" altLang="en-US" sz="1300">
              <a:latin typeface="ＭＳ Ｐゴシック" panose="020B0600070205080204" pitchFamily="50" charset="-128"/>
              <a:ea typeface="ＭＳ Ｐゴシック" panose="020B0600070205080204" pitchFamily="50" charset="-128"/>
            </a:rPr>
            <a:t>下回る状況が続いている。また、類似団体平均と比較すると、</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個人景気が回復基調や給与所得が微増であったが、一方で、新規の設備</a:t>
          </a:r>
        </a:p>
        <a:p>
          <a:r>
            <a:rPr kumimoji="1" lang="ja-JP" altLang="en-US" sz="1300">
              <a:latin typeface="ＭＳ Ｐゴシック" panose="020B0600070205080204" pitchFamily="50" charset="-128"/>
              <a:ea typeface="ＭＳ Ｐゴシック" panose="020B0600070205080204" pitchFamily="50" charset="-128"/>
            </a:rPr>
            <a:t>投資が少なかったため、固定資産税における償却資産の減少等の影響が</a:t>
          </a:r>
        </a:p>
        <a:p>
          <a:r>
            <a:rPr kumimoji="1" lang="ja-JP" altLang="en-US" sz="1300">
              <a:latin typeface="ＭＳ Ｐゴシック" panose="020B0600070205080204" pitchFamily="50" charset="-128"/>
              <a:ea typeface="ＭＳ Ｐゴシック" panose="020B0600070205080204" pitchFamily="50" charset="-128"/>
            </a:rPr>
            <a:t>大きい。</a:t>
          </a:r>
        </a:p>
        <a:p>
          <a:r>
            <a:rPr kumimoji="1" lang="ja-JP" altLang="en-US" sz="1300">
              <a:latin typeface="ＭＳ Ｐゴシック" panose="020B0600070205080204" pitchFamily="50" charset="-128"/>
              <a:ea typeface="ＭＳ Ｐゴシック" panose="020B0600070205080204" pitchFamily="50" charset="-128"/>
            </a:rPr>
            <a:t>このため、村税担当職員以外に、国民健康保険税や上下水道使用料の</a:t>
          </a:r>
        </a:p>
        <a:p>
          <a:r>
            <a:rPr kumimoji="1" lang="ja-JP" altLang="en-US" sz="1300">
              <a:latin typeface="ＭＳ Ｐゴシック" panose="020B0600070205080204" pitchFamily="50" charset="-128"/>
              <a:ea typeface="ＭＳ Ｐゴシック" panose="020B0600070205080204" pitchFamily="50" charset="-128"/>
            </a:rPr>
            <a:t>担当課による訪問を行うなど、歳入財源の確保に努めていく。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52494</xdr:rowOff>
    </xdr:to>
    <xdr:cxnSp macro="">
      <xdr:nvCxnSpPr>
        <xdr:cNvPr id="68" name="直線コネクタ 67"/>
        <xdr:cNvCxnSpPr/>
      </xdr:nvCxnSpPr>
      <xdr:spPr>
        <a:xfrm>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169350</xdr:rowOff>
    </xdr:from>
    <xdr:ext cx="762000" cy="259045"/>
    <xdr:sp macro="" textlink="">
      <xdr:nvSpPr>
        <xdr:cNvPr id="69" name="財政力平均値テキスト"/>
        <xdr:cNvSpPr txBox="1"/>
      </xdr:nvSpPr>
      <xdr:spPr>
        <a:xfrm>
          <a:off x="5041900" y="754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73" name="テキスト ボックス 72"/>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4" name="直線コネクタ 73"/>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36406</xdr:rowOff>
    </xdr:from>
    <xdr:to>
      <xdr:col>11</xdr:col>
      <xdr:colOff>31750</xdr:colOff>
      <xdr:row>44</xdr:row>
      <xdr:rowOff>44450</xdr:rowOff>
    </xdr:to>
    <xdr:cxnSp macro="">
      <xdr:nvCxnSpPr>
        <xdr:cNvPr id="77" name="直線コネクタ 76"/>
        <xdr:cNvCxnSpPr/>
      </xdr:nvCxnSpPr>
      <xdr:spPr>
        <a:xfrm>
          <a:off x="1447800" y="75802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79" name="テキスト ボックス 78"/>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71983</xdr:rowOff>
    </xdr:from>
    <xdr:ext cx="762000" cy="259045"/>
    <xdr:sp macro="" textlink="">
      <xdr:nvSpPr>
        <xdr:cNvPr id="81" name="テキスト ボックス 80"/>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18221</xdr:rowOff>
    </xdr:from>
    <xdr:ext cx="762000" cy="259045"/>
    <xdr:sp macro="" textlink="">
      <xdr:nvSpPr>
        <xdr:cNvPr id="88" name="財政力該当値テキスト"/>
        <xdr:cNvSpPr txBox="1"/>
      </xdr:nvSpPr>
      <xdr:spPr>
        <a:xfrm>
          <a:off x="50419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90" name="テキスト ボックス 89"/>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3" name="楕円 92"/>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105427</xdr:rowOff>
    </xdr:from>
    <xdr:ext cx="762000" cy="259045"/>
    <xdr:sp macro="" textlink="">
      <xdr:nvSpPr>
        <xdr:cNvPr id="94" name="テキスト ボックス 93"/>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95" name="楕円 94"/>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96" name="テキスト ボックス 95"/>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年度から取組んだ財政改革により、職員の減、公債費の削減</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繰上償還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等に取組んだ結果、後年度からの経常経費削減が図られた。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年度の同指数は、</a:t>
          </a:r>
          <a:r>
            <a:rPr kumimoji="1" lang="en-US" altLang="ja-JP" sz="1300">
              <a:latin typeface="ＭＳ Ｐゴシック" panose="020B0600070205080204" pitchFamily="50" charset="-128"/>
              <a:ea typeface="ＭＳ Ｐゴシック" panose="020B0600070205080204" pitchFamily="50" charset="-128"/>
            </a:rPr>
            <a:t>89.1%(</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となったものの、引き続き、</a:t>
          </a:r>
        </a:p>
        <a:p>
          <a:r>
            <a:rPr kumimoji="1" lang="ja-JP" altLang="en-US" sz="1300">
              <a:latin typeface="ＭＳ Ｐゴシック" panose="020B0600070205080204" pitchFamily="50" charset="-128"/>
              <a:ea typeface="ＭＳ Ｐゴシック" panose="020B0600070205080204" pitchFamily="50" charset="-128"/>
            </a:rPr>
            <a:t>公債費の削減に取組むとともに、村税、上下水道料金の徴収対策を図り</a:t>
          </a:r>
        </a:p>
        <a:p>
          <a:r>
            <a:rPr kumimoji="1" lang="ja-JP" altLang="en-US" sz="1300">
              <a:latin typeface="ＭＳ Ｐゴシック" panose="020B0600070205080204" pitchFamily="50" charset="-128"/>
              <a:ea typeface="ＭＳ Ｐゴシック" panose="020B0600070205080204" pitchFamily="50" charset="-128"/>
            </a:rPr>
            <a:t>上下水道特別会計への繰出金の抑制を図る。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89916</xdr:rowOff>
    </xdr:from>
    <xdr:to>
      <xdr:col>23</xdr:col>
      <xdr:colOff>133350</xdr:colOff>
      <xdr:row>65</xdr:row>
      <xdr:rowOff>111633</xdr:rowOff>
    </xdr:to>
    <xdr:cxnSp macro="">
      <xdr:nvCxnSpPr>
        <xdr:cNvPr id="129" name="直線コネクタ 128"/>
        <xdr:cNvCxnSpPr/>
      </xdr:nvCxnSpPr>
      <xdr:spPr>
        <a:xfrm>
          <a:off x="4114800" y="11234166"/>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133477</xdr:rowOff>
    </xdr:from>
    <xdr:to>
      <xdr:col>19</xdr:col>
      <xdr:colOff>133350</xdr:colOff>
      <xdr:row>65</xdr:row>
      <xdr:rowOff>89916</xdr:rowOff>
    </xdr:to>
    <xdr:cxnSp macro="">
      <xdr:nvCxnSpPr>
        <xdr:cNvPr id="132" name="直線コネクタ 131"/>
        <xdr:cNvCxnSpPr/>
      </xdr:nvCxnSpPr>
      <xdr:spPr>
        <a:xfrm>
          <a:off x="3225800" y="11106277"/>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133477</xdr:rowOff>
    </xdr:from>
    <xdr:to>
      <xdr:col>15</xdr:col>
      <xdr:colOff>82550</xdr:colOff>
      <xdr:row>65</xdr:row>
      <xdr:rowOff>58547</xdr:rowOff>
    </xdr:to>
    <xdr:cxnSp macro="">
      <xdr:nvCxnSpPr>
        <xdr:cNvPr id="135" name="直線コネクタ 134"/>
        <xdr:cNvCxnSpPr/>
      </xdr:nvCxnSpPr>
      <xdr:spPr>
        <a:xfrm flipV="1">
          <a:off x="2336800" y="1110627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85217</xdr:rowOff>
    </xdr:from>
    <xdr:to>
      <xdr:col>11</xdr:col>
      <xdr:colOff>31750</xdr:colOff>
      <xdr:row>65</xdr:row>
      <xdr:rowOff>58547</xdr:rowOff>
    </xdr:to>
    <xdr:cxnSp macro="">
      <xdr:nvCxnSpPr>
        <xdr:cNvPr id="138" name="直線コネクタ 137"/>
        <xdr:cNvCxnSpPr/>
      </xdr:nvCxnSpPr>
      <xdr:spPr>
        <a:xfrm>
          <a:off x="1447800" y="1105801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60833</xdr:rowOff>
    </xdr:from>
    <xdr:to>
      <xdr:col>23</xdr:col>
      <xdr:colOff>184150</xdr:colOff>
      <xdr:row>65</xdr:row>
      <xdr:rowOff>162433</xdr:rowOff>
    </xdr:to>
    <xdr:sp macro="" textlink="">
      <xdr:nvSpPr>
        <xdr:cNvPr id="148" name="楕円 147"/>
        <xdr:cNvSpPr/>
      </xdr:nvSpPr>
      <xdr:spPr>
        <a:xfrm>
          <a:off x="4902200" y="1120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32910</xdr:rowOff>
    </xdr:from>
    <xdr:ext cx="762000" cy="259045"/>
    <xdr:sp macro="" textlink="">
      <xdr:nvSpPr>
        <xdr:cNvPr id="149" name="財政構造の弾力性該当値テキスト"/>
        <xdr:cNvSpPr txBox="1"/>
      </xdr:nvSpPr>
      <xdr:spPr>
        <a:xfrm>
          <a:off x="5041900" y="1117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39116</xdr:rowOff>
    </xdr:from>
    <xdr:to>
      <xdr:col>19</xdr:col>
      <xdr:colOff>184150</xdr:colOff>
      <xdr:row>65</xdr:row>
      <xdr:rowOff>140716</xdr:rowOff>
    </xdr:to>
    <xdr:sp macro="" textlink="">
      <xdr:nvSpPr>
        <xdr:cNvPr id="150" name="楕円 149"/>
        <xdr:cNvSpPr/>
      </xdr:nvSpPr>
      <xdr:spPr>
        <a:xfrm>
          <a:off x="4064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125493</xdr:rowOff>
    </xdr:from>
    <xdr:ext cx="736600" cy="259045"/>
    <xdr:sp macro="" textlink="">
      <xdr:nvSpPr>
        <xdr:cNvPr id="151" name="テキスト ボックス 150"/>
        <xdr:cNvSpPr txBox="1"/>
      </xdr:nvSpPr>
      <xdr:spPr>
        <a:xfrm>
          <a:off x="3733800" y="11269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82677</xdr:rowOff>
    </xdr:from>
    <xdr:to>
      <xdr:col>15</xdr:col>
      <xdr:colOff>133350</xdr:colOff>
      <xdr:row>65</xdr:row>
      <xdr:rowOff>12827</xdr:rowOff>
    </xdr:to>
    <xdr:sp macro="" textlink="">
      <xdr:nvSpPr>
        <xdr:cNvPr id="152" name="楕円 151"/>
        <xdr:cNvSpPr/>
      </xdr:nvSpPr>
      <xdr:spPr>
        <a:xfrm>
          <a:off x="3175000" y="1105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169054</xdr:rowOff>
    </xdr:from>
    <xdr:ext cx="762000" cy="259045"/>
    <xdr:sp macro="" textlink="">
      <xdr:nvSpPr>
        <xdr:cNvPr id="153" name="テキスト ボックス 152"/>
        <xdr:cNvSpPr txBox="1"/>
      </xdr:nvSpPr>
      <xdr:spPr>
        <a:xfrm>
          <a:off x="2844800" y="111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7747</xdr:rowOff>
    </xdr:from>
    <xdr:to>
      <xdr:col>11</xdr:col>
      <xdr:colOff>82550</xdr:colOff>
      <xdr:row>65</xdr:row>
      <xdr:rowOff>109347</xdr:rowOff>
    </xdr:to>
    <xdr:sp macro="" textlink="">
      <xdr:nvSpPr>
        <xdr:cNvPr id="154" name="楕円 153"/>
        <xdr:cNvSpPr/>
      </xdr:nvSpPr>
      <xdr:spPr>
        <a:xfrm>
          <a:off x="2286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94124</xdr:rowOff>
    </xdr:from>
    <xdr:ext cx="762000" cy="259045"/>
    <xdr:sp macro="" textlink="">
      <xdr:nvSpPr>
        <xdr:cNvPr id="155" name="テキスト ボックス 154"/>
        <xdr:cNvSpPr txBox="1"/>
      </xdr:nvSpPr>
      <xdr:spPr>
        <a:xfrm>
          <a:off x="1955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34417</xdr:rowOff>
    </xdr:from>
    <xdr:to>
      <xdr:col>7</xdr:col>
      <xdr:colOff>31750</xdr:colOff>
      <xdr:row>64</xdr:row>
      <xdr:rowOff>136017</xdr:rowOff>
    </xdr:to>
    <xdr:sp macro="" textlink="">
      <xdr:nvSpPr>
        <xdr:cNvPr id="156" name="楕円 155"/>
        <xdr:cNvSpPr/>
      </xdr:nvSpPr>
      <xdr:spPr>
        <a:xfrm>
          <a:off x="1397000" y="110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120794</xdr:rowOff>
    </xdr:from>
    <xdr:ext cx="762000" cy="259045"/>
    <xdr:sp macro="" textlink="">
      <xdr:nvSpPr>
        <xdr:cNvPr id="157" name="テキスト ボックス 156"/>
        <xdr:cNvSpPr txBox="1"/>
      </xdr:nvSpPr>
      <xdr:spPr>
        <a:xfrm>
          <a:off x="1066800" y="1109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[363,725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効果的な行財政運営を図ってきた結果、類似団体と比較し、</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程度の</a:t>
          </a:r>
        </a:p>
        <a:p>
          <a:r>
            <a:rPr kumimoji="1" lang="ja-JP" altLang="en-US" sz="1300">
              <a:latin typeface="ＭＳ Ｐゴシック" panose="020B0600070205080204" pitchFamily="50" charset="-128"/>
              <a:ea typeface="ＭＳ Ｐゴシック" panose="020B0600070205080204" pitchFamily="50" charset="-128"/>
            </a:rPr>
            <a:t>数値となっている。</a:t>
          </a:r>
        </a:p>
        <a:p>
          <a:r>
            <a:rPr kumimoji="1" lang="ja-JP" altLang="en-US" sz="1300">
              <a:latin typeface="ＭＳ Ｐゴシック" panose="020B0600070205080204" pitchFamily="50" charset="-128"/>
              <a:ea typeface="ＭＳ Ｐゴシック" panose="020B0600070205080204" pitchFamily="50" charset="-128"/>
            </a:rPr>
            <a:t>今後も効果的な行財政運営に努めていく。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168599</xdr:rowOff>
    </xdr:from>
    <xdr:to>
      <xdr:col>23</xdr:col>
      <xdr:colOff>133350</xdr:colOff>
      <xdr:row>81</xdr:row>
      <xdr:rowOff>169183</xdr:rowOff>
    </xdr:to>
    <xdr:cxnSp macro="">
      <xdr:nvCxnSpPr>
        <xdr:cNvPr id="189" name="直線コネクタ 188"/>
        <xdr:cNvCxnSpPr/>
      </xdr:nvCxnSpPr>
      <xdr:spPr>
        <a:xfrm>
          <a:off x="4114800" y="14056049"/>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158121</xdr:rowOff>
    </xdr:from>
    <xdr:to>
      <xdr:col>19</xdr:col>
      <xdr:colOff>133350</xdr:colOff>
      <xdr:row>81</xdr:row>
      <xdr:rowOff>168599</xdr:rowOff>
    </xdr:to>
    <xdr:cxnSp macro="">
      <xdr:nvCxnSpPr>
        <xdr:cNvPr id="192" name="直線コネクタ 191"/>
        <xdr:cNvCxnSpPr/>
      </xdr:nvCxnSpPr>
      <xdr:spPr>
        <a:xfrm>
          <a:off x="3225800" y="14045571"/>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145659</xdr:rowOff>
    </xdr:from>
    <xdr:to>
      <xdr:col>15</xdr:col>
      <xdr:colOff>82550</xdr:colOff>
      <xdr:row>81</xdr:row>
      <xdr:rowOff>158121</xdr:rowOff>
    </xdr:to>
    <xdr:cxnSp macro="">
      <xdr:nvCxnSpPr>
        <xdr:cNvPr id="195" name="直線コネクタ 194"/>
        <xdr:cNvCxnSpPr/>
      </xdr:nvCxnSpPr>
      <xdr:spPr>
        <a:xfrm>
          <a:off x="2336800" y="14033109"/>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129147</xdr:rowOff>
    </xdr:from>
    <xdr:to>
      <xdr:col>11</xdr:col>
      <xdr:colOff>31750</xdr:colOff>
      <xdr:row>81</xdr:row>
      <xdr:rowOff>145659</xdr:rowOff>
    </xdr:to>
    <xdr:cxnSp macro="">
      <xdr:nvCxnSpPr>
        <xdr:cNvPr id="198" name="直線コネクタ 197"/>
        <xdr:cNvCxnSpPr/>
      </xdr:nvCxnSpPr>
      <xdr:spPr>
        <a:xfrm>
          <a:off x="1447800" y="14016597"/>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118383</xdr:rowOff>
    </xdr:from>
    <xdr:to>
      <xdr:col>23</xdr:col>
      <xdr:colOff>184150</xdr:colOff>
      <xdr:row>82</xdr:row>
      <xdr:rowOff>48533</xdr:rowOff>
    </xdr:to>
    <xdr:sp macro="" textlink="">
      <xdr:nvSpPr>
        <xdr:cNvPr id="208" name="楕円 207"/>
        <xdr:cNvSpPr/>
      </xdr:nvSpPr>
      <xdr:spPr>
        <a:xfrm>
          <a:off x="4902200" y="140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39660</xdr:rowOff>
    </xdr:from>
    <xdr:ext cx="762000" cy="259045"/>
    <xdr:sp macro="" textlink="">
      <xdr:nvSpPr>
        <xdr:cNvPr id="209" name="人件費・物件費等の状況該当値テキスト"/>
        <xdr:cNvSpPr txBox="1"/>
      </xdr:nvSpPr>
      <xdr:spPr>
        <a:xfrm>
          <a:off x="5041900" y="1392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117799</xdr:rowOff>
    </xdr:from>
    <xdr:to>
      <xdr:col>19</xdr:col>
      <xdr:colOff>184150</xdr:colOff>
      <xdr:row>82</xdr:row>
      <xdr:rowOff>47949</xdr:rowOff>
    </xdr:to>
    <xdr:sp macro="" textlink="">
      <xdr:nvSpPr>
        <xdr:cNvPr id="210" name="楕円 209"/>
        <xdr:cNvSpPr/>
      </xdr:nvSpPr>
      <xdr:spPr>
        <a:xfrm>
          <a:off x="4064000" y="140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58126</xdr:rowOff>
    </xdr:from>
    <xdr:ext cx="736600" cy="259045"/>
    <xdr:sp macro="" textlink="">
      <xdr:nvSpPr>
        <xdr:cNvPr id="211" name="テキスト ボックス 210"/>
        <xdr:cNvSpPr txBox="1"/>
      </xdr:nvSpPr>
      <xdr:spPr>
        <a:xfrm>
          <a:off x="3733800" y="1377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107321</xdr:rowOff>
    </xdr:from>
    <xdr:to>
      <xdr:col>15</xdr:col>
      <xdr:colOff>133350</xdr:colOff>
      <xdr:row>82</xdr:row>
      <xdr:rowOff>37471</xdr:rowOff>
    </xdr:to>
    <xdr:sp macro="" textlink="">
      <xdr:nvSpPr>
        <xdr:cNvPr id="212" name="楕円 211"/>
        <xdr:cNvSpPr/>
      </xdr:nvSpPr>
      <xdr:spPr>
        <a:xfrm>
          <a:off x="3175000" y="139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47648</xdr:rowOff>
    </xdr:from>
    <xdr:ext cx="762000" cy="259045"/>
    <xdr:sp macro="" textlink="">
      <xdr:nvSpPr>
        <xdr:cNvPr id="213" name="テキスト ボックス 212"/>
        <xdr:cNvSpPr txBox="1"/>
      </xdr:nvSpPr>
      <xdr:spPr>
        <a:xfrm>
          <a:off x="2844800" y="1376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94859</xdr:rowOff>
    </xdr:from>
    <xdr:to>
      <xdr:col>11</xdr:col>
      <xdr:colOff>82550</xdr:colOff>
      <xdr:row>82</xdr:row>
      <xdr:rowOff>25009</xdr:rowOff>
    </xdr:to>
    <xdr:sp macro="" textlink="">
      <xdr:nvSpPr>
        <xdr:cNvPr id="214" name="楕円 213"/>
        <xdr:cNvSpPr/>
      </xdr:nvSpPr>
      <xdr:spPr>
        <a:xfrm>
          <a:off x="2286000" y="139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35186</xdr:rowOff>
    </xdr:from>
    <xdr:ext cx="762000" cy="259045"/>
    <xdr:sp macro="" textlink="">
      <xdr:nvSpPr>
        <xdr:cNvPr id="215" name="テキスト ボックス 214"/>
        <xdr:cNvSpPr txBox="1"/>
      </xdr:nvSpPr>
      <xdr:spPr>
        <a:xfrm>
          <a:off x="1955800" y="1375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78347</xdr:rowOff>
    </xdr:from>
    <xdr:to>
      <xdr:col>7</xdr:col>
      <xdr:colOff>31750</xdr:colOff>
      <xdr:row>82</xdr:row>
      <xdr:rowOff>8497</xdr:rowOff>
    </xdr:to>
    <xdr:sp macro="" textlink="">
      <xdr:nvSpPr>
        <xdr:cNvPr id="216" name="楕円 215"/>
        <xdr:cNvSpPr/>
      </xdr:nvSpPr>
      <xdr:spPr>
        <a:xfrm>
          <a:off x="1397000" y="139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18674</xdr:rowOff>
    </xdr:from>
    <xdr:ext cx="762000" cy="259045"/>
    <xdr:sp macro="" textlink="">
      <xdr:nvSpPr>
        <xdr:cNvPr id="217" name="テキスト ボックス 216"/>
        <xdr:cNvSpPr txBox="1"/>
      </xdr:nvSpPr>
      <xdr:spPr>
        <a:xfrm>
          <a:off x="1066800" y="137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であり、類似団体とは、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これは、国家公務員給与が影響している。</a:t>
          </a: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年度中に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人が退職、平成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日付採用が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名が</a:t>
          </a:r>
        </a:p>
        <a:p>
          <a:r>
            <a:rPr kumimoji="1" lang="ja-JP" altLang="en-US" sz="1300">
              <a:latin typeface="ＭＳ Ｐゴシック" panose="020B0600070205080204" pitchFamily="50" charset="-128"/>
              <a:ea typeface="ＭＳ Ｐゴシック" panose="020B0600070205080204" pitchFamily="50" charset="-128"/>
            </a:rPr>
            <a:t>採用となっている。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123189</xdr:rowOff>
    </xdr:to>
    <xdr:cxnSp macro="">
      <xdr:nvCxnSpPr>
        <xdr:cNvPr id="247" name="直線コネクタ 246"/>
        <xdr:cNvCxnSpPr/>
      </xdr:nvCxnSpPr>
      <xdr:spPr>
        <a:xfrm>
          <a:off x="16179800" y="1503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123189</xdr:rowOff>
    </xdr:to>
    <xdr:cxnSp macro="">
      <xdr:nvCxnSpPr>
        <xdr:cNvPr id="250" name="直線コネクタ 249"/>
        <xdr:cNvCxnSpPr/>
      </xdr:nvCxnSpPr>
      <xdr:spPr>
        <a:xfrm>
          <a:off x="15290800" y="1498504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68898</xdr:rowOff>
    </xdr:from>
    <xdr:to>
      <xdr:col>72</xdr:col>
      <xdr:colOff>203200</xdr:colOff>
      <xdr:row>87</xdr:row>
      <xdr:rowOff>93027</xdr:rowOff>
    </xdr:to>
    <xdr:cxnSp macro="">
      <xdr:nvCxnSpPr>
        <xdr:cNvPr id="253" name="直線コネクタ 252"/>
        <xdr:cNvCxnSpPr/>
      </xdr:nvCxnSpPr>
      <xdr:spPr>
        <a:xfrm flipV="1">
          <a:off x="14401800" y="1498504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93027</xdr:rowOff>
    </xdr:to>
    <xdr:cxnSp macro="">
      <xdr:nvCxnSpPr>
        <xdr:cNvPr id="256" name="直線コネクタ 255"/>
        <xdr:cNvCxnSpPr/>
      </xdr:nvCxnSpPr>
      <xdr:spPr>
        <a:xfrm>
          <a:off x="13512800" y="149910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6" name="楕円 265"/>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7"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68" name="楕円 267"/>
        <xdr:cNvSpPr/>
      </xdr:nvSpPr>
      <xdr:spPr>
        <a:xfrm>
          <a:off x="16129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69" name="テキスト ボックス 268"/>
        <xdr:cNvSpPr txBox="1"/>
      </xdr:nvSpPr>
      <xdr:spPr>
        <a:xfrm>
          <a:off x="15798800" y="15074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0" name="楕円 269"/>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1" name="テキスト ボックス 270"/>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72" name="楕円 271"/>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73" name="テキスト ボックス 272"/>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4" name="楕円 273"/>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75" name="テキスト ボックス 274"/>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村の面積は広大で地区が点在している。</a:t>
          </a:r>
        </a:p>
        <a:p>
          <a:r>
            <a:rPr kumimoji="1" lang="ja-JP" altLang="en-US" sz="1300">
              <a:latin typeface="ＭＳ Ｐゴシック" panose="020B0600070205080204" pitchFamily="50" charset="-128"/>
              <a:ea typeface="ＭＳ Ｐゴシック" panose="020B0600070205080204" pitchFamily="50" charset="-128"/>
            </a:rPr>
            <a:t>このため、出張所や学校等の教育施設を各地に配置していたが、平成</a:t>
          </a:r>
        </a:p>
        <a:p>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年度以降の機構改革による課の統合、支所の廃止、幼稚園・小学校</a:t>
          </a:r>
        </a:p>
        <a:p>
          <a:r>
            <a:rPr kumimoji="1" lang="ja-JP" altLang="en-US" sz="1300">
              <a:latin typeface="ＭＳ Ｐゴシック" panose="020B0600070205080204" pitchFamily="50" charset="-128"/>
              <a:ea typeface="ＭＳ Ｐゴシック" panose="020B0600070205080204" pitchFamily="50" charset="-128"/>
            </a:rPr>
            <a:t>の統廃合、職員定数の削減に取組んできた。</a:t>
          </a:r>
        </a:p>
        <a:p>
          <a:r>
            <a:rPr kumimoji="1" lang="ja-JP" altLang="en-US" sz="1300">
              <a:latin typeface="ＭＳ Ｐゴシック" panose="020B0600070205080204" pitchFamily="50" charset="-128"/>
              <a:ea typeface="ＭＳ Ｐゴシック" panose="020B0600070205080204" pitchFamily="50" charset="-128"/>
            </a:rPr>
            <a:t>今後も行政課題に的確に対応できる組織力の強化、職員の能力向上を</a:t>
          </a:r>
        </a:p>
        <a:p>
          <a:r>
            <a:rPr kumimoji="1" lang="ja-JP" altLang="en-US" sz="1300">
              <a:latin typeface="ＭＳ Ｐゴシック" panose="020B0600070205080204" pitchFamily="50" charset="-128"/>
              <a:ea typeface="ＭＳ Ｐゴシック" panose="020B0600070205080204" pitchFamily="50" charset="-128"/>
            </a:rPr>
            <a:t>図り、職員定数の適正化を推進する。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146579</xdr:rowOff>
    </xdr:from>
    <xdr:to>
      <xdr:col>81</xdr:col>
      <xdr:colOff>44450</xdr:colOff>
      <xdr:row>59</xdr:row>
      <xdr:rowOff>150333</xdr:rowOff>
    </xdr:to>
    <xdr:cxnSp macro="">
      <xdr:nvCxnSpPr>
        <xdr:cNvPr id="309" name="直線コネクタ 308"/>
        <xdr:cNvCxnSpPr/>
      </xdr:nvCxnSpPr>
      <xdr:spPr>
        <a:xfrm>
          <a:off x="16179800" y="10262129"/>
          <a:ext cx="8382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142825</xdr:rowOff>
    </xdr:from>
    <xdr:to>
      <xdr:col>77</xdr:col>
      <xdr:colOff>44450</xdr:colOff>
      <xdr:row>59</xdr:row>
      <xdr:rowOff>146579</xdr:rowOff>
    </xdr:to>
    <xdr:cxnSp macro="">
      <xdr:nvCxnSpPr>
        <xdr:cNvPr id="312" name="直線コネクタ 311"/>
        <xdr:cNvCxnSpPr/>
      </xdr:nvCxnSpPr>
      <xdr:spPr>
        <a:xfrm>
          <a:off x="15290800" y="10258375"/>
          <a:ext cx="889000" cy="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127275</xdr:rowOff>
    </xdr:from>
    <xdr:to>
      <xdr:col>72</xdr:col>
      <xdr:colOff>203200</xdr:colOff>
      <xdr:row>59</xdr:row>
      <xdr:rowOff>142825</xdr:rowOff>
    </xdr:to>
    <xdr:cxnSp macro="">
      <xdr:nvCxnSpPr>
        <xdr:cNvPr id="315" name="直線コネクタ 314"/>
        <xdr:cNvCxnSpPr/>
      </xdr:nvCxnSpPr>
      <xdr:spPr>
        <a:xfrm>
          <a:off x="14401800" y="10242825"/>
          <a:ext cx="889000" cy="1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124192</xdr:rowOff>
    </xdr:from>
    <xdr:to>
      <xdr:col>68</xdr:col>
      <xdr:colOff>152400</xdr:colOff>
      <xdr:row>59</xdr:row>
      <xdr:rowOff>127275</xdr:rowOff>
    </xdr:to>
    <xdr:cxnSp macro="">
      <xdr:nvCxnSpPr>
        <xdr:cNvPr id="318" name="直線コネクタ 317"/>
        <xdr:cNvCxnSpPr/>
      </xdr:nvCxnSpPr>
      <xdr:spPr>
        <a:xfrm>
          <a:off x="13512800" y="10239742"/>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99533</xdr:rowOff>
    </xdr:from>
    <xdr:to>
      <xdr:col>81</xdr:col>
      <xdr:colOff>95250</xdr:colOff>
      <xdr:row>60</xdr:row>
      <xdr:rowOff>29683</xdr:rowOff>
    </xdr:to>
    <xdr:sp macro="" textlink="">
      <xdr:nvSpPr>
        <xdr:cNvPr id="328" name="楕円 327"/>
        <xdr:cNvSpPr/>
      </xdr:nvSpPr>
      <xdr:spPr>
        <a:xfrm>
          <a:off x="16967200" y="102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116060</xdr:rowOff>
    </xdr:from>
    <xdr:ext cx="762000" cy="259045"/>
    <xdr:sp macro="" textlink="">
      <xdr:nvSpPr>
        <xdr:cNvPr id="329" name="定員管理の状況該当値テキスト"/>
        <xdr:cNvSpPr txBox="1"/>
      </xdr:nvSpPr>
      <xdr:spPr>
        <a:xfrm>
          <a:off x="17106900" y="1006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95779</xdr:rowOff>
    </xdr:from>
    <xdr:to>
      <xdr:col>77</xdr:col>
      <xdr:colOff>95250</xdr:colOff>
      <xdr:row>60</xdr:row>
      <xdr:rowOff>25929</xdr:rowOff>
    </xdr:to>
    <xdr:sp macro="" textlink="">
      <xdr:nvSpPr>
        <xdr:cNvPr id="330" name="楕円 329"/>
        <xdr:cNvSpPr/>
      </xdr:nvSpPr>
      <xdr:spPr>
        <a:xfrm>
          <a:off x="16129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36106</xdr:rowOff>
    </xdr:from>
    <xdr:ext cx="736600" cy="259045"/>
    <xdr:sp macro="" textlink="">
      <xdr:nvSpPr>
        <xdr:cNvPr id="331" name="テキスト ボックス 330"/>
        <xdr:cNvSpPr txBox="1"/>
      </xdr:nvSpPr>
      <xdr:spPr>
        <a:xfrm>
          <a:off x="15798800" y="998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92025</xdr:rowOff>
    </xdr:from>
    <xdr:to>
      <xdr:col>73</xdr:col>
      <xdr:colOff>44450</xdr:colOff>
      <xdr:row>60</xdr:row>
      <xdr:rowOff>22175</xdr:rowOff>
    </xdr:to>
    <xdr:sp macro="" textlink="">
      <xdr:nvSpPr>
        <xdr:cNvPr id="332" name="楕円 331"/>
        <xdr:cNvSpPr/>
      </xdr:nvSpPr>
      <xdr:spPr>
        <a:xfrm>
          <a:off x="15240000" y="102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32352</xdr:rowOff>
    </xdr:from>
    <xdr:ext cx="762000" cy="259045"/>
    <xdr:sp macro="" textlink="">
      <xdr:nvSpPr>
        <xdr:cNvPr id="333" name="テキスト ボックス 332"/>
        <xdr:cNvSpPr txBox="1"/>
      </xdr:nvSpPr>
      <xdr:spPr>
        <a:xfrm>
          <a:off x="14909800" y="997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76475</xdr:rowOff>
    </xdr:from>
    <xdr:to>
      <xdr:col>68</xdr:col>
      <xdr:colOff>203200</xdr:colOff>
      <xdr:row>60</xdr:row>
      <xdr:rowOff>6625</xdr:rowOff>
    </xdr:to>
    <xdr:sp macro="" textlink="">
      <xdr:nvSpPr>
        <xdr:cNvPr id="334" name="楕円 333"/>
        <xdr:cNvSpPr/>
      </xdr:nvSpPr>
      <xdr:spPr>
        <a:xfrm>
          <a:off x="14351000" y="1019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16802</xdr:rowOff>
    </xdr:from>
    <xdr:ext cx="762000" cy="259045"/>
    <xdr:sp macro="" textlink="">
      <xdr:nvSpPr>
        <xdr:cNvPr id="335" name="テキスト ボックス 334"/>
        <xdr:cNvSpPr txBox="1"/>
      </xdr:nvSpPr>
      <xdr:spPr>
        <a:xfrm>
          <a:off x="14020800" y="996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73392</xdr:rowOff>
    </xdr:from>
    <xdr:to>
      <xdr:col>64</xdr:col>
      <xdr:colOff>152400</xdr:colOff>
      <xdr:row>60</xdr:row>
      <xdr:rowOff>3542</xdr:rowOff>
    </xdr:to>
    <xdr:sp macro="" textlink="">
      <xdr:nvSpPr>
        <xdr:cNvPr id="336" name="楕円 335"/>
        <xdr:cNvSpPr/>
      </xdr:nvSpPr>
      <xdr:spPr>
        <a:xfrm>
          <a:off x="13462000" y="1018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13719</xdr:rowOff>
    </xdr:from>
    <xdr:ext cx="762000" cy="259045"/>
    <xdr:sp macro="" textlink="">
      <xdr:nvSpPr>
        <xdr:cNvPr id="337" name="テキスト ボックス 336"/>
        <xdr:cNvSpPr txBox="1"/>
      </xdr:nvSpPr>
      <xdr:spPr>
        <a:xfrm>
          <a:off x="13131800" y="99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単年度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ポイントの増、</a:t>
          </a:r>
        </a:p>
        <a:p>
          <a:r>
            <a:rPr kumimoji="1" lang="ja-JP" altLang="en-US" sz="1300">
              <a:latin typeface="ＭＳ Ｐゴシック" panose="020B0600070205080204" pitchFamily="50" charset="-128"/>
              <a:ea typeface="ＭＳ Ｐゴシック" panose="020B0600070205080204" pitchFamily="50" charset="-128"/>
            </a:rPr>
            <a:t>実質公債費率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増の主要因として、公営企業に要する経費の財源とする地方債の財源に</a:t>
          </a:r>
        </a:p>
        <a:p>
          <a:r>
            <a:rPr kumimoji="1" lang="ja-JP" altLang="en-US" sz="1300">
              <a:latin typeface="ＭＳ Ｐゴシック" panose="020B0600070205080204" pitchFamily="50" charset="-128"/>
              <a:ea typeface="ＭＳ Ｐゴシック" panose="020B0600070205080204" pitchFamily="50" charset="-128"/>
            </a:rPr>
            <a:t>充てたと認められる繰入金の増や、一部事務組合等の起こした地方債に</a:t>
          </a:r>
        </a:p>
        <a:p>
          <a:r>
            <a:rPr kumimoji="1" lang="ja-JP" altLang="en-US" sz="1300">
              <a:latin typeface="ＭＳ Ｐゴシック" panose="020B0600070205080204" pitchFamily="50" charset="-128"/>
              <a:ea typeface="ＭＳ Ｐゴシック" panose="020B0600070205080204" pitchFamily="50" charset="-128"/>
            </a:rPr>
            <a:t>充てたと認められる負担金の増である。</a:t>
          </a:r>
        </a:p>
        <a:p>
          <a:r>
            <a:rPr kumimoji="1" lang="ja-JP" altLang="en-US" sz="1300">
              <a:latin typeface="ＭＳ Ｐゴシック" panose="020B0600070205080204" pitchFamily="50" charset="-128"/>
              <a:ea typeface="ＭＳ Ｐゴシック" panose="020B0600070205080204" pitchFamily="50" charset="-128"/>
            </a:rPr>
            <a:t>しかしながら、原発事故起因の風評被害により、上下水道料金収入はは</a:t>
          </a:r>
        </a:p>
        <a:p>
          <a:r>
            <a:rPr kumimoji="1" lang="ja-JP" altLang="en-US" sz="1300">
              <a:latin typeface="ＭＳ Ｐゴシック" panose="020B0600070205080204" pitchFamily="50" charset="-128"/>
              <a:ea typeface="ＭＳ Ｐゴシック" panose="020B0600070205080204" pitchFamily="50" charset="-128"/>
            </a:rPr>
            <a:t>震災前と比較して、回復傾向にあるものの影響は大きい。</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95250</xdr:rowOff>
    </xdr:to>
    <xdr:cxnSp macro="">
      <xdr:nvCxnSpPr>
        <xdr:cNvPr id="370" name="直線コネクタ 369"/>
        <xdr:cNvCxnSpPr/>
      </xdr:nvCxnSpPr>
      <xdr:spPr>
        <a:xfrm>
          <a:off x="16179800" y="73871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22860</xdr:rowOff>
    </xdr:to>
    <xdr:cxnSp macro="">
      <xdr:nvCxnSpPr>
        <xdr:cNvPr id="373" name="直線コネクタ 372"/>
        <xdr:cNvCxnSpPr/>
      </xdr:nvCxnSpPr>
      <xdr:spPr>
        <a:xfrm flipV="1">
          <a:off x="15290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71120</xdr:rowOff>
    </xdr:to>
    <xdr:cxnSp macro="">
      <xdr:nvCxnSpPr>
        <xdr:cNvPr id="376" name="直線コネクタ 375"/>
        <xdr:cNvCxnSpPr/>
      </xdr:nvCxnSpPr>
      <xdr:spPr>
        <a:xfrm flipV="1">
          <a:off x="14401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127423</xdr:rowOff>
    </xdr:to>
    <xdr:cxnSp macro="">
      <xdr:nvCxnSpPr>
        <xdr:cNvPr id="379" name="直線コネクタ 378"/>
        <xdr:cNvCxnSpPr/>
      </xdr:nvCxnSpPr>
      <xdr:spPr>
        <a:xfrm flipV="1">
          <a:off x="13512800" y="744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389" name="楕円 388"/>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390"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1" name="楕円 390"/>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2" name="テキスト ボックス 391"/>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393" name="楕円 392"/>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394" name="テキスト ボックス 393"/>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395" name="楕円 394"/>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396" name="テキスト ボックス 395"/>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397" name="楕円 396"/>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398" name="テキスト ボックス 397"/>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年度の同指数は、</a:t>
          </a:r>
          <a:r>
            <a:rPr kumimoji="1" lang="en-US" altLang="ja-JP" sz="1300">
              <a:latin typeface="ＭＳ Ｐゴシック" panose="020B0600070205080204" pitchFamily="50" charset="-128"/>
              <a:ea typeface="ＭＳ Ｐゴシック" panose="020B0600070205080204" pitchFamily="50" charset="-128"/>
            </a:rPr>
            <a:t>57.8%(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主要因は、地方債償還の増や、繰入金の増によるものであるが、今後も</a:t>
          </a:r>
        </a:p>
        <a:p>
          <a:r>
            <a:rPr kumimoji="1" lang="ja-JP" altLang="en-US" sz="1300">
              <a:latin typeface="ＭＳ Ｐゴシック" panose="020B0600070205080204" pitchFamily="50" charset="-128"/>
              <a:ea typeface="ＭＳ Ｐゴシック" panose="020B0600070205080204" pitchFamily="50" charset="-128"/>
            </a:rPr>
            <a:t>計画的な償還及び発行抑制により、公営企業債等の繰入見込額の抑制</a:t>
          </a:r>
        </a:p>
        <a:p>
          <a:r>
            <a:rPr kumimoji="1" lang="ja-JP" altLang="en-US" sz="1300">
              <a:latin typeface="ＭＳ Ｐゴシック" panose="020B0600070205080204" pitchFamily="50" charset="-128"/>
              <a:ea typeface="ＭＳ Ｐゴシック" panose="020B0600070205080204" pitchFamily="50" charset="-128"/>
            </a:rPr>
            <a:t>を図るとともに、国県補助事業や地方交付税措置率の高い地方債を有効</a:t>
          </a:r>
        </a:p>
        <a:p>
          <a:r>
            <a:rPr kumimoji="1" lang="ja-JP" altLang="en-US" sz="1300">
              <a:latin typeface="ＭＳ Ｐゴシック" panose="020B0600070205080204" pitchFamily="50" charset="-128"/>
              <a:ea typeface="ＭＳ Ｐゴシック" panose="020B0600070205080204" pitchFamily="50" charset="-128"/>
            </a:rPr>
            <a:t>に活用していく。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106172</xdr:rowOff>
    </xdr:from>
    <xdr:to>
      <xdr:col>81</xdr:col>
      <xdr:colOff>44450</xdr:colOff>
      <xdr:row>16</xdr:row>
      <xdr:rowOff>92371</xdr:rowOff>
    </xdr:to>
    <xdr:cxnSp macro="">
      <xdr:nvCxnSpPr>
        <xdr:cNvPr id="432" name="直線コネクタ 431"/>
        <xdr:cNvCxnSpPr/>
      </xdr:nvCxnSpPr>
      <xdr:spPr>
        <a:xfrm>
          <a:off x="16179800" y="2677922"/>
          <a:ext cx="8382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78825</xdr:rowOff>
    </xdr:from>
    <xdr:to>
      <xdr:col>77</xdr:col>
      <xdr:colOff>44450</xdr:colOff>
      <xdr:row>15</xdr:row>
      <xdr:rowOff>106172</xdr:rowOff>
    </xdr:to>
    <xdr:cxnSp macro="">
      <xdr:nvCxnSpPr>
        <xdr:cNvPr id="435" name="直線コネクタ 434"/>
        <xdr:cNvCxnSpPr/>
      </xdr:nvCxnSpPr>
      <xdr:spPr>
        <a:xfrm>
          <a:off x="15290800" y="265057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78825</xdr:rowOff>
    </xdr:from>
    <xdr:to>
      <xdr:col>72</xdr:col>
      <xdr:colOff>203200</xdr:colOff>
      <xdr:row>15</xdr:row>
      <xdr:rowOff>129498</xdr:rowOff>
    </xdr:to>
    <xdr:cxnSp macro="">
      <xdr:nvCxnSpPr>
        <xdr:cNvPr id="438" name="直線コネクタ 437"/>
        <xdr:cNvCxnSpPr/>
      </xdr:nvCxnSpPr>
      <xdr:spPr>
        <a:xfrm flipV="1">
          <a:off x="14401800" y="265057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129498</xdr:rowOff>
    </xdr:from>
    <xdr:to>
      <xdr:col>68</xdr:col>
      <xdr:colOff>152400</xdr:colOff>
      <xdr:row>16</xdr:row>
      <xdr:rowOff>24807</xdr:rowOff>
    </xdr:to>
    <xdr:cxnSp macro="">
      <xdr:nvCxnSpPr>
        <xdr:cNvPr id="441" name="直線コネクタ 440"/>
        <xdr:cNvCxnSpPr/>
      </xdr:nvCxnSpPr>
      <xdr:spPr>
        <a:xfrm flipV="1">
          <a:off x="13512800" y="2701248"/>
          <a:ext cx="889000" cy="6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41571</xdr:rowOff>
    </xdr:from>
    <xdr:to>
      <xdr:col>81</xdr:col>
      <xdr:colOff>95250</xdr:colOff>
      <xdr:row>16</xdr:row>
      <xdr:rowOff>143171</xdr:rowOff>
    </xdr:to>
    <xdr:sp macro="" textlink="">
      <xdr:nvSpPr>
        <xdr:cNvPr id="451" name="楕円 450"/>
        <xdr:cNvSpPr/>
      </xdr:nvSpPr>
      <xdr:spPr>
        <a:xfrm>
          <a:off x="16967200" y="2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13648</xdr:rowOff>
    </xdr:from>
    <xdr:ext cx="762000" cy="259045"/>
    <xdr:sp macro="" textlink="">
      <xdr:nvSpPr>
        <xdr:cNvPr id="452" name="将来負担の状況該当値テキスト"/>
        <xdr:cNvSpPr txBox="1"/>
      </xdr:nvSpPr>
      <xdr:spPr>
        <a:xfrm>
          <a:off x="17106900" y="275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55372</xdr:rowOff>
    </xdr:from>
    <xdr:to>
      <xdr:col>77</xdr:col>
      <xdr:colOff>95250</xdr:colOff>
      <xdr:row>15</xdr:row>
      <xdr:rowOff>156972</xdr:rowOff>
    </xdr:to>
    <xdr:sp macro="" textlink="">
      <xdr:nvSpPr>
        <xdr:cNvPr id="453" name="楕円 452"/>
        <xdr:cNvSpPr/>
      </xdr:nvSpPr>
      <xdr:spPr>
        <a:xfrm>
          <a:off x="16129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141749</xdr:rowOff>
    </xdr:from>
    <xdr:ext cx="736600" cy="259045"/>
    <xdr:sp macro="" textlink="">
      <xdr:nvSpPr>
        <xdr:cNvPr id="454" name="テキスト ボックス 453"/>
        <xdr:cNvSpPr txBox="1"/>
      </xdr:nvSpPr>
      <xdr:spPr>
        <a:xfrm>
          <a:off x="15798800" y="271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28025</xdr:rowOff>
    </xdr:from>
    <xdr:to>
      <xdr:col>73</xdr:col>
      <xdr:colOff>44450</xdr:colOff>
      <xdr:row>15</xdr:row>
      <xdr:rowOff>129625</xdr:rowOff>
    </xdr:to>
    <xdr:sp macro="" textlink="">
      <xdr:nvSpPr>
        <xdr:cNvPr id="455" name="楕円 454"/>
        <xdr:cNvSpPr/>
      </xdr:nvSpPr>
      <xdr:spPr>
        <a:xfrm>
          <a:off x="15240000" y="25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114402</xdr:rowOff>
    </xdr:from>
    <xdr:ext cx="762000" cy="259045"/>
    <xdr:sp macro="" textlink="">
      <xdr:nvSpPr>
        <xdr:cNvPr id="456" name="テキスト ボックス 455"/>
        <xdr:cNvSpPr txBox="1"/>
      </xdr:nvSpPr>
      <xdr:spPr>
        <a:xfrm>
          <a:off x="14909800" y="268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78698</xdr:rowOff>
    </xdr:from>
    <xdr:to>
      <xdr:col>68</xdr:col>
      <xdr:colOff>203200</xdr:colOff>
      <xdr:row>16</xdr:row>
      <xdr:rowOff>8848</xdr:rowOff>
    </xdr:to>
    <xdr:sp macro="" textlink="">
      <xdr:nvSpPr>
        <xdr:cNvPr id="457" name="楕円 456"/>
        <xdr:cNvSpPr/>
      </xdr:nvSpPr>
      <xdr:spPr>
        <a:xfrm>
          <a:off x="14351000" y="26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165075</xdr:rowOff>
    </xdr:from>
    <xdr:ext cx="762000" cy="259045"/>
    <xdr:sp macro="" textlink="">
      <xdr:nvSpPr>
        <xdr:cNvPr id="458" name="テキスト ボックス 457"/>
        <xdr:cNvSpPr txBox="1"/>
      </xdr:nvSpPr>
      <xdr:spPr>
        <a:xfrm>
          <a:off x="14020800" y="273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145457</xdr:rowOff>
    </xdr:from>
    <xdr:to>
      <xdr:col>64</xdr:col>
      <xdr:colOff>152400</xdr:colOff>
      <xdr:row>16</xdr:row>
      <xdr:rowOff>75607</xdr:rowOff>
    </xdr:to>
    <xdr:sp macro="" textlink="">
      <xdr:nvSpPr>
        <xdr:cNvPr id="459" name="楕円 458"/>
        <xdr:cNvSpPr/>
      </xdr:nvSpPr>
      <xdr:spPr>
        <a:xfrm>
          <a:off x="13462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60384</xdr:rowOff>
    </xdr:from>
    <xdr:ext cx="762000" cy="259045"/>
    <xdr:sp macro="" textlink="">
      <xdr:nvSpPr>
        <xdr:cNvPr id="460" name="テキスト ボックス 459"/>
        <xdr:cNvSpPr txBox="1"/>
      </xdr:nvSpPr>
      <xdr:spPr>
        <a:xfrm>
          <a:off x="13131800" y="280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年度からの行財政改革に取組み、機構改革による課の</a:t>
          </a:r>
        </a:p>
        <a:p>
          <a:r>
            <a:rPr kumimoji="1" lang="ja-JP" altLang="en-US" sz="1300">
              <a:latin typeface="ＭＳ Ｐゴシック" panose="020B0600070205080204" pitchFamily="50" charset="-128"/>
              <a:ea typeface="ＭＳ Ｐゴシック" panose="020B0600070205080204" pitchFamily="50" charset="-128"/>
            </a:rPr>
            <a:t>統合、支所廃止、幼稚園・小学校の統廃合、職員定数の見直し</a:t>
          </a:r>
        </a:p>
        <a:p>
          <a:r>
            <a:rPr kumimoji="1" lang="ja-JP" altLang="en-US" sz="1300">
              <a:latin typeface="ＭＳ Ｐゴシック" panose="020B0600070205080204" pitchFamily="50" charset="-128"/>
              <a:ea typeface="ＭＳ Ｐゴシック" panose="020B0600070205080204" pitchFamily="50" charset="-128"/>
            </a:rPr>
            <a:t>を行った。</a:t>
          </a:r>
        </a:p>
        <a:p>
          <a:r>
            <a:rPr kumimoji="1" lang="ja-JP" altLang="en-US" sz="1300">
              <a:latin typeface="ＭＳ Ｐゴシック" panose="020B0600070205080204" pitchFamily="50" charset="-128"/>
              <a:ea typeface="ＭＳ Ｐゴシック" panose="020B0600070205080204" pitchFamily="50" charset="-128"/>
            </a:rPr>
            <a:t>引き続き、人件費支出の適正化を図る。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67564</xdr:rowOff>
    </xdr:from>
    <xdr:to>
      <xdr:col>24</xdr:col>
      <xdr:colOff>25400</xdr:colOff>
      <xdr:row>34</xdr:row>
      <xdr:rowOff>104140</xdr:rowOff>
    </xdr:to>
    <xdr:cxnSp macro="">
      <xdr:nvCxnSpPr>
        <xdr:cNvPr id="64" name="直線コネクタ 63"/>
        <xdr:cNvCxnSpPr/>
      </xdr:nvCxnSpPr>
      <xdr:spPr>
        <a:xfrm>
          <a:off x="3987800" y="589686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170434</xdr:rowOff>
    </xdr:from>
    <xdr:to>
      <xdr:col>19</xdr:col>
      <xdr:colOff>187325</xdr:colOff>
      <xdr:row>34</xdr:row>
      <xdr:rowOff>67564</xdr:rowOff>
    </xdr:to>
    <xdr:cxnSp macro="">
      <xdr:nvCxnSpPr>
        <xdr:cNvPr id="67" name="直線コネクタ 66"/>
        <xdr:cNvCxnSpPr/>
      </xdr:nvCxnSpPr>
      <xdr:spPr>
        <a:xfrm>
          <a:off x="3098800" y="58282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170434</xdr:rowOff>
    </xdr:from>
    <xdr:to>
      <xdr:col>15</xdr:col>
      <xdr:colOff>98425</xdr:colOff>
      <xdr:row>34</xdr:row>
      <xdr:rowOff>94996</xdr:rowOff>
    </xdr:to>
    <xdr:cxnSp macro="">
      <xdr:nvCxnSpPr>
        <xdr:cNvPr id="70" name="直線コネクタ 69"/>
        <xdr:cNvCxnSpPr/>
      </xdr:nvCxnSpPr>
      <xdr:spPr>
        <a:xfrm flipV="1">
          <a:off x="2209800" y="58282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170434</xdr:rowOff>
    </xdr:from>
    <xdr:to>
      <xdr:col>11</xdr:col>
      <xdr:colOff>9525</xdr:colOff>
      <xdr:row>34</xdr:row>
      <xdr:rowOff>94996</xdr:rowOff>
    </xdr:to>
    <xdr:cxnSp macro="">
      <xdr:nvCxnSpPr>
        <xdr:cNvPr id="73" name="直線コネクタ 72"/>
        <xdr:cNvCxnSpPr/>
      </xdr:nvCxnSpPr>
      <xdr:spPr>
        <a:xfrm>
          <a:off x="1320800" y="58282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18559</xdr:rowOff>
    </xdr:from>
    <xdr:ext cx="762000" cy="259045"/>
    <xdr:sp macro="" textlink="">
      <xdr:nvSpPr>
        <xdr:cNvPr id="75" name="テキスト ボックス 74"/>
        <xdr:cNvSpPr txBox="1"/>
      </xdr:nvSpPr>
      <xdr:spPr>
        <a:xfrm>
          <a:off x="1828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53340</xdr:rowOff>
    </xdr:from>
    <xdr:to>
      <xdr:col>24</xdr:col>
      <xdr:colOff>76200</xdr:colOff>
      <xdr:row>34</xdr:row>
      <xdr:rowOff>154940</xdr:rowOff>
    </xdr:to>
    <xdr:sp macro="" textlink="">
      <xdr:nvSpPr>
        <xdr:cNvPr id="83" name="楕円 82"/>
        <xdr:cNvSpPr/>
      </xdr:nvSpPr>
      <xdr:spPr>
        <a:xfrm>
          <a:off x="4775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69867</xdr:rowOff>
    </xdr:from>
    <xdr:ext cx="762000" cy="259045"/>
    <xdr:sp macro="" textlink="">
      <xdr:nvSpPr>
        <xdr:cNvPr id="84" name="人件費該当値テキスト"/>
        <xdr:cNvSpPr txBox="1"/>
      </xdr:nvSpPr>
      <xdr:spPr>
        <a:xfrm>
          <a:off x="4914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xdr:rowOff>
    </xdr:from>
    <xdr:to>
      <xdr:col>20</xdr:col>
      <xdr:colOff>38100</xdr:colOff>
      <xdr:row>34</xdr:row>
      <xdr:rowOff>118364</xdr:rowOff>
    </xdr:to>
    <xdr:sp macro="" textlink="">
      <xdr:nvSpPr>
        <xdr:cNvPr id="85" name="楕円 84"/>
        <xdr:cNvSpPr/>
      </xdr:nvSpPr>
      <xdr:spPr>
        <a:xfrm>
          <a:off x="3937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128541</xdr:rowOff>
    </xdr:from>
    <xdr:ext cx="736600" cy="259045"/>
    <xdr:sp macro="" textlink="">
      <xdr:nvSpPr>
        <xdr:cNvPr id="86" name="テキスト ボックス 85"/>
        <xdr:cNvSpPr txBox="1"/>
      </xdr:nvSpPr>
      <xdr:spPr>
        <a:xfrm>
          <a:off x="3606800" y="561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119634</xdr:rowOff>
    </xdr:from>
    <xdr:to>
      <xdr:col>15</xdr:col>
      <xdr:colOff>149225</xdr:colOff>
      <xdr:row>34</xdr:row>
      <xdr:rowOff>49784</xdr:rowOff>
    </xdr:to>
    <xdr:sp macro="" textlink="">
      <xdr:nvSpPr>
        <xdr:cNvPr id="87" name="楕円 86"/>
        <xdr:cNvSpPr/>
      </xdr:nvSpPr>
      <xdr:spPr>
        <a:xfrm>
          <a:off x="3048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59961</xdr:rowOff>
    </xdr:from>
    <xdr:ext cx="762000" cy="259045"/>
    <xdr:sp macro="" textlink="">
      <xdr:nvSpPr>
        <xdr:cNvPr id="88" name="テキスト ボックス 87"/>
        <xdr:cNvSpPr txBox="1"/>
      </xdr:nvSpPr>
      <xdr:spPr>
        <a:xfrm>
          <a:off x="2717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44196</xdr:rowOff>
    </xdr:from>
    <xdr:to>
      <xdr:col>11</xdr:col>
      <xdr:colOff>60325</xdr:colOff>
      <xdr:row>34</xdr:row>
      <xdr:rowOff>145796</xdr:rowOff>
    </xdr:to>
    <xdr:sp macro="" textlink="">
      <xdr:nvSpPr>
        <xdr:cNvPr id="89" name="楕円 88"/>
        <xdr:cNvSpPr/>
      </xdr:nvSpPr>
      <xdr:spPr>
        <a:xfrm>
          <a:off x="2159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155973</xdr:rowOff>
    </xdr:from>
    <xdr:ext cx="762000" cy="259045"/>
    <xdr:sp macro="" textlink="">
      <xdr:nvSpPr>
        <xdr:cNvPr id="90" name="テキスト ボックス 89"/>
        <xdr:cNvSpPr txBox="1"/>
      </xdr:nvSpPr>
      <xdr:spPr>
        <a:xfrm>
          <a:off x="1828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119634</xdr:rowOff>
    </xdr:from>
    <xdr:to>
      <xdr:col>6</xdr:col>
      <xdr:colOff>171450</xdr:colOff>
      <xdr:row>34</xdr:row>
      <xdr:rowOff>49784</xdr:rowOff>
    </xdr:to>
    <xdr:sp macro="" textlink="">
      <xdr:nvSpPr>
        <xdr:cNvPr id="91" name="楕円 90"/>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59961</xdr:rowOff>
    </xdr:from>
    <xdr:ext cx="762000" cy="259045"/>
    <xdr:sp macro="" textlink="">
      <xdr:nvSpPr>
        <xdr:cNvPr id="92" name="テキスト ボックス 91"/>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同指数前年度比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ポイントの減、類似団体平均を</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a:t>
          </a:r>
        </a:p>
        <a:p>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職員旅費の県内日当廃止、</a:t>
          </a:r>
          <a:r>
            <a:rPr kumimoji="1" lang="en-US" altLang="ja-JP" sz="1300">
              <a:latin typeface="ＭＳ Ｐゴシック" panose="020B0600070205080204" pitchFamily="50" charset="-128"/>
              <a:ea typeface="ＭＳ Ｐゴシック" panose="020B0600070205080204" pitchFamily="50" charset="-128"/>
            </a:rPr>
            <a:t>OA</a:t>
          </a:r>
          <a:r>
            <a:rPr kumimoji="1" lang="ja-JP" altLang="en-US" sz="1300">
              <a:latin typeface="ＭＳ Ｐゴシック" panose="020B0600070205080204" pitchFamily="50" charset="-128"/>
              <a:ea typeface="ＭＳ Ｐゴシック" panose="020B0600070205080204" pitchFamily="50" charset="-128"/>
            </a:rPr>
            <a:t>機器等の長期契約締結、施設</a:t>
          </a:r>
        </a:p>
        <a:p>
          <a:r>
            <a:rPr kumimoji="1" lang="ja-JP" altLang="en-US" sz="1300">
              <a:latin typeface="ＭＳ Ｐゴシック" panose="020B0600070205080204" pitchFamily="50" charset="-128"/>
              <a:ea typeface="ＭＳ Ｐゴシック" panose="020B0600070205080204" pitchFamily="50" charset="-128"/>
            </a:rPr>
            <a:t>の光熱水費、燃料費等の削減を徹底したほか、機構改革、</a:t>
          </a:r>
        </a:p>
        <a:p>
          <a:r>
            <a:rPr kumimoji="1" lang="ja-JP" altLang="en-US" sz="1300">
              <a:latin typeface="ＭＳ Ｐゴシック" panose="020B0600070205080204" pitchFamily="50" charset="-128"/>
              <a:ea typeface="ＭＳ Ｐゴシック" panose="020B0600070205080204" pitchFamily="50" charset="-128"/>
            </a:rPr>
            <a:t>幼稚園及び小学校の統廃合等に取組んだ結果である。</a:t>
          </a:r>
        </a:p>
        <a:p>
          <a:r>
            <a:rPr kumimoji="1" lang="ja-JP" altLang="en-US" sz="1300">
              <a:latin typeface="ＭＳ Ｐゴシック" panose="020B0600070205080204" pitchFamily="50" charset="-128"/>
              <a:ea typeface="ＭＳ Ｐゴシック" panose="020B0600070205080204" pitchFamily="50" charset="-128"/>
            </a:rPr>
            <a:t>引き続き、物件費支出の削減を図る。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90424</xdr:rowOff>
    </xdr:to>
    <xdr:cxnSp macro="">
      <xdr:nvCxnSpPr>
        <xdr:cNvPr id="122" name="直線コネクタ 121"/>
        <xdr:cNvCxnSpPr/>
      </xdr:nvCxnSpPr>
      <xdr:spPr>
        <a:xfrm flipV="1">
          <a:off x="15671800" y="2801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90424</xdr:rowOff>
    </xdr:to>
    <xdr:cxnSp macro="">
      <xdr:nvCxnSpPr>
        <xdr:cNvPr id="125" name="直線コネクタ 124"/>
        <xdr:cNvCxnSpPr/>
      </xdr:nvCxnSpPr>
      <xdr:spPr>
        <a:xfrm>
          <a:off x="14782800" y="2760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170434</xdr:rowOff>
    </xdr:from>
    <xdr:to>
      <xdr:col>73</xdr:col>
      <xdr:colOff>180975</xdr:colOff>
      <xdr:row>16</xdr:row>
      <xdr:rowOff>17272</xdr:rowOff>
    </xdr:to>
    <xdr:cxnSp macro="">
      <xdr:nvCxnSpPr>
        <xdr:cNvPr id="128" name="直線コネクタ 127"/>
        <xdr:cNvCxnSpPr/>
      </xdr:nvCxnSpPr>
      <xdr:spPr>
        <a:xfrm>
          <a:off x="13893800" y="2742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165862</xdr:rowOff>
    </xdr:from>
    <xdr:to>
      <xdr:col>69</xdr:col>
      <xdr:colOff>92075</xdr:colOff>
      <xdr:row>15</xdr:row>
      <xdr:rowOff>170434</xdr:rowOff>
    </xdr:to>
    <xdr:cxnSp macro="">
      <xdr:nvCxnSpPr>
        <xdr:cNvPr id="131" name="直線コネクタ 130"/>
        <xdr:cNvCxnSpPr/>
      </xdr:nvCxnSpPr>
      <xdr:spPr>
        <a:xfrm>
          <a:off x="13004800" y="2737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1" name="楕円 140"/>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2"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3" name="楕円 142"/>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4" name="テキスト ボックス 143"/>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5" name="楕円 144"/>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6" name="テキスト ボックス 145"/>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119634</xdr:rowOff>
    </xdr:from>
    <xdr:to>
      <xdr:col>69</xdr:col>
      <xdr:colOff>142875</xdr:colOff>
      <xdr:row>16</xdr:row>
      <xdr:rowOff>49784</xdr:rowOff>
    </xdr:to>
    <xdr:sp macro="" textlink="">
      <xdr:nvSpPr>
        <xdr:cNvPr id="147" name="楕円 146"/>
        <xdr:cNvSpPr/>
      </xdr:nvSpPr>
      <xdr:spPr>
        <a:xfrm>
          <a:off x="13843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59961</xdr:rowOff>
    </xdr:from>
    <xdr:ext cx="762000" cy="259045"/>
    <xdr:sp macro="" textlink="">
      <xdr:nvSpPr>
        <xdr:cNvPr id="148" name="テキスト ボックス 147"/>
        <xdr:cNvSpPr txBox="1"/>
      </xdr:nvSpPr>
      <xdr:spPr>
        <a:xfrm>
          <a:off x="13512800" y="246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115062</xdr:rowOff>
    </xdr:from>
    <xdr:to>
      <xdr:col>65</xdr:col>
      <xdr:colOff>53975</xdr:colOff>
      <xdr:row>16</xdr:row>
      <xdr:rowOff>45212</xdr:rowOff>
    </xdr:to>
    <xdr:sp macro="" textlink="">
      <xdr:nvSpPr>
        <xdr:cNvPr id="149" name="楕円 148"/>
        <xdr:cNvSpPr/>
      </xdr:nvSpPr>
      <xdr:spPr>
        <a:xfrm>
          <a:off x="12954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55389</xdr:rowOff>
    </xdr:from>
    <xdr:ext cx="762000" cy="259045"/>
    <xdr:sp macro="" textlink="">
      <xdr:nvSpPr>
        <xdr:cNvPr id="150" name="テキスト ボックス 149"/>
        <xdr:cNvSpPr txBox="1"/>
      </xdr:nvSpPr>
      <xdr:spPr>
        <a:xfrm>
          <a:off x="12623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同指数は、類似団体平均を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ポイント下回っているものの</a:t>
          </a:r>
        </a:p>
        <a:p>
          <a:r>
            <a:rPr kumimoji="1" lang="ja-JP" altLang="en-US" sz="1300">
              <a:latin typeface="ＭＳ Ｐゴシック" panose="020B0600070205080204" pitchFamily="50" charset="-128"/>
              <a:ea typeface="ＭＳ Ｐゴシック" panose="020B0600070205080204" pitchFamily="50" charset="-128"/>
            </a:rPr>
            <a:t>年々増加傾向のある障害福祉費の的確な予算執行に努める。</a:t>
          </a:r>
        </a:p>
        <a:p>
          <a:r>
            <a:rPr kumimoji="1" lang="ja-JP" altLang="en-US" sz="1300">
              <a:latin typeface="ＭＳ Ｐゴシック" panose="020B0600070205080204" pitchFamily="50" charset="-128"/>
              <a:ea typeface="ＭＳ Ｐゴシック" panose="020B0600070205080204" pitchFamily="50" charset="-128"/>
            </a:rPr>
            <a:t>今後も、保健・医療・福祉の連携により扶助費支出の適正化を</a:t>
          </a:r>
        </a:p>
        <a:p>
          <a:r>
            <a:rPr kumimoji="1" lang="ja-JP" altLang="en-US" sz="1300">
              <a:latin typeface="ＭＳ Ｐゴシック" panose="020B0600070205080204" pitchFamily="50" charset="-128"/>
              <a:ea typeface="ＭＳ Ｐゴシック" panose="020B0600070205080204" pitchFamily="50" charset="-128"/>
            </a:rPr>
            <a:t>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4535</xdr:rowOff>
    </xdr:to>
    <xdr:cxnSp macro="">
      <xdr:nvCxnSpPr>
        <xdr:cNvPr id="184" name="直線コネクタ 183"/>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55</xdr:row>
      <xdr:rowOff>4535</xdr:rowOff>
    </xdr:to>
    <xdr:cxnSp macro="">
      <xdr:nvCxnSpPr>
        <xdr:cNvPr id="187" name="直線コネクタ 186"/>
        <xdr:cNvCxnSpPr/>
      </xdr:nvCxnSpPr>
      <xdr:spPr>
        <a:xfrm>
          <a:off x="3098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143328</xdr:rowOff>
    </xdr:to>
    <xdr:cxnSp macro="">
      <xdr:nvCxnSpPr>
        <xdr:cNvPr id="190" name="直線コネクタ 189"/>
        <xdr:cNvCxnSpPr/>
      </xdr:nvCxnSpPr>
      <xdr:spPr>
        <a:xfrm>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4535</xdr:rowOff>
    </xdr:to>
    <xdr:cxnSp macro="">
      <xdr:nvCxnSpPr>
        <xdr:cNvPr id="193" name="直線コネクタ 192"/>
        <xdr:cNvCxnSpPr/>
      </xdr:nvCxnSpPr>
      <xdr:spPr>
        <a:xfrm flipV="1">
          <a:off x="1320800" y="93526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05" name="楕円 204"/>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06" name="テキスト ボックス 205"/>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1" name="楕円 210"/>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12" name="テキスト ボックス 211"/>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維持補修費と繰出金の合計である。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同指数前年度比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a:t>
          </a:r>
        </a:p>
        <a:p>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特別会計に対する繰出金の影響が大きい。</a:t>
          </a:r>
        </a:p>
        <a:p>
          <a:r>
            <a:rPr kumimoji="1" lang="ja-JP" altLang="en-US" sz="1300">
              <a:latin typeface="ＭＳ Ｐゴシック" panose="020B0600070205080204" pitchFamily="50" charset="-128"/>
              <a:ea typeface="ＭＳ Ｐゴシック" panose="020B0600070205080204" pitchFamily="50" charset="-128"/>
            </a:rPr>
            <a:t>今後も徴収率向上を強化し、普通会計の負担削減を図る。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168910</xdr:rowOff>
    </xdr:to>
    <xdr:cxnSp macro="">
      <xdr:nvCxnSpPr>
        <xdr:cNvPr id="244" name="直線コネクタ 243"/>
        <xdr:cNvCxnSpPr/>
      </xdr:nvCxnSpPr>
      <xdr:spPr>
        <a:xfrm>
          <a:off x="15671800" y="102235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59</xdr:row>
      <xdr:rowOff>107950</xdr:rowOff>
    </xdr:to>
    <xdr:cxnSp macro="">
      <xdr:nvCxnSpPr>
        <xdr:cNvPr id="247" name="直線コネクタ 246"/>
        <xdr:cNvCxnSpPr/>
      </xdr:nvCxnSpPr>
      <xdr:spPr>
        <a:xfrm>
          <a:off x="14782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85090</xdr:rowOff>
    </xdr:from>
    <xdr:to>
      <xdr:col>73</xdr:col>
      <xdr:colOff>180975</xdr:colOff>
      <xdr:row>59</xdr:row>
      <xdr:rowOff>100330</xdr:rowOff>
    </xdr:to>
    <xdr:cxnSp macro="">
      <xdr:nvCxnSpPr>
        <xdr:cNvPr id="250" name="直線コネクタ 249"/>
        <xdr:cNvCxnSpPr/>
      </xdr:nvCxnSpPr>
      <xdr:spPr>
        <a:xfrm flipV="1">
          <a:off x="13893800" y="1020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157480</xdr:rowOff>
    </xdr:from>
    <xdr:to>
      <xdr:col>69</xdr:col>
      <xdr:colOff>92075</xdr:colOff>
      <xdr:row>59</xdr:row>
      <xdr:rowOff>100330</xdr:rowOff>
    </xdr:to>
    <xdr:cxnSp macro="">
      <xdr:nvCxnSpPr>
        <xdr:cNvPr id="253" name="直線コネクタ 252"/>
        <xdr:cNvCxnSpPr/>
      </xdr:nvCxnSpPr>
      <xdr:spPr>
        <a:xfrm>
          <a:off x="13004800" y="1010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118110</xdr:rowOff>
    </xdr:from>
    <xdr:to>
      <xdr:col>82</xdr:col>
      <xdr:colOff>158750</xdr:colOff>
      <xdr:row>60</xdr:row>
      <xdr:rowOff>48260</xdr:rowOff>
    </xdr:to>
    <xdr:sp macro="" textlink="">
      <xdr:nvSpPr>
        <xdr:cNvPr id="263" name="楕円 262"/>
        <xdr:cNvSpPr/>
      </xdr:nvSpPr>
      <xdr:spPr>
        <a:xfrm>
          <a:off x="164592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90187</xdr:rowOff>
    </xdr:from>
    <xdr:ext cx="762000" cy="259045"/>
    <xdr:sp macro="" textlink="">
      <xdr:nvSpPr>
        <xdr:cNvPr id="264" name="その他該当値テキスト"/>
        <xdr:cNvSpPr txBox="1"/>
      </xdr:nvSpPr>
      <xdr:spPr>
        <a:xfrm>
          <a:off x="165989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5" name="楕円 264"/>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6" name="テキスト ボックス 265"/>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34290</xdr:rowOff>
    </xdr:from>
    <xdr:to>
      <xdr:col>74</xdr:col>
      <xdr:colOff>31750</xdr:colOff>
      <xdr:row>59</xdr:row>
      <xdr:rowOff>135890</xdr:rowOff>
    </xdr:to>
    <xdr:sp macro="" textlink="">
      <xdr:nvSpPr>
        <xdr:cNvPr id="267" name="楕円 266"/>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120667</xdr:rowOff>
    </xdr:from>
    <xdr:ext cx="762000" cy="259045"/>
    <xdr:sp macro="" textlink="">
      <xdr:nvSpPr>
        <xdr:cNvPr id="268" name="テキスト ボックス 267"/>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49530</xdr:rowOff>
    </xdr:from>
    <xdr:to>
      <xdr:col>69</xdr:col>
      <xdr:colOff>142875</xdr:colOff>
      <xdr:row>59</xdr:row>
      <xdr:rowOff>151130</xdr:rowOff>
    </xdr:to>
    <xdr:sp macro="" textlink="">
      <xdr:nvSpPr>
        <xdr:cNvPr id="269" name="楕円 268"/>
        <xdr:cNvSpPr/>
      </xdr:nvSpPr>
      <xdr:spPr>
        <a:xfrm>
          <a:off x="13843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135907</xdr:rowOff>
    </xdr:from>
    <xdr:ext cx="762000" cy="259045"/>
    <xdr:sp macro="" textlink="">
      <xdr:nvSpPr>
        <xdr:cNvPr id="270" name="テキスト ボックス 269"/>
        <xdr:cNvSpPr txBox="1"/>
      </xdr:nvSpPr>
      <xdr:spPr>
        <a:xfrm>
          <a:off x="135128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106680</xdr:rowOff>
    </xdr:from>
    <xdr:to>
      <xdr:col>65</xdr:col>
      <xdr:colOff>53975</xdr:colOff>
      <xdr:row>59</xdr:row>
      <xdr:rowOff>36830</xdr:rowOff>
    </xdr:to>
    <xdr:sp macro="" textlink="">
      <xdr:nvSpPr>
        <xdr:cNvPr id="271" name="楕円 270"/>
        <xdr:cNvSpPr/>
      </xdr:nvSpPr>
      <xdr:spPr>
        <a:xfrm>
          <a:off x="12954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21607</xdr:rowOff>
    </xdr:from>
    <xdr:ext cx="762000" cy="259045"/>
    <xdr:sp macro="" textlink="">
      <xdr:nvSpPr>
        <xdr:cNvPr id="272" name="テキスト ボックス 271"/>
        <xdr:cNvSpPr txBox="1"/>
      </xdr:nvSpPr>
      <xdr:spPr>
        <a:xfrm>
          <a:off x="12623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同指数は、類似団体平均を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各種団体への補助等については、行政関与の必要性、負担補助</a:t>
          </a:r>
        </a:p>
        <a:p>
          <a:r>
            <a:rPr kumimoji="1" lang="ja-JP" altLang="en-US" sz="1300">
              <a:latin typeface="ＭＳ Ｐゴシック" panose="020B0600070205080204" pitchFamily="50" charset="-128"/>
              <a:ea typeface="ＭＳ Ｐゴシック" panose="020B0600070205080204" pitchFamily="50" charset="-128"/>
            </a:rPr>
            <a:t>の妥協性について毎年点検しており、補助費等の削減に努めて</a:t>
          </a:r>
        </a:p>
        <a:p>
          <a:r>
            <a:rPr kumimoji="1" lang="ja-JP" altLang="en-US" sz="1300">
              <a:latin typeface="ＭＳ Ｐゴシック" panose="020B0600070205080204" pitchFamily="50" charset="-128"/>
              <a:ea typeface="ＭＳ Ｐゴシック" panose="020B0600070205080204" pitchFamily="50" charset="-128"/>
            </a:rPr>
            <a:t>いる。</a:t>
          </a:r>
        </a:p>
        <a:p>
          <a:r>
            <a:rPr kumimoji="1" lang="ja-JP" altLang="en-US" sz="1300">
              <a:latin typeface="ＭＳ Ｐゴシック" panose="020B0600070205080204" pitchFamily="50" charset="-128"/>
              <a:ea typeface="ＭＳ Ｐゴシック" panose="020B0600070205080204" pitchFamily="50" charset="-128"/>
            </a:rPr>
            <a:t>引き続き、補助等の支出の縮減、適正化をはかる。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115570</xdr:rowOff>
    </xdr:to>
    <xdr:cxnSp macro="">
      <xdr:nvCxnSpPr>
        <xdr:cNvPr id="302" name="直線コネクタ 301"/>
        <xdr:cNvCxnSpPr/>
      </xdr:nvCxnSpPr>
      <xdr:spPr>
        <a:xfrm>
          <a:off x="15671800" y="6445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133875</xdr:rowOff>
    </xdr:from>
    <xdr:ext cx="762000" cy="259045"/>
    <xdr:sp macro="" textlink="">
      <xdr:nvSpPr>
        <xdr:cNvPr id="30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106426</xdr:rowOff>
    </xdr:to>
    <xdr:cxnSp macro="">
      <xdr:nvCxnSpPr>
        <xdr:cNvPr id="305" name="直線コネクタ 304"/>
        <xdr:cNvCxnSpPr/>
      </xdr:nvCxnSpPr>
      <xdr:spPr>
        <a:xfrm flipV="1">
          <a:off x="14782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07" name="テキスト ボックス 306"/>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165862</xdr:rowOff>
    </xdr:to>
    <xdr:cxnSp macro="">
      <xdr:nvCxnSpPr>
        <xdr:cNvPr id="308" name="直線コネクタ 307"/>
        <xdr:cNvCxnSpPr/>
      </xdr:nvCxnSpPr>
      <xdr:spPr>
        <a:xfrm flipV="1">
          <a:off x="13893800" y="64500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165862</xdr:rowOff>
    </xdr:to>
    <xdr:cxnSp macro="">
      <xdr:nvCxnSpPr>
        <xdr:cNvPr id="311" name="直線コネクタ 310"/>
        <xdr:cNvCxnSpPr/>
      </xdr:nvCxnSpPr>
      <xdr:spPr>
        <a:xfrm>
          <a:off x="13004800" y="6422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21" name="楕円 320"/>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36847</xdr:rowOff>
    </xdr:from>
    <xdr:ext cx="762000" cy="259045"/>
    <xdr:sp macro="" textlink="">
      <xdr:nvSpPr>
        <xdr:cNvPr id="322"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3" name="楕円 322"/>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4" name="テキスト ボックス 323"/>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5" name="楕円 324"/>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6" name="テキスト ボックス 325"/>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7" name="楕円 326"/>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8" name="テキスト ボックス 327"/>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29" name="楕円 328"/>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0" name="テキスト ボックス 329"/>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同指数は、類似団体平均を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ポイント下回っているものの、</a:t>
          </a:r>
        </a:p>
        <a:p>
          <a:r>
            <a:rPr kumimoji="1" lang="ja-JP" altLang="en-US" sz="1300">
              <a:latin typeface="ＭＳ Ｐゴシック" panose="020B0600070205080204" pitchFamily="50" charset="-128"/>
              <a:ea typeface="ＭＳ Ｐゴシック" panose="020B0600070205080204" pitchFamily="50" charset="-128"/>
            </a:rPr>
            <a:t>今後も地方交付税措置の高い地方債を有効に活用しつつ、</a:t>
          </a:r>
        </a:p>
        <a:p>
          <a:r>
            <a:rPr kumimoji="1" lang="ja-JP" altLang="en-US" sz="1300">
              <a:latin typeface="ＭＳ Ｐゴシック" panose="020B0600070205080204" pitchFamily="50" charset="-128"/>
              <a:ea typeface="ＭＳ Ｐゴシック" panose="020B0600070205080204" pitchFamily="50" charset="-128"/>
            </a:rPr>
            <a:t>地方債発行額の抑制に努め、地方債残高の減少を図る。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43180</xdr:rowOff>
    </xdr:from>
    <xdr:to>
      <xdr:col>24</xdr:col>
      <xdr:colOff>25400</xdr:colOff>
      <xdr:row>77</xdr:row>
      <xdr:rowOff>54611</xdr:rowOff>
    </xdr:to>
    <xdr:cxnSp macro="">
      <xdr:nvCxnSpPr>
        <xdr:cNvPr id="362" name="直線コネクタ 361"/>
        <xdr:cNvCxnSpPr/>
      </xdr:nvCxnSpPr>
      <xdr:spPr>
        <a:xfrm flipV="1">
          <a:off x="3987800" y="132448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54611</xdr:rowOff>
    </xdr:to>
    <xdr:cxnSp macro="">
      <xdr:nvCxnSpPr>
        <xdr:cNvPr id="365" name="直線コネクタ 364"/>
        <xdr:cNvCxnSpPr/>
      </xdr:nvCxnSpPr>
      <xdr:spPr>
        <a:xfrm>
          <a:off x="3098800" y="131876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77</xdr:row>
      <xdr:rowOff>27939</xdr:rowOff>
    </xdr:to>
    <xdr:cxnSp macro="">
      <xdr:nvCxnSpPr>
        <xdr:cNvPr id="368" name="直線コネクタ 367"/>
        <xdr:cNvCxnSpPr/>
      </xdr:nvCxnSpPr>
      <xdr:spPr>
        <a:xfrm flipV="1">
          <a:off x="2209800" y="13187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27939</xdr:rowOff>
    </xdr:to>
    <xdr:cxnSp macro="">
      <xdr:nvCxnSpPr>
        <xdr:cNvPr id="371" name="直線コネクタ 370"/>
        <xdr:cNvCxnSpPr/>
      </xdr:nvCxnSpPr>
      <xdr:spPr>
        <a:xfrm>
          <a:off x="1320800" y="13195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81" name="楕円 380"/>
        <xdr:cNvSpPr/>
      </xdr:nvSpPr>
      <xdr:spPr>
        <a:xfrm>
          <a:off x="47752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8907</xdr:rowOff>
    </xdr:from>
    <xdr:ext cx="762000" cy="259045"/>
    <xdr:sp macro="" textlink="">
      <xdr:nvSpPr>
        <xdr:cNvPr id="382" name="公債費該当値テキスト"/>
        <xdr:cNvSpPr txBox="1"/>
      </xdr:nvSpPr>
      <xdr:spPr>
        <a:xfrm>
          <a:off x="49149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3" name="楕円 382"/>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4" name="テキスト ボックス 383"/>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5" name="楕円 384"/>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86" name="テキスト ボックス 38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148589</xdr:rowOff>
    </xdr:from>
    <xdr:to>
      <xdr:col>11</xdr:col>
      <xdr:colOff>60325</xdr:colOff>
      <xdr:row>77</xdr:row>
      <xdr:rowOff>78739</xdr:rowOff>
    </xdr:to>
    <xdr:sp macro="" textlink="">
      <xdr:nvSpPr>
        <xdr:cNvPr id="387" name="楕円 386"/>
        <xdr:cNvSpPr/>
      </xdr:nvSpPr>
      <xdr:spPr>
        <a:xfrm>
          <a:off x="2159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63516</xdr:rowOff>
    </xdr:from>
    <xdr:ext cx="762000" cy="259045"/>
    <xdr:sp macro="" textlink="">
      <xdr:nvSpPr>
        <xdr:cNvPr id="388" name="テキスト ボックス 387"/>
        <xdr:cNvSpPr txBox="1"/>
      </xdr:nvSpPr>
      <xdr:spPr>
        <a:xfrm>
          <a:off x="1828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89" name="楕円 388"/>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90" name="テキスト ボックス 389"/>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同指数は、類似団体平均</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行政需要に対する財源を確保するため、引き続き計画的な</a:t>
          </a:r>
        </a:p>
        <a:p>
          <a:r>
            <a:rPr kumimoji="1" lang="ja-JP" altLang="en-US" sz="1300">
              <a:latin typeface="ＭＳ Ｐゴシック" panose="020B0600070205080204" pitchFamily="50" charset="-128"/>
              <a:ea typeface="ＭＳ Ｐゴシック" panose="020B0600070205080204" pitchFamily="50" charset="-128"/>
            </a:rPr>
            <a:t>事業執行に取組み、経常経費の削減を目指す。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15966</xdr:rowOff>
    </xdr:from>
    <xdr:to>
      <xdr:col>82</xdr:col>
      <xdr:colOff>107950</xdr:colOff>
      <xdr:row>78</xdr:row>
      <xdr:rowOff>55155</xdr:rowOff>
    </xdr:to>
    <xdr:cxnSp macro="">
      <xdr:nvCxnSpPr>
        <xdr:cNvPr id="425" name="直線コネクタ 424"/>
        <xdr:cNvCxnSpPr/>
      </xdr:nvCxnSpPr>
      <xdr:spPr>
        <a:xfrm>
          <a:off x="15671800" y="1338906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73116</xdr:rowOff>
    </xdr:from>
    <xdr:to>
      <xdr:col>78</xdr:col>
      <xdr:colOff>69850</xdr:colOff>
      <xdr:row>78</xdr:row>
      <xdr:rowOff>15966</xdr:rowOff>
    </xdr:to>
    <xdr:cxnSp macro="">
      <xdr:nvCxnSpPr>
        <xdr:cNvPr id="428" name="直線コネクタ 427"/>
        <xdr:cNvCxnSpPr/>
      </xdr:nvCxnSpPr>
      <xdr:spPr>
        <a:xfrm>
          <a:off x="14782800" y="1327476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73116</xdr:rowOff>
    </xdr:from>
    <xdr:to>
      <xdr:col>73</xdr:col>
      <xdr:colOff>180975</xdr:colOff>
      <xdr:row>77</xdr:row>
      <xdr:rowOff>167821</xdr:rowOff>
    </xdr:to>
    <xdr:cxnSp macro="">
      <xdr:nvCxnSpPr>
        <xdr:cNvPr id="431" name="直線コネクタ 430"/>
        <xdr:cNvCxnSpPr/>
      </xdr:nvCxnSpPr>
      <xdr:spPr>
        <a:xfrm flipV="1">
          <a:off x="13893800" y="1327476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167821</xdr:rowOff>
    </xdr:to>
    <xdr:cxnSp macro="">
      <xdr:nvCxnSpPr>
        <xdr:cNvPr id="434" name="直線コネクタ 433"/>
        <xdr:cNvCxnSpPr/>
      </xdr:nvCxnSpPr>
      <xdr:spPr>
        <a:xfrm>
          <a:off x="13004800" y="13202920"/>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4355</xdr:rowOff>
    </xdr:from>
    <xdr:to>
      <xdr:col>82</xdr:col>
      <xdr:colOff>158750</xdr:colOff>
      <xdr:row>78</xdr:row>
      <xdr:rowOff>105955</xdr:rowOff>
    </xdr:to>
    <xdr:sp macro="" textlink="">
      <xdr:nvSpPr>
        <xdr:cNvPr id="444" name="楕円 443"/>
        <xdr:cNvSpPr/>
      </xdr:nvSpPr>
      <xdr:spPr>
        <a:xfrm>
          <a:off x="16459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147882</xdr:rowOff>
    </xdr:from>
    <xdr:ext cx="762000" cy="259045"/>
    <xdr:sp macro="" textlink="">
      <xdr:nvSpPr>
        <xdr:cNvPr id="445" name="公債費以外該当値テキスト"/>
        <xdr:cNvSpPr txBox="1"/>
      </xdr:nvSpPr>
      <xdr:spPr>
        <a:xfrm>
          <a:off x="16598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46" name="楕円 445"/>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51543</xdr:rowOff>
    </xdr:from>
    <xdr:ext cx="736600" cy="259045"/>
    <xdr:sp macro="" textlink="">
      <xdr:nvSpPr>
        <xdr:cNvPr id="447" name="テキスト ボックス 446"/>
        <xdr:cNvSpPr txBox="1"/>
      </xdr:nvSpPr>
      <xdr:spPr>
        <a:xfrm>
          <a:off x="15290800" y="13424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48" name="楕円 447"/>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108693</xdr:rowOff>
    </xdr:from>
    <xdr:ext cx="762000" cy="259045"/>
    <xdr:sp macro="" textlink="">
      <xdr:nvSpPr>
        <xdr:cNvPr id="449" name="テキスト ボックス 448"/>
        <xdr:cNvSpPr txBox="1"/>
      </xdr:nvSpPr>
      <xdr:spPr>
        <a:xfrm>
          <a:off x="14401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50" name="楕円 449"/>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51" name="テキスト ボックス 450"/>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2" name="楕円 451"/>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3" name="テキスト ボックス 452"/>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122992</xdr:rowOff>
    </xdr:from>
    <xdr:to>
      <xdr:col>29</xdr:col>
      <xdr:colOff>127000</xdr:colOff>
      <xdr:row>18</xdr:row>
      <xdr:rowOff>133637</xdr:rowOff>
    </xdr:to>
    <xdr:cxnSp macro="">
      <xdr:nvCxnSpPr>
        <xdr:cNvPr id="51" name="直線コネクタ 50"/>
        <xdr:cNvCxnSpPr/>
      </xdr:nvCxnSpPr>
      <xdr:spPr bwMode="auto">
        <a:xfrm flipV="1">
          <a:off x="5003800" y="3256717"/>
          <a:ext cx="6477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131274</xdr:rowOff>
    </xdr:from>
    <xdr:to>
      <xdr:col>26</xdr:col>
      <xdr:colOff>50800</xdr:colOff>
      <xdr:row>18</xdr:row>
      <xdr:rowOff>133637</xdr:rowOff>
    </xdr:to>
    <xdr:cxnSp macro="">
      <xdr:nvCxnSpPr>
        <xdr:cNvPr id="54" name="直線コネクタ 53"/>
        <xdr:cNvCxnSpPr/>
      </xdr:nvCxnSpPr>
      <xdr:spPr bwMode="auto">
        <a:xfrm>
          <a:off x="4305300" y="3264999"/>
          <a:ext cx="698500" cy="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131274</xdr:rowOff>
    </xdr:from>
    <xdr:to>
      <xdr:col>22</xdr:col>
      <xdr:colOff>114300</xdr:colOff>
      <xdr:row>18</xdr:row>
      <xdr:rowOff>141071</xdr:rowOff>
    </xdr:to>
    <xdr:cxnSp macro="">
      <xdr:nvCxnSpPr>
        <xdr:cNvPr id="57" name="直線コネクタ 56"/>
        <xdr:cNvCxnSpPr/>
      </xdr:nvCxnSpPr>
      <xdr:spPr bwMode="auto">
        <a:xfrm flipV="1">
          <a:off x="3606800" y="326499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141071</xdr:rowOff>
    </xdr:from>
    <xdr:to>
      <xdr:col>18</xdr:col>
      <xdr:colOff>177800</xdr:colOff>
      <xdr:row>18</xdr:row>
      <xdr:rowOff>164866</xdr:rowOff>
    </xdr:to>
    <xdr:cxnSp macro="">
      <xdr:nvCxnSpPr>
        <xdr:cNvPr id="60" name="直線コネクタ 59"/>
        <xdr:cNvCxnSpPr/>
      </xdr:nvCxnSpPr>
      <xdr:spPr bwMode="auto">
        <a:xfrm flipV="1">
          <a:off x="2908300" y="3274796"/>
          <a:ext cx="698500" cy="2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72192</xdr:rowOff>
    </xdr:from>
    <xdr:to>
      <xdr:col>29</xdr:col>
      <xdr:colOff>177800</xdr:colOff>
      <xdr:row>19</xdr:row>
      <xdr:rowOff>2342</xdr:rowOff>
    </xdr:to>
    <xdr:sp macro="" textlink="">
      <xdr:nvSpPr>
        <xdr:cNvPr id="70" name="楕円 69"/>
        <xdr:cNvSpPr/>
      </xdr:nvSpPr>
      <xdr:spPr bwMode="auto">
        <a:xfrm>
          <a:off x="5600700" y="320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44269</xdr:rowOff>
    </xdr:from>
    <xdr:ext cx="762000" cy="259045"/>
    <xdr:sp macro="" textlink="">
      <xdr:nvSpPr>
        <xdr:cNvPr id="71" name="人口1人当たり決算額の推移該当値テキスト130"/>
        <xdr:cNvSpPr txBox="1"/>
      </xdr:nvSpPr>
      <xdr:spPr>
        <a:xfrm>
          <a:off x="5740400" y="31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82837</xdr:rowOff>
    </xdr:from>
    <xdr:to>
      <xdr:col>26</xdr:col>
      <xdr:colOff>101600</xdr:colOff>
      <xdr:row>19</xdr:row>
      <xdr:rowOff>12987</xdr:rowOff>
    </xdr:to>
    <xdr:sp macro="" textlink="">
      <xdr:nvSpPr>
        <xdr:cNvPr id="72" name="楕円 71"/>
        <xdr:cNvSpPr/>
      </xdr:nvSpPr>
      <xdr:spPr bwMode="auto">
        <a:xfrm>
          <a:off x="4953000" y="321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169214</xdr:rowOff>
    </xdr:from>
    <xdr:ext cx="736600" cy="259045"/>
    <xdr:sp macro="" textlink="">
      <xdr:nvSpPr>
        <xdr:cNvPr id="73" name="テキスト ボックス 72"/>
        <xdr:cNvSpPr txBox="1"/>
      </xdr:nvSpPr>
      <xdr:spPr>
        <a:xfrm>
          <a:off x="4622800" y="330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80474</xdr:rowOff>
    </xdr:from>
    <xdr:to>
      <xdr:col>22</xdr:col>
      <xdr:colOff>165100</xdr:colOff>
      <xdr:row>19</xdr:row>
      <xdr:rowOff>10624</xdr:rowOff>
    </xdr:to>
    <xdr:sp macro="" textlink="">
      <xdr:nvSpPr>
        <xdr:cNvPr id="74" name="楕円 73"/>
        <xdr:cNvSpPr/>
      </xdr:nvSpPr>
      <xdr:spPr bwMode="auto">
        <a:xfrm>
          <a:off x="4254500" y="321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166851</xdr:rowOff>
    </xdr:from>
    <xdr:ext cx="762000" cy="259045"/>
    <xdr:sp macro="" textlink="">
      <xdr:nvSpPr>
        <xdr:cNvPr id="75" name="テキスト ボックス 74"/>
        <xdr:cNvSpPr txBox="1"/>
      </xdr:nvSpPr>
      <xdr:spPr>
        <a:xfrm>
          <a:off x="3924300" y="33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90271</xdr:rowOff>
    </xdr:from>
    <xdr:to>
      <xdr:col>19</xdr:col>
      <xdr:colOff>38100</xdr:colOff>
      <xdr:row>19</xdr:row>
      <xdr:rowOff>20421</xdr:rowOff>
    </xdr:to>
    <xdr:sp macro="" textlink="">
      <xdr:nvSpPr>
        <xdr:cNvPr id="76" name="楕円 75"/>
        <xdr:cNvSpPr/>
      </xdr:nvSpPr>
      <xdr:spPr bwMode="auto">
        <a:xfrm>
          <a:off x="3556000" y="3223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5198</xdr:rowOff>
    </xdr:from>
    <xdr:ext cx="762000" cy="259045"/>
    <xdr:sp macro="" textlink="">
      <xdr:nvSpPr>
        <xdr:cNvPr id="77" name="テキスト ボックス 76"/>
        <xdr:cNvSpPr txBox="1"/>
      </xdr:nvSpPr>
      <xdr:spPr>
        <a:xfrm>
          <a:off x="3225800" y="331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114065</xdr:rowOff>
    </xdr:from>
    <xdr:to>
      <xdr:col>15</xdr:col>
      <xdr:colOff>101600</xdr:colOff>
      <xdr:row>19</xdr:row>
      <xdr:rowOff>44215</xdr:rowOff>
    </xdr:to>
    <xdr:sp macro="" textlink="">
      <xdr:nvSpPr>
        <xdr:cNvPr id="78" name="楕円 77"/>
        <xdr:cNvSpPr/>
      </xdr:nvSpPr>
      <xdr:spPr bwMode="auto">
        <a:xfrm>
          <a:off x="2857500" y="324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28993</xdr:rowOff>
    </xdr:from>
    <xdr:ext cx="762000" cy="259045"/>
    <xdr:sp macro="" textlink="">
      <xdr:nvSpPr>
        <xdr:cNvPr id="79" name="テキスト ボックス 78"/>
        <xdr:cNvSpPr txBox="1"/>
      </xdr:nvSpPr>
      <xdr:spPr>
        <a:xfrm>
          <a:off x="2527300" y="333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336679</xdr:rowOff>
    </xdr:from>
    <xdr:to>
      <xdr:col>29</xdr:col>
      <xdr:colOff>127000</xdr:colOff>
      <xdr:row>35</xdr:row>
      <xdr:rowOff>151864</xdr:rowOff>
    </xdr:to>
    <xdr:cxnSp macro="">
      <xdr:nvCxnSpPr>
        <xdr:cNvPr id="112" name="直線コネクタ 111"/>
        <xdr:cNvCxnSpPr/>
      </xdr:nvCxnSpPr>
      <xdr:spPr bwMode="auto">
        <a:xfrm flipV="1">
          <a:off x="5003800" y="6604129"/>
          <a:ext cx="647700" cy="158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151864</xdr:rowOff>
    </xdr:from>
    <xdr:to>
      <xdr:col>26</xdr:col>
      <xdr:colOff>50800</xdr:colOff>
      <xdr:row>35</xdr:row>
      <xdr:rowOff>162524</xdr:rowOff>
    </xdr:to>
    <xdr:cxnSp macro="">
      <xdr:nvCxnSpPr>
        <xdr:cNvPr id="115" name="直線コネクタ 114"/>
        <xdr:cNvCxnSpPr/>
      </xdr:nvCxnSpPr>
      <xdr:spPr bwMode="auto">
        <a:xfrm flipV="1">
          <a:off x="4305300" y="6762214"/>
          <a:ext cx="698500" cy="10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119616</xdr:rowOff>
    </xdr:from>
    <xdr:to>
      <xdr:col>22</xdr:col>
      <xdr:colOff>114300</xdr:colOff>
      <xdr:row>35</xdr:row>
      <xdr:rowOff>162524</xdr:rowOff>
    </xdr:to>
    <xdr:cxnSp macro="">
      <xdr:nvCxnSpPr>
        <xdr:cNvPr id="118" name="直線コネクタ 117"/>
        <xdr:cNvCxnSpPr/>
      </xdr:nvCxnSpPr>
      <xdr:spPr bwMode="auto">
        <a:xfrm>
          <a:off x="3606800" y="6729966"/>
          <a:ext cx="698500" cy="4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119616</xdr:rowOff>
    </xdr:from>
    <xdr:to>
      <xdr:col>18</xdr:col>
      <xdr:colOff>177800</xdr:colOff>
      <xdr:row>35</xdr:row>
      <xdr:rowOff>145662</xdr:rowOff>
    </xdr:to>
    <xdr:cxnSp macro="">
      <xdr:nvCxnSpPr>
        <xdr:cNvPr id="121" name="直線コネクタ 120"/>
        <xdr:cNvCxnSpPr/>
      </xdr:nvCxnSpPr>
      <xdr:spPr bwMode="auto">
        <a:xfrm flipV="1">
          <a:off x="2908300" y="6729966"/>
          <a:ext cx="698500" cy="2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285879</xdr:rowOff>
    </xdr:from>
    <xdr:to>
      <xdr:col>29</xdr:col>
      <xdr:colOff>177800</xdr:colOff>
      <xdr:row>35</xdr:row>
      <xdr:rowOff>44579</xdr:rowOff>
    </xdr:to>
    <xdr:sp macro="" textlink="">
      <xdr:nvSpPr>
        <xdr:cNvPr id="131" name="楕円 130"/>
        <xdr:cNvSpPr/>
      </xdr:nvSpPr>
      <xdr:spPr bwMode="auto">
        <a:xfrm>
          <a:off x="5600700" y="655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130956</xdr:rowOff>
    </xdr:from>
    <xdr:ext cx="762000" cy="259045"/>
    <xdr:sp macro="" textlink="">
      <xdr:nvSpPr>
        <xdr:cNvPr id="132" name="人口1人当たり決算額の推移該当値テキスト445"/>
        <xdr:cNvSpPr txBox="1"/>
      </xdr:nvSpPr>
      <xdr:spPr>
        <a:xfrm>
          <a:off x="5740400" y="639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101064</xdr:rowOff>
    </xdr:from>
    <xdr:to>
      <xdr:col>26</xdr:col>
      <xdr:colOff>101600</xdr:colOff>
      <xdr:row>35</xdr:row>
      <xdr:rowOff>202664</xdr:rowOff>
    </xdr:to>
    <xdr:sp macro="" textlink="">
      <xdr:nvSpPr>
        <xdr:cNvPr id="133" name="楕円 132"/>
        <xdr:cNvSpPr/>
      </xdr:nvSpPr>
      <xdr:spPr bwMode="auto">
        <a:xfrm>
          <a:off x="4953000" y="671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212841</xdr:rowOff>
    </xdr:from>
    <xdr:ext cx="736600" cy="259045"/>
    <xdr:sp macro="" textlink="">
      <xdr:nvSpPr>
        <xdr:cNvPr id="134" name="テキスト ボックス 133"/>
        <xdr:cNvSpPr txBox="1"/>
      </xdr:nvSpPr>
      <xdr:spPr>
        <a:xfrm>
          <a:off x="4622800" y="6480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111724</xdr:rowOff>
    </xdr:from>
    <xdr:to>
      <xdr:col>22</xdr:col>
      <xdr:colOff>165100</xdr:colOff>
      <xdr:row>35</xdr:row>
      <xdr:rowOff>213324</xdr:rowOff>
    </xdr:to>
    <xdr:sp macro="" textlink="">
      <xdr:nvSpPr>
        <xdr:cNvPr id="135" name="楕円 134"/>
        <xdr:cNvSpPr/>
      </xdr:nvSpPr>
      <xdr:spPr bwMode="auto">
        <a:xfrm>
          <a:off x="4254500" y="672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223501</xdr:rowOff>
    </xdr:from>
    <xdr:ext cx="762000" cy="259045"/>
    <xdr:sp macro="" textlink="">
      <xdr:nvSpPr>
        <xdr:cNvPr id="136" name="テキスト ボックス 135"/>
        <xdr:cNvSpPr txBox="1"/>
      </xdr:nvSpPr>
      <xdr:spPr>
        <a:xfrm>
          <a:off x="3924300" y="649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68816</xdr:rowOff>
    </xdr:from>
    <xdr:to>
      <xdr:col>19</xdr:col>
      <xdr:colOff>38100</xdr:colOff>
      <xdr:row>35</xdr:row>
      <xdr:rowOff>170416</xdr:rowOff>
    </xdr:to>
    <xdr:sp macro="" textlink="">
      <xdr:nvSpPr>
        <xdr:cNvPr id="137" name="楕円 136"/>
        <xdr:cNvSpPr/>
      </xdr:nvSpPr>
      <xdr:spPr bwMode="auto">
        <a:xfrm>
          <a:off x="3556000" y="667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180593</xdr:rowOff>
    </xdr:from>
    <xdr:ext cx="762000" cy="259045"/>
    <xdr:sp macro="" textlink="">
      <xdr:nvSpPr>
        <xdr:cNvPr id="138" name="テキスト ボックス 137"/>
        <xdr:cNvSpPr txBox="1"/>
      </xdr:nvSpPr>
      <xdr:spPr>
        <a:xfrm>
          <a:off x="3225800" y="64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94862</xdr:rowOff>
    </xdr:from>
    <xdr:to>
      <xdr:col>15</xdr:col>
      <xdr:colOff>101600</xdr:colOff>
      <xdr:row>35</xdr:row>
      <xdr:rowOff>196462</xdr:rowOff>
    </xdr:to>
    <xdr:sp macro="" textlink="">
      <xdr:nvSpPr>
        <xdr:cNvPr id="139" name="楕円 138"/>
        <xdr:cNvSpPr/>
      </xdr:nvSpPr>
      <xdr:spPr bwMode="auto">
        <a:xfrm>
          <a:off x="2857500" y="670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206639</xdr:rowOff>
    </xdr:from>
    <xdr:ext cx="762000" cy="259045"/>
    <xdr:sp macro="" textlink="">
      <xdr:nvSpPr>
        <xdr:cNvPr id="140" name="テキスト ボックス 139"/>
        <xdr:cNvSpPr txBox="1"/>
      </xdr:nvSpPr>
      <xdr:spPr>
        <a:xfrm>
          <a:off x="2527300" y="64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159003</xdr:rowOff>
    </xdr:from>
    <xdr:to>
      <xdr:col>24</xdr:col>
      <xdr:colOff>63500</xdr:colOff>
      <xdr:row>37</xdr:row>
      <xdr:rowOff>159907</xdr:rowOff>
    </xdr:to>
    <xdr:cxnSp macro="">
      <xdr:nvCxnSpPr>
        <xdr:cNvPr id="60" name="直線コネクタ 59"/>
        <xdr:cNvCxnSpPr/>
      </xdr:nvCxnSpPr>
      <xdr:spPr>
        <a:xfrm flipV="1">
          <a:off x="3797300" y="6502653"/>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159907</xdr:rowOff>
    </xdr:from>
    <xdr:to>
      <xdr:col>19</xdr:col>
      <xdr:colOff>177800</xdr:colOff>
      <xdr:row>37</xdr:row>
      <xdr:rowOff>169616</xdr:rowOff>
    </xdr:to>
    <xdr:cxnSp macro="">
      <xdr:nvCxnSpPr>
        <xdr:cNvPr id="63" name="直線コネクタ 62"/>
        <xdr:cNvCxnSpPr/>
      </xdr:nvCxnSpPr>
      <xdr:spPr>
        <a:xfrm flipV="1">
          <a:off x="2908300" y="6503557"/>
          <a:ext cx="889000" cy="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166694</xdr:rowOff>
    </xdr:from>
    <xdr:to>
      <xdr:col>15</xdr:col>
      <xdr:colOff>50800</xdr:colOff>
      <xdr:row>37</xdr:row>
      <xdr:rowOff>169616</xdr:rowOff>
    </xdr:to>
    <xdr:cxnSp macro="">
      <xdr:nvCxnSpPr>
        <xdr:cNvPr id="66" name="直線コネクタ 65"/>
        <xdr:cNvCxnSpPr/>
      </xdr:nvCxnSpPr>
      <xdr:spPr>
        <a:xfrm>
          <a:off x="2019300" y="651034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166694</xdr:rowOff>
    </xdr:from>
    <xdr:to>
      <xdr:col>10</xdr:col>
      <xdr:colOff>114300</xdr:colOff>
      <xdr:row>38</xdr:row>
      <xdr:rowOff>13995</xdr:rowOff>
    </xdr:to>
    <xdr:cxnSp macro="">
      <xdr:nvCxnSpPr>
        <xdr:cNvPr id="69" name="直線コネクタ 68"/>
        <xdr:cNvCxnSpPr/>
      </xdr:nvCxnSpPr>
      <xdr:spPr>
        <a:xfrm flipV="1">
          <a:off x="1130300" y="6510344"/>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108203</xdr:rowOff>
    </xdr:from>
    <xdr:to>
      <xdr:col>24</xdr:col>
      <xdr:colOff>114300</xdr:colOff>
      <xdr:row>38</xdr:row>
      <xdr:rowOff>38353</xdr:rowOff>
    </xdr:to>
    <xdr:sp macro="" textlink="">
      <xdr:nvSpPr>
        <xdr:cNvPr id="79" name="楕円 78"/>
        <xdr:cNvSpPr/>
      </xdr:nvSpPr>
      <xdr:spPr>
        <a:xfrm>
          <a:off x="4584700" y="64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86630</xdr:rowOff>
    </xdr:from>
    <xdr:ext cx="599010" cy="259045"/>
    <xdr:sp macro="" textlink="">
      <xdr:nvSpPr>
        <xdr:cNvPr id="80" name="人件費該当値テキスト"/>
        <xdr:cNvSpPr txBox="1"/>
      </xdr:nvSpPr>
      <xdr:spPr>
        <a:xfrm>
          <a:off x="4686300" y="64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109107</xdr:rowOff>
    </xdr:from>
    <xdr:to>
      <xdr:col>20</xdr:col>
      <xdr:colOff>38100</xdr:colOff>
      <xdr:row>38</xdr:row>
      <xdr:rowOff>39257</xdr:rowOff>
    </xdr:to>
    <xdr:sp macro="" textlink="">
      <xdr:nvSpPr>
        <xdr:cNvPr id="81" name="楕円 80"/>
        <xdr:cNvSpPr/>
      </xdr:nvSpPr>
      <xdr:spPr>
        <a:xfrm>
          <a:off x="3746500" y="64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30384</xdr:rowOff>
    </xdr:from>
    <xdr:ext cx="599010" cy="259045"/>
    <xdr:sp macro="" textlink="">
      <xdr:nvSpPr>
        <xdr:cNvPr id="82" name="テキスト ボックス 81"/>
        <xdr:cNvSpPr txBox="1"/>
      </xdr:nvSpPr>
      <xdr:spPr>
        <a:xfrm>
          <a:off x="3497795" y="6545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118816</xdr:rowOff>
    </xdr:from>
    <xdr:to>
      <xdr:col>15</xdr:col>
      <xdr:colOff>101600</xdr:colOff>
      <xdr:row>38</xdr:row>
      <xdr:rowOff>48966</xdr:rowOff>
    </xdr:to>
    <xdr:sp macro="" textlink="">
      <xdr:nvSpPr>
        <xdr:cNvPr id="83" name="楕円 82"/>
        <xdr:cNvSpPr/>
      </xdr:nvSpPr>
      <xdr:spPr>
        <a:xfrm>
          <a:off x="2857500" y="646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40093</xdr:rowOff>
    </xdr:from>
    <xdr:ext cx="599010" cy="259045"/>
    <xdr:sp macro="" textlink="">
      <xdr:nvSpPr>
        <xdr:cNvPr id="84" name="テキスト ボックス 83"/>
        <xdr:cNvSpPr txBox="1"/>
      </xdr:nvSpPr>
      <xdr:spPr>
        <a:xfrm>
          <a:off x="2608795" y="655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115894</xdr:rowOff>
    </xdr:from>
    <xdr:to>
      <xdr:col>10</xdr:col>
      <xdr:colOff>165100</xdr:colOff>
      <xdr:row>38</xdr:row>
      <xdr:rowOff>46044</xdr:rowOff>
    </xdr:to>
    <xdr:sp macro="" textlink="">
      <xdr:nvSpPr>
        <xdr:cNvPr id="85" name="楕円 84"/>
        <xdr:cNvSpPr/>
      </xdr:nvSpPr>
      <xdr:spPr>
        <a:xfrm>
          <a:off x="1968500" y="64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37171</xdr:rowOff>
    </xdr:from>
    <xdr:ext cx="599010" cy="259045"/>
    <xdr:sp macro="" textlink="">
      <xdr:nvSpPr>
        <xdr:cNvPr id="86" name="テキスト ボックス 85"/>
        <xdr:cNvSpPr txBox="1"/>
      </xdr:nvSpPr>
      <xdr:spPr>
        <a:xfrm>
          <a:off x="1719795" y="655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134645</xdr:rowOff>
    </xdr:from>
    <xdr:to>
      <xdr:col>6</xdr:col>
      <xdr:colOff>38100</xdr:colOff>
      <xdr:row>38</xdr:row>
      <xdr:rowOff>64795</xdr:rowOff>
    </xdr:to>
    <xdr:sp macro="" textlink="">
      <xdr:nvSpPr>
        <xdr:cNvPr id="87" name="楕円 86"/>
        <xdr:cNvSpPr/>
      </xdr:nvSpPr>
      <xdr:spPr>
        <a:xfrm>
          <a:off x="1079500" y="64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55922</xdr:rowOff>
    </xdr:from>
    <xdr:ext cx="599010" cy="259045"/>
    <xdr:sp macro="" textlink="">
      <xdr:nvSpPr>
        <xdr:cNvPr id="88" name="テキスト ボックス 87"/>
        <xdr:cNvSpPr txBox="1"/>
      </xdr:nvSpPr>
      <xdr:spPr>
        <a:xfrm>
          <a:off x="830795" y="657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66837</xdr:rowOff>
    </xdr:from>
    <xdr:to>
      <xdr:col>24</xdr:col>
      <xdr:colOff>63500</xdr:colOff>
      <xdr:row>58</xdr:row>
      <xdr:rowOff>68001</xdr:rowOff>
    </xdr:to>
    <xdr:cxnSp macro="">
      <xdr:nvCxnSpPr>
        <xdr:cNvPr id="115" name="直線コネクタ 114"/>
        <xdr:cNvCxnSpPr/>
      </xdr:nvCxnSpPr>
      <xdr:spPr>
        <a:xfrm>
          <a:off x="3797300" y="10010937"/>
          <a:ext cx="8382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66837</xdr:rowOff>
    </xdr:from>
    <xdr:to>
      <xdr:col>19</xdr:col>
      <xdr:colOff>177800</xdr:colOff>
      <xdr:row>58</xdr:row>
      <xdr:rowOff>72102</xdr:rowOff>
    </xdr:to>
    <xdr:cxnSp macro="">
      <xdr:nvCxnSpPr>
        <xdr:cNvPr id="118" name="直線コネクタ 117"/>
        <xdr:cNvCxnSpPr/>
      </xdr:nvCxnSpPr>
      <xdr:spPr>
        <a:xfrm flipV="1">
          <a:off x="2908300" y="10010937"/>
          <a:ext cx="8890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72102</xdr:rowOff>
    </xdr:from>
    <xdr:to>
      <xdr:col>15</xdr:col>
      <xdr:colOff>50800</xdr:colOff>
      <xdr:row>58</xdr:row>
      <xdr:rowOff>83755</xdr:rowOff>
    </xdr:to>
    <xdr:cxnSp macro="">
      <xdr:nvCxnSpPr>
        <xdr:cNvPr id="121" name="直線コネクタ 120"/>
        <xdr:cNvCxnSpPr/>
      </xdr:nvCxnSpPr>
      <xdr:spPr>
        <a:xfrm flipV="1">
          <a:off x="2019300" y="10016202"/>
          <a:ext cx="889000" cy="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83755</xdr:rowOff>
    </xdr:from>
    <xdr:to>
      <xdr:col>10</xdr:col>
      <xdr:colOff>114300</xdr:colOff>
      <xdr:row>58</xdr:row>
      <xdr:rowOff>90308</xdr:rowOff>
    </xdr:to>
    <xdr:cxnSp macro="">
      <xdr:nvCxnSpPr>
        <xdr:cNvPr id="124" name="直線コネクタ 123"/>
        <xdr:cNvCxnSpPr/>
      </xdr:nvCxnSpPr>
      <xdr:spPr>
        <a:xfrm flipV="1">
          <a:off x="1130300" y="1002785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17201</xdr:rowOff>
    </xdr:from>
    <xdr:to>
      <xdr:col>24</xdr:col>
      <xdr:colOff>114300</xdr:colOff>
      <xdr:row>58</xdr:row>
      <xdr:rowOff>118801</xdr:rowOff>
    </xdr:to>
    <xdr:sp macro="" textlink="">
      <xdr:nvSpPr>
        <xdr:cNvPr id="134" name="楕円 133"/>
        <xdr:cNvSpPr/>
      </xdr:nvSpPr>
      <xdr:spPr>
        <a:xfrm>
          <a:off x="4584700" y="996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111005</xdr:rowOff>
    </xdr:from>
    <xdr:ext cx="599010" cy="259045"/>
    <xdr:sp macro="" textlink="">
      <xdr:nvSpPr>
        <xdr:cNvPr id="135" name="物件費該当値テキスト"/>
        <xdr:cNvSpPr txBox="1"/>
      </xdr:nvSpPr>
      <xdr:spPr>
        <a:xfrm>
          <a:off x="4686300" y="988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16037</xdr:rowOff>
    </xdr:from>
    <xdr:to>
      <xdr:col>20</xdr:col>
      <xdr:colOff>38100</xdr:colOff>
      <xdr:row>58</xdr:row>
      <xdr:rowOff>117637</xdr:rowOff>
    </xdr:to>
    <xdr:sp macro="" textlink="">
      <xdr:nvSpPr>
        <xdr:cNvPr id="136" name="楕円 135"/>
        <xdr:cNvSpPr/>
      </xdr:nvSpPr>
      <xdr:spPr>
        <a:xfrm>
          <a:off x="3746500" y="996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108764</xdr:rowOff>
    </xdr:from>
    <xdr:ext cx="599010" cy="259045"/>
    <xdr:sp macro="" textlink="">
      <xdr:nvSpPr>
        <xdr:cNvPr id="137" name="テキスト ボックス 136"/>
        <xdr:cNvSpPr txBox="1"/>
      </xdr:nvSpPr>
      <xdr:spPr>
        <a:xfrm>
          <a:off x="3497795" y="1005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21302</xdr:rowOff>
    </xdr:from>
    <xdr:to>
      <xdr:col>15</xdr:col>
      <xdr:colOff>101600</xdr:colOff>
      <xdr:row>58</xdr:row>
      <xdr:rowOff>122902</xdr:rowOff>
    </xdr:to>
    <xdr:sp macro="" textlink="">
      <xdr:nvSpPr>
        <xdr:cNvPr id="138" name="楕円 137"/>
        <xdr:cNvSpPr/>
      </xdr:nvSpPr>
      <xdr:spPr>
        <a:xfrm>
          <a:off x="2857500" y="99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114029</xdr:rowOff>
    </xdr:from>
    <xdr:ext cx="599010" cy="259045"/>
    <xdr:sp macro="" textlink="">
      <xdr:nvSpPr>
        <xdr:cNvPr id="139" name="テキスト ボックス 138"/>
        <xdr:cNvSpPr txBox="1"/>
      </xdr:nvSpPr>
      <xdr:spPr>
        <a:xfrm>
          <a:off x="2608795" y="1005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32955</xdr:rowOff>
    </xdr:from>
    <xdr:to>
      <xdr:col>10</xdr:col>
      <xdr:colOff>165100</xdr:colOff>
      <xdr:row>58</xdr:row>
      <xdr:rowOff>134555</xdr:rowOff>
    </xdr:to>
    <xdr:sp macro="" textlink="">
      <xdr:nvSpPr>
        <xdr:cNvPr id="140" name="楕円 139"/>
        <xdr:cNvSpPr/>
      </xdr:nvSpPr>
      <xdr:spPr>
        <a:xfrm>
          <a:off x="1968500" y="99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125682</xdr:rowOff>
    </xdr:from>
    <xdr:ext cx="599010" cy="259045"/>
    <xdr:sp macro="" textlink="">
      <xdr:nvSpPr>
        <xdr:cNvPr id="141" name="テキスト ボックス 140"/>
        <xdr:cNvSpPr txBox="1"/>
      </xdr:nvSpPr>
      <xdr:spPr>
        <a:xfrm>
          <a:off x="1719795" y="1006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39508</xdr:rowOff>
    </xdr:from>
    <xdr:to>
      <xdr:col>6</xdr:col>
      <xdr:colOff>38100</xdr:colOff>
      <xdr:row>58</xdr:row>
      <xdr:rowOff>141108</xdr:rowOff>
    </xdr:to>
    <xdr:sp macro="" textlink="">
      <xdr:nvSpPr>
        <xdr:cNvPr id="142" name="楕円 141"/>
        <xdr:cNvSpPr/>
      </xdr:nvSpPr>
      <xdr:spPr>
        <a:xfrm>
          <a:off x="1079500" y="998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132235</xdr:rowOff>
    </xdr:from>
    <xdr:ext cx="599010" cy="259045"/>
    <xdr:sp macro="" textlink="">
      <xdr:nvSpPr>
        <xdr:cNvPr id="143" name="テキスト ボックス 142"/>
        <xdr:cNvSpPr txBox="1"/>
      </xdr:nvSpPr>
      <xdr:spPr>
        <a:xfrm>
          <a:off x="830795" y="1007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112387</xdr:rowOff>
    </xdr:from>
    <xdr:to>
      <xdr:col>24</xdr:col>
      <xdr:colOff>63500</xdr:colOff>
      <xdr:row>77</xdr:row>
      <xdr:rowOff>126112</xdr:rowOff>
    </xdr:to>
    <xdr:cxnSp macro="">
      <xdr:nvCxnSpPr>
        <xdr:cNvPr id="170" name="直線コネクタ 169"/>
        <xdr:cNvCxnSpPr/>
      </xdr:nvCxnSpPr>
      <xdr:spPr>
        <a:xfrm flipV="1">
          <a:off x="3797300" y="13314037"/>
          <a:ext cx="838200" cy="1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132030</xdr:rowOff>
    </xdr:from>
    <xdr:ext cx="534377" cy="259045"/>
    <xdr:sp macro="" textlink="">
      <xdr:nvSpPr>
        <xdr:cNvPr id="171" name="維持補修費平均値テキスト"/>
        <xdr:cNvSpPr txBox="1"/>
      </xdr:nvSpPr>
      <xdr:spPr>
        <a:xfrm>
          <a:off x="4686300" y="13333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126112</xdr:rowOff>
    </xdr:from>
    <xdr:to>
      <xdr:col>19</xdr:col>
      <xdr:colOff>177800</xdr:colOff>
      <xdr:row>77</xdr:row>
      <xdr:rowOff>144593</xdr:rowOff>
    </xdr:to>
    <xdr:cxnSp macro="">
      <xdr:nvCxnSpPr>
        <xdr:cNvPr id="173" name="直線コネクタ 172"/>
        <xdr:cNvCxnSpPr/>
      </xdr:nvCxnSpPr>
      <xdr:spPr>
        <a:xfrm flipV="1">
          <a:off x="2908300" y="13327762"/>
          <a:ext cx="8890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80142</xdr:rowOff>
    </xdr:from>
    <xdr:ext cx="534377" cy="259045"/>
    <xdr:sp macro="" textlink="">
      <xdr:nvSpPr>
        <xdr:cNvPr id="175" name="テキスト ボックス 174"/>
        <xdr:cNvSpPr txBox="1"/>
      </xdr:nvSpPr>
      <xdr:spPr>
        <a:xfrm>
          <a:off x="3530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144593</xdr:rowOff>
    </xdr:from>
    <xdr:to>
      <xdr:col>15</xdr:col>
      <xdr:colOff>50800</xdr:colOff>
      <xdr:row>77</xdr:row>
      <xdr:rowOff>154367</xdr:rowOff>
    </xdr:to>
    <xdr:cxnSp macro="">
      <xdr:nvCxnSpPr>
        <xdr:cNvPr id="176" name="直線コネクタ 175"/>
        <xdr:cNvCxnSpPr/>
      </xdr:nvCxnSpPr>
      <xdr:spPr>
        <a:xfrm flipV="1">
          <a:off x="2019300" y="13346243"/>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98375</xdr:rowOff>
    </xdr:from>
    <xdr:ext cx="534377" cy="259045"/>
    <xdr:sp macro="" textlink="">
      <xdr:nvSpPr>
        <xdr:cNvPr id="178" name="テキスト ボックス 177"/>
        <xdr:cNvSpPr txBox="1"/>
      </xdr:nvSpPr>
      <xdr:spPr>
        <a:xfrm>
          <a:off x="2641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154367</xdr:rowOff>
    </xdr:from>
    <xdr:to>
      <xdr:col>10</xdr:col>
      <xdr:colOff>114300</xdr:colOff>
      <xdr:row>78</xdr:row>
      <xdr:rowOff>15839</xdr:rowOff>
    </xdr:to>
    <xdr:cxnSp macro="">
      <xdr:nvCxnSpPr>
        <xdr:cNvPr id="179" name="直線コネクタ 178"/>
        <xdr:cNvCxnSpPr/>
      </xdr:nvCxnSpPr>
      <xdr:spPr>
        <a:xfrm flipV="1">
          <a:off x="1130300" y="13356017"/>
          <a:ext cx="889000" cy="3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94877</xdr:rowOff>
    </xdr:from>
    <xdr:ext cx="534377" cy="259045"/>
    <xdr:sp macro="" textlink="">
      <xdr:nvSpPr>
        <xdr:cNvPr id="181" name="テキスト ボックス 180"/>
        <xdr:cNvSpPr txBox="1"/>
      </xdr:nvSpPr>
      <xdr:spPr>
        <a:xfrm>
          <a:off x="1752111" y="1346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102782</xdr:rowOff>
    </xdr:from>
    <xdr:ext cx="534377" cy="259045"/>
    <xdr:sp macro="" textlink="">
      <xdr:nvSpPr>
        <xdr:cNvPr id="183" name="テキスト ボックス 182"/>
        <xdr:cNvSpPr txBox="1"/>
      </xdr:nvSpPr>
      <xdr:spPr>
        <a:xfrm>
          <a:off x="863111" y="134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61587</xdr:rowOff>
    </xdr:from>
    <xdr:to>
      <xdr:col>24</xdr:col>
      <xdr:colOff>114300</xdr:colOff>
      <xdr:row>77</xdr:row>
      <xdr:rowOff>163187</xdr:rowOff>
    </xdr:to>
    <xdr:sp macro="" textlink="">
      <xdr:nvSpPr>
        <xdr:cNvPr id="189" name="楕円 188"/>
        <xdr:cNvSpPr/>
      </xdr:nvSpPr>
      <xdr:spPr>
        <a:xfrm>
          <a:off x="4584700" y="132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84464</xdr:rowOff>
    </xdr:from>
    <xdr:ext cx="534377" cy="259045"/>
    <xdr:sp macro="" textlink="">
      <xdr:nvSpPr>
        <xdr:cNvPr id="190" name="維持補修費該当値テキスト"/>
        <xdr:cNvSpPr txBox="1"/>
      </xdr:nvSpPr>
      <xdr:spPr>
        <a:xfrm>
          <a:off x="4686300" y="1311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75312</xdr:rowOff>
    </xdr:from>
    <xdr:to>
      <xdr:col>20</xdr:col>
      <xdr:colOff>38100</xdr:colOff>
      <xdr:row>78</xdr:row>
      <xdr:rowOff>5462</xdr:rowOff>
    </xdr:to>
    <xdr:sp macro="" textlink="">
      <xdr:nvSpPr>
        <xdr:cNvPr id="191" name="楕円 190"/>
        <xdr:cNvSpPr/>
      </xdr:nvSpPr>
      <xdr:spPr>
        <a:xfrm>
          <a:off x="3746500" y="132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21989</xdr:rowOff>
    </xdr:from>
    <xdr:ext cx="534377" cy="259045"/>
    <xdr:sp macro="" textlink="">
      <xdr:nvSpPr>
        <xdr:cNvPr id="192" name="テキスト ボックス 191"/>
        <xdr:cNvSpPr txBox="1"/>
      </xdr:nvSpPr>
      <xdr:spPr>
        <a:xfrm>
          <a:off x="3530111" y="130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93793</xdr:rowOff>
    </xdr:from>
    <xdr:to>
      <xdr:col>15</xdr:col>
      <xdr:colOff>101600</xdr:colOff>
      <xdr:row>78</xdr:row>
      <xdr:rowOff>23943</xdr:rowOff>
    </xdr:to>
    <xdr:sp macro="" textlink="">
      <xdr:nvSpPr>
        <xdr:cNvPr id="193" name="楕円 192"/>
        <xdr:cNvSpPr/>
      </xdr:nvSpPr>
      <xdr:spPr>
        <a:xfrm>
          <a:off x="2857500" y="132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40470</xdr:rowOff>
    </xdr:from>
    <xdr:ext cx="534377" cy="259045"/>
    <xdr:sp macro="" textlink="">
      <xdr:nvSpPr>
        <xdr:cNvPr id="194" name="テキスト ボックス 193"/>
        <xdr:cNvSpPr txBox="1"/>
      </xdr:nvSpPr>
      <xdr:spPr>
        <a:xfrm>
          <a:off x="2641111" y="1307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103567</xdr:rowOff>
    </xdr:from>
    <xdr:to>
      <xdr:col>10</xdr:col>
      <xdr:colOff>165100</xdr:colOff>
      <xdr:row>78</xdr:row>
      <xdr:rowOff>33717</xdr:rowOff>
    </xdr:to>
    <xdr:sp macro="" textlink="">
      <xdr:nvSpPr>
        <xdr:cNvPr id="195" name="楕円 194"/>
        <xdr:cNvSpPr/>
      </xdr:nvSpPr>
      <xdr:spPr>
        <a:xfrm>
          <a:off x="1968500" y="133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50244</xdr:rowOff>
    </xdr:from>
    <xdr:ext cx="534377" cy="259045"/>
    <xdr:sp macro="" textlink="">
      <xdr:nvSpPr>
        <xdr:cNvPr id="196" name="テキスト ボックス 195"/>
        <xdr:cNvSpPr txBox="1"/>
      </xdr:nvSpPr>
      <xdr:spPr>
        <a:xfrm>
          <a:off x="1752111" y="1308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136489</xdr:rowOff>
    </xdr:from>
    <xdr:to>
      <xdr:col>6</xdr:col>
      <xdr:colOff>38100</xdr:colOff>
      <xdr:row>78</xdr:row>
      <xdr:rowOff>66639</xdr:rowOff>
    </xdr:to>
    <xdr:sp macro="" textlink="">
      <xdr:nvSpPr>
        <xdr:cNvPr id="197" name="楕円 196"/>
        <xdr:cNvSpPr/>
      </xdr:nvSpPr>
      <xdr:spPr>
        <a:xfrm>
          <a:off x="1079500" y="133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83166</xdr:rowOff>
    </xdr:from>
    <xdr:ext cx="534377" cy="259045"/>
    <xdr:sp macro="" textlink="">
      <xdr:nvSpPr>
        <xdr:cNvPr id="198" name="テキスト ボックス 197"/>
        <xdr:cNvSpPr txBox="1"/>
      </xdr:nvSpPr>
      <xdr:spPr>
        <a:xfrm>
          <a:off x="863111" y="13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108240</xdr:rowOff>
    </xdr:from>
    <xdr:to>
      <xdr:col>24</xdr:col>
      <xdr:colOff>63500</xdr:colOff>
      <xdr:row>95</xdr:row>
      <xdr:rowOff>108784</xdr:rowOff>
    </xdr:to>
    <xdr:cxnSp macro="">
      <xdr:nvCxnSpPr>
        <xdr:cNvPr id="229" name="直線コネクタ 228"/>
        <xdr:cNvCxnSpPr/>
      </xdr:nvCxnSpPr>
      <xdr:spPr>
        <a:xfrm>
          <a:off x="3797300" y="16395990"/>
          <a:ext cx="8382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108240</xdr:rowOff>
    </xdr:from>
    <xdr:to>
      <xdr:col>19</xdr:col>
      <xdr:colOff>177800</xdr:colOff>
      <xdr:row>96</xdr:row>
      <xdr:rowOff>39312</xdr:rowOff>
    </xdr:to>
    <xdr:cxnSp macro="">
      <xdr:nvCxnSpPr>
        <xdr:cNvPr id="232" name="直線コネクタ 231"/>
        <xdr:cNvCxnSpPr/>
      </xdr:nvCxnSpPr>
      <xdr:spPr>
        <a:xfrm flipV="1">
          <a:off x="2908300" y="16395990"/>
          <a:ext cx="889000" cy="10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155854</xdr:rowOff>
    </xdr:from>
    <xdr:to>
      <xdr:col>15</xdr:col>
      <xdr:colOff>50800</xdr:colOff>
      <xdr:row>96</xdr:row>
      <xdr:rowOff>39312</xdr:rowOff>
    </xdr:to>
    <xdr:cxnSp macro="">
      <xdr:nvCxnSpPr>
        <xdr:cNvPr id="235" name="直線コネクタ 234"/>
        <xdr:cNvCxnSpPr/>
      </xdr:nvCxnSpPr>
      <xdr:spPr>
        <a:xfrm>
          <a:off x="2019300" y="16443604"/>
          <a:ext cx="889000" cy="5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4063</xdr:rowOff>
    </xdr:from>
    <xdr:ext cx="534377" cy="259045"/>
    <xdr:sp macro="" textlink="">
      <xdr:nvSpPr>
        <xdr:cNvPr id="237" name="テキスト ボックス 236"/>
        <xdr:cNvSpPr txBox="1"/>
      </xdr:nvSpPr>
      <xdr:spPr>
        <a:xfrm>
          <a:off x="2641111" y="161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155854</xdr:rowOff>
    </xdr:from>
    <xdr:to>
      <xdr:col>10</xdr:col>
      <xdr:colOff>114300</xdr:colOff>
      <xdr:row>96</xdr:row>
      <xdr:rowOff>16180</xdr:rowOff>
    </xdr:to>
    <xdr:cxnSp macro="">
      <xdr:nvCxnSpPr>
        <xdr:cNvPr id="238" name="直線コネクタ 237"/>
        <xdr:cNvCxnSpPr/>
      </xdr:nvCxnSpPr>
      <xdr:spPr>
        <a:xfrm flipV="1">
          <a:off x="1130300" y="16443604"/>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2354</xdr:rowOff>
    </xdr:from>
    <xdr:ext cx="534377" cy="259045"/>
    <xdr:sp macro="" textlink="">
      <xdr:nvSpPr>
        <xdr:cNvPr id="240" name="テキスト ボックス 239"/>
        <xdr:cNvSpPr txBox="1"/>
      </xdr:nvSpPr>
      <xdr:spPr>
        <a:xfrm>
          <a:off x="1752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58546</xdr:rowOff>
    </xdr:from>
    <xdr:ext cx="534377" cy="259045"/>
    <xdr:sp macro="" textlink="">
      <xdr:nvSpPr>
        <xdr:cNvPr id="242" name="テキスト ボックス 241"/>
        <xdr:cNvSpPr txBox="1"/>
      </xdr:nvSpPr>
      <xdr:spPr>
        <a:xfrm>
          <a:off x="863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57984</xdr:rowOff>
    </xdr:from>
    <xdr:to>
      <xdr:col>24</xdr:col>
      <xdr:colOff>114300</xdr:colOff>
      <xdr:row>95</xdr:row>
      <xdr:rowOff>159584</xdr:rowOff>
    </xdr:to>
    <xdr:sp macro="" textlink="">
      <xdr:nvSpPr>
        <xdr:cNvPr id="248" name="楕円 247"/>
        <xdr:cNvSpPr/>
      </xdr:nvSpPr>
      <xdr:spPr>
        <a:xfrm>
          <a:off x="4584700" y="163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36411</xdr:rowOff>
    </xdr:from>
    <xdr:ext cx="534377" cy="259045"/>
    <xdr:sp macro="" textlink="">
      <xdr:nvSpPr>
        <xdr:cNvPr id="249" name="扶助費該当値テキスト"/>
        <xdr:cNvSpPr txBox="1"/>
      </xdr:nvSpPr>
      <xdr:spPr>
        <a:xfrm>
          <a:off x="4686300" y="163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57440</xdr:rowOff>
    </xdr:from>
    <xdr:to>
      <xdr:col>20</xdr:col>
      <xdr:colOff>38100</xdr:colOff>
      <xdr:row>95</xdr:row>
      <xdr:rowOff>159040</xdr:rowOff>
    </xdr:to>
    <xdr:sp macro="" textlink="">
      <xdr:nvSpPr>
        <xdr:cNvPr id="250" name="楕円 249"/>
        <xdr:cNvSpPr/>
      </xdr:nvSpPr>
      <xdr:spPr>
        <a:xfrm>
          <a:off x="3746500" y="1634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150167</xdr:rowOff>
    </xdr:from>
    <xdr:ext cx="534377" cy="259045"/>
    <xdr:sp macro="" textlink="">
      <xdr:nvSpPr>
        <xdr:cNvPr id="251" name="テキスト ボックス 250"/>
        <xdr:cNvSpPr txBox="1"/>
      </xdr:nvSpPr>
      <xdr:spPr>
        <a:xfrm>
          <a:off x="3530111" y="1643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159962</xdr:rowOff>
    </xdr:from>
    <xdr:to>
      <xdr:col>15</xdr:col>
      <xdr:colOff>101600</xdr:colOff>
      <xdr:row>96</xdr:row>
      <xdr:rowOff>90112</xdr:rowOff>
    </xdr:to>
    <xdr:sp macro="" textlink="">
      <xdr:nvSpPr>
        <xdr:cNvPr id="252" name="楕円 251"/>
        <xdr:cNvSpPr/>
      </xdr:nvSpPr>
      <xdr:spPr>
        <a:xfrm>
          <a:off x="2857500" y="1644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81239</xdr:rowOff>
    </xdr:from>
    <xdr:ext cx="534377" cy="259045"/>
    <xdr:sp macro="" textlink="">
      <xdr:nvSpPr>
        <xdr:cNvPr id="253" name="テキスト ボックス 252"/>
        <xdr:cNvSpPr txBox="1"/>
      </xdr:nvSpPr>
      <xdr:spPr>
        <a:xfrm>
          <a:off x="2641111" y="1654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105054</xdr:rowOff>
    </xdr:from>
    <xdr:to>
      <xdr:col>10</xdr:col>
      <xdr:colOff>165100</xdr:colOff>
      <xdr:row>96</xdr:row>
      <xdr:rowOff>35204</xdr:rowOff>
    </xdr:to>
    <xdr:sp macro="" textlink="">
      <xdr:nvSpPr>
        <xdr:cNvPr id="254" name="楕円 253"/>
        <xdr:cNvSpPr/>
      </xdr:nvSpPr>
      <xdr:spPr>
        <a:xfrm>
          <a:off x="19685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26331</xdr:rowOff>
    </xdr:from>
    <xdr:ext cx="534377" cy="259045"/>
    <xdr:sp macro="" textlink="">
      <xdr:nvSpPr>
        <xdr:cNvPr id="255" name="テキスト ボックス 254"/>
        <xdr:cNvSpPr txBox="1"/>
      </xdr:nvSpPr>
      <xdr:spPr>
        <a:xfrm>
          <a:off x="1752111" y="164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136830</xdr:rowOff>
    </xdr:from>
    <xdr:to>
      <xdr:col>6</xdr:col>
      <xdr:colOff>38100</xdr:colOff>
      <xdr:row>96</xdr:row>
      <xdr:rowOff>66980</xdr:rowOff>
    </xdr:to>
    <xdr:sp macro="" textlink="">
      <xdr:nvSpPr>
        <xdr:cNvPr id="256" name="楕円 255"/>
        <xdr:cNvSpPr/>
      </xdr:nvSpPr>
      <xdr:spPr>
        <a:xfrm>
          <a:off x="1079500" y="164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58107</xdr:rowOff>
    </xdr:from>
    <xdr:ext cx="534377" cy="259045"/>
    <xdr:sp macro="" textlink="">
      <xdr:nvSpPr>
        <xdr:cNvPr id="257" name="テキスト ボックス 256"/>
        <xdr:cNvSpPr txBox="1"/>
      </xdr:nvSpPr>
      <xdr:spPr>
        <a:xfrm>
          <a:off x="863111" y="165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35378</xdr:rowOff>
    </xdr:from>
    <xdr:to>
      <xdr:col>55</xdr:col>
      <xdr:colOff>0</xdr:colOff>
      <xdr:row>37</xdr:row>
      <xdr:rowOff>42027</xdr:rowOff>
    </xdr:to>
    <xdr:cxnSp macro="">
      <xdr:nvCxnSpPr>
        <xdr:cNvPr id="286" name="直線コネクタ 285"/>
        <xdr:cNvCxnSpPr/>
      </xdr:nvCxnSpPr>
      <xdr:spPr>
        <a:xfrm flipV="1">
          <a:off x="9639300" y="6379028"/>
          <a:ext cx="8382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42027</xdr:rowOff>
    </xdr:from>
    <xdr:to>
      <xdr:col>50</xdr:col>
      <xdr:colOff>114300</xdr:colOff>
      <xdr:row>37</xdr:row>
      <xdr:rowOff>63150</xdr:rowOff>
    </xdr:to>
    <xdr:cxnSp macro="">
      <xdr:nvCxnSpPr>
        <xdr:cNvPr id="289" name="直線コネクタ 288"/>
        <xdr:cNvCxnSpPr/>
      </xdr:nvCxnSpPr>
      <xdr:spPr>
        <a:xfrm flipV="1">
          <a:off x="8750300" y="6385677"/>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63150</xdr:rowOff>
    </xdr:from>
    <xdr:to>
      <xdr:col>45</xdr:col>
      <xdr:colOff>177800</xdr:colOff>
      <xdr:row>37</xdr:row>
      <xdr:rowOff>83441</xdr:rowOff>
    </xdr:to>
    <xdr:cxnSp macro="">
      <xdr:nvCxnSpPr>
        <xdr:cNvPr id="292" name="直線コネクタ 291"/>
        <xdr:cNvCxnSpPr/>
      </xdr:nvCxnSpPr>
      <xdr:spPr>
        <a:xfrm flipV="1">
          <a:off x="7861300" y="6406800"/>
          <a:ext cx="889000" cy="2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83441</xdr:rowOff>
    </xdr:from>
    <xdr:to>
      <xdr:col>41</xdr:col>
      <xdr:colOff>50800</xdr:colOff>
      <xdr:row>37</xdr:row>
      <xdr:rowOff>107260</xdr:rowOff>
    </xdr:to>
    <xdr:cxnSp macro="">
      <xdr:nvCxnSpPr>
        <xdr:cNvPr id="295" name="直線コネクタ 294"/>
        <xdr:cNvCxnSpPr/>
      </xdr:nvCxnSpPr>
      <xdr:spPr>
        <a:xfrm flipV="1">
          <a:off x="6972300" y="6427091"/>
          <a:ext cx="8890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156028</xdr:rowOff>
    </xdr:from>
    <xdr:to>
      <xdr:col>55</xdr:col>
      <xdr:colOff>50800</xdr:colOff>
      <xdr:row>37</xdr:row>
      <xdr:rowOff>86178</xdr:rowOff>
    </xdr:to>
    <xdr:sp macro="" textlink="">
      <xdr:nvSpPr>
        <xdr:cNvPr id="305" name="楕円 304"/>
        <xdr:cNvSpPr/>
      </xdr:nvSpPr>
      <xdr:spPr>
        <a:xfrm>
          <a:off x="10426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7455</xdr:rowOff>
    </xdr:from>
    <xdr:ext cx="599010" cy="259045"/>
    <xdr:sp macro="" textlink="">
      <xdr:nvSpPr>
        <xdr:cNvPr id="306" name="補助費等該当値テキスト"/>
        <xdr:cNvSpPr txBox="1"/>
      </xdr:nvSpPr>
      <xdr:spPr>
        <a:xfrm>
          <a:off x="10528300" y="617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162677</xdr:rowOff>
    </xdr:from>
    <xdr:to>
      <xdr:col>50</xdr:col>
      <xdr:colOff>165100</xdr:colOff>
      <xdr:row>37</xdr:row>
      <xdr:rowOff>92827</xdr:rowOff>
    </xdr:to>
    <xdr:sp macro="" textlink="">
      <xdr:nvSpPr>
        <xdr:cNvPr id="307" name="楕円 306"/>
        <xdr:cNvSpPr/>
      </xdr:nvSpPr>
      <xdr:spPr>
        <a:xfrm>
          <a:off x="9588500" y="633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109354</xdr:rowOff>
    </xdr:from>
    <xdr:ext cx="599010" cy="259045"/>
    <xdr:sp macro="" textlink="">
      <xdr:nvSpPr>
        <xdr:cNvPr id="308" name="テキスト ボックス 307"/>
        <xdr:cNvSpPr txBox="1"/>
      </xdr:nvSpPr>
      <xdr:spPr>
        <a:xfrm>
          <a:off x="9339795" y="611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12350</xdr:rowOff>
    </xdr:from>
    <xdr:to>
      <xdr:col>46</xdr:col>
      <xdr:colOff>38100</xdr:colOff>
      <xdr:row>37</xdr:row>
      <xdr:rowOff>113950</xdr:rowOff>
    </xdr:to>
    <xdr:sp macro="" textlink="">
      <xdr:nvSpPr>
        <xdr:cNvPr id="309" name="楕円 308"/>
        <xdr:cNvSpPr/>
      </xdr:nvSpPr>
      <xdr:spPr>
        <a:xfrm>
          <a:off x="8699500" y="63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105077</xdr:rowOff>
    </xdr:from>
    <xdr:ext cx="599010" cy="259045"/>
    <xdr:sp macro="" textlink="">
      <xdr:nvSpPr>
        <xdr:cNvPr id="310" name="テキスト ボックス 309"/>
        <xdr:cNvSpPr txBox="1"/>
      </xdr:nvSpPr>
      <xdr:spPr>
        <a:xfrm>
          <a:off x="8450795" y="644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32641</xdr:rowOff>
    </xdr:from>
    <xdr:to>
      <xdr:col>41</xdr:col>
      <xdr:colOff>101600</xdr:colOff>
      <xdr:row>37</xdr:row>
      <xdr:rowOff>134241</xdr:rowOff>
    </xdr:to>
    <xdr:sp macro="" textlink="">
      <xdr:nvSpPr>
        <xdr:cNvPr id="311" name="楕円 310"/>
        <xdr:cNvSpPr/>
      </xdr:nvSpPr>
      <xdr:spPr>
        <a:xfrm>
          <a:off x="7810500" y="637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150768</xdr:rowOff>
    </xdr:from>
    <xdr:ext cx="599010" cy="259045"/>
    <xdr:sp macro="" textlink="">
      <xdr:nvSpPr>
        <xdr:cNvPr id="312" name="テキスト ボックス 311"/>
        <xdr:cNvSpPr txBox="1"/>
      </xdr:nvSpPr>
      <xdr:spPr>
        <a:xfrm>
          <a:off x="7561795" y="615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56460</xdr:rowOff>
    </xdr:from>
    <xdr:to>
      <xdr:col>36</xdr:col>
      <xdr:colOff>165100</xdr:colOff>
      <xdr:row>37</xdr:row>
      <xdr:rowOff>158060</xdr:rowOff>
    </xdr:to>
    <xdr:sp macro="" textlink="">
      <xdr:nvSpPr>
        <xdr:cNvPr id="313" name="楕円 312"/>
        <xdr:cNvSpPr/>
      </xdr:nvSpPr>
      <xdr:spPr>
        <a:xfrm>
          <a:off x="6921500" y="640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3137</xdr:rowOff>
    </xdr:from>
    <xdr:ext cx="599010" cy="259045"/>
    <xdr:sp macro="" textlink="">
      <xdr:nvSpPr>
        <xdr:cNvPr id="314" name="テキスト ボックス 313"/>
        <xdr:cNvSpPr txBox="1"/>
      </xdr:nvSpPr>
      <xdr:spPr>
        <a:xfrm>
          <a:off x="6672795" y="617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132938</xdr:rowOff>
    </xdr:from>
    <xdr:to>
      <xdr:col>55</xdr:col>
      <xdr:colOff>0</xdr:colOff>
      <xdr:row>58</xdr:row>
      <xdr:rowOff>135920</xdr:rowOff>
    </xdr:to>
    <xdr:cxnSp macro="">
      <xdr:nvCxnSpPr>
        <xdr:cNvPr id="343" name="直線コネクタ 342"/>
        <xdr:cNvCxnSpPr/>
      </xdr:nvCxnSpPr>
      <xdr:spPr>
        <a:xfrm>
          <a:off x="9639300" y="10077038"/>
          <a:ext cx="8382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125890</xdr:rowOff>
    </xdr:from>
    <xdr:to>
      <xdr:col>50</xdr:col>
      <xdr:colOff>114300</xdr:colOff>
      <xdr:row>58</xdr:row>
      <xdr:rowOff>132938</xdr:rowOff>
    </xdr:to>
    <xdr:cxnSp macro="">
      <xdr:nvCxnSpPr>
        <xdr:cNvPr id="346" name="直線コネクタ 345"/>
        <xdr:cNvCxnSpPr/>
      </xdr:nvCxnSpPr>
      <xdr:spPr>
        <a:xfrm>
          <a:off x="8750300" y="10069990"/>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125890</xdr:rowOff>
    </xdr:from>
    <xdr:to>
      <xdr:col>45</xdr:col>
      <xdr:colOff>177800</xdr:colOff>
      <xdr:row>58</xdr:row>
      <xdr:rowOff>156012</xdr:rowOff>
    </xdr:to>
    <xdr:cxnSp macro="">
      <xdr:nvCxnSpPr>
        <xdr:cNvPr id="349" name="直線コネクタ 348"/>
        <xdr:cNvCxnSpPr/>
      </xdr:nvCxnSpPr>
      <xdr:spPr>
        <a:xfrm flipV="1">
          <a:off x="7861300" y="10069990"/>
          <a:ext cx="889000" cy="3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152831</xdr:rowOff>
    </xdr:from>
    <xdr:to>
      <xdr:col>41</xdr:col>
      <xdr:colOff>50800</xdr:colOff>
      <xdr:row>58</xdr:row>
      <xdr:rowOff>156012</xdr:rowOff>
    </xdr:to>
    <xdr:cxnSp macro="">
      <xdr:nvCxnSpPr>
        <xdr:cNvPr id="352" name="直線コネクタ 351"/>
        <xdr:cNvCxnSpPr/>
      </xdr:nvCxnSpPr>
      <xdr:spPr>
        <a:xfrm>
          <a:off x="6972300" y="10096931"/>
          <a:ext cx="889000" cy="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1840</xdr:rowOff>
    </xdr:from>
    <xdr:ext cx="599010" cy="259045"/>
    <xdr:sp macro="" textlink="">
      <xdr:nvSpPr>
        <xdr:cNvPr id="354" name="テキスト ボックス 353"/>
        <xdr:cNvSpPr txBox="1"/>
      </xdr:nvSpPr>
      <xdr:spPr>
        <a:xfrm>
          <a:off x="7561795"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20793</xdr:rowOff>
    </xdr:from>
    <xdr:ext cx="599010" cy="259045"/>
    <xdr:sp macro="" textlink="">
      <xdr:nvSpPr>
        <xdr:cNvPr id="356" name="テキスト ボックス 355"/>
        <xdr:cNvSpPr txBox="1"/>
      </xdr:nvSpPr>
      <xdr:spPr>
        <a:xfrm>
          <a:off x="6672795"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85120</xdr:rowOff>
    </xdr:from>
    <xdr:to>
      <xdr:col>55</xdr:col>
      <xdr:colOff>50800</xdr:colOff>
      <xdr:row>59</xdr:row>
      <xdr:rowOff>15270</xdr:rowOff>
    </xdr:to>
    <xdr:sp macro="" textlink="">
      <xdr:nvSpPr>
        <xdr:cNvPr id="362" name="楕円 361"/>
        <xdr:cNvSpPr/>
      </xdr:nvSpPr>
      <xdr:spPr>
        <a:xfrm>
          <a:off x="10426700" y="1002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82138</xdr:rowOff>
    </xdr:from>
    <xdr:to>
      <xdr:col>50</xdr:col>
      <xdr:colOff>165100</xdr:colOff>
      <xdr:row>59</xdr:row>
      <xdr:rowOff>12288</xdr:rowOff>
    </xdr:to>
    <xdr:sp macro="" textlink="">
      <xdr:nvSpPr>
        <xdr:cNvPr id="364" name="楕円 363"/>
        <xdr:cNvSpPr/>
      </xdr:nvSpPr>
      <xdr:spPr>
        <a:xfrm>
          <a:off x="9588500" y="100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3415</xdr:rowOff>
    </xdr:from>
    <xdr:ext cx="599010" cy="259045"/>
    <xdr:sp macro="" textlink="">
      <xdr:nvSpPr>
        <xdr:cNvPr id="365" name="テキスト ボックス 364"/>
        <xdr:cNvSpPr txBox="1"/>
      </xdr:nvSpPr>
      <xdr:spPr>
        <a:xfrm>
          <a:off x="9339795" y="1011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75090</xdr:rowOff>
    </xdr:from>
    <xdr:to>
      <xdr:col>46</xdr:col>
      <xdr:colOff>38100</xdr:colOff>
      <xdr:row>59</xdr:row>
      <xdr:rowOff>5240</xdr:rowOff>
    </xdr:to>
    <xdr:sp macro="" textlink="">
      <xdr:nvSpPr>
        <xdr:cNvPr id="366" name="楕円 365"/>
        <xdr:cNvSpPr/>
      </xdr:nvSpPr>
      <xdr:spPr>
        <a:xfrm>
          <a:off x="8699500" y="100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167817</xdr:rowOff>
    </xdr:from>
    <xdr:ext cx="599010" cy="259045"/>
    <xdr:sp macro="" textlink="">
      <xdr:nvSpPr>
        <xdr:cNvPr id="367" name="テキスト ボックス 366"/>
        <xdr:cNvSpPr txBox="1"/>
      </xdr:nvSpPr>
      <xdr:spPr>
        <a:xfrm>
          <a:off x="8450795" y="101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105212</xdr:rowOff>
    </xdr:from>
    <xdr:to>
      <xdr:col>41</xdr:col>
      <xdr:colOff>101600</xdr:colOff>
      <xdr:row>59</xdr:row>
      <xdr:rowOff>35362</xdr:rowOff>
    </xdr:to>
    <xdr:sp macro="" textlink="">
      <xdr:nvSpPr>
        <xdr:cNvPr id="368" name="楕円 367"/>
        <xdr:cNvSpPr/>
      </xdr:nvSpPr>
      <xdr:spPr>
        <a:xfrm>
          <a:off x="7810500" y="100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26489</xdr:rowOff>
    </xdr:from>
    <xdr:ext cx="599010" cy="259045"/>
    <xdr:sp macro="" textlink="">
      <xdr:nvSpPr>
        <xdr:cNvPr id="369" name="テキスト ボックス 368"/>
        <xdr:cNvSpPr txBox="1"/>
      </xdr:nvSpPr>
      <xdr:spPr>
        <a:xfrm>
          <a:off x="7561795" y="1014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102031</xdr:rowOff>
    </xdr:from>
    <xdr:to>
      <xdr:col>36</xdr:col>
      <xdr:colOff>165100</xdr:colOff>
      <xdr:row>59</xdr:row>
      <xdr:rowOff>32181</xdr:rowOff>
    </xdr:to>
    <xdr:sp macro="" textlink="">
      <xdr:nvSpPr>
        <xdr:cNvPr id="370" name="楕円 369"/>
        <xdr:cNvSpPr/>
      </xdr:nvSpPr>
      <xdr:spPr>
        <a:xfrm>
          <a:off x="6921500" y="100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23308</xdr:rowOff>
    </xdr:from>
    <xdr:ext cx="599010" cy="259045"/>
    <xdr:sp macro="" textlink="">
      <xdr:nvSpPr>
        <xdr:cNvPr id="371" name="テキスト ボックス 370"/>
        <xdr:cNvSpPr txBox="1"/>
      </xdr:nvSpPr>
      <xdr:spPr>
        <a:xfrm>
          <a:off x="6672795" y="101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168763</xdr:rowOff>
    </xdr:from>
    <xdr:to>
      <xdr:col>55</xdr:col>
      <xdr:colOff>0</xdr:colOff>
      <xdr:row>79</xdr:row>
      <xdr:rowOff>19923</xdr:rowOff>
    </xdr:to>
    <xdr:cxnSp macro="">
      <xdr:nvCxnSpPr>
        <xdr:cNvPr id="402" name="直線コネクタ 401"/>
        <xdr:cNvCxnSpPr/>
      </xdr:nvCxnSpPr>
      <xdr:spPr>
        <a:xfrm flipV="1">
          <a:off x="9639300" y="13541863"/>
          <a:ext cx="8382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19923</xdr:rowOff>
    </xdr:from>
    <xdr:to>
      <xdr:col>50</xdr:col>
      <xdr:colOff>114300</xdr:colOff>
      <xdr:row>79</xdr:row>
      <xdr:rowOff>32996</xdr:rowOff>
    </xdr:to>
    <xdr:cxnSp macro="">
      <xdr:nvCxnSpPr>
        <xdr:cNvPr id="405" name="直線コネクタ 404"/>
        <xdr:cNvCxnSpPr/>
      </xdr:nvCxnSpPr>
      <xdr:spPr>
        <a:xfrm flipV="1">
          <a:off x="8750300" y="13564473"/>
          <a:ext cx="889000" cy="1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32996</xdr:rowOff>
    </xdr:from>
    <xdr:to>
      <xdr:col>45</xdr:col>
      <xdr:colOff>177800</xdr:colOff>
      <xdr:row>79</xdr:row>
      <xdr:rowOff>72738</xdr:rowOff>
    </xdr:to>
    <xdr:cxnSp macro="">
      <xdr:nvCxnSpPr>
        <xdr:cNvPr id="408" name="直線コネクタ 407"/>
        <xdr:cNvCxnSpPr/>
      </xdr:nvCxnSpPr>
      <xdr:spPr>
        <a:xfrm flipV="1">
          <a:off x="7861300" y="13577546"/>
          <a:ext cx="889000" cy="3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27362</xdr:rowOff>
    </xdr:from>
    <xdr:ext cx="599010" cy="259045"/>
    <xdr:sp macro="" textlink="">
      <xdr:nvSpPr>
        <xdr:cNvPr id="412" name="テキスト ボックス 411"/>
        <xdr:cNvSpPr txBox="1"/>
      </xdr:nvSpPr>
      <xdr:spPr>
        <a:xfrm>
          <a:off x="7561795" y="1322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117963</xdr:rowOff>
    </xdr:from>
    <xdr:to>
      <xdr:col>55</xdr:col>
      <xdr:colOff>50800</xdr:colOff>
      <xdr:row>79</xdr:row>
      <xdr:rowOff>48113</xdr:rowOff>
    </xdr:to>
    <xdr:sp macro="" textlink="">
      <xdr:nvSpPr>
        <xdr:cNvPr id="418" name="楕円 417"/>
        <xdr:cNvSpPr/>
      </xdr:nvSpPr>
      <xdr:spPr>
        <a:xfrm>
          <a:off x="10426700" y="1349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63892</xdr:rowOff>
    </xdr:from>
    <xdr:ext cx="534377" cy="259045"/>
    <xdr:sp macro="" textlink="">
      <xdr:nvSpPr>
        <xdr:cNvPr id="419" name="普通建設事業費 （ うち新規整備　）該当値テキスト"/>
        <xdr:cNvSpPr txBox="1"/>
      </xdr:nvSpPr>
      <xdr:spPr>
        <a:xfrm>
          <a:off x="10528300" y="134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140573</xdr:rowOff>
    </xdr:from>
    <xdr:to>
      <xdr:col>50</xdr:col>
      <xdr:colOff>165100</xdr:colOff>
      <xdr:row>79</xdr:row>
      <xdr:rowOff>70723</xdr:rowOff>
    </xdr:to>
    <xdr:sp macro="" textlink="">
      <xdr:nvSpPr>
        <xdr:cNvPr id="420" name="楕円 419"/>
        <xdr:cNvSpPr/>
      </xdr:nvSpPr>
      <xdr:spPr>
        <a:xfrm>
          <a:off x="9588500" y="135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61850</xdr:rowOff>
    </xdr:from>
    <xdr:ext cx="534377" cy="259045"/>
    <xdr:sp macro="" textlink="">
      <xdr:nvSpPr>
        <xdr:cNvPr id="421" name="テキスト ボックス 420"/>
        <xdr:cNvSpPr txBox="1"/>
      </xdr:nvSpPr>
      <xdr:spPr>
        <a:xfrm>
          <a:off x="9372111" y="1360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153646</xdr:rowOff>
    </xdr:from>
    <xdr:to>
      <xdr:col>46</xdr:col>
      <xdr:colOff>38100</xdr:colOff>
      <xdr:row>79</xdr:row>
      <xdr:rowOff>83796</xdr:rowOff>
    </xdr:to>
    <xdr:sp macro="" textlink="">
      <xdr:nvSpPr>
        <xdr:cNvPr id="422" name="楕円 421"/>
        <xdr:cNvSpPr/>
      </xdr:nvSpPr>
      <xdr:spPr>
        <a:xfrm>
          <a:off x="8699500" y="135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74923</xdr:rowOff>
    </xdr:from>
    <xdr:ext cx="534377" cy="259045"/>
    <xdr:sp macro="" textlink="">
      <xdr:nvSpPr>
        <xdr:cNvPr id="423" name="テキスト ボックス 422"/>
        <xdr:cNvSpPr txBox="1"/>
      </xdr:nvSpPr>
      <xdr:spPr>
        <a:xfrm>
          <a:off x="8483111" y="136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21938</xdr:rowOff>
    </xdr:from>
    <xdr:to>
      <xdr:col>41</xdr:col>
      <xdr:colOff>101600</xdr:colOff>
      <xdr:row>79</xdr:row>
      <xdr:rowOff>123538</xdr:rowOff>
    </xdr:to>
    <xdr:sp macro="" textlink="">
      <xdr:nvSpPr>
        <xdr:cNvPr id="424" name="楕円 423"/>
        <xdr:cNvSpPr/>
      </xdr:nvSpPr>
      <xdr:spPr>
        <a:xfrm>
          <a:off x="7810500" y="135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114665</xdr:rowOff>
    </xdr:from>
    <xdr:ext cx="534377" cy="259045"/>
    <xdr:sp macro="" textlink="">
      <xdr:nvSpPr>
        <xdr:cNvPr id="425" name="テキスト ボックス 424"/>
        <xdr:cNvSpPr txBox="1"/>
      </xdr:nvSpPr>
      <xdr:spPr>
        <a:xfrm>
          <a:off x="7594111" y="136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119687</xdr:rowOff>
    </xdr:from>
    <xdr:to>
      <xdr:col>55</xdr:col>
      <xdr:colOff>0</xdr:colOff>
      <xdr:row>97</xdr:row>
      <xdr:rowOff>133969</xdr:rowOff>
    </xdr:to>
    <xdr:cxnSp macro="">
      <xdr:nvCxnSpPr>
        <xdr:cNvPr id="450" name="直線コネクタ 449"/>
        <xdr:cNvCxnSpPr/>
      </xdr:nvCxnSpPr>
      <xdr:spPr>
        <a:xfrm>
          <a:off x="9639300" y="16750337"/>
          <a:ext cx="838200" cy="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97813</xdr:rowOff>
    </xdr:from>
    <xdr:to>
      <xdr:col>50</xdr:col>
      <xdr:colOff>114300</xdr:colOff>
      <xdr:row>97</xdr:row>
      <xdr:rowOff>119687</xdr:rowOff>
    </xdr:to>
    <xdr:cxnSp macro="">
      <xdr:nvCxnSpPr>
        <xdr:cNvPr id="453" name="直線コネクタ 452"/>
        <xdr:cNvCxnSpPr/>
      </xdr:nvCxnSpPr>
      <xdr:spPr>
        <a:xfrm>
          <a:off x="8750300" y="16728463"/>
          <a:ext cx="889000" cy="2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97813</xdr:rowOff>
    </xdr:from>
    <xdr:to>
      <xdr:col>45</xdr:col>
      <xdr:colOff>177800</xdr:colOff>
      <xdr:row>97</xdr:row>
      <xdr:rowOff>134493</xdr:rowOff>
    </xdr:to>
    <xdr:cxnSp macro="">
      <xdr:nvCxnSpPr>
        <xdr:cNvPr id="456" name="直線コネクタ 455"/>
        <xdr:cNvCxnSpPr/>
      </xdr:nvCxnSpPr>
      <xdr:spPr>
        <a:xfrm flipV="1">
          <a:off x="7861300" y="16728463"/>
          <a:ext cx="8890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83169</xdr:rowOff>
    </xdr:from>
    <xdr:to>
      <xdr:col>55</xdr:col>
      <xdr:colOff>50800</xdr:colOff>
      <xdr:row>98</xdr:row>
      <xdr:rowOff>13319</xdr:rowOff>
    </xdr:to>
    <xdr:sp macro="" textlink="">
      <xdr:nvSpPr>
        <xdr:cNvPr id="466" name="楕円 465"/>
        <xdr:cNvSpPr/>
      </xdr:nvSpPr>
      <xdr:spPr>
        <a:xfrm>
          <a:off x="10426700" y="1671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99010" cy="259045"/>
    <xdr:sp macro="" textlink="">
      <xdr:nvSpPr>
        <xdr:cNvPr id="467" name="普通建設事業費 （ うち更新整備　）該当値テキスト"/>
        <xdr:cNvSpPr txBox="1"/>
      </xdr:nvSpPr>
      <xdr:spPr>
        <a:xfrm>
          <a:off x="10528300" y="1665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68887</xdr:rowOff>
    </xdr:from>
    <xdr:to>
      <xdr:col>50</xdr:col>
      <xdr:colOff>165100</xdr:colOff>
      <xdr:row>97</xdr:row>
      <xdr:rowOff>170487</xdr:rowOff>
    </xdr:to>
    <xdr:sp macro="" textlink="">
      <xdr:nvSpPr>
        <xdr:cNvPr id="468" name="楕円 467"/>
        <xdr:cNvSpPr/>
      </xdr:nvSpPr>
      <xdr:spPr>
        <a:xfrm>
          <a:off x="9588500" y="166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161614</xdr:rowOff>
    </xdr:from>
    <xdr:ext cx="599010" cy="259045"/>
    <xdr:sp macro="" textlink="">
      <xdr:nvSpPr>
        <xdr:cNvPr id="469" name="テキスト ボックス 468"/>
        <xdr:cNvSpPr txBox="1"/>
      </xdr:nvSpPr>
      <xdr:spPr>
        <a:xfrm>
          <a:off x="9339795" y="1679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47013</xdr:rowOff>
    </xdr:from>
    <xdr:to>
      <xdr:col>46</xdr:col>
      <xdr:colOff>38100</xdr:colOff>
      <xdr:row>97</xdr:row>
      <xdr:rowOff>148613</xdr:rowOff>
    </xdr:to>
    <xdr:sp macro="" textlink="">
      <xdr:nvSpPr>
        <xdr:cNvPr id="470" name="楕円 469"/>
        <xdr:cNvSpPr/>
      </xdr:nvSpPr>
      <xdr:spPr>
        <a:xfrm>
          <a:off x="8699500" y="1667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165140</xdr:rowOff>
    </xdr:from>
    <xdr:ext cx="599010" cy="259045"/>
    <xdr:sp macro="" textlink="">
      <xdr:nvSpPr>
        <xdr:cNvPr id="471" name="テキスト ボックス 470"/>
        <xdr:cNvSpPr txBox="1"/>
      </xdr:nvSpPr>
      <xdr:spPr>
        <a:xfrm>
          <a:off x="8450795" y="1645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83693</xdr:rowOff>
    </xdr:from>
    <xdr:to>
      <xdr:col>41</xdr:col>
      <xdr:colOff>101600</xdr:colOff>
      <xdr:row>98</xdr:row>
      <xdr:rowOff>13843</xdr:rowOff>
    </xdr:to>
    <xdr:sp macro="" textlink="">
      <xdr:nvSpPr>
        <xdr:cNvPr id="472" name="楕円 471"/>
        <xdr:cNvSpPr/>
      </xdr:nvSpPr>
      <xdr:spPr>
        <a:xfrm>
          <a:off x="7810500" y="1671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4970</xdr:rowOff>
    </xdr:from>
    <xdr:ext cx="599010" cy="259045"/>
    <xdr:sp macro="" textlink="">
      <xdr:nvSpPr>
        <xdr:cNvPr id="473" name="テキスト ボックス 472"/>
        <xdr:cNvSpPr txBox="1"/>
      </xdr:nvSpPr>
      <xdr:spPr>
        <a:xfrm>
          <a:off x="7561795" y="1680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98204</xdr:rowOff>
    </xdr:from>
    <xdr:to>
      <xdr:col>85</xdr:col>
      <xdr:colOff>127000</xdr:colOff>
      <xdr:row>39</xdr:row>
      <xdr:rowOff>98878</xdr:rowOff>
    </xdr:to>
    <xdr:cxnSp macro="">
      <xdr:nvCxnSpPr>
        <xdr:cNvPr id="504" name="直線コネクタ 503"/>
        <xdr:cNvCxnSpPr/>
      </xdr:nvCxnSpPr>
      <xdr:spPr>
        <a:xfrm flipV="1">
          <a:off x="15481300" y="6784754"/>
          <a:ext cx="8382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98356</xdr:rowOff>
    </xdr:from>
    <xdr:to>
      <xdr:col>71</xdr:col>
      <xdr:colOff>177800</xdr:colOff>
      <xdr:row>39</xdr:row>
      <xdr:rowOff>98878</xdr:rowOff>
    </xdr:to>
    <xdr:cxnSp macro="">
      <xdr:nvCxnSpPr>
        <xdr:cNvPr id="513" name="直線コネクタ 512"/>
        <xdr:cNvCxnSpPr/>
      </xdr:nvCxnSpPr>
      <xdr:spPr>
        <a:xfrm>
          <a:off x="12814300" y="6784906"/>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47404</xdr:rowOff>
    </xdr:from>
    <xdr:to>
      <xdr:col>85</xdr:col>
      <xdr:colOff>177800</xdr:colOff>
      <xdr:row>39</xdr:row>
      <xdr:rowOff>149004</xdr:rowOff>
    </xdr:to>
    <xdr:sp macro="" textlink="">
      <xdr:nvSpPr>
        <xdr:cNvPr id="523" name="楕円 522"/>
        <xdr:cNvSpPr/>
      </xdr:nvSpPr>
      <xdr:spPr>
        <a:xfrm>
          <a:off x="16268700" y="673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378565" cy="259045"/>
    <xdr:sp macro="" textlink="">
      <xdr:nvSpPr>
        <xdr:cNvPr id="524" name="災害復旧事業費該当値テキスト"/>
        <xdr:cNvSpPr txBox="1"/>
      </xdr:nvSpPr>
      <xdr:spPr>
        <a:xfrm>
          <a:off x="16370300" y="668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47556</xdr:rowOff>
    </xdr:from>
    <xdr:to>
      <xdr:col>67</xdr:col>
      <xdr:colOff>101600</xdr:colOff>
      <xdr:row>39</xdr:row>
      <xdr:rowOff>149156</xdr:rowOff>
    </xdr:to>
    <xdr:sp macro="" textlink="">
      <xdr:nvSpPr>
        <xdr:cNvPr id="531" name="楕円 530"/>
        <xdr:cNvSpPr/>
      </xdr:nvSpPr>
      <xdr:spPr>
        <a:xfrm>
          <a:off x="12763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140283</xdr:rowOff>
    </xdr:from>
    <xdr:ext cx="378565" cy="259045"/>
    <xdr:sp macro="" textlink="">
      <xdr:nvSpPr>
        <xdr:cNvPr id="532" name="テキスト ボックス 531"/>
        <xdr:cNvSpPr txBox="1"/>
      </xdr:nvSpPr>
      <xdr:spPr>
        <a:xfrm>
          <a:off x="12625017" y="682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113717</xdr:rowOff>
    </xdr:from>
    <xdr:to>
      <xdr:col>85</xdr:col>
      <xdr:colOff>127000</xdr:colOff>
      <xdr:row>77</xdr:row>
      <xdr:rowOff>121458</xdr:rowOff>
    </xdr:to>
    <xdr:cxnSp macro="">
      <xdr:nvCxnSpPr>
        <xdr:cNvPr id="610" name="直線コネクタ 609"/>
        <xdr:cNvCxnSpPr/>
      </xdr:nvCxnSpPr>
      <xdr:spPr>
        <a:xfrm>
          <a:off x="15481300" y="13315367"/>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113717</xdr:rowOff>
    </xdr:from>
    <xdr:to>
      <xdr:col>81</xdr:col>
      <xdr:colOff>50800</xdr:colOff>
      <xdr:row>77</xdr:row>
      <xdr:rowOff>134156</xdr:rowOff>
    </xdr:to>
    <xdr:cxnSp macro="">
      <xdr:nvCxnSpPr>
        <xdr:cNvPr id="613" name="直線コネクタ 612"/>
        <xdr:cNvCxnSpPr/>
      </xdr:nvCxnSpPr>
      <xdr:spPr>
        <a:xfrm flipV="1">
          <a:off x="14592300" y="13315367"/>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15" name="テキスト ボックス 614"/>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134156</xdr:rowOff>
    </xdr:from>
    <xdr:to>
      <xdr:col>76</xdr:col>
      <xdr:colOff>114300</xdr:colOff>
      <xdr:row>77</xdr:row>
      <xdr:rowOff>138683</xdr:rowOff>
    </xdr:to>
    <xdr:cxnSp macro="">
      <xdr:nvCxnSpPr>
        <xdr:cNvPr id="616" name="直線コネクタ 615"/>
        <xdr:cNvCxnSpPr/>
      </xdr:nvCxnSpPr>
      <xdr:spPr>
        <a:xfrm flipV="1">
          <a:off x="13703300" y="1333580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138683</xdr:rowOff>
    </xdr:from>
    <xdr:to>
      <xdr:col>71</xdr:col>
      <xdr:colOff>177800</xdr:colOff>
      <xdr:row>77</xdr:row>
      <xdr:rowOff>149414</xdr:rowOff>
    </xdr:to>
    <xdr:cxnSp macro="">
      <xdr:nvCxnSpPr>
        <xdr:cNvPr id="619" name="直線コネクタ 618"/>
        <xdr:cNvCxnSpPr/>
      </xdr:nvCxnSpPr>
      <xdr:spPr>
        <a:xfrm flipV="1">
          <a:off x="12814300" y="13340333"/>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18248</xdr:rowOff>
    </xdr:from>
    <xdr:ext cx="599010" cy="259045"/>
    <xdr:sp macro="" textlink="">
      <xdr:nvSpPr>
        <xdr:cNvPr id="621" name="テキスト ボックス 620"/>
        <xdr:cNvSpPr txBox="1"/>
      </xdr:nvSpPr>
      <xdr:spPr>
        <a:xfrm>
          <a:off x="13403795"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15651</xdr:rowOff>
    </xdr:from>
    <xdr:ext cx="599010" cy="259045"/>
    <xdr:sp macro="" textlink="">
      <xdr:nvSpPr>
        <xdr:cNvPr id="623" name="テキスト ボックス 622"/>
        <xdr:cNvSpPr txBox="1"/>
      </xdr:nvSpPr>
      <xdr:spPr>
        <a:xfrm>
          <a:off x="12514795" y="1304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70658</xdr:rowOff>
    </xdr:from>
    <xdr:to>
      <xdr:col>85</xdr:col>
      <xdr:colOff>177800</xdr:colOff>
      <xdr:row>78</xdr:row>
      <xdr:rowOff>808</xdr:rowOff>
    </xdr:to>
    <xdr:sp macro="" textlink="">
      <xdr:nvSpPr>
        <xdr:cNvPr id="629" name="楕円 628"/>
        <xdr:cNvSpPr/>
      </xdr:nvSpPr>
      <xdr:spPr>
        <a:xfrm>
          <a:off x="16268700" y="132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49085</xdr:rowOff>
    </xdr:from>
    <xdr:ext cx="599010" cy="259045"/>
    <xdr:sp macro="" textlink="">
      <xdr:nvSpPr>
        <xdr:cNvPr id="630" name="公債費該当値テキスト"/>
        <xdr:cNvSpPr txBox="1"/>
      </xdr:nvSpPr>
      <xdr:spPr>
        <a:xfrm>
          <a:off x="16370300" y="1325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62917</xdr:rowOff>
    </xdr:from>
    <xdr:to>
      <xdr:col>81</xdr:col>
      <xdr:colOff>101600</xdr:colOff>
      <xdr:row>77</xdr:row>
      <xdr:rowOff>164517</xdr:rowOff>
    </xdr:to>
    <xdr:sp macro="" textlink="">
      <xdr:nvSpPr>
        <xdr:cNvPr id="631" name="楕円 630"/>
        <xdr:cNvSpPr/>
      </xdr:nvSpPr>
      <xdr:spPr>
        <a:xfrm>
          <a:off x="15430500" y="132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155644</xdr:rowOff>
    </xdr:from>
    <xdr:ext cx="599010" cy="259045"/>
    <xdr:sp macro="" textlink="">
      <xdr:nvSpPr>
        <xdr:cNvPr id="632" name="テキスト ボックス 631"/>
        <xdr:cNvSpPr txBox="1"/>
      </xdr:nvSpPr>
      <xdr:spPr>
        <a:xfrm>
          <a:off x="15181795" y="1335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83356</xdr:rowOff>
    </xdr:from>
    <xdr:to>
      <xdr:col>76</xdr:col>
      <xdr:colOff>165100</xdr:colOff>
      <xdr:row>78</xdr:row>
      <xdr:rowOff>13506</xdr:rowOff>
    </xdr:to>
    <xdr:sp macro="" textlink="">
      <xdr:nvSpPr>
        <xdr:cNvPr id="633" name="楕円 632"/>
        <xdr:cNvSpPr/>
      </xdr:nvSpPr>
      <xdr:spPr>
        <a:xfrm>
          <a:off x="14541500" y="132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30033</xdr:rowOff>
    </xdr:from>
    <xdr:ext cx="599010" cy="259045"/>
    <xdr:sp macro="" textlink="">
      <xdr:nvSpPr>
        <xdr:cNvPr id="634" name="テキスト ボックス 633"/>
        <xdr:cNvSpPr txBox="1"/>
      </xdr:nvSpPr>
      <xdr:spPr>
        <a:xfrm>
          <a:off x="14292795" y="1306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87883</xdr:rowOff>
    </xdr:from>
    <xdr:to>
      <xdr:col>72</xdr:col>
      <xdr:colOff>38100</xdr:colOff>
      <xdr:row>78</xdr:row>
      <xdr:rowOff>18033</xdr:rowOff>
    </xdr:to>
    <xdr:sp macro="" textlink="">
      <xdr:nvSpPr>
        <xdr:cNvPr id="635" name="楕円 634"/>
        <xdr:cNvSpPr/>
      </xdr:nvSpPr>
      <xdr:spPr>
        <a:xfrm>
          <a:off x="13652500" y="132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9160</xdr:rowOff>
    </xdr:from>
    <xdr:ext cx="599010" cy="259045"/>
    <xdr:sp macro="" textlink="">
      <xdr:nvSpPr>
        <xdr:cNvPr id="636" name="テキスト ボックス 635"/>
        <xdr:cNvSpPr txBox="1"/>
      </xdr:nvSpPr>
      <xdr:spPr>
        <a:xfrm>
          <a:off x="13403795" y="1338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98614</xdr:rowOff>
    </xdr:from>
    <xdr:to>
      <xdr:col>67</xdr:col>
      <xdr:colOff>101600</xdr:colOff>
      <xdr:row>78</xdr:row>
      <xdr:rowOff>28764</xdr:rowOff>
    </xdr:to>
    <xdr:sp macro="" textlink="">
      <xdr:nvSpPr>
        <xdr:cNvPr id="637" name="楕円 636"/>
        <xdr:cNvSpPr/>
      </xdr:nvSpPr>
      <xdr:spPr>
        <a:xfrm>
          <a:off x="12763500" y="1330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19891</xdr:rowOff>
    </xdr:from>
    <xdr:ext cx="599010" cy="259045"/>
    <xdr:sp macro="" textlink="">
      <xdr:nvSpPr>
        <xdr:cNvPr id="638" name="テキスト ボックス 637"/>
        <xdr:cNvSpPr txBox="1"/>
      </xdr:nvSpPr>
      <xdr:spPr>
        <a:xfrm>
          <a:off x="12514795" y="1339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28747</xdr:rowOff>
    </xdr:from>
    <xdr:to>
      <xdr:col>85</xdr:col>
      <xdr:colOff>127000</xdr:colOff>
      <xdr:row>99</xdr:row>
      <xdr:rowOff>43545</xdr:rowOff>
    </xdr:to>
    <xdr:cxnSp macro="">
      <xdr:nvCxnSpPr>
        <xdr:cNvPr id="667" name="直線コネクタ 666"/>
        <xdr:cNvCxnSpPr/>
      </xdr:nvCxnSpPr>
      <xdr:spPr>
        <a:xfrm flipV="1">
          <a:off x="15481300" y="17002297"/>
          <a:ext cx="8382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4921</xdr:rowOff>
    </xdr:from>
    <xdr:to>
      <xdr:col>81</xdr:col>
      <xdr:colOff>50800</xdr:colOff>
      <xdr:row>99</xdr:row>
      <xdr:rowOff>43545</xdr:rowOff>
    </xdr:to>
    <xdr:cxnSp macro="">
      <xdr:nvCxnSpPr>
        <xdr:cNvPr id="670" name="直線コネクタ 669"/>
        <xdr:cNvCxnSpPr/>
      </xdr:nvCxnSpPr>
      <xdr:spPr>
        <a:xfrm>
          <a:off x="14592300" y="16978471"/>
          <a:ext cx="889000" cy="3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135879</xdr:rowOff>
    </xdr:from>
    <xdr:to>
      <xdr:col>76</xdr:col>
      <xdr:colOff>114300</xdr:colOff>
      <xdr:row>99</xdr:row>
      <xdr:rowOff>4921</xdr:rowOff>
    </xdr:to>
    <xdr:cxnSp macro="">
      <xdr:nvCxnSpPr>
        <xdr:cNvPr id="673" name="直線コネクタ 672"/>
        <xdr:cNvCxnSpPr/>
      </xdr:nvCxnSpPr>
      <xdr:spPr>
        <a:xfrm>
          <a:off x="13703300" y="16937979"/>
          <a:ext cx="889000" cy="4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135879</xdr:rowOff>
    </xdr:from>
    <xdr:to>
      <xdr:col>71</xdr:col>
      <xdr:colOff>177800</xdr:colOff>
      <xdr:row>98</xdr:row>
      <xdr:rowOff>147884</xdr:rowOff>
    </xdr:to>
    <xdr:cxnSp macro="">
      <xdr:nvCxnSpPr>
        <xdr:cNvPr id="676" name="直線コネクタ 675"/>
        <xdr:cNvCxnSpPr/>
      </xdr:nvCxnSpPr>
      <xdr:spPr>
        <a:xfrm flipV="1">
          <a:off x="12814300" y="16937979"/>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36171</xdr:rowOff>
    </xdr:from>
    <xdr:ext cx="534377" cy="259045"/>
    <xdr:sp macro="" textlink="">
      <xdr:nvSpPr>
        <xdr:cNvPr id="680" name="テキスト ボックス 679"/>
        <xdr:cNvSpPr txBox="1"/>
      </xdr:nvSpPr>
      <xdr:spPr>
        <a:xfrm>
          <a:off x="12547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149397</xdr:rowOff>
    </xdr:from>
    <xdr:to>
      <xdr:col>85</xdr:col>
      <xdr:colOff>177800</xdr:colOff>
      <xdr:row>99</xdr:row>
      <xdr:rowOff>79547</xdr:rowOff>
    </xdr:to>
    <xdr:sp macro="" textlink="">
      <xdr:nvSpPr>
        <xdr:cNvPr id="686" name="楕円 685"/>
        <xdr:cNvSpPr/>
      </xdr:nvSpPr>
      <xdr:spPr>
        <a:xfrm>
          <a:off x="16268700" y="1695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164195</xdr:rowOff>
    </xdr:from>
    <xdr:to>
      <xdr:col>81</xdr:col>
      <xdr:colOff>101600</xdr:colOff>
      <xdr:row>99</xdr:row>
      <xdr:rowOff>94345</xdr:rowOff>
    </xdr:to>
    <xdr:sp macro="" textlink="">
      <xdr:nvSpPr>
        <xdr:cNvPr id="688" name="楕円 687"/>
        <xdr:cNvSpPr/>
      </xdr:nvSpPr>
      <xdr:spPr>
        <a:xfrm>
          <a:off x="15430500" y="16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85472</xdr:rowOff>
    </xdr:from>
    <xdr:ext cx="469744" cy="259045"/>
    <xdr:sp macro="" textlink="">
      <xdr:nvSpPr>
        <xdr:cNvPr id="689" name="テキスト ボックス 688"/>
        <xdr:cNvSpPr txBox="1"/>
      </xdr:nvSpPr>
      <xdr:spPr>
        <a:xfrm>
          <a:off x="15246428" y="170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125571</xdr:rowOff>
    </xdr:from>
    <xdr:to>
      <xdr:col>76</xdr:col>
      <xdr:colOff>165100</xdr:colOff>
      <xdr:row>99</xdr:row>
      <xdr:rowOff>55721</xdr:rowOff>
    </xdr:to>
    <xdr:sp macro="" textlink="">
      <xdr:nvSpPr>
        <xdr:cNvPr id="690" name="楕円 689"/>
        <xdr:cNvSpPr/>
      </xdr:nvSpPr>
      <xdr:spPr>
        <a:xfrm>
          <a:off x="14541500" y="1692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46848</xdr:rowOff>
    </xdr:from>
    <xdr:ext cx="534377" cy="259045"/>
    <xdr:sp macro="" textlink="">
      <xdr:nvSpPr>
        <xdr:cNvPr id="691" name="テキスト ボックス 690"/>
        <xdr:cNvSpPr txBox="1"/>
      </xdr:nvSpPr>
      <xdr:spPr>
        <a:xfrm>
          <a:off x="14325111" y="170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85079</xdr:rowOff>
    </xdr:from>
    <xdr:to>
      <xdr:col>72</xdr:col>
      <xdr:colOff>38100</xdr:colOff>
      <xdr:row>99</xdr:row>
      <xdr:rowOff>15229</xdr:rowOff>
    </xdr:to>
    <xdr:sp macro="" textlink="">
      <xdr:nvSpPr>
        <xdr:cNvPr id="692" name="楕円 691"/>
        <xdr:cNvSpPr/>
      </xdr:nvSpPr>
      <xdr:spPr>
        <a:xfrm>
          <a:off x="13652500" y="168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31756</xdr:rowOff>
    </xdr:from>
    <xdr:ext cx="599010" cy="259045"/>
    <xdr:sp macro="" textlink="">
      <xdr:nvSpPr>
        <xdr:cNvPr id="693" name="テキスト ボックス 692"/>
        <xdr:cNvSpPr txBox="1"/>
      </xdr:nvSpPr>
      <xdr:spPr>
        <a:xfrm>
          <a:off x="13403795" y="1666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97084</xdr:rowOff>
    </xdr:from>
    <xdr:to>
      <xdr:col>67</xdr:col>
      <xdr:colOff>101600</xdr:colOff>
      <xdr:row>99</xdr:row>
      <xdr:rowOff>27234</xdr:rowOff>
    </xdr:to>
    <xdr:sp macro="" textlink="">
      <xdr:nvSpPr>
        <xdr:cNvPr id="694" name="楕円 693"/>
        <xdr:cNvSpPr/>
      </xdr:nvSpPr>
      <xdr:spPr>
        <a:xfrm>
          <a:off x="12763500" y="168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18361</xdr:rowOff>
    </xdr:from>
    <xdr:ext cx="534377" cy="259045"/>
    <xdr:sp macro="" textlink="">
      <xdr:nvSpPr>
        <xdr:cNvPr id="695" name="テキスト ボックス 694"/>
        <xdr:cNvSpPr txBox="1"/>
      </xdr:nvSpPr>
      <xdr:spPr>
        <a:xfrm>
          <a:off x="12547111" y="169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31877</xdr:rowOff>
    </xdr:from>
    <xdr:to>
      <xdr:col>107</xdr:col>
      <xdr:colOff>50800</xdr:colOff>
      <xdr:row>39</xdr:row>
      <xdr:rowOff>44450</xdr:rowOff>
    </xdr:to>
    <xdr:cxnSp macro="">
      <xdr:nvCxnSpPr>
        <xdr:cNvPr id="730" name="直線コネクタ 729"/>
        <xdr:cNvCxnSpPr/>
      </xdr:nvCxnSpPr>
      <xdr:spPr>
        <a:xfrm>
          <a:off x="19545300" y="67184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31877</xdr:rowOff>
    </xdr:from>
    <xdr:to>
      <xdr:col>102</xdr:col>
      <xdr:colOff>114300</xdr:colOff>
      <xdr:row>39</xdr:row>
      <xdr:rowOff>44450</xdr:rowOff>
    </xdr:to>
    <xdr:cxnSp macro="">
      <xdr:nvCxnSpPr>
        <xdr:cNvPr id="733" name="直線コネクタ 732"/>
        <xdr:cNvCxnSpPr/>
      </xdr:nvCxnSpPr>
      <xdr:spPr>
        <a:xfrm flipV="1">
          <a:off x="18656300" y="671842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152527</xdr:rowOff>
    </xdr:from>
    <xdr:to>
      <xdr:col>102</xdr:col>
      <xdr:colOff>165100</xdr:colOff>
      <xdr:row>39</xdr:row>
      <xdr:rowOff>82677</xdr:rowOff>
    </xdr:to>
    <xdr:sp macro="" textlink="">
      <xdr:nvSpPr>
        <xdr:cNvPr id="749" name="楕円 748"/>
        <xdr:cNvSpPr/>
      </xdr:nvSpPr>
      <xdr:spPr>
        <a:xfrm>
          <a:off x="19494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73804</xdr:rowOff>
    </xdr:from>
    <xdr:ext cx="378565" cy="259045"/>
    <xdr:sp macro="" textlink="">
      <xdr:nvSpPr>
        <xdr:cNvPr id="750" name="テキスト ボックス 749"/>
        <xdr:cNvSpPr txBox="1"/>
      </xdr:nvSpPr>
      <xdr:spPr>
        <a:xfrm>
          <a:off x="19356017" y="676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152090</xdr:rowOff>
    </xdr:from>
    <xdr:to>
      <xdr:col>116</xdr:col>
      <xdr:colOff>63500</xdr:colOff>
      <xdr:row>57</xdr:row>
      <xdr:rowOff>154193</xdr:rowOff>
    </xdr:to>
    <xdr:cxnSp macro="">
      <xdr:nvCxnSpPr>
        <xdr:cNvPr id="779" name="直線コネクタ 778"/>
        <xdr:cNvCxnSpPr/>
      </xdr:nvCxnSpPr>
      <xdr:spPr>
        <a:xfrm flipV="1">
          <a:off x="21323300" y="9924740"/>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84838</xdr:rowOff>
    </xdr:from>
    <xdr:ext cx="469744" cy="259045"/>
    <xdr:sp macro="" textlink="">
      <xdr:nvSpPr>
        <xdr:cNvPr id="780" name="貸付金平均値テキスト"/>
        <xdr:cNvSpPr txBox="1"/>
      </xdr:nvSpPr>
      <xdr:spPr>
        <a:xfrm>
          <a:off x="22212300" y="9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154193</xdr:rowOff>
    </xdr:from>
    <xdr:to>
      <xdr:col>111</xdr:col>
      <xdr:colOff>177800</xdr:colOff>
      <xdr:row>57</xdr:row>
      <xdr:rowOff>156388</xdr:rowOff>
    </xdr:to>
    <xdr:cxnSp macro="">
      <xdr:nvCxnSpPr>
        <xdr:cNvPr id="782" name="直線コネクタ 781"/>
        <xdr:cNvCxnSpPr/>
      </xdr:nvCxnSpPr>
      <xdr:spPr>
        <a:xfrm flipV="1">
          <a:off x="20434300" y="9926843"/>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156388</xdr:rowOff>
    </xdr:from>
    <xdr:to>
      <xdr:col>107</xdr:col>
      <xdr:colOff>50800</xdr:colOff>
      <xdr:row>57</xdr:row>
      <xdr:rowOff>160274</xdr:rowOff>
    </xdr:to>
    <xdr:cxnSp macro="">
      <xdr:nvCxnSpPr>
        <xdr:cNvPr id="785" name="直線コネクタ 784"/>
        <xdr:cNvCxnSpPr/>
      </xdr:nvCxnSpPr>
      <xdr:spPr>
        <a:xfrm flipV="1">
          <a:off x="19545300" y="9929038"/>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160274</xdr:rowOff>
    </xdr:from>
    <xdr:to>
      <xdr:col>102</xdr:col>
      <xdr:colOff>114300</xdr:colOff>
      <xdr:row>57</xdr:row>
      <xdr:rowOff>164663</xdr:rowOff>
    </xdr:to>
    <xdr:cxnSp macro="">
      <xdr:nvCxnSpPr>
        <xdr:cNvPr id="788" name="直線コネクタ 787"/>
        <xdr:cNvCxnSpPr/>
      </xdr:nvCxnSpPr>
      <xdr:spPr>
        <a:xfrm flipV="1">
          <a:off x="18656300" y="9932924"/>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101290</xdr:rowOff>
    </xdr:from>
    <xdr:to>
      <xdr:col>116</xdr:col>
      <xdr:colOff>114300</xdr:colOff>
      <xdr:row>58</xdr:row>
      <xdr:rowOff>31440</xdr:rowOff>
    </xdr:to>
    <xdr:sp macro="" textlink="">
      <xdr:nvSpPr>
        <xdr:cNvPr id="798" name="楕円 797"/>
        <xdr:cNvSpPr/>
      </xdr:nvSpPr>
      <xdr:spPr>
        <a:xfrm>
          <a:off x="22110700" y="98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124167</xdr:rowOff>
    </xdr:from>
    <xdr:ext cx="469744" cy="259045"/>
    <xdr:sp macro="" textlink="">
      <xdr:nvSpPr>
        <xdr:cNvPr id="799" name="貸付金該当値テキスト"/>
        <xdr:cNvSpPr txBox="1"/>
      </xdr:nvSpPr>
      <xdr:spPr>
        <a:xfrm>
          <a:off x="22212300" y="972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103393</xdr:rowOff>
    </xdr:from>
    <xdr:to>
      <xdr:col>112</xdr:col>
      <xdr:colOff>38100</xdr:colOff>
      <xdr:row>58</xdr:row>
      <xdr:rowOff>33543</xdr:rowOff>
    </xdr:to>
    <xdr:sp macro="" textlink="">
      <xdr:nvSpPr>
        <xdr:cNvPr id="800" name="楕円 799"/>
        <xdr:cNvSpPr/>
      </xdr:nvSpPr>
      <xdr:spPr>
        <a:xfrm>
          <a:off x="21272500" y="98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24670</xdr:rowOff>
    </xdr:from>
    <xdr:ext cx="469744" cy="259045"/>
    <xdr:sp macro="" textlink="">
      <xdr:nvSpPr>
        <xdr:cNvPr id="801" name="テキスト ボックス 800"/>
        <xdr:cNvSpPr txBox="1"/>
      </xdr:nvSpPr>
      <xdr:spPr>
        <a:xfrm>
          <a:off x="21088428" y="99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105588</xdr:rowOff>
    </xdr:from>
    <xdr:to>
      <xdr:col>107</xdr:col>
      <xdr:colOff>101600</xdr:colOff>
      <xdr:row>58</xdr:row>
      <xdr:rowOff>35738</xdr:rowOff>
    </xdr:to>
    <xdr:sp macro="" textlink="">
      <xdr:nvSpPr>
        <xdr:cNvPr id="802" name="楕円 801"/>
        <xdr:cNvSpPr/>
      </xdr:nvSpPr>
      <xdr:spPr>
        <a:xfrm>
          <a:off x="20383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26865</xdr:rowOff>
    </xdr:from>
    <xdr:ext cx="469744" cy="259045"/>
    <xdr:sp macro="" textlink="">
      <xdr:nvSpPr>
        <xdr:cNvPr id="803" name="テキスト ボックス 802"/>
        <xdr:cNvSpPr txBox="1"/>
      </xdr:nvSpPr>
      <xdr:spPr>
        <a:xfrm>
          <a:off x="20199428" y="997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109474</xdr:rowOff>
    </xdr:from>
    <xdr:to>
      <xdr:col>102</xdr:col>
      <xdr:colOff>165100</xdr:colOff>
      <xdr:row>58</xdr:row>
      <xdr:rowOff>39624</xdr:rowOff>
    </xdr:to>
    <xdr:sp macro="" textlink="">
      <xdr:nvSpPr>
        <xdr:cNvPr id="804" name="楕円 803"/>
        <xdr:cNvSpPr/>
      </xdr:nvSpPr>
      <xdr:spPr>
        <a:xfrm>
          <a:off x="19494500" y="98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30751</xdr:rowOff>
    </xdr:from>
    <xdr:ext cx="469744" cy="259045"/>
    <xdr:sp macro="" textlink="">
      <xdr:nvSpPr>
        <xdr:cNvPr id="805" name="テキスト ボックス 804"/>
        <xdr:cNvSpPr txBox="1"/>
      </xdr:nvSpPr>
      <xdr:spPr>
        <a:xfrm>
          <a:off x="19310428"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113863</xdr:rowOff>
    </xdr:from>
    <xdr:to>
      <xdr:col>98</xdr:col>
      <xdr:colOff>38100</xdr:colOff>
      <xdr:row>58</xdr:row>
      <xdr:rowOff>44013</xdr:rowOff>
    </xdr:to>
    <xdr:sp macro="" textlink="">
      <xdr:nvSpPr>
        <xdr:cNvPr id="806" name="楕円 805"/>
        <xdr:cNvSpPr/>
      </xdr:nvSpPr>
      <xdr:spPr>
        <a:xfrm>
          <a:off x="18605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35140</xdr:rowOff>
    </xdr:from>
    <xdr:ext cx="469744" cy="259045"/>
    <xdr:sp macro="" textlink="">
      <xdr:nvSpPr>
        <xdr:cNvPr id="807" name="テキスト ボックス 806"/>
        <xdr:cNvSpPr txBox="1"/>
      </xdr:nvSpPr>
      <xdr:spPr>
        <a:xfrm>
          <a:off x="18421428"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158797</xdr:rowOff>
    </xdr:from>
    <xdr:to>
      <xdr:col>116</xdr:col>
      <xdr:colOff>63500</xdr:colOff>
      <xdr:row>77</xdr:row>
      <xdr:rowOff>23898</xdr:rowOff>
    </xdr:to>
    <xdr:cxnSp macro="">
      <xdr:nvCxnSpPr>
        <xdr:cNvPr id="834" name="直線コネクタ 833"/>
        <xdr:cNvCxnSpPr/>
      </xdr:nvCxnSpPr>
      <xdr:spPr>
        <a:xfrm flipV="1">
          <a:off x="21323300" y="13188997"/>
          <a:ext cx="838200" cy="3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19937</xdr:rowOff>
    </xdr:from>
    <xdr:to>
      <xdr:col>111</xdr:col>
      <xdr:colOff>177800</xdr:colOff>
      <xdr:row>77</xdr:row>
      <xdr:rowOff>23898</xdr:rowOff>
    </xdr:to>
    <xdr:cxnSp macro="">
      <xdr:nvCxnSpPr>
        <xdr:cNvPr id="837" name="直線コネクタ 836"/>
        <xdr:cNvCxnSpPr/>
      </xdr:nvCxnSpPr>
      <xdr:spPr>
        <a:xfrm>
          <a:off x="20434300" y="13221587"/>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19937</xdr:rowOff>
    </xdr:from>
    <xdr:to>
      <xdr:col>107</xdr:col>
      <xdr:colOff>50800</xdr:colOff>
      <xdr:row>77</xdr:row>
      <xdr:rowOff>25078</xdr:rowOff>
    </xdr:to>
    <xdr:cxnSp macro="">
      <xdr:nvCxnSpPr>
        <xdr:cNvPr id="840" name="直線コネクタ 839"/>
        <xdr:cNvCxnSpPr/>
      </xdr:nvCxnSpPr>
      <xdr:spPr>
        <a:xfrm flipV="1">
          <a:off x="19545300" y="13221587"/>
          <a:ext cx="889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25078</xdr:rowOff>
    </xdr:from>
    <xdr:to>
      <xdr:col>102</xdr:col>
      <xdr:colOff>114300</xdr:colOff>
      <xdr:row>77</xdr:row>
      <xdr:rowOff>44270</xdr:rowOff>
    </xdr:to>
    <xdr:cxnSp macro="">
      <xdr:nvCxnSpPr>
        <xdr:cNvPr id="843" name="直線コネクタ 842"/>
        <xdr:cNvCxnSpPr/>
      </xdr:nvCxnSpPr>
      <xdr:spPr>
        <a:xfrm flipV="1">
          <a:off x="18656300" y="13226728"/>
          <a:ext cx="889000" cy="1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107997</xdr:rowOff>
    </xdr:from>
    <xdr:to>
      <xdr:col>116</xdr:col>
      <xdr:colOff>114300</xdr:colOff>
      <xdr:row>77</xdr:row>
      <xdr:rowOff>38147</xdr:rowOff>
    </xdr:to>
    <xdr:sp macro="" textlink="">
      <xdr:nvSpPr>
        <xdr:cNvPr id="853" name="楕円 852"/>
        <xdr:cNvSpPr/>
      </xdr:nvSpPr>
      <xdr:spPr>
        <a:xfrm>
          <a:off x="22110700" y="131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130874</xdr:rowOff>
    </xdr:from>
    <xdr:ext cx="599010" cy="259045"/>
    <xdr:sp macro="" textlink="">
      <xdr:nvSpPr>
        <xdr:cNvPr id="854" name="繰出金該当値テキスト"/>
        <xdr:cNvSpPr txBox="1"/>
      </xdr:nvSpPr>
      <xdr:spPr>
        <a:xfrm>
          <a:off x="22212300" y="1298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144548</xdr:rowOff>
    </xdr:from>
    <xdr:to>
      <xdr:col>112</xdr:col>
      <xdr:colOff>38100</xdr:colOff>
      <xdr:row>77</xdr:row>
      <xdr:rowOff>74698</xdr:rowOff>
    </xdr:to>
    <xdr:sp macro="" textlink="">
      <xdr:nvSpPr>
        <xdr:cNvPr id="855" name="楕円 854"/>
        <xdr:cNvSpPr/>
      </xdr:nvSpPr>
      <xdr:spPr>
        <a:xfrm>
          <a:off x="21272500" y="131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91225</xdr:rowOff>
    </xdr:from>
    <xdr:ext cx="599010" cy="259045"/>
    <xdr:sp macro="" textlink="">
      <xdr:nvSpPr>
        <xdr:cNvPr id="856" name="テキスト ボックス 855"/>
        <xdr:cNvSpPr txBox="1"/>
      </xdr:nvSpPr>
      <xdr:spPr>
        <a:xfrm>
          <a:off x="21023795" y="1294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140587</xdr:rowOff>
    </xdr:from>
    <xdr:to>
      <xdr:col>107</xdr:col>
      <xdr:colOff>101600</xdr:colOff>
      <xdr:row>77</xdr:row>
      <xdr:rowOff>70737</xdr:rowOff>
    </xdr:to>
    <xdr:sp macro="" textlink="">
      <xdr:nvSpPr>
        <xdr:cNvPr id="857" name="楕円 856"/>
        <xdr:cNvSpPr/>
      </xdr:nvSpPr>
      <xdr:spPr>
        <a:xfrm>
          <a:off x="20383500" y="131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87264</xdr:rowOff>
    </xdr:from>
    <xdr:ext cx="599010" cy="259045"/>
    <xdr:sp macro="" textlink="">
      <xdr:nvSpPr>
        <xdr:cNvPr id="858" name="テキスト ボックス 857"/>
        <xdr:cNvSpPr txBox="1"/>
      </xdr:nvSpPr>
      <xdr:spPr>
        <a:xfrm>
          <a:off x="20134795" y="1294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145728</xdr:rowOff>
    </xdr:from>
    <xdr:to>
      <xdr:col>102</xdr:col>
      <xdr:colOff>165100</xdr:colOff>
      <xdr:row>77</xdr:row>
      <xdr:rowOff>75878</xdr:rowOff>
    </xdr:to>
    <xdr:sp macro="" textlink="">
      <xdr:nvSpPr>
        <xdr:cNvPr id="859" name="楕円 858"/>
        <xdr:cNvSpPr/>
      </xdr:nvSpPr>
      <xdr:spPr>
        <a:xfrm>
          <a:off x="19494500" y="131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92405</xdr:rowOff>
    </xdr:from>
    <xdr:ext cx="599010" cy="259045"/>
    <xdr:sp macro="" textlink="">
      <xdr:nvSpPr>
        <xdr:cNvPr id="860" name="テキスト ボックス 859"/>
        <xdr:cNvSpPr txBox="1"/>
      </xdr:nvSpPr>
      <xdr:spPr>
        <a:xfrm>
          <a:off x="19245795" y="1295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164920</xdr:rowOff>
    </xdr:from>
    <xdr:to>
      <xdr:col>98</xdr:col>
      <xdr:colOff>38100</xdr:colOff>
      <xdr:row>77</xdr:row>
      <xdr:rowOff>95070</xdr:rowOff>
    </xdr:to>
    <xdr:sp macro="" textlink="">
      <xdr:nvSpPr>
        <xdr:cNvPr id="861" name="楕円 860"/>
        <xdr:cNvSpPr/>
      </xdr:nvSpPr>
      <xdr:spPr>
        <a:xfrm>
          <a:off x="18605500" y="1319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111598</xdr:rowOff>
    </xdr:from>
    <xdr:ext cx="599010" cy="259045"/>
    <xdr:sp macro="" textlink="">
      <xdr:nvSpPr>
        <xdr:cNvPr id="862" name="テキスト ボックス 861"/>
        <xdr:cNvSpPr txBox="1"/>
      </xdr:nvSpPr>
      <xdr:spPr>
        <a:xfrm>
          <a:off x="18356795" y="129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性質別における類似団体平均と比較して、人件費・物件費・扶助費・普通建設事業費・災害復旧事業費・公債費・積立金・投資及び出資金等については、下回っており、健全な財政運営となっている。</a:t>
          </a:r>
        </a:p>
        <a:p>
          <a:r>
            <a:rPr kumimoji="1" lang="ja-JP" altLang="en-US" sz="1300">
              <a:latin typeface="ＭＳ Ｐゴシック" panose="020B0600070205080204" pitchFamily="50" charset="-128"/>
              <a:ea typeface="ＭＳ Ｐゴシック" panose="020B0600070205080204" pitchFamily="50" charset="-128"/>
            </a:rPr>
            <a:t>維持補修費については、類似団体平均比</a:t>
          </a:r>
          <a:r>
            <a:rPr kumimoji="1" lang="en-US" altLang="ja-JP" sz="1300">
              <a:latin typeface="ＭＳ Ｐゴシック" panose="020B0600070205080204" pitchFamily="50" charset="-128"/>
              <a:ea typeface="ＭＳ Ｐゴシック" panose="020B0600070205080204" pitchFamily="50" charset="-128"/>
            </a:rPr>
            <a:t>20,126</a:t>
          </a:r>
          <a:r>
            <a:rPr kumimoji="1" lang="ja-JP" altLang="en-US" sz="1300">
              <a:latin typeface="ＭＳ Ｐゴシック" panose="020B0600070205080204" pitchFamily="50" charset="-128"/>
              <a:ea typeface="ＭＳ Ｐゴシック" panose="020B0600070205080204" pitchFamily="50" charset="-128"/>
            </a:rPr>
            <a:t>円の増であり、主要因として、臨時的な公共施設の維持補修が発生したためである。繰出金は、類似団体平均比</a:t>
          </a:r>
          <a:r>
            <a:rPr kumimoji="1" lang="en-US" altLang="ja-JP" sz="1300">
              <a:latin typeface="ＭＳ Ｐゴシック" panose="020B0600070205080204" pitchFamily="50" charset="-128"/>
              <a:ea typeface="ＭＳ Ｐゴシック" panose="020B0600070205080204" pitchFamily="50" charset="-128"/>
            </a:rPr>
            <a:t>22,553</a:t>
          </a:r>
          <a:r>
            <a:rPr kumimoji="1" lang="ja-JP" altLang="en-US" sz="1300">
              <a:latin typeface="ＭＳ Ｐゴシック" panose="020B0600070205080204" pitchFamily="50" charset="-128"/>
              <a:ea typeface="ＭＳ Ｐゴシック" panose="020B0600070205080204" pitchFamily="50" charset="-128"/>
            </a:rPr>
            <a:t>円の増で主要因としては、特別会計での基準外繰入が増加傾向にある。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福島県北塩原村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2,874
2,847
234.08
3,524,167
3,283,805
228,692
1,930,429
4,433,891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137744</xdr:rowOff>
    </xdr:from>
    <xdr:to>
      <xdr:col>24</xdr:col>
      <xdr:colOff>63500</xdr:colOff>
      <xdr:row>37</xdr:row>
      <xdr:rowOff>145212</xdr:rowOff>
    </xdr:to>
    <xdr:cxnSp macro="">
      <xdr:nvCxnSpPr>
        <xdr:cNvPr id="60" name="直線コネクタ 59"/>
        <xdr:cNvCxnSpPr/>
      </xdr:nvCxnSpPr>
      <xdr:spPr>
        <a:xfrm>
          <a:off x="3797300" y="6481394"/>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98082</xdr:rowOff>
    </xdr:from>
    <xdr:to>
      <xdr:col>19</xdr:col>
      <xdr:colOff>177800</xdr:colOff>
      <xdr:row>37</xdr:row>
      <xdr:rowOff>137744</xdr:rowOff>
    </xdr:to>
    <xdr:cxnSp macro="">
      <xdr:nvCxnSpPr>
        <xdr:cNvPr id="63" name="直線コネクタ 62"/>
        <xdr:cNvCxnSpPr/>
      </xdr:nvCxnSpPr>
      <xdr:spPr>
        <a:xfrm>
          <a:off x="2908300" y="6441732"/>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91694</xdr:rowOff>
    </xdr:from>
    <xdr:to>
      <xdr:col>15</xdr:col>
      <xdr:colOff>50800</xdr:colOff>
      <xdr:row>37</xdr:row>
      <xdr:rowOff>98082</xdr:rowOff>
    </xdr:to>
    <xdr:cxnSp macro="">
      <xdr:nvCxnSpPr>
        <xdr:cNvPr id="66" name="直線コネクタ 65"/>
        <xdr:cNvCxnSpPr/>
      </xdr:nvCxnSpPr>
      <xdr:spPr>
        <a:xfrm>
          <a:off x="2019300" y="643534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91694</xdr:rowOff>
    </xdr:from>
    <xdr:to>
      <xdr:col>10</xdr:col>
      <xdr:colOff>114300</xdr:colOff>
      <xdr:row>37</xdr:row>
      <xdr:rowOff>104343</xdr:rowOff>
    </xdr:to>
    <xdr:cxnSp macro="">
      <xdr:nvCxnSpPr>
        <xdr:cNvPr id="69" name="直線コネクタ 68"/>
        <xdr:cNvCxnSpPr/>
      </xdr:nvCxnSpPr>
      <xdr:spPr>
        <a:xfrm flipV="1">
          <a:off x="1130300" y="6435344"/>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94412</xdr:rowOff>
    </xdr:from>
    <xdr:to>
      <xdr:col>24</xdr:col>
      <xdr:colOff>114300</xdr:colOff>
      <xdr:row>38</xdr:row>
      <xdr:rowOff>24561</xdr:rowOff>
    </xdr:to>
    <xdr:sp macro="" textlink="">
      <xdr:nvSpPr>
        <xdr:cNvPr id="79" name="楕円 78"/>
        <xdr:cNvSpPr/>
      </xdr:nvSpPr>
      <xdr:spPr>
        <a:xfrm>
          <a:off x="4584700" y="6438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86944</xdr:rowOff>
    </xdr:from>
    <xdr:to>
      <xdr:col>20</xdr:col>
      <xdr:colOff>38100</xdr:colOff>
      <xdr:row>38</xdr:row>
      <xdr:rowOff>17094</xdr:rowOff>
    </xdr:to>
    <xdr:sp macro="" textlink="">
      <xdr:nvSpPr>
        <xdr:cNvPr id="81" name="楕円 80"/>
        <xdr:cNvSpPr/>
      </xdr:nvSpPr>
      <xdr:spPr>
        <a:xfrm>
          <a:off x="3746500" y="64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8221</xdr:rowOff>
    </xdr:from>
    <xdr:ext cx="534377" cy="259045"/>
    <xdr:sp macro="" textlink="">
      <xdr:nvSpPr>
        <xdr:cNvPr id="82" name="テキスト ボックス 81"/>
        <xdr:cNvSpPr txBox="1"/>
      </xdr:nvSpPr>
      <xdr:spPr>
        <a:xfrm>
          <a:off x="3530111" y="652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47282</xdr:rowOff>
    </xdr:from>
    <xdr:to>
      <xdr:col>15</xdr:col>
      <xdr:colOff>101600</xdr:colOff>
      <xdr:row>37</xdr:row>
      <xdr:rowOff>148882</xdr:rowOff>
    </xdr:to>
    <xdr:sp macro="" textlink="">
      <xdr:nvSpPr>
        <xdr:cNvPr id="83" name="楕円 82"/>
        <xdr:cNvSpPr/>
      </xdr:nvSpPr>
      <xdr:spPr>
        <a:xfrm>
          <a:off x="2857500" y="63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165409</xdr:rowOff>
    </xdr:from>
    <xdr:ext cx="534377" cy="259045"/>
    <xdr:sp macro="" textlink="">
      <xdr:nvSpPr>
        <xdr:cNvPr id="84" name="テキスト ボックス 83"/>
        <xdr:cNvSpPr txBox="1"/>
      </xdr:nvSpPr>
      <xdr:spPr>
        <a:xfrm>
          <a:off x="2641111" y="616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40894</xdr:rowOff>
    </xdr:from>
    <xdr:to>
      <xdr:col>10</xdr:col>
      <xdr:colOff>165100</xdr:colOff>
      <xdr:row>37</xdr:row>
      <xdr:rowOff>142494</xdr:rowOff>
    </xdr:to>
    <xdr:sp macro="" textlink="">
      <xdr:nvSpPr>
        <xdr:cNvPr id="85" name="楕円 84"/>
        <xdr:cNvSpPr/>
      </xdr:nvSpPr>
      <xdr:spPr>
        <a:xfrm>
          <a:off x="1968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159021</xdr:rowOff>
    </xdr:from>
    <xdr:ext cx="534377" cy="259045"/>
    <xdr:sp macro="" textlink="">
      <xdr:nvSpPr>
        <xdr:cNvPr id="86" name="テキスト ボックス 85"/>
        <xdr:cNvSpPr txBox="1"/>
      </xdr:nvSpPr>
      <xdr:spPr>
        <a:xfrm>
          <a:off x="1752111" y="615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53543</xdr:rowOff>
    </xdr:from>
    <xdr:to>
      <xdr:col>6</xdr:col>
      <xdr:colOff>38100</xdr:colOff>
      <xdr:row>37</xdr:row>
      <xdr:rowOff>155143</xdr:rowOff>
    </xdr:to>
    <xdr:sp macro="" textlink="">
      <xdr:nvSpPr>
        <xdr:cNvPr id="87" name="楕円 86"/>
        <xdr:cNvSpPr/>
      </xdr:nvSpPr>
      <xdr:spPr>
        <a:xfrm>
          <a:off x="1079500" y="63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220</xdr:rowOff>
    </xdr:from>
    <xdr:ext cx="534377" cy="259045"/>
    <xdr:sp macro="" textlink="">
      <xdr:nvSpPr>
        <xdr:cNvPr id="88" name="テキスト ボックス 87"/>
        <xdr:cNvSpPr txBox="1"/>
      </xdr:nvSpPr>
      <xdr:spPr>
        <a:xfrm>
          <a:off x="863111" y="617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131350</xdr:rowOff>
    </xdr:from>
    <xdr:to>
      <xdr:col>24</xdr:col>
      <xdr:colOff>63500</xdr:colOff>
      <xdr:row>58</xdr:row>
      <xdr:rowOff>139691</xdr:rowOff>
    </xdr:to>
    <xdr:cxnSp macro="">
      <xdr:nvCxnSpPr>
        <xdr:cNvPr id="117" name="直線コネクタ 116"/>
        <xdr:cNvCxnSpPr/>
      </xdr:nvCxnSpPr>
      <xdr:spPr>
        <a:xfrm flipV="1">
          <a:off x="3797300" y="10075450"/>
          <a:ext cx="838200" cy="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121197</xdr:rowOff>
    </xdr:from>
    <xdr:to>
      <xdr:col>19</xdr:col>
      <xdr:colOff>177800</xdr:colOff>
      <xdr:row>58</xdr:row>
      <xdr:rowOff>139691</xdr:rowOff>
    </xdr:to>
    <xdr:cxnSp macro="">
      <xdr:nvCxnSpPr>
        <xdr:cNvPr id="120" name="直線コネクタ 119"/>
        <xdr:cNvCxnSpPr/>
      </xdr:nvCxnSpPr>
      <xdr:spPr>
        <a:xfrm>
          <a:off x="2908300" y="10065297"/>
          <a:ext cx="889000" cy="1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98083</xdr:rowOff>
    </xdr:from>
    <xdr:to>
      <xdr:col>15</xdr:col>
      <xdr:colOff>50800</xdr:colOff>
      <xdr:row>58</xdr:row>
      <xdr:rowOff>121197</xdr:rowOff>
    </xdr:to>
    <xdr:cxnSp macro="">
      <xdr:nvCxnSpPr>
        <xdr:cNvPr id="123" name="直線コネクタ 122"/>
        <xdr:cNvCxnSpPr/>
      </xdr:nvCxnSpPr>
      <xdr:spPr>
        <a:xfrm>
          <a:off x="2019300" y="10042183"/>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98083</xdr:rowOff>
    </xdr:from>
    <xdr:to>
      <xdr:col>10</xdr:col>
      <xdr:colOff>114300</xdr:colOff>
      <xdr:row>58</xdr:row>
      <xdr:rowOff>107979</xdr:rowOff>
    </xdr:to>
    <xdr:cxnSp macro="">
      <xdr:nvCxnSpPr>
        <xdr:cNvPr id="126" name="直線コネクタ 125"/>
        <xdr:cNvCxnSpPr/>
      </xdr:nvCxnSpPr>
      <xdr:spPr>
        <a:xfrm flipV="1">
          <a:off x="1130300" y="10042183"/>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80550</xdr:rowOff>
    </xdr:from>
    <xdr:to>
      <xdr:col>24</xdr:col>
      <xdr:colOff>114300</xdr:colOff>
      <xdr:row>59</xdr:row>
      <xdr:rowOff>10700</xdr:rowOff>
    </xdr:to>
    <xdr:sp macro="" textlink="">
      <xdr:nvSpPr>
        <xdr:cNvPr id="136" name="楕円 135"/>
        <xdr:cNvSpPr/>
      </xdr:nvSpPr>
      <xdr:spPr>
        <a:xfrm>
          <a:off x="4584700" y="100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14405</xdr:rowOff>
    </xdr:from>
    <xdr:ext cx="599010" cy="259045"/>
    <xdr:sp macro="" textlink="">
      <xdr:nvSpPr>
        <xdr:cNvPr id="137" name="総務費該当値テキスト"/>
        <xdr:cNvSpPr txBox="1"/>
      </xdr:nvSpPr>
      <xdr:spPr>
        <a:xfrm>
          <a:off x="4686300" y="995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88891</xdr:rowOff>
    </xdr:from>
    <xdr:to>
      <xdr:col>20</xdr:col>
      <xdr:colOff>38100</xdr:colOff>
      <xdr:row>59</xdr:row>
      <xdr:rowOff>19041</xdr:rowOff>
    </xdr:to>
    <xdr:sp macro="" textlink="">
      <xdr:nvSpPr>
        <xdr:cNvPr id="138" name="楕円 137"/>
        <xdr:cNvSpPr/>
      </xdr:nvSpPr>
      <xdr:spPr>
        <a:xfrm>
          <a:off x="3746500" y="1003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10168</xdr:rowOff>
    </xdr:from>
    <xdr:ext cx="599010" cy="259045"/>
    <xdr:sp macro="" textlink="">
      <xdr:nvSpPr>
        <xdr:cNvPr id="139" name="テキスト ボックス 138"/>
        <xdr:cNvSpPr txBox="1"/>
      </xdr:nvSpPr>
      <xdr:spPr>
        <a:xfrm>
          <a:off x="3497795" y="1012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70397</xdr:rowOff>
    </xdr:from>
    <xdr:to>
      <xdr:col>15</xdr:col>
      <xdr:colOff>101600</xdr:colOff>
      <xdr:row>59</xdr:row>
      <xdr:rowOff>547</xdr:rowOff>
    </xdr:to>
    <xdr:sp macro="" textlink="">
      <xdr:nvSpPr>
        <xdr:cNvPr id="140" name="楕円 139"/>
        <xdr:cNvSpPr/>
      </xdr:nvSpPr>
      <xdr:spPr>
        <a:xfrm>
          <a:off x="2857500" y="100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163124</xdr:rowOff>
    </xdr:from>
    <xdr:ext cx="599010" cy="259045"/>
    <xdr:sp macro="" textlink="">
      <xdr:nvSpPr>
        <xdr:cNvPr id="141" name="テキスト ボックス 140"/>
        <xdr:cNvSpPr txBox="1"/>
      </xdr:nvSpPr>
      <xdr:spPr>
        <a:xfrm>
          <a:off x="2608795" y="1010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47283</xdr:rowOff>
    </xdr:from>
    <xdr:to>
      <xdr:col>10</xdr:col>
      <xdr:colOff>165100</xdr:colOff>
      <xdr:row>58</xdr:row>
      <xdr:rowOff>148883</xdr:rowOff>
    </xdr:to>
    <xdr:sp macro="" textlink="">
      <xdr:nvSpPr>
        <xdr:cNvPr id="142" name="楕円 141"/>
        <xdr:cNvSpPr/>
      </xdr:nvSpPr>
      <xdr:spPr>
        <a:xfrm>
          <a:off x="1968500" y="999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165410</xdr:rowOff>
    </xdr:from>
    <xdr:ext cx="599010" cy="259045"/>
    <xdr:sp macro="" textlink="">
      <xdr:nvSpPr>
        <xdr:cNvPr id="143" name="テキスト ボックス 142"/>
        <xdr:cNvSpPr txBox="1"/>
      </xdr:nvSpPr>
      <xdr:spPr>
        <a:xfrm>
          <a:off x="1719795" y="9766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57179</xdr:rowOff>
    </xdr:from>
    <xdr:to>
      <xdr:col>6</xdr:col>
      <xdr:colOff>38100</xdr:colOff>
      <xdr:row>58</xdr:row>
      <xdr:rowOff>158779</xdr:rowOff>
    </xdr:to>
    <xdr:sp macro="" textlink="">
      <xdr:nvSpPr>
        <xdr:cNvPr id="144" name="楕円 143"/>
        <xdr:cNvSpPr/>
      </xdr:nvSpPr>
      <xdr:spPr>
        <a:xfrm>
          <a:off x="1079500" y="1000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3856</xdr:rowOff>
    </xdr:from>
    <xdr:ext cx="599010" cy="259045"/>
    <xdr:sp macro="" textlink="">
      <xdr:nvSpPr>
        <xdr:cNvPr id="145" name="テキスト ボックス 144"/>
        <xdr:cNvSpPr txBox="1"/>
      </xdr:nvSpPr>
      <xdr:spPr>
        <a:xfrm>
          <a:off x="830795" y="977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18662</xdr:rowOff>
    </xdr:from>
    <xdr:to>
      <xdr:col>24</xdr:col>
      <xdr:colOff>63500</xdr:colOff>
      <xdr:row>78</xdr:row>
      <xdr:rowOff>22499</xdr:rowOff>
    </xdr:to>
    <xdr:cxnSp macro="">
      <xdr:nvCxnSpPr>
        <xdr:cNvPr id="174" name="直線コネクタ 173"/>
        <xdr:cNvCxnSpPr/>
      </xdr:nvCxnSpPr>
      <xdr:spPr>
        <a:xfrm flipV="1">
          <a:off x="3797300" y="13391762"/>
          <a:ext cx="8382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22499</xdr:rowOff>
    </xdr:from>
    <xdr:to>
      <xdr:col>19</xdr:col>
      <xdr:colOff>177800</xdr:colOff>
      <xdr:row>78</xdr:row>
      <xdr:rowOff>38216</xdr:rowOff>
    </xdr:to>
    <xdr:cxnSp macro="">
      <xdr:nvCxnSpPr>
        <xdr:cNvPr id="177" name="直線コネクタ 176"/>
        <xdr:cNvCxnSpPr/>
      </xdr:nvCxnSpPr>
      <xdr:spPr>
        <a:xfrm flipV="1">
          <a:off x="2908300" y="13395599"/>
          <a:ext cx="889000" cy="1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38216</xdr:rowOff>
    </xdr:from>
    <xdr:to>
      <xdr:col>15</xdr:col>
      <xdr:colOff>50800</xdr:colOff>
      <xdr:row>78</xdr:row>
      <xdr:rowOff>44624</xdr:rowOff>
    </xdr:to>
    <xdr:cxnSp macro="">
      <xdr:nvCxnSpPr>
        <xdr:cNvPr id="180" name="直線コネクタ 179"/>
        <xdr:cNvCxnSpPr/>
      </xdr:nvCxnSpPr>
      <xdr:spPr>
        <a:xfrm flipV="1">
          <a:off x="2019300" y="13411316"/>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36100</xdr:rowOff>
    </xdr:from>
    <xdr:to>
      <xdr:col>10</xdr:col>
      <xdr:colOff>114300</xdr:colOff>
      <xdr:row>78</xdr:row>
      <xdr:rowOff>44624</xdr:rowOff>
    </xdr:to>
    <xdr:cxnSp macro="">
      <xdr:nvCxnSpPr>
        <xdr:cNvPr id="183" name="直線コネクタ 182"/>
        <xdr:cNvCxnSpPr/>
      </xdr:nvCxnSpPr>
      <xdr:spPr>
        <a:xfrm>
          <a:off x="1130300" y="13409200"/>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33873</xdr:rowOff>
    </xdr:from>
    <xdr:ext cx="599010" cy="259045"/>
    <xdr:sp macro="" textlink="">
      <xdr:nvSpPr>
        <xdr:cNvPr id="185" name="テキスト ボックス 184"/>
        <xdr:cNvSpPr txBox="1"/>
      </xdr:nvSpPr>
      <xdr:spPr>
        <a:xfrm>
          <a:off x="1719795" y="130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43947</xdr:rowOff>
    </xdr:from>
    <xdr:ext cx="599010" cy="259045"/>
    <xdr:sp macro="" textlink="">
      <xdr:nvSpPr>
        <xdr:cNvPr id="187" name="テキスト ボックス 186"/>
        <xdr:cNvSpPr txBox="1"/>
      </xdr:nvSpPr>
      <xdr:spPr>
        <a:xfrm>
          <a:off x="830795" y="1307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139312</xdr:rowOff>
    </xdr:from>
    <xdr:to>
      <xdr:col>24</xdr:col>
      <xdr:colOff>114300</xdr:colOff>
      <xdr:row>78</xdr:row>
      <xdr:rowOff>69462</xdr:rowOff>
    </xdr:to>
    <xdr:sp macro="" textlink="">
      <xdr:nvSpPr>
        <xdr:cNvPr id="193" name="楕円 192"/>
        <xdr:cNvSpPr/>
      </xdr:nvSpPr>
      <xdr:spPr>
        <a:xfrm>
          <a:off x="4584700" y="133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54239</xdr:rowOff>
    </xdr:from>
    <xdr:ext cx="599010" cy="259045"/>
    <xdr:sp macro="" textlink="">
      <xdr:nvSpPr>
        <xdr:cNvPr id="194" name="民生費該当値テキスト"/>
        <xdr:cNvSpPr txBox="1"/>
      </xdr:nvSpPr>
      <xdr:spPr>
        <a:xfrm>
          <a:off x="4686300" y="1325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143149</xdr:rowOff>
    </xdr:from>
    <xdr:to>
      <xdr:col>20</xdr:col>
      <xdr:colOff>38100</xdr:colOff>
      <xdr:row>78</xdr:row>
      <xdr:rowOff>73299</xdr:rowOff>
    </xdr:to>
    <xdr:sp macro="" textlink="">
      <xdr:nvSpPr>
        <xdr:cNvPr id="195" name="楕円 194"/>
        <xdr:cNvSpPr/>
      </xdr:nvSpPr>
      <xdr:spPr>
        <a:xfrm>
          <a:off x="3746500" y="133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64426</xdr:rowOff>
    </xdr:from>
    <xdr:ext cx="599010" cy="259045"/>
    <xdr:sp macro="" textlink="">
      <xdr:nvSpPr>
        <xdr:cNvPr id="196" name="テキスト ボックス 195"/>
        <xdr:cNvSpPr txBox="1"/>
      </xdr:nvSpPr>
      <xdr:spPr>
        <a:xfrm>
          <a:off x="3497795" y="134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158866</xdr:rowOff>
    </xdr:from>
    <xdr:to>
      <xdr:col>15</xdr:col>
      <xdr:colOff>101600</xdr:colOff>
      <xdr:row>78</xdr:row>
      <xdr:rowOff>89016</xdr:rowOff>
    </xdr:to>
    <xdr:sp macro="" textlink="">
      <xdr:nvSpPr>
        <xdr:cNvPr id="197" name="楕円 196"/>
        <xdr:cNvSpPr/>
      </xdr:nvSpPr>
      <xdr:spPr>
        <a:xfrm>
          <a:off x="2857500" y="133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80143</xdr:rowOff>
    </xdr:from>
    <xdr:ext cx="599010" cy="259045"/>
    <xdr:sp macro="" textlink="">
      <xdr:nvSpPr>
        <xdr:cNvPr id="198" name="テキスト ボックス 197"/>
        <xdr:cNvSpPr txBox="1"/>
      </xdr:nvSpPr>
      <xdr:spPr>
        <a:xfrm>
          <a:off x="2608795" y="1345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165274</xdr:rowOff>
    </xdr:from>
    <xdr:to>
      <xdr:col>10</xdr:col>
      <xdr:colOff>165100</xdr:colOff>
      <xdr:row>78</xdr:row>
      <xdr:rowOff>95424</xdr:rowOff>
    </xdr:to>
    <xdr:sp macro="" textlink="">
      <xdr:nvSpPr>
        <xdr:cNvPr id="199" name="楕円 198"/>
        <xdr:cNvSpPr/>
      </xdr:nvSpPr>
      <xdr:spPr>
        <a:xfrm>
          <a:off x="1968500" y="133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86551</xdr:rowOff>
    </xdr:from>
    <xdr:ext cx="599010" cy="259045"/>
    <xdr:sp macro="" textlink="">
      <xdr:nvSpPr>
        <xdr:cNvPr id="200" name="テキスト ボックス 199"/>
        <xdr:cNvSpPr txBox="1"/>
      </xdr:nvSpPr>
      <xdr:spPr>
        <a:xfrm>
          <a:off x="1719795" y="13459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156750</xdr:rowOff>
    </xdr:from>
    <xdr:to>
      <xdr:col>6</xdr:col>
      <xdr:colOff>38100</xdr:colOff>
      <xdr:row>78</xdr:row>
      <xdr:rowOff>86900</xdr:rowOff>
    </xdr:to>
    <xdr:sp macro="" textlink="">
      <xdr:nvSpPr>
        <xdr:cNvPr id="201" name="楕円 200"/>
        <xdr:cNvSpPr/>
      </xdr:nvSpPr>
      <xdr:spPr>
        <a:xfrm>
          <a:off x="1079500" y="133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78027</xdr:rowOff>
    </xdr:from>
    <xdr:ext cx="599010" cy="259045"/>
    <xdr:sp macro="" textlink="">
      <xdr:nvSpPr>
        <xdr:cNvPr id="202" name="テキスト ボックス 201"/>
        <xdr:cNvSpPr txBox="1"/>
      </xdr:nvSpPr>
      <xdr:spPr>
        <a:xfrm>
          <a:off x="830795" y="1345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146636</xdr:rowOff>
    </xdr:from>
    <xdr:to>
      <xdr:col>24</xdr:col>
      <xdr:colOff>63500</xdr:colOff>
      <xdr:row>98</xdr:row>
      <xdr:rowOff>10460</xdr:rowOff>
    </xdr:to>
    <xdr:cxnSp macro="">
      <xdr:nvCxnSpPr>
        <xdr:cNvPr id="231" name="直線コネクタ 230"/>
        <xdr:cNvCxnSpPr/>
      </xdr:nvCxnSpPr>
      <xdr:spPr>
        <a:xfrm flipV="1">
          <a:off x="3797300" y="16777286"/>
          <a:ext cx="838200" cy="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10460</xdr:rowOff>
    </xdr:from>
    <xdr:to>
      <xdr:col>19</xdr:col>
      <xdr:colOff>177800</xdr:colOff>
      <xdr:row>98</xdr:row>
      <xdr:rowOff>26394</xdr:rowOff>
    </xdr:to>
    <xdr:cxnSp macro="">
      <xdr:nvCxnSpPr>
        <xdr:cNvPr id="234" name="直線コネクタ 233"/>
        <xdr:cNvCxnSpPr/>
      </xdr:nvCxnSpPr>
      <xdr:spPr>
        <a:xfrm flipV="1">
          <a:off x="2908300" y="16812560"/>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25833</xdr:rowOff>
    </xdr:from>
    <xdr:to>
      <xdr:col>15</xdr:col>
      <xdr:colOff>50800</xdr:colOff>
      <xdr:row>98</xdr:row>
      <xdr:rowOff>26394</xdr:rowOff>
    </xdr:to>
    <xdr:cxnSp macro="">
      <xdr:nvCxnSpPr>
        <xdr:cNvPr id="237" name="直線コネクタ 236"/>
        <xdr:cNvCxnSpPr/>
      </xdr:nvCxnSpPr>
      <xdr:spPr>
        <a:xfrm>
          <a:off x="2019300" y="16827933"/>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34642</xdr:rowOff>
    </xdr:from>
    <xdr:ext cx="599010" cy="259045"/>
    <xdr:sp macro="" textlink="">
      <xdr:nvSpPr>
        <xdr:cNvPr id="239" name="テキスト ボックス 238"/>
        <xdr:cNvSpPr txBox="1"/>
      </xdr:nvSpPr>
      <xdr:spPr>
        <a:xfrm>
          <a:off x="2608795"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25833</xdr:rowOff>
    </xdr:from>
    <xdr:to>
      <xdr:col>10</xdr:col>
      <xdr:colOff>114300</xdr:colOff>
      <xdr:row>98</xdr:row>
      <xdr:rowOff>136403</xdr:rowOff>
    </xdr:to>
    <xdr:cxnSp macro="">
      <xdr:nvCxnSpPr>
        <xdr:cNvPr id="240" name="直線コネクタ 239"/>
        <xdr:cNvCxnSpPr/>
      </xdr:nvCxnSpPr>
      <xdr:spPr>
        <a:xfrm flipV="1">
          <a:off x="1130300" y="16827933"/>
          <a:ext cx="889000" cy="11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49308</xdr:rowOff>
    </xdr:from>
    <xdr:ext cx="599010" cy="259045"/>
    <xdr:sp macro="" textlink="">
      <xdr:nvSpPr>
        <xdr:cNvPr id="242" name="テキスト ボックス 241"/>
        <xdr:cNvSpPr txBox="1"/>
      </xdr:nvSpPr>
      <xdr:spPr>
        <a:xfrm>
          <a:off x="1719795"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70831</xdr:rowOff>
    </xdr:from>
    <xdr:ext cx="599010" cy="259045"/>
    <xdr:sp macro="" textlink="">
      <xdr:nvSpPr>
        <xdr:cNvPr id="244" name="テキスト ボックス 243"/>
        <xdr:cNvSpPr txBox="1"/>
      </xdr:nvSpPr>
      <xdr:spPr>
        <a:xfrm>
          <a:off x="830795"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95836</xdr:rowOff>
    </xdr:from>
    <xdr:to>
      <xdr:col>24</xdr:col>
      <xdr:colOff>114300</xdr:colOff>
      <xdr:row>98</xdr:row>
      <xdr:rowOff>25986</xdr:rowOff>
    </xdr:to>
    <xdr:sp macro="" textlink="">
      <xdr:nvSpPr>
        <xdr:cNvPr id="250" name="楕円 249"/>
        <xdr:cNvSpPr/>
      </xdr:nvSpPr>
      <xdr:spPr>
        <a:xfrm>
          <a:off x="4584700" y="167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74263</xdr:rowOff>
    </xdr:from>
    <xdr:ext cx="599010" cy="259045"/>
    <xdr:sp macro="" textlink="">
      <xdr:nvSpPr>
        <xdr:cNvPr id="251" name="衛生費該当値テキスト"/>
        <xdr:cNvSpPr txBox="1"/>
      </xdr:nvSpPr>
      <xdr:spPr>
        <a:xfrm>
          <a:off x="4686300" y="167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131110</xdr:rowOff>
    </xdr:from>
    <xdr:to>
      <xdr:col>20</xdr:col>
      <xdr:colOff>38100</xdr:colOff>
      <xdr:row>98</xdr:row>
      <xdr:rowOff>61260</xdr:rowOff>
    </xdr:to>
    <xdr:sp macro="" textlink="">
      <xdr:nvSpPr>
        <xdr:cNvPr id="252" name="楕円 251"/>
        <xdr:cNvSpPr/>
      </xdr:nvSpPr>
      <xdr:spPr>
        <a:xfrm>
          <a:off x="3746500" y="167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52387</xdr:rowOff>
    </xdr:from>
    <xdr:ext cx="599010" cy="259045"/>
    <xdr:sp macro="" textlink="">
      <xdr:nvSpPr>
        <xdr:cNvPr id="253" name="テキスト ボックス 252"/>
        <xdr:cNvSpPr txBox="1"/>
      </xdr:nvSpPr>
      <xdr:spPr>
        <a:xfrm>
          <a:off x="3497795" y="1685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147044</xdr:rowOff>
    </xdr:from>
    <xdr:to>
      <xdr:col>15</xdr:col>
      <xdr:colOff>101600</xdr:colOff>
      <xdr:row>98</xdr:row>
      <xdr:rowOff>77194</xdr:rowOff>
    </xdr:to>
    <xdr:sp macro="" textlink="">
      <xdr:nvSpPr>
        <xdr:cNvPr id="254" name="楕円 253"/>
        <xdr:cNvSpPr/>
      </xdr:nvSpPr>
      <xdr:spPr>
        <a:xfrm>
          <a:off x="2857500" y="167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68321</xdr:rowOff>
    </xdr:from>
    <xdr:ext cx="534377" cy="259045"/>
    <xdr:sp macro="" textlink="">
      <xdr:nvSpPr>
        <xdr:cNvPr id="255" name="テキスト ボックス 254"/>
        <xdr:cNvSpPr txBox="1"/>
      </xdr:nvSpPr>
      <xdr:spPr>
        <a:xfrm>
          <a:off x="2641111" y="1687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146483</xdr:rowOff>
    </xdr:from>
    <xdr:to>
      <xdr:col>10</xdr:col>
      <xdr:colOff>165100</xdr:colOff>
      <xdr:row>98</xdr:row>
      <xdr:rowOff>76633</xdr:rowOff>
    </xdr:to>
    <xdr:sp macro="" textlink="">
      <xdr:nvSpPr>
        <xdr:cNvPr id="256" name="楕円 255"/>
        <xdr:cNvSpPr/>
      </xdr:nvSpPr>
      <xdr:spPr>
        <a:xfrm>
          <a:off x="1968500" y="167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67760</xdr:rowOff>
    </xdr:from>
    <xdr:ext cx="534377" cy="259045"/>
    <xdr:sp macro="" textlink="">
      <xdr:nvSpPr>
        <xdr:cNvPr id="257" name="テキスト ボックス 256"/>
        <xdr:cNvSpPr txBox="1"/>
      </xdr:nvSpPr>
      <xdr:spPr>
        <a:xfrm>
          <a:off x="1752111" y="1686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85603</xdr:rowOff>
    </xdr:from>
    <xdr:to>
      <xdr:col>6</xdr:col>
      <xdr:colOff>38100</xdr:colOff>
      <xdr:row>99</xdr:row>
      <xdr:rowOff>15753</xdr:rowOff>
    </xdr:to>
    <xdr:sp macro="" textlink="">
      <xdr:nvSpPr>
        <xdr:cNvPr id="258" name="楕円 257"/>
        <xdr:cNvSpPr/>
      </xdr:nvSpPr>
      <xdr:spPr>
        <a:xfrm>
          <a:off x="1079500" y="1688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6880</xdr:rowOff>
    </xdr:from>
    <xdr:ext cx="534377" cy="259045"/>
    <xdr:sp macro="" textlink="">
      <xdr:nvSpPr>
        <xdr:cNvPr id="259" name="テキスト ボックス 258"/>
        <xdr:cNvSpPr txBox="1"/>
      </xdr:nvSpPr>
      <xdr:spPr>
        <a:xfrm>
          <a:off x="863111" y="1698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66663</xdr:rowOff>
    </xdr:from>
    <xdr:to>
      <xdr:col>55</xdr:col>
      <xdr:colOff>0</xdr:colOff>
      <xdr:row>39</xdr:row>
      <xdr:rowOff>98878</xdr:rowOff>
    </xdr:to>
    <xdr:cxnSp macro="">
      <xdr:nvCxnSpPr>
        <xdr:cNvPr id="290" name="直線コネクタ 289"/>
        <xdr:cNvCxnSpPr/>
      </xdr:nvCxnSpPr>
      <xdr:spPr>
        <a:xfrm>
          <a:off x="9639300" y="6753213"/>
          <a:ext cx="838200" cy="3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66663</xdr:rowOff>
    </xdr:from>
    <xdr:to>
      <xdr:col>50</xdr:col>
      <xdr:colOff>114300</xdr:colOff>
      <xdr:row>39</xdr:row>
      <xdr:rowOff>74516</xdr:rowOff>
    </xdr:to>
    <xdr:cxnSp macro="">
      <xdr:nvCxnSpPr>
        <xdr:cNvPr id="293" name="直線コネクタ 292"/>
        <xdr:cNvCxnSpPr/>
      </xdr:nvCxnSpPr>
      <xdr:spPr>
        <a:xfrm flipV="1">
          <a:off x="8750300" y="6753213"/>
          <a:ext cx="889000" cy="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9774</xdr:rowOff>
    </xdr:from>
    <xdr:to>
      <xdr:col>45</xdr:col>
      <xdr:colOff>177800</xdr:colOff>
      <xdr:row>39</xdr:row>
      <xdr:rowOff>74516</xdr:rowOff>
    </xdr:to>
    <xdr:cxnSp macro="">
      <xdr:nvCxnSpPr>
        <xdr:cNvPr id="296" name="直線コネクタ 295"/>
        <xdr:cNvCxnSpPr/>
      </xdr:nvCxnSpPr>
      <xdr:spPr>
        <a:xfrm>
          <a:off x="7861300" y="6696324"/>
          <a:ext cx="889000" cy="6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6018</xdr:rowOff>
    </xdr:from>
    <xdr:to>
      <xdr:col>41</xdr:col>
      <xdr:colOff>50800</xdr:colOff>
      <xdr:row>39</xdr:row>
      <xdr:rowOff>9774</xdr:rowOff>
    </xdr:to>
    <xdr:cxnSp macro="">
      <xdr:nvCxnSpPr>
        <xdr:cNvPr id="299" name="直線コネクタ 298"/>
        <xdr:cNvCxnSpPr/>
      </xdr:nvCxnSpPr>
      <xdr:spPr>
        <a:xfrm>
          <a:off x="6972300" y="669256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102254</xdr:rowOff>
    </xdr:from>
    <xdr:ext cx="469744" cy="259045"/>
    <xdr:sp macro="" textlink="">
      <xdr:nvSpPr>
        <xdr:cNvPr id="301" name="テキスト ボックス 300"/>
        <xdr:cNvSpPr txBox="1"/>
      </xdr:nvSpPr>
      <xdr:spPr>
        <a:xfrm>
          <a:off x="7626428" y="678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82480</xdr:rowOff>
    </xdr:from>
    <xdr:ext cx="469744" cy="259045"/>
    <xdr:sp macro="" textlink="">
      <xdr:nvSpPr>
        <xdr:cNvPr id="303" name="テキスト ボックス 302"/>
        <xdr:cNvSpPr txBox="1"/>
      </xdr:nvSpPr>
      <xdr:spPr>
        <a:xfrm>
          <a:off x="6737428"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15863</xdr:rowOff>
    </xdr:from>
    <xdr:to>
      <xdr:col>50</xdr:col>
      <xdr:colOff>165100</xdr:colOff>
      <xdr:row>39</xdr:row>
      <xdr:rowOff>117463</xdr:rowOff>
    </xdr:to>
    <xdr:sp macro="" textlink="">
      <xdr:nvSpPr>
        <xdr:cNvPr id="311" name="楕円 310"/>
        <xdr:cNvSpPr/>
      </xdr:nvSpPr>
      <xdr:spPr>
        <a:xfrm>
          <a:off x="9588500" y="67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108590</xdr:rowOff>
    </xdr:from>
    <xdr:ext cx="469744" cy="259045"/>
    <xdr:sp macro="" textlink="">
      <xdr:nvSpPr>
        <xdr:cNvPr id="312" name="テキスト ボックス 311"/>
        <xdr:cNvSpPr txBox="1"/>
      </xdr:nvSpPr>
      <xdr:spPr>
        <a:xfrm>
          <a:off x="9404428" y="679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23716</xdr:rowOff>
    </xdr:from>
    <xdr:to>
      <xdr:col>46</xdr:col>
      <xdr:colOff>38100</xdr:colOff>
      <xdr:row>39</xdr:row>
      <xdr:rowOff>125316</xdr:rowOff>
    </xdr:to>
    <xdr:sp macro="" textlink="">
      <xdr:nvSpPr>
        <xdr:cNvPr id="313" name="楕円 312"/>
        <xdr:cNvSpPr/>
      </xdr:nvSpPr>
      <xdr:spPr>
        <a:xfrm>
          <a:off x="8699500" y="671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116443</xdr:rowOff>
    </xdr:from>
    <xdr:ext cx="469744" cy="259045"/>
    <xdr:sp macro="" textlink="">
      <xdr:nvSpPr>
        <xdr:cNvPr id="314" name="テキスト ボックス 313"/>
        <xdr:cNvSpPr txBox="1"/>
      </xdr:nvSpPr>
      <xdr:spPr>
        <a:xfrm>
          <a:off x="8515428" y="680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130424</xdr:rowOff>
    </xdr:from>
    <xdr:to>
      <xdr:col>41</xdr:col>
      <xdr:colOff>101600</xdr:colOff>
      <xdr:row>39</xdr:row>
      <xdr:rowOff>60574</xdr:rowOff>
    </xdr:to>
    <xdr:sp macro="" textlink="">
      <xdr:nvSpPr>
        <xdr:cNvPr id="315" name="楕円 314"/>
        <xdr:cNvSpPr/>
      </xdr:nvSpPr>
      <xdr:spPr>
        <a:xfrm>
          <a:off x="7810500" y="664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77100</xdr:rowOff>
    </xdr:from>
    <xdr:ext cx="469744" cy="259045"/>
    <xdr:sp macro="" textlink="">
      <xdr:nvSpPr>
        <xdr:cNvPr id="316" name="テキスト ボックス 315"/>
        <xdr:cNvSpPr txBox="1"/>
      </xdr:nvSpPr>
      <xdr:spPr>
        <a:xfrm>
          <a:off x="7626428" y="64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126668</xdr:rowOff>
    </xdr:from>
    <xdr:to>
      <xdr:col>36</xdr:col>
      <xdr:colOff>165100</xdr:colOff>
      <xdr:row>39</xdr:row>
      <xdr:rowOff>56818</xdr:rowOff>
    </xdr:to>
    <xdr:sp macro="" textlink="">
      <xdr:nvSpPr>
        <xdr:cNvPr id="317" name="楕円 316"/>
        <xdr:cNvSpPr/>
      </xdr:nvSpPr>
      <xdr:spPr>
        <a:xfrm>
          <a:off x="6921500" y="664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73345</xdr:rowOff>
    </xdr:from>
    <xdr:ext cx="469744" cy="259045"/>
    <xdr:sp macro="" textlink="">
      <xdr:nvSpPr>
        <xdr:cNvPr id="318" name="テキスト ボックス 317"/>
        <xdr:cNvSpPr txBox="1"/>
      </xdr:nvSpPr>
      <xdr:spPr>
        <a:xfrm>
          <a:off x="6737428" y="641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77602</xdr:rowOff>
    </xdr:from>
    <xdr:to>
      <xdr:col>55</xdr:col>
      <xdr:colOff>0</xdr:colOff>
      <xdr:row>58</xdr:row>
      <xdr:rowOff>82604</xdr:rowOff>
    </xdr:to>
    <xdr:cxnSp macro="">
      <xdr:nvCxnSpPr>
        <xdr:cNvPr id="345" name="直線コネクタ 344"/>
        <xdr:cNvCxnSpPr/>
      </xdr:nvCxnSpPr>
      <xdr:spPr>
        <a:xfrm>
          <a:off x="9639300" y="10021702"/>
          <a:ext cx="838200" cy="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77602</xdr:rowOff>
    </xdr:from>
    <xdr:to>
      <xdr:col>50</xdr:col>
      <xdr:colOff>114300</xdr:colOff>
      <xdr:row>58</xdr:row>
      <xdr:rowOff>82864</xdr:rowOff>
    </xdr:to>
    <xdr:cxnSp macro="">
      <xdr:nvCxnSpPr>
        <xdr:cNvPr id="348" name="直線コネクタ 347"/>
        <xdr:cNvCxnSpPr/>
      </xdr:nvCxnSpPr>
      <xdr:spPr>
        <a:xfrm flipV="1">
          <a:off x="8750300" y="10021702"/>
          <a:ext cx="889000" cy="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77721</xdr:rowOff>
    </xdr:from>
    <xdr:to>
      <xdr:col>45</xdr:col>
      <xdr:colOff>177800</xdr:colOff>
      <xdr:row>58</xdr:row>
      <xdr:rowOff>82864</xdr:rowOff>
    </xdr:to>
    <xdr:cxnSp macro="">
      <xdr:nvCxnSpPr>
        <xdr:cNvPr id="351" name="直線コネクタ 350"/>
        <xdr:cNvCxnSpPr/>
      </xdr:nvCxnSpPr>
      <xdr:spPr>
        <a:xfrm>
          <a:off x="7861300" y="10021821"/>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77721</xdr:rowOff>
    </xdr:from>
    <xdr:to>
      <xdr:col>41</xdr:col>
      <xdr:colOff>50800</xdr:colOff>
      <xdr:row>58</xdr:row>
      <xdr:rowOff>78870</xdr:rowOff>
    </xdr:to>
    <xdr:cxnSp macro="">
      <xdr:nvCxnSpPr>
        <xdr:cNvPr id="354" name="直線コネクタ 353"/>
        <xdr:cNvCxnSpPr/>
      </xdr:nvCxnSpPr>
      <xdr:spPr>
        <a:xfrm flipV="1">
          <a:off x="6972300" y="1002182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31804</xdr:rowOff>
    </xdr:from>
    <xdr:to>
      <xdr:col>55</xdr:col>
      <xdr:colOff>50800</xdr:colOff>
      <xdr:row>58</xdr:row>
      <xdr:rowOff>133404</xdr:rowOff>
    </xdr:to>
    <xdr:sp macro="" textlink="">
      <xdr:nvSpPr>
        <xdr:cNvPr id="364" name="楕円 363"/>
        <xdr:cNvSpPr/>
      </xdr:nvSpPr>
      <xdr:spPr>
        <a:xfrm>
          <a:off x="10426700" y="99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26802</xdr:rowOff>
    </xdr:from>
    <xdr:to>
      <xdr:col>50</xdr:col>
      <xdr:colOff>165100</xdr:colOff>
      <xdr:row>58</xdr:row>
      <xdr:rowOff>128402</xdr:rowOff>
    </xdr:to>
    <xdr:sp macro="" textlink="">
      <xdr:nvSpPr>
        <xdr:cNvPr id="366" name="楕円 365"/>
        <xdr:cNvSpPr/>
      </xdr:nvSpPr>
      <xdr:spPr>
        <a:xfrm>
          <a:off x="9588500" y="99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119529</xdr:rowOff>
    </xdr:from>
    <xdr:ext cx="534377" cy="259045"/>
    <xdr:sp macro="" textlink="">
      <xdr:nvSpPr>
        <xdr:cNvPr id="367" name="テキスト ボックス 366"/>
        <xdr:cNvSpPr txBox="1"/>
      </xdr:nvSpPr>
      <xdr:spPr>
        <a:xfrm>
          <a:off x="9372111" y="1006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32064</xdr:rowOff>
    </xdr:from>
    <xdr:to>
      <xdr:col>46</xdr:col>
      <xdr:colOff>38100</xdr:colOff>
      <xdr:row>58</xdr:row>
      <xdr:rowOff>133664</xdr:rowOff>
    </xdr:to>
    <xdr:sp macro="" textlink="">
      <xdr:nvSpPr>
        <xdr:cNvPr id="368" name="楕円 367"/>
        <xdr:cNvSpPr/>
      </xdr:nvSpPr>
      <xdr:spPr>
        <a:xfrm>
          <a:off x="8699500" y="99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124791</xdr:rowOff>
    </xdr:from>
    <xdr:ext cx="534377" cy="259045"/>
    <xdr:sp macro="" textlink="">
      <xdr:nvSpPr>
        <xdr:cNvPr id="369" name="テキスト ボックス 368"/>
        <xdr:cNvSpPr txBox="1"/>
      </xdr:nvSpPr>
      <xdr:spPr>
        <a:xfrm>
          <a:off x="8483111" y="1006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26921</xdr:rowOff>
    </xdr:from>
    <xdr:to>
      <xdr:col>41</xdr:col>
      <xdr:colOff>101600</xdr:colOff>
      <xdr:row>58</xdr:row>
      <xdr:rowOff>128521</xdr:rowOff>
    </xdr:to>
    <xdr:sp macro="" textlink="">
      <xdr:nvSpPr>
        <xdr:cNvPr id="370" name="楕円 369"/>
        <xdr:cNvSpPr/>
      </xdr:nvSpPr>
      <xdr:spPr>
        <a:xfrm>
          <a:off x="7810500" y="99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119648</xdr:rowOff>
    </xdr:from>
    <xdr:ext cx="534377" cy="259045"/>
    <xdr:sp macro="" textlink="">
      <xdr:nvSpPr>
        <xdr:cNvPr id="371" name="テキスト ボックス 370"/>
        <xdr:cNvSpPr txBox="1"/>
      </xdr:nvSpPr>
      <xdr:spPr>
        <a:xfrm>
          <a:off x="7594111" y="100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28070</xdr:rowOff>
    </xdr:from>
    <xdr:to>
      <xdr:col>36</xdr:col>
      <xdr:colOff>165100</xdr:colOff>
      <xdr:row>58</xdr:row>
      <xdr:rowOff>129670</xdr:rowOff>
    </xdr:to>
    <xdr:sp macro="" textlink="">
      <xdr:nvSpPr>
        <xdr:cNvPr id="372" name="楕円 371"/>
        <xdr:cNvSpPr/>
      </xdr:nvSpPr>
      <xdr:spPr>
        <a:xfrm>
          <a:off x="6921500" y="99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120797</xdr:rowOff>
    </xdr:from>
    <xdr:ext cx="534377" cy="259045"/>
    <xdr:sp macro="" textlink="">
      <xdr:nvSpPr>
        <xdr:cNvPr id="373" name="テキスト ボックス 372"/>
        <xdr:cNvSpPr txBox="1"/>
      </xdr:nvSpPr>
      <xdr:spPr>
        <a:xfrm>
          <a:off x="6705111" y="100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107119</xdr:rowOff>
    </xdr:from>
    <xdr:to>
      <xdr:col>55</xdr:col>
      <xdr:colOff>0</xdr:colOff>
      <xdr:row>77</xdr:row>
      <xdr:rowOff>129218</xdr:rowOff>
    </xdr:to>
    <xdr:cxnSp macro="">
      <xdr:nvCxnSpPr>
        <xdr:cNvPr id="402" name="直線コネクタ 401"/>
        <xdr:cNvCxnSpPr/>
      </xdr:nvCxnSpPr>
      <xdr:spPr>
        <a:xfrm flipV="1">
          <a:off x="9639300" y="13308769"/>
          <a:ext cx="838200" cy="2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129218</xdr:rowOff>
    </xdr:from>
    <xdr:to>
      <xdr:col>50</xdr:col>
      <xdr:colOff>114300</xdr:colOff>
      <xdr:row>77</xdr:row>
      <xdr:rowOff>148603</xdr:rowOff>
    </xdr:to>
    <xdr:cxnSp macro="">
      <xdr:nvCxnSpPr>
        <xdr:cNvPr id="405" name="直線コネクタ 404"/>
        <xdr:cNvCxnSpPr/>
      </xdr:nvCxnSpPr>
      <xdr:spPr>
        <a:xfrm flipV="1">
          <a:off x="8750300" y="13330868"/>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103977</xdr:rowOff>
    </xdr:from>
    <xdr:ext cx="534377" cy="259045"/>
    <xdr:sp macro="" textlink="">
      <xdr:nvSpPr>
        <xdr:cNvPr id="407" name="テキスト ボックス 406"/>
        <xdr:cNvSpPr txBox="1"/>
      </xdr:nvSpPr>
      <xdr:spPr>
        <a:xfrm>
          <a:off x="9372111" y="134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148603</xdr:rowOff>
    </xdr:from>
    <xdr:to>
      <xdr:col>45</xdr:col>
      <xdr:colOff>177800</xdr:colOff>
      <xdr:row>78</xdr:row>
      <xdr:rowOff>54989</xdr:rowOff>
    </xdr:to>
    <xdr:cxnSp macro="">
      <xdr:nvCxnSpPr>
        <xdr:cNvPr id="408" name="直線コネクタ 407"/>
        <xdr:cNvCxnSpPr/>
      </xdr:nvCxnSpPr>
      <xdr:spPr>
        <a:xfrm flipV="1">
          <a:off x="7861300" y="13350253"/>
          <a:ext cx="889000" cy="7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54989</xdr:rowOff>
    </xdr:from>
    <xdr:to>
      <xdr:col>41</xdr:col>
      <xdr:colOff>50800</xdr:colOff>
      <xdr:row>78</xdr:row>
      <xdr:rowOff>81976</xdr:rowOff>
    </xdr:to>
    <xdr:cxnSp macro="">
      <xdr:nvCxnSpPr>
        <xdr:cNvPr id="411" name="直線コネクタ 410"/>
        <xdr:cNvCxnSpPr/>
      </xdr:nvCxnSpPr>
      <xdr:spPr>
        <a:xfrm flipV="1">
          <a:off x="6972300" y="13428089"/>
          <a:ext cx="889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56319</xdr:rowOff>
    </xdr:from>
    <xdr:to>
      <xdr:col>55</xdr:col>
      <xdr:colOff>50800</xdr:colOff>
      <xdr:row>77</xdr:row>
      <xdr:rowOff>157919</xdr:rowOff>
    </xdr:to>
    <xdr:sp macro="" textlink="">
      <xdr:nvSpPr>
        <xdr:cNvPr id="421" name="楕円 420"/>
        <xdr:cNvSpPr/>
      </xdr:nvSpPr>
      <xdr:spPr>
        <a:xfrm>
          <a:off x="10426700" y="1325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79196</xdr:rowOff>
    </xdr:from>
    <xdr:ext cx="599010" cy="259045"/>
    <xdr:sp macro="" textlink="">
      <xdr:nvSpPr>
        <xdr:cNvPr id="422" name="商工費該当値テキスト"/>
        <xdr:cNvSpPr txBox="1"/>
      </xdr:nvSpPr>
      <xdr:spPr>
        <a:xfrm>
          <a:off x="10528300" y="1310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78418</xdr:rowOff>
    </xdr:from>
    <xdr:to>
      <xdr:col>50</xdr:col>
      <xdr:colOff>165100</xdr:colOff>
      <xdr:row>78</xdr:row>
      <xdr:rowOff>8568</xdr:rowOff>
    </xdr:to>
    <xdr:sp macro="" textlink="">
      <xdr:nvSpPr>
        <xdr:cNvPr id="423" name="楕円 422"/>
        <xdr:cNvSpPr/>
      </xdr:nvSpPr>
      <xdr:spPr>
        <a:xfrm>
          <a:off x="9588500" y="1328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25095</xdr:rowOff>
    </xdr:from>
    <xdr:ext cx="599010" cy="259045"/>
    <xdr:sp macro="" textlink="">
      <xdr:nvSpPr>
        <xdr:cNvPr id="424" name="テキスト ボックス 423"/>
        <xdr:cNvSpPr txBox="1"/>
      </xdr:nvSpPr>
      <xdr:spPr>
        <a:xfrm>
          <a:off x="9339795" y="1305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97803</xdr:rowOff>
    </xdr:from>
    <xdr:to>
      <xdr:col>46</xdr:col>
      <xdr:colOff>38100</xdr:colOff>
      <xdr:row>78</xdr:row>
      <xdr:rowOff>27953</xdr:rowOff>
    </xdr:to>
    <xdr:sp macro="" textlink="">
      <xdr:nvSpPr>
        <xdr:cNvPr id="425" name="楕円 424"/>
        <xdr:cNvSpPr/>
      </xdr:nvSpPr>
      <xdr:spPr>
        <a:xfrm>
          <a:off x="8699500" y="132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44480</xdr:rowOff>
    </xdr:from>
    <xdr:ext cx="599010" cy="259045"/>
    <xdr:sp macro="" textlink="">
      <xdr:nvSpPr>
        <xdr:cNvPr id="426" name="テキスト ボックス 425"/>
        <xdr:cNvSpPr txBox="1"/>
      </xdr:nvSpPr>
      <xdr:spPr>
        <a:xfrm>
          <a:off x="8450795" y="1307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4189</xdr:rowOff>
    </xdr:from>
    <xdr:to>
      <xdr:col>41</xdr:col>
      <xdr:colOff>101600</xdr:colOff>
      <xdr:row>78</xdr:row>
      <xdr:rowOff>105789</xdr:rowOff>
    </xdr:to>
    <xdr:sp macro="" textlink="">
      <xdr:nvSpPr>
        <xdr:cNvPr id="427" name="楕円 426"/>
        <xdr:cNvSpPr/>
      </xdr:nvSpPr>
      <xdr:spPr>
        <a:xfrm>
          <a:off x="7810500" y="1337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122316</xdr:rowOff>
    </xdr:from>
    <xdr:ext cx="534377" cy="259045"/>
    <xdr:sp macro="" textlink="">
      <xdr:nvSpPr>
        <xdr:cNvPr id="428" name="テキスト ボックス 427"/>
        <xdr:cNvSpPr txBox="1"/>
      </xdr:nvSpPr>
      <xdr:spPr>
        <a:xfrm>
          <a:off x="7594111" y="131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31176</xdr:rowOff>
    </xdr:from>
    <xdr:to>
      <xdr:col>36</xdr:col>
      <xdr:colOff>165100</xdr:colOff>
      <xdr:row>78</xdr:row>
      <xdr:rowOff>132776</xdr:rowOff>
    </xdr:to>
    <xdr:sp macro="" textlink="">
      <xdr:nvSpPr>
        <xdr:cNvPr id="429" name="楕円 428"/>
        <xdr:cNvSpPr/>
      </xdr:nvSpPr>
      <xdr:spPr>
        <a:xfrm>
          <a:off x="6921500" y="134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149303</xdr:rowOff>
    </xdr:from>
    <xdr:ext cx="534377" cy="259045"/>
    <xdr:sp macro="" textlink="">
      <xdr:nvSpPr>
        <xdr:cNvPr id="430" name="テキスト ボックス 429"/>
        <xdr:cNvSpPr txBox="1"/>
      </xdr:nvSpPr>
      <xdr:spPr>
        <a:xfrm>
          <a:off x="6705111" y="1317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139979</xdr:rowOff>
    </xdr:from>
    <xdr:to>
      <xdr:col>55</xdr:col>
      <xdr:colOff>0</xdr:colOff>
      <xdr:row>98</xdr:row>
      <xdr:rowOff>157784</xdr:rowOff>
    </xdr:to>
    <xdr:cxnSp macro="">
      <xdr:nvCxnSpPr>
        <xdr:cNvPr id="461" name="直線コネクタ 460"/>
        <xdr:cNvCxnSpPr/>
      </xdr:nvCxnSpPr>
      <xdr:spPr>
        <a:xfrm flipV="1">
          <a:off x="9639300" y="16942079"/>
          <a:ext cx="8382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157784</xdr:rowOff>
    </xdr:from>
    <xdr:to>
      <xdr:col>50</xdr:col>
      <xdr:colOff>114300</xdr:colOff>
      <xdr:row>98</xdr:row>
      <xdr:rowOff>161381</xdr:rowOff>
    </xdr:to>
    <xdr:cxnSp macro="">
      <xdr:nvCxnSpPr>
        <xdr:cNvPr id="464" name="直線コネクタ 463"/>
        <xdr:cNvCxnSpPr/>
      </xdr:nvCxnSpPr>
      <xdr:spPr>
        <a:xfrm flipV="1">
          <a:off x="8750300" y="16959884"/>
          <a:ext cx="8890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161381</xdr:rowOff>
    </xdr:from>
    <xdr:to>
      <xdr:col>45</xdr:col>
      <xdr:colOff>177800</xdr:colOff>
      <xdr:row>98</xdr:row>
      <xdr:rowOff>164370</xdr:rowOff>
    </xdr:to>
    <xdr:cxnSp macro="">
      <xdr:nvCxnSpPr>
        <xdr:cNvPr id="467" name="直線コネクタ 466"/>
        <xdr:cNvCxnSpPr/>
      </xdr:nvCxnSpPr>
      <xdr:spPr>
        <a:xfrm flipV="1">
          <a:off x="7861300" y="16963481"/>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125670</xdr:rowOff>
    </xdr:from>
    <xdr:to>
      <xdr:col>41</xdr:col>
      <xdr:colOff>50800</xdr:colOff>
      <xdr:row>98</xdr:row>
      <xdr:rowOff>164370</xdr:rowOff>
    </xdr:to>
    <xdr:cxnSp macro="">
      <xdr:nvCxnSpPr>
        <xdr:cNvPr id="470" name="直線コネクタ 469"/>
        <xdr:cNvCxnSpPr/>
      </xdr:nvCxnSpPr>
      <xdr:spPr>
        <a:xfrm>
          <a:off x="6972300" y="16927770"/>
          <a:ext cx="889000" cy="3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89179</xdr:rowOff>
    </xdr:from>
    <xdr:to>
      <xdr:col>55</xdr:col>
      <xdr:colOff>50800</xdr:colOff>
      <xdr:row>99</xdr:row>
      <xdr:rowOff>19329</xdr:rowOff>
    </xdr:to>
    <xdr:sp macro="" textlink="">
      <xdr:nvSpPr>
        <xdr:cNvPr id="480" name="楕円 479"/>
        <xdr:cNvSpPr/>
      </xdr:nvSpPr>
      <xdr:spPr>
        <a:xfrm>
          <a:off x="10426700" y="1689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21735</xdr:rowOff>
    </xdr:from>
    <xdr:ext cx="599010" cy="259045"/>
    <xdr:sp macro="" textlink="">
      <xdr:nvSpPr>
        <xdr:cNvPr id="481" name="土木費該当値テキスト"/>
        <xdr:cNvSpPr txBox="1"/>
      </xdr:nvSpPr>
      <xdr:spPr>
        <a:xfrm>
          <a:off x="10528300" y="1682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106984</xdr:rowOff>
    </xdr:from>
    <xdr:to>
      <xdr:col>50</xdr:col>
      <xdr:colOff>165100</xdr:colOff>
      <xdr:row>99</xdr:row>
      <xdr:rowOff>37134</xdr:rowOff>
    </xdr:to>
    <xdr:sp macro="" textlink="">
      <xdr:nvSpPr>
        <xdr:cNvPr id="482" name="楕円 481"/>
        <xdr:cNvSpPr/>
      </xdr:nvSpPr>
      <xdr:spPr>
        <a:xfrm>
          <a:off x="9588500" y="169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28261</xdr:rowOff>
    </xdr:from>
    <xdr:ext cx="599010" cy="259045"/>
    <xdr:sp macro="" textlink="">
      <xdr:nvSpPr>
        <xdr:cNvPr id="483" name="テキスト ボックス 482"/>
        <xdr:cNvSpPr txBox="1"/>
      </xdr:nvSpPr>
      <xdr:spPr>
        <a:xfrm>
          <a:off x="9339795" y="1700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110581</xdr:rowOff>
    </xdr:from>
    <xdr:to>
      <xdr:col>46</xdr:col>
      <xdr:colOff>38100</xdr:colOff>
      <xdr:row>99</xdr:row>
      <xdr:rowOff>40731</xdr:rowOff>
    </xdr:to>
    <xdr:sp macro="" textlink="">
      <xdr:nvSpPr>
        <xdr:cNvPr id="484" name="楕円 483"/>
        <xdr:cNvSpPr/>
      </xdr:nvSpPr>
      <xdr:spPr>
        <a:xfrm>
          <a:off x="8699500" y="169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31858</xdr:rowOff>
    </xdr:from>
    <xdr:ext cx="599010" cy="259045"/>
    <xdr:sp macro="" textlink="">
      <xdr:nvSpPr>
        <xdr:cNvPr id="485" name="テキスト ボックス 484"/>
        <xdr:cNvSpPr txBox="1"/>
      </xdr:nvSpPr>
      <xdr:spPr>
        <a:xfrm>
          <a:off x="8450795" y="1700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113570</xdr:rowOff>
    </xdr:from>
    <xdr:to>
      <xdr:col>41</xdr:col>
      <xdr:colOff>101600</xdr:colOff>
      <xdr:row>99</xdr:row>
      <xdr:rowOff>43720</xdr:rowOff>
    </xdr:to>
    <xdr:sp macro="" textlink="">
      <xdr:nvSpPr>
        <xdr:cNvPr id="486" name="楕円 485"/>
        <xdr:cNvSpPr/>
      </xdr:nvSpPr>
      <xdr:spPr>
        <a:xfrm>
          <a:off x="7810500" y="169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34847</xdr:rowOff>
    </xdr:from>
    <xdr:ext cx="534377" cy="259045"/>
    <xdr:sp macro="" textlink="">
      <xdr:nvSpPr>
        <xdr:cNvPr id="487" name="テキスト ボックス 486"/>
        <xdr:cNvSpPr txBox="1"/>
      </xdr:nvSpPr>
      <xdr:spPr>
        <a:xfrm>
          <a:off x="7594111" y="1700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74870</xdr:rowOff>
    </xdr:from>
    <xdr:to>
      <xdr:col>36</xdr:col>
      <xdr:colOff>165100</xdr:colOff>
      <xdr:row>99</xdr:row>
      <xdr:rowOff>5020</xdr:rowOff>
    </xdr:to>
    <xdr:sp macro="" textlink="">
      <xdr:nvSpPr>
        <xdr:cNvPr id="488" name="楕円 487"/>
        <xdr:cNvSpPr/>
      </xdr:nvSpPr>
      <xdr:spPr>
        <a:xfrm>
          <a:off x="6921500" y="1687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167597</xdr:rowOff>
    </xdr:from>
    <xdr:ext cx="599010" cy="259045"/>
    <xdr:sp macro="" textlink="">
      <xdr:nvSpPr>
        <xdr:cNvPr id="489" name="テキスト ボックス 488"/>
        <xdr:cNvSpPr txBox="1"/>
      </xdr:nvSpPr>
      <xdr:spPr>
        <a:xfrm>
          <a:off x="6672795" y="169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10667</xdr:rowOff>
    </xdr:from>
    <xdr:to>
      <xdr:col>85</xdr:col>
      <xdr:colOff>127000</xdr:colOff>
      <xdr:row>38</xdr:row>
      <xdr:rowOff>60041</xdr:rowOff>
    </xdr:to>
    <xdr:cxnSp macro="">
      <xdr:nvCxnSpPr>
        <xdr:cNvPr id="518" name="直線コネクタ 517"/>
        <xdr:cNvCxnSpPr/>
      </xdr:nvCxnSpPr>
      <xdr:spPr>
        <a:xfrm>
          <a:off x="15481300" y="6354317"/>
          <a:ext cx="838200" cy="22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117137</xdr:rowOff>
    </xdr:from>
    <xdr:to>
      <xdr:col>81</xdr:col>
      <xdr:colOff>50800</xdr:colOff>
      <xdr:row>37</xdr:row>
      <xdr:rowOff>10667</xdr:rowOff>
    </xdr:to>
    <xdr:cxnSp macro="">
      <xdr:nvCxnSpPr>
        <xdr:cNvPr id="521" name="直線コネクタ 520"/>
        <xdr:cNvCxnSpPr/>
      </xdr:nvCxnSpPr>
      <xdr:spPr>
        <a:xfrm>
          <a:off x="14592300" y="6289337"/>
          <a:ext cx="889000" cy="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117137</xdr:rowOff>
    </xdr:from>
    <xdr:to>
      <xdr:col>76</xdr:col>
      <xdr:colOff>114300</xdr:colOff>
      <xdr:row>38</xdr:row>
      <xdr:rowOff>92216</xdr:rowOff>
    </xdr:to>
    <xdr:cxnSp macro="">
      <xdr:nvCxnSpPr>
        <xdr:cNvPr id="524" name="直線コネクタ 523"/>
        <xdr:cNvCxnSpPr/>
      </xdr:nvCxnSpPr>
      <xdr:spPr>
        <a:xfrm flipV="1">
          <a:off x="13703300" y="6289337"/>
          <a:ext cx="889000" cy="3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79468</xdr:rowOff>
    </xdr:from>
    <xdr:to>
      <xdr:col>71</xdr:col>
      <xdr:colOff>177800</xdr:colOff>
      <xdr:row>38</xdr:row>
      <xdr:rowOff>92216</xdr:rowOff>
    </xdr:to>
    <xdr:cxnSp macro="">
      <xdr:nvCxnSpPr>
        <xdr:cNvPr id="527" name="直線コネクタ 526"/>
        <xdr:cNvCxnSpPr/>
      </xdr:nvCxnSpPr>
      <xdr:spPr>
        <a:xfrm>
          <a:off x="12814300" y="6594568"/>
          <a:ext cx="889000" cy="1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44488</xdr:rowOff>
    </xdr:from>
    <xdr:ext cx="534377" cy="259045"/>
    <xdr:sp macro="" textlink="">
      <xdr:nvSpPr>
        <xdr:cNvPr id="531" name="テキスト ボックス 530"/>
        <xdr:cNvSpPr txBox="1"/>
      </xdr:nvSpPr>
      <xdr:spPr>
        <a:xfrm>
          <a:off x="12547111" y="621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9241</xdr:rowOff>
    </xdr:from>
    <xdr:to>
      <xdr:col>85</xdr:col>
      <xdr:colOff>177800</xdr:colOff>
      <xdr:row>38</xdr:row>
      <xdr:rowOff>110841</xdr:rowOff>
    </xdr:to>
    <xdr:sp macro="" textlink="">
      <xdr:nvSpPr>
        <xdr:cNvPr id="537" name="楕円 536"/>
        <xdr:cNvSpPr/>
      </xdr:nvSpPr>
      <xdr:spPr>
        <a:xfrm>
          <a:off x="16268700" y="65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95618</xdr:rowOff>
    </xdr:from>
    <xdr:ext cx="534377" cy="259045"/>
    <xdr:sp macro="" textlink="">
      <xdr:nvSpPr>
        <xdr:cNvPr id="538" name="消防費該当値テキスト"/>
        <xdr:cNvSpPr txBox="1"/>
      </xdr:nvSpPr>
      <xdr:spPr>
        <a:xfrm>
          <a:off x="16370300" y="64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131317</xdr:rowOff>
    </xdr:from>
    <xdr:to>
      <xdr:col>81</xdr:col>
      <xdr:colOff>101600</xdr:colOff>
      <xdr:row>37</xdr:row>
      <xdr:rowOff>61467</xdr:rowOff>
    </xdr:to>
    <xdr:sp macro="" textlink="">
      <xdr:nvSpPr>
        <xdr:cNvPr id="539" name="楕円 538"/>
        <xdr:cNvSpPr/>
      </xdr:nvSpPr>
      <xdr:spPr>
        <a:xfrm>
          <a:off x="15430500" y="63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77994</xdr:rowOff>
    </xdr:from>
    <xdr:ext cx="534377" cy="259045"/>
    <xdr:sp macro="" textlink="">
      <xdr:nvSpPr>
        <xdr:cNvPr id="540" name="テキスト ボックス 539"/>
        <xdr:cNvSpPr txBox="1"/>
      </xdr:nvSpPr>
      <xdr:spPr>
        <a:xfrm>
          <a:off x="15214111" y="607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66337</xdr:rowOff>
    </xdr:from>
    <xdr:to>
      <xdr:col>76</xdr:col>
      <xdr:colOff>165100</xdr:colOff>
      <xdr:row>36</xdr:row>
      <xdr:rowOff>167937</xdr:rowOff>
    </xdr:to>
    <xdr:sp macro="" textlink="">
      <xdr:nvSpPr>
        <xdr:cNvPr id="541" name="楕円 540"/>
        <xdr:cNvSpPr/>
      </xdr:nvSpPr>
      <xdr:spPr>
        <a:xfrm>
          <a:off x="14541500" y="623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13014</xdr:rowOff>
    </xdr:from>
    <xdr:ext cx="599010" cy="259045"/>
    <xdr:sp macro="" textlink="">
      <xdr:nvSpPr>
        <xdr:cNvPr id="542" name="テキスト ボックス 541"/>
        <xdr:cNvSpPr txBox="1"/>
      </xdr:nvSpPr>
      <xdr:spPr>
        <a:xfrm>
          <a:off x="14292795" y="601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41416</xdr:rowOff>
    </xdr:from>
    <xdr:to>
      <xdr:col>72</xdr:col>
      <xdr:colOff>38100</xdr:colOff>
      <xdr:row>38</xdr:row>
      <xdr:rowOff>143016</xdr:rowOff>
    </xdr:to>
    <xdr:sp macro="" textlink="">
      <xdr:nvSpPr>
        <xdr:cNvPr id="543" name="楕円 542"/>
        <xdr:cNvSpPr/>
      </xdr:nvSpPr>
      <xdr:spPr>
        <a:xfrm>
          <a:off x="13652500" y="655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134143</xdr:rowOff>
    </xdr:from>
    <xdr:ext cx="534377" cy="259045"/>
    <xdr:sp macro="" textlink="">
      <xdr:nvSpPr>
        <xdr:cNvPr id="544" name="テキスト ボックス 543"/>
        <xdr:cNvSpPr txBox="1"/>
      </xdr:nvSpPr>
      <xdr:spPr>
        <a:xfrm>
          <a:off x="13436111" y="66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28668</xdr:rowOff>
    </xdr:from>
    <xdr:to>
      <xdr:col>67</xdr:col>
      <xdr:colOff>101600</xdr:colOff>
      <xdr:row>38</xdr:row>
      <xdr:rowOff>130268</xdr:rowOff>
    </xdr:to>
    <xdr:sp macro="" textlink="">
      <xdr:nvSpPr>
        <xdr:cNvPr id="545" name="楕円 544"/>
        <xdr:cNvSpPr/>
      </xdr:nvSpPr>
      <xdr:spPr>
        <a:xfrm>
          <a:off x="12763500" y="65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121395</xdr:rowOff>
    </xdr:from>
    <xdr:ext cx="534377" cy="259045"/>
    <xdr:sp macro="" textlink="">
      <xdr:nvSpPr>
        <xdr:cNvPr id="546" name="テキスト ボックス 545"/>
        <xdr:cNvSpPr txBox="1"/>
      </xdr:nvSpPr>
      <xdr:spPr>
        <a:xfrm>
          <a:off x="12547111" y="66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6807</xdr:rowOff>
    </xdr:from>
    <xdr:to>
      <xdr:col>85</xdr:col>
      <xdr:colOff>127000</xdr:colOff>
      <xdr:row>58</xdr:row>
      <xdr:rowOff>57930</xdr:rowOff>
    </xdr:to>
    <xdr:cxnSp macro="">
      <xdr:nvCxnSpPr>
        <xdr:cNvPr id="575" name="直線コネクタ 574"/>
        <xdr:cNvCxnSpPr/>
      </xdr:nvCxnSpPr>
      <xdr:spPr>
        <a:xfrm flipV="1">
          <a:off x="15481300" y="9950907"/>
          <a:ext cx="838200" cy="5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57930</xdr:rowOff>
    </xdr:from>
    <xdr:to>
      <xdr:col>81</xdr:col>
      <xdr:colOff>50800</xdr:colOff>
      <xdr:row>58</xdr:row>
      <xdr:rowOff>60031</xdr:rowOff>
    </xdr:to>
    <xdr:cxnSp macro="">
      <xdr:nvCxnSpPr>
        <xdr:cNvPr id="578" name="直線コネクタ 577"/>
        <xdr:cNvCxnSpPr/>
      </xdr:nvCxnSpPr>
      <xdr:spPr>
        <a:xfrm flipV="1">
          <a:off x="14592300" y="10002030"/>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55840</xdr:rowOff>
    </xdr:from>
    <xdr:to>
      <xdr:col>76</xdr:col>
      <xdr:colOff>114300</xdr:colOff>
      <xdr:row>58</xdr:row>
      <xdr:rowOff>60031</xdr:rowOff>
    </xdr:to>
    <xdr:cxnSp macro="">
      <xdr:nvCxnSpPr>
        <xdr:cNvPr id="581" name="直線コネクタ 580"/>
        <xdr:cNvCxnSpPr/>
      </xdr:nvCxnSpPr>
      <xdr:spPr>
        <a:xfrm>
          <a:off x="13703300" y="999994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55840</xdr:rowOff>
    </xdr:from>
    <xdr:to>
      <xdr:col>71</xdr:col>
      <xdr:colOff>177800</xdr:colOff>
      <xdr:row>58</xdr:row>
      <xdr:rowOff>81280</xdr:rowOff>
    </xdr:to>
    <xdr:cxnSp macro="">
      <xdr:nvCxnSpPr>
        <xdr:cNvPr id="584" name="直線コネクタ 583"/>
        <xdr:cNvCxnSpPr/>
      </xdr:nvCxnSpPr>
      <xdr:spPr>
        <a:xfrm flipV="1">
          <a:off x="12814300" y="9999940"/>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22019</xdr:rowOff>
    </xdr:from>
    <xdr:ext cx="599010" cy="259045"/>
    <xdr:sp macro="" textlink="">
      <xdr:nvSpPr>
        <xdr:cNvPr id="586" name="テキスト ボックス 585"/>
        <xdr:cNvSpPr txBox="1"/>
      </xdr:nvSpPr>
      <xdr:spPr>
        <a:xfrm>
          <a:off x="13403795" y="96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74902</xdr:rowOff>
    </xdr:from>
    <xdr:ext cx="599010" cy="259045"/>
    <xdr:sp macro="" textlink="">
      <xdr:nvSpPr>
        <xdr:cNvPr id="588" name="テキスト ボックス 587"/>
        <xdr:cNvSpPr txBox="1"/>
      </xdr:nvSpPr>
      <xdr:spPr>
        <a:xfrm>
          <a:off x="12514795" y="96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127457</xdr:rowOff>
    </xdr:from>
    <xdr:to>
      <xdr:col>85</xdr:col>
      <xdr:colOff>177800</xdr:colOff>
      <xdr:row>58</xdr:row>
      <xdr:rowOff>57607</xdr:rowOff>
    </xdr:to>
    <xdr:sp macro="" textlink="">
      <xdr:nvSpPr>
        <xdr:cNvPr id="594" name="楕円 593"/>
        <xdr:cNvSpPr/>
      </xdr:nvSpPr>
      <xdr:spPr>
        <a:xfrm>
          <a:off x="162687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99010" cy="259045"/>
    <xdr:sp macro="" textlink="">
      <xdr:nvSpPr>
        <xdr:cNvPr id="595" name="教育費該当値テキスト"/>
        <xdr:cNvSpPr txBox="1"/>
      </xdr:nvSpPr>
      <xdr:spPr>
        <a:xfrm>
          <a:off x="16370300" y="98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7130</xdr:rowOff>
    </xdr:from>
    <xdr:to>
      <xdr:col>81</xdr:col>
      <xdr:colOff>101600</xdr:colOff>
      <xdr:row>58</xdr:row>
      <xdr:rowOff>108730</xdr:rowOff>
    </xdr:to>
    <xdr:sp macro="" textlink="">
      <xdr:nvSpPr>
        <xdr:cNvPr id="596" name="楕円 595"/>
        <xdr:cNvSpPr/>
      </xdr:nvSpPr>
      <xdr:spPr>
        <a:xfrm>
          <a:off x="15430500" y="99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99857</xdr:rowOff>
    </xdr:from>
    <xdr:ext cx="534377" cy="259045"/>
    <xdr:sp macro="" textlink="">
      <xdr:nvSpPr>
        <xdr:cNvPr id="597" name="テキスト ボックス 596"/>
        <xdr:cNvSpPr txBox="1"/>
      </xdr:nvSpPr>
      <xdr:spPr>
        <a:xfrm>
          <a:off x="15214111" y="100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9231</xdr:rowOff>
    </xdr:from>
    <xdr:to>
      <xdr:col>76</xdr:col>
      <xdr:colOff>165100</xdr:colOff>
      <xdr:row>58</xdr:row>
      <xdr:rowOff>110831</xdr:rowOff>
    </xdr:to>
    <xdr:sp macro="" textlink="">
      <xdr:nvSpPr>
        <xdr:cNvPr id="598" name="楕円 597"/>
        <xdr:cNvSpPr/>
      </xdr:nvSpPr>
      <xdr:spPr>
        <a:xfrm>
          <a:off x="14541500" y="99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101958</xdr:rowOff>
    </xdr:from>
    <xdr:ext cx="534377" cy="259045"/>
    <xdr:sp macro="" textlink="">
      <xdr:nvSpPr>
        <xdr:cNvPr id="599" name="テキスト ボックス 598"/>
        <xdr:cNvSpPr txBox="1"/>
      </xdr:nvSpPr>
      <xdr:spPr>
        <a:xfrm>
          <a:off x="14325111" y="100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5040</xdr:rowOff>
    </xdr:from>
    <xdr:to>
      <xdr:col>72</xdr:col>
      <xdr:colOff>38100</xdr:colOff>
      <xdr:row>58</xdr:row>
      <xdr:rowOff>106640</xdr:rowOff>
    </xdr:to>
    <xdr:sp macro="" textlink="">
      <xdr:nvSpPr>
        <xdr:cNvPr id="600" name="楕円 599"/>
        <xdr:cNvSpPr/>
      </xdr:nvSpPr>
      <xdr:spPr>
        <a:xfrm>
          <a:off x="13652500" y="99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97767</xdr:rowOff>
    </xdr:from>
    <xdr:ext cx="534377" cy="259045"/>
    <xdr:sp macro="" textlink="">
      <xdr:nvSpPr>
        <xdr:cNvPr id="601" name="テキスト ボックス 600"/>
        <xdr:cNvSpPr txBox="1"/>
      </xdr:nvSpPr>
      <xdr:spPr>
        <a:xfrm>
          <a:off x="13436111" y="100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30480</xdr:rowOff>
    </xdr:from>
    <xdr:to>
      <xdr:col>67</xdr:col>
      <xdr:colOff>101600</xdr:colOff>
      <xdr:row>58</xdr:row>
      <xdr:rowOff>132080</xdr:rowOff>
    </xdr:to>
    <xdr:sp macro="" textlink="">
      <xdr:nvSpPr>
        <xdr:cNvPr id="602" name="楕円 601"/>
        <xdr:cNvSpPr/>
      </xdr:nvSpPr>
      <xdr:spPr>
        <a:xfrm>
          <a:off x="127635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123207</xdr:rowOff>
    </xdr:from>
    <xdr:ext cx="534377" cy="259045"/>
    <xdr:sp macro="" textlink="">
      <xdr:nvSpPr>
        <xdr:cNvPr id="603" name="テキスト ボックス 602"/>
        <xdr:cNvSpPr txBox="1"/>
      </xdr:nvSpPr>
      <xdr:spPr>
        <a:xfrm>
          <a:off x="12547111" y="1006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98205</xdr:rowOff>
    </xdr:from>
    <xdr:to>
      <xdr:col>85</xdr:col>
      <xdr:colOff>127000</xdr:colOff>
      <xdr:row>79</xdr:row>
      <xdr:rowOff>98879</xdr:rowOff>
    </xdr:to>
    <xdr:cxnSp macro="">
      <xdr:nvCxnSpPr>
        <xdr:cNvPr id="634" name="直線コネクタ 633"/>
        <xdr:cNvCxnSpPr/>
      </xdr:nvCxnSpPr>
      <xdr:spPr>
        <a:xfrm flipV="1">
          <a:off x="15481300" y="13642755"/>
          <a:ext cx="838200" cy="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98357</xdr:rowOff>
    </xdr:from>
    <xdr:to>
      <xdr:col>71</xdr:col>
      <xdr:colOff>177800</xdr:colOff>
      <xdr:row>79</xdr:row>
      <xdr:rowOff>98879</xdr:rowOff>
    </xdr:to>
    <xdr:cxnSp macro="">
      <xdr:nvCxnSpPr>
        <xdr:cNvPr id="643" name="直線コネクタ 642"/>
        <xdr:cNvCxnSpPr/>
      </xdr:nvCxnSpPr>
      <xdr:spPr>
        <a:xfrm>
          <a:off x="12814300" y="13642907"/>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47405</xdr:rowOff>
    </xdr:from>
    <xdr:to>
      <xdr:col>85</xdr:col>
      <xdr:colOff>177800</xdr:colOff>
      <xdr:row>79</xdr:row>
      <xdr:rowOff>149005</xdr:rowOff>
    </xdr:to>
    <xdr:sp macro="" textlink="">
      <xdr:nvSpPr>
        <xdr:cNvPr id="653" name="楕円 652"/>
        <xdr:cNvSpPr/>
      </xdr:nvSpPr>
      <xdr:spPr>
        <a:xfrm>
          <a:off x="16268700" y="135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378565" cy="259045"/>
    <xdr:sp macro="" textlink="">
      <xdr:nvSpPr>
        <xdr:cNvPr id="654" name="災害復旧費該当値テキスト"/>
        <xdr:cNvSpPr txBox="1"/>
      </xdr:nvSpPr>
      <xdr:spPr>
        <a:xfrm>
          <a:off x="16370300" y="13546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47557</xdr:rowOff>
    </xdr:from>
    <xdr:to>
      <xdr:col>67</xdr:col>
      <xdr:colOff>101600</xdr:colOff>
      <xdr:row>79</xdr:row>
      <xdr:rowOff>149157</xdr:rowOff>
    </xdr:to>
    <xdr:sp macro="" textlink="">
      <xdr:nvSpPr>
        <xdr:cNvPr id="661" name="楕円 660"/>
        <xdr:cNvSpPr/>
      </xdr:nvSpPr>
      <xdr:spPr>
        <a:xfrm>
          <a:off x="12763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140284</xdr:rowOff>
    </xdr:from>
    <xdr:ext cx="378565" cy="259045"/>
    <xdr:sp macro="" textlink="">
      <xdr:nvSpPr>
        <xdr:cNvPr id="662" name="テキスト ボックス 661"/>
        <xdr:cNvSpPr txBox="1"/>
      </xdr:nvSpPr>
      <xdr:spPr>
        <a:xfrm>
          <a:off x="12625017" y="1368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113717</xdr:rowOff>
    </xdr:from>
    <xdr:to>
      <xdr:col>85</xdr:col>
      <xdr:colOff>127000</xdr:colOff>
      <xdr:row>97</xdr:row>
      <xdr:rowOff>121458</xdr:rowOff>
    </xdr:to>
    <xdr:cxnSp macro="">
      <xdr:nvCxnSpPr>
        <xdr:cNvPr id="691" name="直線コネクタ 690"/>
        <xdr:cNvCxnSpPr/>
      </xdr:nvCxnSpPr>
      <xdr:spPr>
        <a:xfrm>
          <a:off x="15481300" y="16744367"/>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113717</xdr:rowOff>
    </xdr:from>
    <xdr:to>
      <xdr:col>81</xdr:col>
      <xdr:colOff>50800</xdr:colOff>
      <xdr:row>97</xdr:row>
      <xdr:rowOff>134156</xdr:rowOff>
    </xdr:to>
    <xdr:cxnSp macro="">
      <xdr:nvCxnSpPr>
        <xdr:cNvPr id="694" name="直線コネクタ 693"/>
        <xdr:cNvCxnSpPr/>
      </xdr:nvCxnSpPr>
      <xdr:spPr>
        <a:xfrm flipV="1">
          <a:off x="14592300" y="16744367"/>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134156</xdr:rowOff>
    </xdr:from>
    <xdr:to>
      <xdr:col>76</xdr:col>
      <xdr:colOff>114300</xdr:colOff>
      <xdr:row>97</xdr:row>
      <xdr:rowOff>138683</xdr:rowOff>
    </xdr:to>
    <xdr:cxnSp macro="">
      <xdr:nvCxnSpPr>
        <xdr:cNvPr id="697" name="直線コネクタ 696"/>
        <xdr:cNvCxnSpPr/>
      </xdr:nvCxnSpPr>
      <xdr:spPr>
        <a:xfrm flipV="1">
          <a:off x="13703300" y="16764806"/>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138683</xdr:rowOff>
    </xdr:from>
    <xdr:to>
      <xdr:col>71</xdr:col>
      <xdr:colOff>177800</xdr:colOff>
      <xdr:row>97</xdr:row>
      <xdr:rowOff>149414</xdr:rowOff>
    </xdr:to>
    <xdr:cxnSp macro="">
      <xdr:nvCxnSpPr>
        <xdr:cNvPr id="700" name="直線コネクタ 699"/>
        <xdr:cNvCxnSpPr/>
      </xdr:nvCxnSpPr>
      <xdr:spPr>
        <a:xfrm flipV="1">
          <a:off x="12814300" y="16769333"/>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18181</xdr:rowOff>
    </xdr:from>
    <xdr:ext cx="599010" cy="259045"/>
    <xdr:sp macro="" textlink="">
      <xdr:nvSpPr>
        <xdr:cNvPr id="702" name="テキスト ボックス 701"/>
        <xdr:cNvSpPr txBox="1"/>
      </xdr:nvSpPr>
      <xdr:spPr>
        <a:xfrm>
          <a:off x="13403795"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15536</xdr:rowOff>
    </xdr:from>
    <xdr:ext cx="599010" cy="259045"/>
    <xdr:sp macro="" textlink="">
      <xdr:nvSpPr>
        <xdr:cNvPr id="704" name="テキスト ボックス 703"/>
        <xdr:cNvSpPr txBox="1"/>
      </xdr:nvSpPr>
      <xdr:spPr>
        <a:xfrm>
          <a:off x="12514795" y="1647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70658</xdr:rowOff>
    </xdr:from>
    <xdr:to>
      <xdr:col>85</xdr:col>
      <xdr:colOff>177800</xdr:colOff>
      <xdr:row>98</xdr:row>
      <xdr:rowOff>808</xdr:rowOff>
    </xdr:to>
    <xdr:sp macro="" textlink="">
      <xdr:nvSpPr>
        <xdr:cNvPr id="710" name="楕円 709"/>
        <xdr:cNvSpPr/>
      </xdr:nvSpPr>
      <xdr:spPr>
        <a:xfrm>
          <a:off x="16268700" y="167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49085</xdr:rowOff>
    </xdr:from>
    <xdr:ext cx="599010" cy="259045"/>
    <xdr:sp macro="" textlink="">
      <xdr:nvSpPr>
        <xdr:cNvPr id="711" name="公債費該当値テキスト"/>
        <xdr:cNvSpPr txBox="1"/>
      </xdr:nvSpPr>
      <xdr:spPr>
        <a:xfrm>
          <a:off x="16370300" y="1667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62917</xdr:rowOff>
    </xdr:from>
    <xdr:to>
      <xdr:col>81</xdr:col>
      <xdr:colOff>101600</xdr:colOff>
      <xdr:row>97</xdr:row>
      <xdr:rowOff>164517</xdr:rowOff>
    </xdr:to>
    <xdr:sp macro="" textlink="">
      <xdr:nvSpPr>
        <xdr:cNvPr id="712" name="楕円 711"/>
        <xdr:cNvSpPr/>
      </xdr:nvSpPr>
      <xdr:spPr>
        <a:xfrm>
          <a:off x="15430500" y="1669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155644</xdr:rowOff>
    </xdr:from>
    <xdr:ext cx="599010" cy="259045"/>
    <xdr:sp macro="" textlink="">
      <xdr:nvSpPr>
        <xdr:cNvPr id="713" name="テキスト ボックス 712"/>
        <xdr:cNvSpPr txBox="1"/>
      </xdr:nvSpPr>
      <xdr:spPr>
        <a:xfrm>
          <a:off x="15181795" y="167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83356</xdr:rowOff>
    </xdr:from>
    <xdr:to>
      <xdr:col>76</xdr:col>
      <xdr:colOff>165100</xdr:colOff>
      <xdr:row>98</xdr:row>
      <xdr:rowOff>13506</xdr:rowOff>
    </xdr:to>
    <xdr:sp macro="" textlink="">
      <xdr:nvSpPr>
        <xdr:cNvPr id="714" name="楕円 713"/>
        <xdr:cNvSpPr/>
      </xdr:nvSpPr>
      <xdr:spPr>
        <a:xfrm>
          <a:off x="14541500" y="167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30033</xdr:rowOff>
    </xdr:from>
    <xdr:ext cx="599010" cy="259045"/>
    <xdr:sp macro="" textlink="">
      <xdr:nvSpPr>
        <xdr:cNvPr id="715" name="テキスト ボックス 714"/>
        <xdr:cNvSpPr txBox="1"/>
      </xdr:nvSpPr>
      <xdr:spPr>
        <a:xfrm>
          <a:off x="14292795" y="1648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87883</xdr:rowOff>
    </xdr:from>
    <xdr:to>
      <xdr:col>72</xdr:col>
      <xdr:colOff>38100</xdr:colOff>
      <xdr:row>98</xdr:row>
      <xdr:rowOff>18033</xdr:rowOff>
    </xdr:to>
    <xdr:sp macro="" textlink="">
      <xdr:nvSpPr>
        <xdr:cNvPr id="716" name="楕円 715"/>
        <xdr:cNvSpPr/>
      </xdr:nvSpPr>
      <xdr:spPr>
        <a:xfrm>
          <a:off x="13652500" y="1671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9160</xdr:rowOff>
    </xdr:from>
    <xdr:ext cx="599010" cy="259045"/>
    <xdr:sp macro="" textlink="">
      <xdr:nvSpPr>
        <xdr:cNvPr id="717" name="テキスト ボックス 716"/>
        <xdr:cNvSpPr txBox="1"/>
      </xdr:nvSpPr>
      <xdr:spPr>
        <a:xfrm>
          <a:off x="13403795" y="1681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98614</xdr:rowOff>
    </xdr:from>
    <xdr:to>
      <xdr:col>67</xdr:col>
      <xdr:colOff>101600</xdr:colOff>
      <xdr:row>98</xdr:row>
      <xdr:rowOff>28764</xdr:rowOff>
    </xdr:to>
    <xdr:sp macro="" textlink="">
      <xdr:nvSpPr>
        <xdr:cNvPr id="718" name="楕円 717"/>
        <xdr:cNvSpPr/>
      </xdr:nvSpPr>
      <xdr:spPr>
        <a:xfrm>
          <a:off x="12763500" y="1672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19891</xdr:rowOff>
    </xdr:from>
    <xdr:ext cx="599010" cy="259045"/>
    <xdr:sp macro="" textlink="">
      <xdr:nvSpPr>
        <xdr:cNvPr id="719" name="テキスト ボックス 718"/>
        <xdr:cNvSpPr txBox="1"/>
      </xdr:nvSpPr>
      <xdr:spPr>
        <a:xfrm>
          <a:off x="12514795" y="1682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目的別における類似団体平均と比較して、議会費・総務費をはじめすべてにおいて下回っており、健全な財政運営である。</a:t>
          </a:r>
        </a:p>
        <a:p>
          <a:r>
            <a:rPr kumimoji="1" lang="ja-JP" altLang="en-US" sz="1300">
              <a:latin typeface="ＭＳ Ｐゴシック" panose="020B0600070205080204" pitchFamily="50" charset="-128"/>
              <a:ea typeface="ＭＳ Ｐゴシック" panose="020B0600070205080204" pitchFamily="50" charset="-128"/>
            </a:rPr>
            <a:t>特に商工費における類似団体平均比</a:t>
          </a:r>
          <a:r>
            <a:rPr kumimoji="1" lang="en-US" altLang="ja-JP" sz="1300">
              <a:latin typeface="ＭＳ Ｐゴシック" panose="020B0600070205080204" pitchFamily="50" charset="-128"/>
              <a:ea typeface="ＭＳ Ｐゴシック" panose="020B0600070205080204" pitchFamily="50" charset="-128"/>
            </a:rPr>
            <a:t>73,871</a:t>
          </a:r>
          <a:r>
            <a:rPr kumimoji="1" lang="ja-JP" altLang="en-US" sz="1300">
              <a:latin typeface="ＭＳ Ｐゴシック" panose="020B0600070205080204" pitchFamily="50" charset="-128"/>
              <a:ea typeface="ＭＳ Ｐゴシック" panose="020B0600070205080204" pitchFamily="50" charset="-128"/>
            </a:rPr>
            <a:t>円の減については、平成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ヵ年計画の裏磐梯観光施設再生整備事業の最終年度で完了によるものである。</a:t>
          </a:r>
        </a:p>
        <a:p>
          <a:r>
            <a:rPr kumimoji="1" lang="ja-JP" altLang="en-US" sz="1300">
              <a:latin typeface="ＭＳ Ｐゴシック" panose="020B0600070205080204" pitchFamily="50" charset="-128"/>
              <a:ea typeface="ＭＳ Ｐゴシック" panose="020B0600070205080204" pitchFamily="50" charset="-128"/>
            </a:rPr>
            <a:t>また、消防費は、類似団体平均比</a:t>
          </a:r>
          <a:r>
            <a:rPr kumimoji="1" lang="en-US" altLang="ja-JP" sz="1300">
              <a:latin typeface="ＭＳ Ｐゴシック" panose="020B0600070205080204" pitchFamily="50" charset="-128"/>
              <a:ea typeface="ＭＳ Ｐゴシック" panose="020B0600070205080204" pitchFamily="50" charset="-128"/>
            </a:rPr>
            <a:t>21,291</a:t>
          </a:r>
          <a:r>
            <a:rPr kumimoji="1" lang="ja-JP" altLang="en-US" sz="1300">
              <a:latin typeface="ＭＳ Ｐゴシック" panose="020B0600070205080204" pitchFamily="50" charset="-128"/>
              <a:ea typeface="ＭＳ Ｐゴシック" panose="020B0600070205080204" pitchFamily="50" charset="-128"/>
            </a:rPr>
            <a:t>円の減となっており、主要因として、平成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年度の継続事業である防災行政無線デジタル化事業の完了によるものである。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財政調整基金</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毎年積立及び取壊し等を実施しており、平成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年度末には</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百万円となった。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年度形式収支は、</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百万となり、前年度比</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百万の</a:t>
          </a:r>
        </a:p>
        <a:p>
          <a:r>
            <a:rPr kumimoji="1" lang="ja-JP" altLang="en-US" sz="1400">
              <a:latin typeface="ＭＳ ゴシック" pitchFamily="49" charset="-128"/>
              <a:ea typeface="ＭＳ ゴシック" pitchFamily="49" charset="-128"/>
            </a:rPr>
            <a:t>　減となった。</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年度の単年度収支は、</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百万となり、実質単年度</a:t>
          </a:r>
        </a:p>
        <a:p>
          <a:r>
            <a:rPr kumimoji="1" lang="ja-JP" altLang="en-US" sz="1400">
              <a:latin typeface="ＭＳ ゴシック" pitchFamily="49" charset="-128"/>
              <a:ea typeface="ＭＳ ゴシック" pitchFamily="49" charset="-128"/>
            </a:rPr>
            <a:t>　収支は、△</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百万となった。</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福島県北塩原村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全会計において黒字となっており、連結実質赤字比率はない。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3524167</v>
      </c>
      <c r="BO4" s="410"/>
      <c r="BP4" s="410"/>
      <c r="BQ4" s="410"/>
      <c r="BR4" s="410"/>
      <c r="BS4" s="410"/>
      <c r="BT4" s="410"/>
      <c r="BU4" s="411"/>
      <c r="BV4" s="409">
        <v>3510486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11.8</v>
      </c>
      <c r="CU4" s="416"/>
      <c r="CV4" s="416"/>
      <c r="CW4" s="416"/>
      <c r="CX4" s="416"/>
      <c r="CY4" s="416"/>
      <c r="CZ4" s="416"/>
      <c r="DA4" s="417"/>
      <c r="DB4" s="415">
        <v>9</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3283805</v>
      </c>
      <c r="BO5" s="447"/>
      <c r="BP5" s="447"/>
      <c r="BQ5" s="447"/>
      <c r="BR5" s="447"/>
      <c r="BS5" s="447"/>
      <c r="BT5" s="447"/>
      <c r="BU5" s="448"/>
      <c r="BV5" s="446">
        <v>3245105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89.1</v>
      </c>
      <c r="CU5" s="444"/>
      <c r="CV5" s="444"/>
      <c r="CW5" s="444"/>
      <c r="CX5" s="444"/>
      <c r="CY5" s="444"/>
      <c r="CZ5" s="444"/>
      <c r="DA5" s="445"/>
      <c r="DB5" s="443">
        <v>88.2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240362</v>
      </c>
      <c r="BO6" s="447"/>
      <c r="BP6" s="447"/>
      <c r="BQ6" s="447"/>
      <c r="BR6" s="447"/>
      <c r="BS6" s="447"/>
      <c r="BT6" s="447"/>
      <c r="BU6" s="448"/>
      <c r="BV6" s="446">
        <v>265381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93.2</v>
      </c>
      <c r="CU6" s="484"/>
      <c r="CV6" s="484"/>
      <c r="CW6" s="484"/>
      <c r="CX6" s="484"/>
      <c r="CY6" s="484"/>
      <c r="CZ6" s="484"/>
      <c r="DA6" s="485"/>
      <c r="DB6" s="483">
        <v>92.2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11670</v>
      </c>
      <c r="BO7" s="447"/>
      <c r="BP7" s="447"/>
      <c r="BQ7" s="447"/>
      <c r="BR7" s="447"/>
      <c r="BS7" s="447"/>
      <c r="BT7" s="447"/>
      <c r="BU7" s="448"/>
      <c r="BV7" s="446">
        <v>83418</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1930429</v>
      </c>
      <c r="CU7" s="447"/>
      <c r="CV7" s="447"/>
      <c r="CW7" s="447"/>
      <c r="CX7" s="447"/>
      <c r="CY7" s="447"/>
      <c r="CZ7" s="447"/>
      <c r="DA7" s="448"/>
      <c r="DB7" s="446">
        <v>2013706</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96</v>
      </c>
      <c r="AV8" s="479"/>
      <c r="AW8" s="479"/>
      <c r="AX8" s="479"/>
      <c r="AY8" s="480" t="s">
        <v>104</v>
      </c>
      <c r="AZ8" s="481"/>
      <c r="BA8" s="481"/>
      <c r="BB8" s="481"/>
      <c r="BC8" s="481"/>
      <c r="BD8" s="481"/>
      <c r="BE8" s="481"/>
      <c r="BF8" s="481"/>
      <c r="BG8" s="481"/>
      <c r="BH8" s="481"/>
      <c r="BI8" s="481"/>
      <c r="BJ8" s="481"/>
      <c r="BK8" s="481"/>
      <c r="BL8" s="481"/>
      <c r="BM8" s="482"/>
      <c r="BN8" s="446">
        <v>228692</v>
      </c>
      <c r="BO8" s="447"/>
      <c r="BP8" s="447"/>
      <c r="BQ8" s="447"/>
      <c r="BR8" s="447"/>
      <c r="BS8" s="447"/>
      <c r="BT8" s="447"/>
      <c r="BU8" s="448"/>
      <c r="BV8" s="446">
        <v>181963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0.24</v>
      </c>
      <c r="CU8" s="487"/>
      <c r="CV8" s="487"/>
      <c r="CW8" s="487"/>
      <c r="CX8" s="487"/>
      <c r="CY8" s="487"/>
      <c r="CZ8" s="487"/>
      <c r="DA8" s="488"/>
      <c r="DB8" s="486">
        <v>0.25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2831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46729</v>
      </c>
      <c r="BO9" s="447"/>
      <c r="BP9" s="447"/>
      <c r="BQ9" s="447"/>
      <c r="BR9" s="447"/>
      <c r="BS9" s="447"/>
      <c r="BT9" s="447"/>
      <c r="BU9" s="448"/>
      <c r="BV9" s="446">
        <v>-72870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16.100000000000001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3185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31967</v>
      </c>
      <c r="BO10" s="447"/>
      <c r="BP10" s="447"/>
      <c r="BQ10" s="447"/>
      <c r="BR10" s="447"/>
      <c r="BS10" s="447"/>
      <c r="BT10" s="447"/>
      <c r="BU10" s="448"/>
      <c r="BV10" s="446">
        <v>1457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2874</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96</v>
      </c>
      <c r="AV12" s="479"/>
      <c r="AW12" s="479"/>
      <c r="AX12" s="479"/>
      <c r="AY12" s="480" t="s">
        <v>131</v>
      </c>
      <c r="AZ12" s="481"/>
      <c r="BA12" s="481"/>
      <c r="BB12" s="481"/>
      <c r="BC12" s="481"/>
      <c r="BD12" s="481"/>
      <c r="BE12" s="481"/>
      <c r="BF12" s="481"/>
      <c r="BG12" s="481"/>
      <c r="BH12" s="481"/>
      <c r="BI12" s="481"/>
      <c r="BJ12" s="481"/>
      <c r="BK12" s="481"/>
      <c r="BL12" s="481"/>
      <c r="BM12" s="482"/>
      <c r="BN12" s="446">
        <v>160000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2847</v>
      </c>
      <c r="S13" s="528"/>
      <c r="T13" s="528"/>
      <c r="U13" s="528"/>
      <c r="V13" s="529"/>
      <c r="W13" s="462" t="s">
        <v>135</v>
      </c>
      <c r="X13" s="463"/>
      <c r="Y13" s="463"/>
      <c r="Z13" s="463"/>
      <c r="AA13" s="463"/>
      <c r="AB13" s="453"/>
      <c r="AC13" s="497">
        <v>235</v>
      </c>
      <c r="AD13" s="498"/>
      <c r="AE13" s="498"/>
      <c r="AF13" s="498"/>
      <c r="AG13" s="537"/>
      <c r="AH13" s="497">
        <v>233</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-81304</v>
      </c>
      <c r="BO13" s="447"/>
      <c r="BP13" s="447"/>
      <c r="BQ13" s="447"/>
      <c r="BR13" s="447"/>
      <c r="BS13" s="447"/>
      <c r="BT13" s="447"/>
      <c r="BU13" s="448"/>
      <c r="BV13" s="446">
        <v>-71413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11</v>
      </c>
      <c r="CU13" s="444"/>
      <c r="CV13" s="444"/>
      <c r="CW13" s="444"/>
      <c r="CX13" s="444"/>
      <c r="CY13" s="444"/>
      <c r="CZ13" s="444"/>
      <c r="DA13" s="445"/>
      <c r="DB13" s="443">
        <v>10</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2913</v>
      </c>
      <c r="S14" s="528"/>
      <c r="T14" s="528"/>
      <c r="U14" s="528"/>
      <c r="V14" s="529"/>
      <c r="W14" s="436"/>
      <c r="X14" s="437"/>
      <c r="Y14" s="437"/>
      <c r="Z14" s="437"/>
      <c r="AA14" s="437"/>
      <c r="AB14" s="426"/>
      <c r="AC14" s="530">
        <v>14.6</v>
      </c>
      <c r="AD14" s="531"/>
      <c r="AE14" s="531"/>
      <c r="AF14" s="531"/>
      <c r="AG14" s="532"/>
      <c r="AH14" s="530">
        <v>14.2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57.8</v>
      </c>
      <c r="CU14" s="542"/>
      <c r="CV14" s="542"/>
      <c r="CW14" s="542"/>
      <c r="CX14" s="542"/>
      <c r="CY14" s="542"/>
      <c r="CZ14" s="542"/>
      <c r="DA14" s="543"/>
      <c r="DB14" s="541">
        <v>38.200000000000003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2883</v>
      </c>
      <c r="S15" s="528"/>
      <c r="T15" s="528"/>
      <c r="U15" s="528"/>
      <c r="V15" s="529"/>
      <c r="W15" s="462" t="s">
        <v>143</v>
      </c>
      <c r="X15" s="463"/>
      <c r="Y15" s="463"/>
      <c r="Z15" s="463"/>
      <c r="AA15" s="463"/>
      <c r="AB15" s="453"/>
      <c r="AC15" s="497">
        <v>348</v>
      </c>
      <c r="AD15" s="498"/>
      <c r="AE15" s="498"/>
      <c r="AF15" s="498"/>
      <c r="AG15" s="537"/>
      <c r="AH15" s="497">
        <v>341</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411564</v>
      </c>
      <c r="BO15" s="410"/>
      <c r="BP15" s="410"/>
      <c r="BQ15" s="410"/>
      <c r="BR15" s="410"/>
      <c r="BS15" s="410"/>
      <c r="BT15" s="410"/>
      <c r="BU15" s="411"/>
      <c r="BV15" s="409">
        <v>409697</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21.6</v>
      </c>
      <c r="AD16" s="531"/>
      <c r="AE16" s="531"/>
      <c r="AF16" s="531"/>
      <c r="AG16" s="532"/>
      <c r="AH16" s="530">
        <v>20.8</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1731023</v>
      </c>
      <c r="BO16" s="447"/>
      <c r="BP16" s="447"/>
      <c r="BQ16" s="447"/>
      <c r="BR16" s="447"/>
      <c r="BS16" s="447"/>
      <c r="BT16" s="447"/>
      <c r="BU16" s="448"/>
      <c r="BV16" s="446">
        <v>1813033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1026</v>
      </c>
      <c r="AD17" s="498"/>
      <c r="AE17" s="498"/>
      <c r="AF17" s="498"/>
      <c r="AG17" s="537"/>
      <c r="AH17" s="497">
        <v>1067</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525076</v>
      </c>
      <c r="BO17" s="447"/>
      <c r="BP17" s="447"/>
      <c r="BQ17" s="447"/>
      <c r="BR17" s="447"/>
      <c r="BS17" s="447"/>
      <c r="BT17" s="447"/>
      <c r="BU17" s="448"/>
      <c r="BV17" s="446">
        <v>521664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153</v>
      </c>
      <c r="C18" s="489"/>
      <c r="D18" s="489"/>
      <c r="E18" s="558"/>
      <c r="F18" s="558"/>
      <c r="G18" s="558"/>
      <c r="H18" s="558"/>
      <c r="I18" s="558"/>
      <c r="J18" s="558"/>
      <c r="K18" s="558"/>
      <c r="L18" s="559">
        <v>234.08</v>
      </c>
      <c r="M18" s="559"/>
      <c r="N18" s="559"/>
      <c r="O18" s="559"/>
      <c r="P18" s="559"/>
      <c r="Q18" s="559"/>
      <c r="R18" s="560"/>
      <c r="S18" s="560"/>
      <c r="T18" s="560"/>
      <c r="U18" s="560"/>
      <c r="V18" s="561"/>
      <c r="W18" s="464"/>
      <c r="X18" s="465"/>
      <c r="Y18" s="465"/>
      <c r="Z18" s="465"/>
      <c r="AA18" s="465"/>
      <c r="AB18" s="456"/>
      <c r="AC18" s="562">
        <v>63.8</v>
      </c>
      <c r="AD18" s="563"/>
      <c r="AE18" s="563"/>
      <c r="AF18" s="563"/>
      <c r="AG18" s="564"/>
      <c r="AH18" s="562">
        <v>65</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1786253</v>
      </c>
      <c r="BO18" s="447"/>
      <c r="BP18" s="447"/>
      <c r="BQ18" s="447"/>
      <c r="BR18" s="447"/>
      <c r="BS18" s="447"/>
      <c r="BT18" s="447"/>
      <c r="BU18" s="448"/>
      <c r="BV18" s="446">
        <v>1824087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155</v>
      </c>
      <c r="C19" s="489"/>
      <c r="D19" s="489"/>
      <c r="E19" s="558"/>
      <c r="F19" s="558"/>
      <c r="G19" s="558"/>
      <c r="H19" s="558"/>
      <c r="I19" s="558"/>
      <c r="J19" s="558"/>
      <c r="K19" s="558"/>
      <c r="L19" s="566">
        <v>12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2612254</v>
      </c>
      <c r="BO19" s="447"/>
      <c r="BP19" s="447"/>
      <c r="BQ19" s="447"/>
      <c r="BR19" s="447"/>
      <c r="BS19" s="447"/>
      <c r="BT19" s="447"/>
      <c r="BU19" s="448"/>
      <c r="BV19" s="446">
        <v>2519651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157</v>
      </c>
      <c r="C20" s="489"/>
      <c r="D20" s="489"/>
      <c r="E20" s="558"/>
      <c r="F20" s="558"/>
      <c r="G20" s="558"/>
      <c r="H20" s="558"/>
      <c r="I20" s="558"/>
      <c r="J20" s="558"/>
      <c r="K20" s="558"/>
      <c r="L20" s="566">
        <v>1008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4433891</v>
      </c>
      <c r="BO23" s="447"/>
      <c r="BP23" s="447"/>
      <c r="BQ23" s="447"/>
      <c r="BR23" s="447"/>
      <c r="BS23" s="447"/>
      <c r="BT23" s="447"/>
      <c r="BU23" s="448"/>
      <c r="BV23" s="446">
        <v>4385476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166</v>
      </c>
      <c r="F24" s="476"/>
      <c r="G24" s="476"/>
      <c r="H24" s="476"/>
      <c r="I24" s="476"/>
      <c r="J24" s="476"/>
      <c r="K24" s="477"/>
      <c r="L24" s="497">
        <v>1</v>
      </c>
      <c r="M24" s="498"/>
      <c r="N24" s="498"/>
      <c r="O24" s="498"/>
      <c r="P24" s="537"/>
      <c r="Q24" s="497">
        <v>7030</v>
      </c>
      <c r="R24" s="498"/>
      <c r="S24" s="498"/>
      <c r="T24" s="498"/>
      <c r="U24" s="498"/>
      <c r="V24" s="537"/>
      <c r="W24" s="596"/>
      <c r="X24" s="584"/>
      <c r="Y24" s="585"/>
      <c r="Z24" s="496" t="s">
        <v>167</v>
      </c>
      <c r="AA24" s="476"/>
      <c r="AB24" s="476"/>
      <c r="AC24" s="476"/>
      <c r="AD24" s="476"/>
      <c r="AE24" s="476"/>
      <c r="AF24" s="476"/>
      <c r="AG24" s="477"/>
      <c r="AH24" s="497">
        <v>53</v>
      </c>
      <c r="AI24" s="498"/>
      <c r="AJ24" s="498"/>
      <c r="AK24" s="498"/>
      <c r="AL24" s="537"/>
      <c r="AM24" s="497">
        <v>152640</v>
      </c>
      <c r="AN24" s="498"/>
      <c r="AO24" s="498"/>
      <c r="AP24" s="498"/>
      <c r="AQ24" s="498"/>
      <c r="AR24" s="537"/>
      <c r="AS24" s="497">
        <v>2880</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3941076</v>
      </c>
      <c r="BO24" s="447"/>
      <c r="BP24" s="447"/>
      <c r="BQ24" s="447"/>
      <c r="BR24" s="447"/>
      <c r="BS24" s="447"/>
      <c r="BT24" s="447"/>
      <c r="BU24" s="448"/>
      <c r="BV24" s="446">
        <v>3833115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169</v>
      </c>
      <c r="F25" s="476"/>
      <c r="G25" s="476"/>
      <c r="H25" s="476"/>
      <c r="I25" s="476"/>
      <c r="J25" s="476"/>
      <c r="K25" s="477"/>
      <c r="L25" s="497">
        <v>1</v>
      </c>
      <c r="M25" s="498"/>
      <c r="N25" s="498"/>
      <c r="O25" s="498"/>
      <c r="P25" s="537"/>
      <c r="Q25" s="497">
        <v>5630</v>
      </c>
      <c r="R25" s="498"/>
      <c r="S25" s="498"/>
      <c r="T25" s="498"/>
      <c r="U25" s="498"/>
      <c r="V25" s="537"/>
      <c r="W25" s="596"/>
      <c r="X25" s="584"/>
      <c r="Y25" s="585"/>
      <c r="Z25" s="496" t="s">
        <v>170</v>
      </c>
      <c r="AA25" s="476"/>
      <c r="AB25" s="476"/>
      <c r="AC25" s="476"/>
      <c r="AD25" s="476"/>
      <c r="AE25" s="476"/>
      <c r="AF25" s="476"/>
      <c r="AG25" s="477"/>
      <c r="AH25" s="497" t="s">
        <v>133</v>
      </c>
      <c r="AI25" s="498"/>
      <c r="AJ25" s="498"/>
      <c r="AK25" s="498"/>
      <c r="AL25" s="537"/>
      <c r="AM25" s="497" t="s">
        <v>133</v>
      </c>
      <c r="AN25" s="498"/>
      <c r="AO25" s="498"/>
      <c r="AP25" s="498"/>
      <c r="AQ25" s="498"/>
      <c r="AR25" s="537"/>
      <c r="AS25" s="497" t="s">
        <v>133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841</v>
      </c>
      <c r="BO25" s="410"/>
      <c r="BP25" s="410"/>
      <c r="BQ25" s="410"/>
      <c r="BR25" s="410"/>
      <c r="BS25" s="410"/>
      <c r="BT25" s="410"/>
      <c r="BU25" s="411"/>
      <c r="BV25" s="409">
        <v>3975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5280</v>
      </c>
      <c r="R26" s="498"/>
      <c r="S26" s="498"/>
      <c r="T26" s="498"/>
      <c r="U26" s="498"/>
      <c r="V26" s="537"/>
      <c r="W26" s="596"/>
      <c r="X26" s="584"/>
      <c r="Y26" s="585"/>
      <c r="Z26" s="496" t="s">
        <v>173</v>
      </c>
      <c r="AA26" s="606"/>
      <c r="AB26" s="606"/>
      <c r="AC26" s="606"/>
      <c r="AD26" s="606"/>
      <c r="AE26" s="606"/>
      <c r="AF26" s="606"/>
      <c r="AG26" s="607"/>
      <c r="AH26" s="497" t="s">
        <v>133</v>
      </c>
      <c r="AI26" s="498"/>
      <c r="AJ26" s="498"/>
      <c r="AK26" s="498"/>
      <c r="AL26" s="537"/>
      <c r="AM26" s="497" t="s">
        <v>133</v>
      </c>
      <c r="AN26" s="498"/>
      <c r="AO26" s="498"/>
      <c r="AP26" s="498"/>
      <c r="AQ26" s="498"/>
      <c r="AR26" s="537"/>
      <c r="AS26" s="497" t="s">
        <v>133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175</v>
      </c>
      <c r="F27" s="476"/>
      <c r="G27" s="476"/>
      <c r="H27" s="476"/>
      <c r="I27" s="476"/>
      <c r="J27" s="476"/>
      <c r="K27" s="477"/>
      <c r="L27" s="497">
        <v>1</v>
      </c>
      <c r="M27" s="498"/>
      <c r="N27" s="498"/>
      <c r="O27" s="498"/>
      <c r="P27" s="537"/>
      <c r="Q27" s="497">
        <v>2610</v>
      </c>
      <c r="R27" s="498"/>
      <c r="S27" s="498"/>
      <c r="T27" s="498"/>
      <c r="U27" s="498"/>
      <c r="V27" s="537"/>
      <c r="W27" s="596"/>
      <c r="X27" s="584"/>
      <c r="Y27" s="585"/>
      <c r="Z27" s="496" t="s">
        <v>176</v>
      </c>
      <c r="AA27" s="476"/>
      <c r="AB27" s="476"/>
      <c r="AC27" s="476"/>
      <c r="AD27" s="476"/>
      <c r="AE27" s="476"/>
      <c r="AF27" s="476"/>
      <c r="AG27" s="477"/>
      <c r="AH27" s="497">
        <v>6</v>
      </c>
      <c r="AI27" s="498"/>
      <c r="AJ27" s="498"/>
      <c r="AK27" s="498"/>
      <c r="AL27" s="537"/>
      <c r="AM27" s="497">
        <v>17232</v>
      </c>
      <c r="AN27" s="498"/>
      <c r="AO27" s="498"/>
      <c r="AP27" s="498"/>
      <c r="AQ27" s="498"/>
      <c r="AR27" s="537"/>
      <c r="AS27" s="497">
        <v>2872</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25727</v>
      </c>
      <c r="BO27" s="620"/>
      <c r="BP27" s="620"/>
      <c r="BQ27" s="620"/>
      <c r="BR27" s="620"/>
      <c r="BS27" s="620"/>
      <c r="BT27" s="620"/>
      <c r="BU27" s="621"/>
      <c r="BV27" s="619">
        <v>25726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2110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600056</v>
      </c>
      <c r="BO28" s="410"/>
      <c r="BP28" s="410"/>
      <c r="BQ28" s="410"/>
      <c r="BR28" s="410"/>
      <c r="BS28" s="410"/>
      <c r="BT28" s="410"/>
      <c r="BU28" s="411"/>
      <c r="BV28" s="409">
        <v>728089</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8</v>
      </c>
      <c r="M29" s="498"/>
      <c r="N29" s="498"/>
      <c r="O29" s="498"/>
      <c r="P29" s="537"/>
      <c r="Q29" s="497">
        <v>1900</v>
      </c>
      <c r="R29" s="498"/>
      <c r="S29" s="498"/>
      <c r="T29" s="498"/>
      <c r="U29" s="498"/>
      <c r="V29" s="537"/>
      <c r="W29" s="597"/>
      <c r="X29" s="598"/>
      <c r="Y29" s="599"/>
      <c r="Z29" s="496" t="s">
        <v>182</v>
      </c>
      <c r="AA29" s="476"/>
      <c r="AB29" s="476"/>
      <c r="AC29" s="476"/>
      <c r="AD29" s="476"/>
      <c r="AE29" s="476"/>
      <c r="AF29" s="476"/>
      <c r="AG29" s="477"/>
      <c r="AH29" s="497">
        <v>59</v>
      </c>
      <c r="AI29" s="498"/>
      <c r="AJ29" s="498"/>
      <c r="AK29" s="498"/>
      <c r="AL29" s="537"/>
      <c r="AM29" s="497">
        <v>169872</v>
      </c>
      <c r="AN29" s="498"/>
      <c r="AO29" s="498"/>
      <c r="AP29" s="498"/>
      <c r="AQ29" s="498"/>
      <c r="AR29" s="537"/>
      <c r="AS29" s="497">
        <v>2879</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87386</v>
      </c>
      <c r="BO29" s="447"/>
      <c r="BP29" s="447"/>
      <c r="BQ29" s="447"/>
      <c r="BR29" s="447"/>
      <c r="BS29" s="447"/>
      <c r="BT29" s="447"/>
      <c r="BU29" s="448"/>
      <c r="BV29" s="446">
        <v>88870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463680</v>
      </c>
      <c r="BO30" s="620"/>
      <c r="BP30" s="620"/>
      <c r="BQ30" s="620"/>
      <c r="BR30" s="620"/>
      <c r="BS30" s="620"/>
      <c r="BT30" s="620"/>
      <c r="BU30" s="621"/>
      <c r="BV30" s="619">
        <v>560676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国民健康保険事業費特別会計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簡易水道事業費特別会計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福島県市町村総合事務組合一般会計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18</v>
      </c>
      <c r="CP34" s="632"/>
      <c r="CQ34" s="633" t="str">
        <f>IF('各会計、関係団体の財政状況及び健全化判断比率'!BS7="","",'各会計、関係団体の財政状況及び健全化判断比率'!BS7)</f>
        <v>㈱ラビスパ</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特定環境保全下水道事業特別会計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福島県市町村総合事務組合消防補償等特別会計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7</v>
      </c>
      <c r="BF36" s="632"/>
      <c r="BG36" s="633" t="str">
        <f>IF('各会計、関係団体の財政状況及び健全化判断比率'!B33="","",'各会計、関係団体の財政状況及び健全化判断比率'!B33)</f>
        <v>簡易排水施設事業特別会計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福島県市町村総合事務組合消防賞じゅつ金特別会計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8</v>
      </c>
      <c r="BF37" s="632"/>
      <c r="BG37" s="633" t="str">
        <f>IF('各会計、関係団体の財政状況及び健全化判断比率'!B34="","",'各会計、関係団体の財政状況及び健全化判断比率'!B34)</f>
        <v>農業集落排水事業特別会計</v>
      </c>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福島県市町村総合事務組合非常勤職員公務災害補償特別会計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福島県市町村総合事務組合自治会館管理特別会計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喜多方地方広域市町村圏組合一般会計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喜多方地方広域市町村圏組合喜多方プラザ特別会計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喜多方地方広域市町村圏組合ふいづふるさと基金事業特別会計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17</v>
      </c>
      <c r="BX42" s="632"/>
      <c r="BY42" s="633" t="str">
        <f>IF('各会計、関係団体の財政状況及び健全化判断比率'!B76="","",'各会計、関係団体の財政状況及び健全化判断比率'!B76)</f>
        <v>喜多方地方広域市町村圏組合介護保険事業特別会計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mph/NVk6ibPTvJ72imBjMhGlngRKTG7XFOMmfqoIiaX6OhNiAq/4eSt9BSP7LtS1GSFd5dyXJt33YaUtKJqSQ==" saltValue="RkvqZjcazHk9DcTiF5M7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7" zoomScale="75" zoomScaleNormal="75" zoomScaleSheetLayoutView="100" workbookViewId="0">
      <selection activeCell="H40" sqref="H4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x14ac:dyDescent="0.15">
      <c r="A34" s="22"/>
      <c r="B34" s="31"/>
      <c r="C34" s="1224" t="s">
        <v>547</v>
      </c>
      <c r="D34" s="1224"/>
      <c r="E34" s="1225"/>
      <c r="F34" s="32">
        <v>12.74</v>
      </c>
      <c r="G34" s="33">
        <v>10.4</v>
      </c>
      <c r="H34" s="33">
        <v>12.34</v>
      </c>
      <c r="I34" s="33">
        <v>9.0299999999999994</v>
      </c>
      <c r="J34" s="34">
        <v>11.84</v>
      </c>
      <c r="K34" s="22"/>
      <c r="L34" s="22"/>
      <c r="M34" s="22"/>
      <c r="N34" s="22"/>
      <c r="O34" s="22"/>
      <c r="P34" s="22"/>
    </row>
    <row r="35" spans="1:16" ht="39" customHeight="1" x14ac:dyDescent="0.15">
      <c r="A35" s="22"/>
      <c r="B35" s="35"/>
      <c r="C35" s="1218" t="s">
        <v>548</v>
      </c>
      <c r="D35" s="1219"/>
      <c r="E35" s="1220"/>
      <c r="F35" s="36">
        <v>1.31</v>
      </c>
      <c r="G35" s="37">
        <v>2.11</v>
      </c>
      <c r="H35" s="37">
        <v>1.33</v>
      </c>
      <c r="I35" s="37">
        <v>1.0900000000000001</v>
      </c>
      <c r="J35" s="38">
        <v>1.35</v>
      </c>
      <c r="K35" s="22"/>
      <c r="L35" s="22"/>
      <c r="M35" s="22"/>
      <c r="N35" s="22"/>
      <c r="O35" s="22"/>
      <c r="P35" s="22"/>
    </row>
    <row r="36" spans="1:16" ht="39" customHeight="1" x14ac:dyDescent="0.15">
      <c r="A36" s="22"/>
      <c r="B36" s="35"/>
      <c r="C36" s="1218" t="s">
        <v>549</v>
      </c>
      <c r="D36" s="1219"/>
      <c r="E36" s="1220"/>
      <c r="F36" s="36">
        <v>0.28000000000000003</v>
      </c>
      <c r="G36" s="37">
        <v>0.13</v>
      </c>
      <c r="H36" s="37">
        <v>0.31</v>
      </c>
      <c r="I36" s="37">
        <v>0.32</v>
      </c>
      <c r="J36" s="38">
        <v>0.54</v>
      </c>
      <c r="K36" s="22"/>
      <c r="L36" s="22"/>
      <c r="M36" s="22"/>
      <c r="N36" s="22"/>
      <c r="O36" s="22"/>
      <c r="P36" s="22"/>
    </row>
    <row r="37" spans="1:16" ht="39" customHeight="1" x14ac:dyDescent="0.15">
      <c r="A37" s="22"/>
      <c r="B37" s="35"/>
      <c r="C37" s="1218" t="s">
        <v>550</v>
      </c>
      <c r="D37" s="1219"/>
      <c r="E37" s="1220"/>
      <c r="F37" s="36">
        <v>0.02</v>
      </c>
      <c r="G37" s="37">
        <v>0.14000000000000001</v>
      </c>
      <c r="H37" s="37">
        <v>0.05</v>
      </c>
      <c r="I37" s="37">
        <v>0.01</v>
      </c>
      <c r="J37" s="38">
        <v>0.1</v>
      </c>
      <c r="K37" s="22"/>
      <c r="L37" s="22"/>
      <c r="M37" s="22"/>
      <c r="N37" s="22"/>
      <c r="O37" s="22"/>
      <c r="P37" s="22"/>
    </row>
    <row r="38" spans="1:16" ht="39" customHeight="1" x14ac:dyDescent="0.15">
      <c r="A38" s="22"/>
      <c r="B38" s="35"/>
      <c r="C38" s="1218" t="s">
        <v>551</v>
      </c>
      <c r="D38" s="1219"/>
      <c r="E38" s="1220"/>
      <c r="F38" s="36">
        <v>7.0000000000000007E-2</v>
      </c>
      <c r="G38" s="37">
        <v>0.05</v>
      </c>
      <c r="H38" s="37">
        <v>0.06</v>
      </c>
      <c r="I38" s="37">
        <v>0.05</v>
      </c>
      <c r="J38" s="38">
        <v>0.08</v>
      </c>
      <c r="K38" s="22"/>
      <c r="L38" s="22"/>
      <c r="M38" s="22"/>
      <c r="N38" s="22"/>
      <c r="O38" s="22"/>
      <c r="P38" s="22"/>
    </row>
    <row r="39" spans="1:16" ht="39" customHeight="1" x14ac:dyDescent="0.15">
      <c r="A39" s="22"/>
      <c r="B39" s="35"/>
      <c r="C39" s="1218" t="s">
        <v>552</v>
      </c>
      <c r="D39" s="1219"/>
      <c r="E39" s="1220"/>
      <c r="F39" s="36">
        <v>0.01</v>
      </c>
      <c r="G39" s="37">
        <v>0.01</v>
      </c>
      <c r="H39" s="37">
        <v>0.01</v>
      </c>
      <c r="I39" s="37">
        <v>0.01</v>
      </c>
      <c r="J39" s="38">
        <v>0.02</v>
      </c>
      <c r="K39" s="22"/>
      <c r="L39" s="22"/>
      <c r="M39" s="22"/>
      <c r="N39" s="22"/>
      <c r="O39" s="22"/>
      <c r="P39" s="22"/>
    </row>
    <row r="40" spans="1:16" ht="39" customHeight="1" x14ac:dyDescent="0.15">
      <c r="A40" s="22"/>
      <c r="B40" s="35"/>
      <c r="C40" s="1218" t="s">
        <v>553</v>
      </c>
      <c r="D40" s="1219"/>
      <c r="E40" s="1220"/>
      <c r="F40" s="36">
        <v>0</v>
      </c>
      <c r="G40" s="37">
        <v>0</v>
      </c>
      <c r="H40" s="37">
        <v>0</v>
      </c>
      <c r="I40" s="37">
        <v>0</v>
      </c>
      <c r="J40" s="38">
        <v>0</v>
      </c>
      <c r="K40" s="22"/>
      <c r="L40" s="22"/>
      <c r="M40" s="22"/>
      <c r="N40" s="22"/>
      <c r="O40" s="22"/>
      <c r="P40" s="22"/>
    </row>
    <row r="41" spans="1:16" ht="39" customHeight="1" x14ac:dyDescent="0.15">
      <c r="A41" s="22"/>
      <c r="B41" s="35"/>
      <c r="C41" s="1218" t="s">
        <v>554</v>
      </c>
      <c r="D41" s="1219"/>
      <c r="E41" s="1220"/>
      <c r="F41" s="36">
        <v>0.01</v>
      </c>
      <c r="G41" s="37">
        <v>0</v>
      </c>
      <c r="H41" s="37">
        <v>0</v>
      </c>
      <c r="I41" s="37">
        <v>0</v>
      </c>
      <c r="J41" s="38">
        <v>0</v>
      </c>
      <c r="K41" s="22"/>
      <c r="L41" s="22"/>
      <c r="M41" s="22"/>
      <c r="N41" s="22"/>
      <c r="O41" s="22"/>
      <c r="P41" s="22"/>
    </row>
    <row r="42" spans="1:16" ht="39" customHeight="1" x14ac:dyDescent="0.15">
      <c r="A42" s="22"/>
      <c r="B42" s="39"/>
      <c r="C42" s="1218" t="s">
        <v>555</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556</v>
      </c>
      <c r="D43" s="1222"/>
      <c r="E43" s="1223"/>
      <c r="F43" s="41">
        <v>0</v>
      </c>
      <c r="G43" s="42">
        <v>0</v>
      </c>
      <c r="H43" s="42">
        <v>0</v>
      </c>
      <c r="I43" s="42">
        <v>0</v>
      </c>
      <c r="J43" s="43" t="s">
        <v>496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Kv+r9gB6An6E0IY4Qy+RI0q3bdhp+EqoM0XKRRB4YVcP3w1CJTpfoaogxLMe9qWlZYCJDY/i2SkzoNjalBvjg==" saltValue="jL3EoHqkRGbRokUn3htU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C34" zoomScale="75" zoomScaleNormal="75"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389</v>
      </c>
      <c r="L45" s="60">
        <v>395</v>
      </c>
      <c r="M45" s="60">
        <v>392</v>
      </c>
      <c r="N45" s="60">
        <v>418</v>
      </c>
      <c r="O45" s="61">
        <v>401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181</v>
      </c>
      <c r="L48" s="64">
        <v>171</v>
      </c>
      <c r="M48" s="64">
        <v>154</v>
      </c>
      <c r="N48" s="64">
        <v>144</v>
      </c>
      <c r="O48" s="65">
        <v>202</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6</v>
      </c>
      <c r="M49" s="64">
        <v>6</v>
      </c>
      <c r="N49" s="64">
        <v>5</v>
      </c>
      <c r="O49" s="65">
        <v>12</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11</v>
      </c>
      <c r="M50" s="64">
        <v>7</v>
      </c>
      <c r="N50" s="64">
        <v>5</v>
      </c>
      <c r="O50" s="65">
        <v>3</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1</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409</v>
      </c>
      <c r="L52" s="64">
        <v>406</v>
      </c>
      <c r="M52" s="64">
        <v>404</v>
      </c>
      <c r="N52" s="64">
        <v>415</v>
      </c>
      <c r="O52" s="65">
        <v>403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171</v>
      </c>
      <c r="L53" s="69">
        <v>178</v>
      </c>
      <c r="M53" s="69">
        <v>155</v>
      </c>
      <c r="N53" s="69">
        <v>157</v>
      </c>
      <c r="O53" s="70">
        <v>215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oTD7J/fkyj0nvgxP0c++jI43RPdaUTE3GbcLyDvU98EM1eZ6NRQSbxYQMZnoUjlZSoAHA2NPK03jBsdecXDXg==" saltValue="i7WYoTx501L/VltmnUWG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4" zoomScale="75" zoomScaleNormal="75" zoomScaleSheetLayoutView="100" workbookViewId="0">
      <selection activeCell="M50" sqref="M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539</v>
      </c>
      <c r="J40" s="79" t="s">
        <v>540</v>
      </c>
      <c r="K40" s="79" t="s">
        <v>541</v>
      </c>
      <c r="L40" s="79" t="s">
        <v>542</v>
      </c>
      <c r="M40" s="80" t="s">
        <v>543</v>
      </c>
    </row>
    <row r="41" spans="2:13" ht="27.75" customHeight="1" x14ac:dyDescent="0.15">
      <c r="B41" s="1242" t="s">
        <v>24</v>
      </c>
      <c r="C41" s="1243"/>
      <c r="D41" s="81"/>
      <c r="E41" s="1248" t="s">
        <v>25</v>
      </c>
      <c r="F41" s="1248"/>
      <c r="G41" s="1248"/>
      <c r="H41" s="1249"/>
      <c r="I41" s="82">
        <v>3887</v>
      </c>
      <c r="J41" s="83">
        <v>3909</v>
      </c>
      <c r="K41" s="83">
        <v>4243</v>
      </c>
      <c r="L41" s="83">
        <v>4385</v>
      </c>
      <c r="M41" s="84">
        <v>4434</v>
      </c>
    </row>
    <row r="42" spans="2:13" ht="27.75" customHeight="1" x14ac:dyDescent="0.15">
      <c r="B42" s="1244"/>
      <c r="C42" s="1245"/>
      <c r="D42" s="85"/>
      <c r="E42" s="1250" t="s">
        <v>26</v>
      </c>
      <c r="F42" s="1250"/>
      <c r="G42" s="1250"/>
      <c r="H42" s="1251"/>
      <c r="I42" s="86">
        <v>27</v>
      </c>
      <c r="J42" s="87">
        <v>16</v>
      </c>
      <c r="K42" s="87">
        <v>9</v>
      </c>
      <c r="L42" s="87">
        <v>4</v>
      </c>
      <c r="M42" s="88">
        <v>1</v>
      </c>
    </row>
    <row r="43" spans="2:13" ht="27.75" customHeight="1" x14ac:dyDescent="0.15">
      <c r="B43" s="1244"/>
      <c r="C43" s="1245"/>
      <c r="D43" s="85"/>
      <c r="E43" s="1250" t="s">
        <v>27</v>
      </c>
      <c r="F43" s="1250"/>
      <c r="G43" s="1250"/>
      <c r="H43" s="1251"/>
      <c r="I43" s="86">
        <v>2188</v>
      </c>
      <c r="J43" s="87">
        <v>2080</v>
      </c>
      <c r="K43" s="87">
        <v>1919</v>
      </c>
      <c r="L43" s="87">
        <v>1774</v>
      </c>
      <c r="M43" s="88">
        <v>1779</v>
      </c>
    </row>
    <row r="44" spans="2:13" ht="27.75" customHeight="1" x14ac:dyDescent="0.15">
      <c r="B44" s="1244"/>
      <c r="C44" s="1245"/>
      <c r="D44" s="85"/>
      <c r="E44" s="1250" t="s">
        <v>28</v>
      </c>
      <c r="F44" s="1250"/>
      <c r="G44" s="1250"/>
      <c r="H44" s="1251"/>
      <c r="I44" s="86">
        <v>29</v>
      </c>
      <c r="J44" s="87">
        <v>18</v>
      </c>
      <c r="K44" s="87">
        <v>2</v>
      </c>
      <c r="L44" s="87">
        <v>35</v>
      </c>
      <c r="M44" s="88">
        <v>35</v>
      </c>
    </row>
    <row r="45" spans="2:13" ht="27.75" customHeight="1" x14ac:dyDescent="0.15">
      <c r="B45" s="1244"/>
      <c r="C45" s="1245"/>
      <c r="D45" s="85"/>
      <c r="E45" s="1250" t="s">
        <v>29</v>
      </c>
      <c r="F45" s="1250"/>
      <c r="G45" s="1250"/>
      <c r="H45" s="1251"/>
      <c r="I45" s="86">
        <v>507</v>
      </c>
      <c r="J45" s="87">
        <v>452</v>
      </c>
      <c r="K45" s="87">
        <v>443</v>
      </c>
      <c r="L45" s="87">
        <v>412</v>
      </c>
      <c r="M45" s="88">
        <v>387</v>
      </c>
    </row>
    <row r="46" spans="2:13" ht="27.75" customHeight="1" x14ac:dyDescent="0.15">
      <c r="B46" s="1244"/>
      <c r="C46" s="1245"/>
      <c r="D46" s="89"/>
      <c r="E46" s="1250" t="s">
        <v>30</v>
      </c>
      <c r="F46" s="1250"/>
      <c r="G46" s="1250"/>
      <c r="H46" s="1251"/>
      <c r="I46" s="86" t="s">
        <v>496</v>
      </c>
      <c r="J46" s="87" t="s">
        <v>496</v>
      </c>
      <c r="K46" s="87" t="s">
        <v>496</v>
      </c>
      <c r="L46" s="87" t="s">
        <v>496</v>
      </c>
      <c r="M46" s="88" t="s">
        <v>496</v>
      </c>
    </row>
    <row r="47" spans="2:13" ht="27.75" customHeight="1" x14ac:dyDescent="0.15">
      <c r="B47" s="1244"/>
      <c r="C47" s="1245"/>
      <c r="D47" s="90"/>
      <c r="E47" s="1252" t="s">
        <v>31</v>
      </c>
      <c r="F47" s="1253"/>
      <c r="G47" s="1253"/>
      <c r="H47" s="1254"/>
      <c r="I47" s="86" t="s">
        <v>496</v>
      </c>
      <c r="J47" s="87" t="s">
        <v>496</v>
      </c>
      <c r="K47" s="87" t="s">
        <v>496</v>
      </c>
      <c r="L47" s="87" t="s">
        <v>496</v>
      </c>
      <c r="M47" s="88" t="s">
        <v>496</v>
      </c>
    </row>
    <row r="48" spans="2:13" ht="27.75" customHeight="1" x14ac:dyDescent="0.15">
      <c r="B48" s="1244"/>
      <c r="C48" s="1245"/>
      <c r="D48" s="85"/>
      <c r="E48" s="1250" t="s">
        <v>32</v>
      </c>
      <c r="F48" s="1250"/>
      <c r="G48" s="1250"/>
      <c r="H48" s="1251"/>
      <c r="I48" s="86" t="s">
        <v>496</v>
      </c>
      <c r="J48" s="87" t="s">
        <v>496</v>
      </c>
      <c r="K48" s="87" t="s">
        <v>496</v>
      </c>
      <c r="L48" s="87" t="s">
        <v>496</v>
      </c>
      <c r="M48" s="88" t="s">
        <v>496</v>
      </c>
    </row>
    <row r="49" spans="2:13" ht="27.75" customHeight="1" x14ac:dyDescent="0.15">
      <c r="B49" s="1246"/>
      <c r="C49" s="1247"/>
      <c r="D49" s="85"/>
      <c r="E49" s="1250" t="s">
        <v>33</v>
      </c>
      <c r="F49" s="1250"/>
      <c r="G49" s="1250"/>
      <c r="H49" s="1251"/>
      <c r="I49" s="86" t="s">
        <v>496</v>
      </c>
      <c r="J49" s="87" t="s">
        <v>496</v>
      </c>
      <c r="K49" s="87" t="s">
        <v>496</v>
      </c>
      <c r="L49" s="87" t="s">
        <v>496</v>
      </c>
      <c r="M49" s="88" t="s">
        <v>496</v>
      </c>
    </row>
    <row r="50" spans="2:13" ht="27.75" customHeight="1" x14ac:dyDescent="0.15">
      <c r="B50" s="1255" t="s">
        <v>34</v>
      </c>
      <c r="C50" s="1256"/>
      <c r="D50" s="91"/>
      <c r="E50" s="1250" t="s">
        <v>35</v>
      </c>
      <c r="F50" s="1250"/>
      <c r="G50" s="1250"/>
      <c r="H50" s="1251"/>
      <c r="I50" s="86">
        <v>1489</v>
      </c>
      <c r="J50" s="87">
        <v>1519</v>
      </c>
      <c r="K50" s="87">
        <v>1603</v>
      </c>
      <c r="L50" s="87">
        <v>1464</v>
      </c>
      <c r="M50" s="88">
        <v>1240</v>
      </c>
    </row>
    <row r="51" spans="2:13" ht="27.75" customHeight="1" x14ac:dyDescent="0.15">
      <c r="B51" s="1244"/>
      <c r="C51" s="1245"/>
      <c r="D51" s="85"/>
      <c r="E51" s="1250" t="s">
        <v>36</v>
      </c>
      <c r="F51" s="1250"/>
      <c r="G51" s="1250"/>
      <c r="H51" s="1251"/>
      <c r="I51" s="86">
        <v>254</v>
      </c>
      <c r="J51" s="87">
        <v>218</v>
      </c>
      <c r="K51" s="87">
        <v>187</v>
      </c>
      <c r="L51" s="87">
        <v>156</v>
      </c>
      <c r="M51" s="88">
        <v>150</v>
      </c>
    </row>
    <row r="52" spans="2:13" ht="27.75" customHeight="1" x14ac:dyDescent="0.15">
      <c r="B52" s="1246"/>
      <c r="C52" s="1247"/>
      <c r="D52" s="85"/>
      <c r="E52" s="1250" t="s">
        <v>37</v>
      </c>
      <c r="F52" s="1250"/>
      <c r="G52" s="1250"/>
      <c r="H52" s="1251"/>
      <c r="I52" s="86">
        <v>4066</v>
      </c>
      <c r="J52" s="87">
        <v>4074</v>
      </c>
      <c r="K52" s="87">
        <v>4244</v>
      </c>
      <c r="L52" s="87">
        <v>4372</v>
      </c>
      <c r="M52" s="88">
        <v>4353</v>
      </c>
    </row>
    <row r="53" spans="2:13" ht="27.75" customHeight="1" thickBot="1" x14ac:dyDescent="0.2">
      <c r="B53" s="1257" t="s">
        <v>38</v>
      </c>
      <c r="C53" s="1258"/>
      <c r="D53" s="92"/>
      <c r="E53" s="1259" t="s">
        <v>39</v>
      </c>
      <c r="F53" s="1259"/>
      <c r="G53" s="1259"/>
      <c r="H53" s="1260"/>
      <c r="I53" s="93">
        <v>829</v>
      </c>
      <c r="J53" s="94">
        <v>666</v>
      </c>
      <c r="K53" s="94">
        <v>583</v>
      </c>
      <c r="L53" s="94">
        <v>617</v>
      </c>
      <c r="M53" s="95">
        <v>893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rmnDeFx5MfMdqhGTcBgj6Pxr+J8hRTKCPGc9Y/M2yM8NPSpDUEZcd7WQ172DofGxRqP/GWyvOT/mbwv5ul0pw==" saltValue="7tyjudhPn3ajKKYeJ8R7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50" zoomScaleNormal="5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541</v>
      </c>
      <c r="G54" s="104" t="s">
        <v>542</v>
      </c>
      <c r="H54" s="105" t="s">
        <v>543</v>
      </c>
    </row>
    <row r="55" spans="2:8" ht="52.5" customHeight="1" x14ac:dyDescent="0.15">
      <c r="B55" s="106"/>
      <c r="C55" s="1269" t="s">
        <v>42</v>
      </c>
      <c r="D55" s="1269"/>
      <c r="E55" s="1270"/>
      <c r="F55" s="107">
        <v>727</v>
      </c>
      <c r="G55" s="107">
        <v>728</v>
      </c>
      <c r="H55" s="108">
        <v>600</v>
      </c>
    </row>
    <row r="56" spans="2:8" ht="52.5" customHeight="1" x14ac:dyDescent="0.15">
      <c r="B56" s="109"/>
      <c r="C56" s="1271" t="s">
        <v>43</v>
      </c>
      <c r="D56" s="1271"/>
      <c r="E56" s="1272"/>
      <c r="F56" s="110">
        <v>91</v>
      </c>
      <c r="G56" s="110">
        <v>89</v>
      </c>
      <c r="H56" s="111">
        <v>87</v>
      </c>
    </row>
    <row r="57" spans="2:8" ht="53.25" customHeight="1" x14ac:dyDescent="0.15">
      <c r="B57" s="109"/>
      <c r="C57" s="1273" t="s">
        <v>44</v>
      </c>
      <c r="D57" s="1273"/>
      <c r="E57" s="1274"/>
      <c r="F57" s="112">
        <v>701</v>
      </c>
      <c r="G57" s="112">
        <v>561</v>
      </c>
      <c r="H57" s="113">
        <v>464</v>
      </c>
    </row>
    <row r="58" spans="2:8" ht="45.75" customHeight="1" x14ac:dyDescent="0.15">
      <c r="B58" s="114"/>
      <c r="C58" s="1261" t="s">
        <v>567</v>
      </c>
      <c r="D58" s="1262"/>
      <c r="E58" s="1263"/>
      <c r="F58" s="115">
        <v>510</v>
      </c>
      <c r="G58" s="115">
        <v>402</v>
      </c>
      <c r="H58" s="116">
        <v>333</v>
      </c>
    </row>
    <row r="59" spans="2:8" ht="45.75" customHeight="1" x14ac:dyDescent="0.15">
      <c r="B59" s="114"/>
      <c r="C59" s="1261" t="s">
        <v>568</v>
      </c>
      <c r="D59" s="1262"/>
      <c r="E59" s="1263"/>
      <c r="F59" s="115">
        <v>108</v>
      </c>
      <c r="G59" s="115">
        <v>107</v>
      </c>
      <c r="H59" s="116">
        <v>107</v>
      </c>
    </row>
    <row r="60" spans="2:8" ht="45.75" customHeight="1" x14ac:dyDescent="0.15">
      <c r="B60" s="114"/>
      <c r="C60" s="1261" t="s">
        <v>569</v>
      </c>
      <c r="D60" s="1262"/>
      <c r="E60" s="1263"/>
      <c r="F60" s="115">
        <v>10</v>
      </c>
      <c r="G60" s="115">
        <v>10</v>
      </c>
      <c r="H60" s="116">
        <v>10</v>
      </c>
    </row>
    <row r="61" spans="2:8" ht="45.75" customHeight="1" x14ac:dyDescent="0.15">
      <c r="B61" s="114"/>
      <c r="C61" s="1261" t="s">
        <v>571</v>
      </c>
      <c r="D61" s="1262"/>
      <c r="E61" s="1263"/>
      <c r="F61" s="115">
        <v>58</v>
      </c>
      <c r="G61" s="115">
        <v>33</v>
      </c>
      <c r="H61" s="116">
        <v>8</v>
      </c>
    </row>
    <row r="62" spans="2:8" ht="45.75" customHeight="1" thickBot="1" x14ac:dyDescent="0.2">
      <c r="B62" s="117"/>
      <c r="C62" s="1264" t="s">
        <v>570</v>
      </c>
      <c r="D62" s="1265"/>
      <c r="E62" s="1266"/>
      <c r="F62" s="118">
        <v>2</v>
      </c>
      <c r="G62" s="118">
        <v>2</v>
      </c>
      <c r="H62" s="119">
        <v>3</v>
      </c>
    </row>
    <row r="63" spans="2:8" ht="52.5" customHeight="1" thickBot="1" x14ac:dyDescent="0.2">
      <c r="B63" s="120"/>
      <c r="C63" s="1267" t="s">
        <v>45</v>
      </c>
      <c r="D63" s="1267"/>
      <c r="E63" s="1268"/>
      <c r="F63" s="121">
        <v>1518</v>
      </c>
      <c r="G63" s="121">
        <v>1378</v>
      </c>
      <c r="H63" s="122">
        <v>1151</v>
      </c>
    </row>
    <row r="64" spans="2:8" ht="15" customHeight="1" x14ac:dyDescent="0.15"/>
    <row r="65" ht="0" hidden="1" customHeight="1" x14ac:dyDescent="0.15"/>
    <row r="66" ht="0" hidden="1" customHeight="1" x14ac:dyDescent="0.15"/>
  </sheetData>
  <sheetProtection algorithmName="SHA-512" hashValue="eoyW5XqZojDOroQ7jAtHTxbxT69svnzMasJpmMf7+epTuT8iwfwTmc2IesuXfetS9AMDyJ9ZwGobMderkTEKog==" saltValue="3gEsqYBY9DPkoPEv3Ik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D30" zoomScale="80" zoomScaleNormal="80" zoomScaleSheetLayoutView="55" workbookViewId="0">
      <selection activeCell="A69" sqref="A69:XFD69"/>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575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539</v>
      </c>
      <c r="BQ50" s="1280"/>
      <c r="BR50" s="1280"/>
      <c r="BS50" s="1280"/>
      <c r="BT50" s="1280"/>
      <c r="BU50" s="1280"/>
      <c r="BV50" s="1280"/>
      <c r="BW50" s="1280"/>
      <c r="BX50" s="1280" t="s">
        <v>540</v>
      </c>
      <c r="BY50" s="1280"/>
      <c r="BZ50" s="1280"/>
      <c r="CA50" s="1280"/>
      <c r="CB50" s="1280"/>
      <c r="CC50" s="1280"/>
      <c r="CD50" s="1280"/>
      <c r="CE50" s="1280"/>
      <c r="CF50" s="1280" t="s">
        <v>541</v>
      </c>
      <c r="CG50" s="1280"/>
      <c r="CH50" s="1280"/>
      <c r="CI50" s="1280"/>
      <c r="CJ50" s="1280"/>
      <c r="CK50" s="1280"/>
      <c r="CL50" s="1280"/>
      <c r="CM50" s="1280"/>
      <c r="CN50" s="1280" t="s">
        <v>542</v>
      </c>
      <c r="CO50" s="1280"/>
      <c r="CP50" s="1280"/>
      <c r="CQ50" s="1280"/>
      <c r="CR50" s="1280"/>
      <c r="CS50" s="1280"/>
      <c r="CT50" s="1280"/>
      <c r="CU50" s="1280"/>
      <c r="CV50" s="1280" t="s">
        <v>543</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577</v>
      </c>
      <c r="AO51" s="1278"/>
      <c r="AP51" s="1278"/>
      <c r="AQ51" s="1278"/>
      <c r="AR51" s="1278"/>
      <c r="AS51" s="1278"/>
      <c r="AT51" s="1278"/>
      <c r="AU51" s="1278"/>
      <c r="AV51" s="1278"/>
      <c r="AW51" s="1278"/>
      <c r="AX51" s="1278"/>
      <c r="AY51" s="1278"/>
      <c r="AZ51" s="1278"/>
      <c r="BA51" s="1278"/>
      <c r="BB51" s="1278" t="s">
        <v>578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34.799999999999997</v>
      </c>
      <c r="CG51" s="1275"/>
      <c r="CH51" s="1275"/>
      <c r="CI51" s="1275"/>
      <c r="CJ51" s="1275"/>
      <c r="CK51" s="1275"/>
      <c r="CL51" s="1275"/>
      <c r="CM51" s="1275"/>
      <c r="CN51" s="1275">
        <v>38.200000000000003</v>
      </c>
      <c r="CO51" s="1275"/>
      <c r="CP51" s="1275"/>
      <c r="CQ51" s="1275"/>
      <c r="CR51" s="1275"/>
      <c r="CS51" s="1275"/>
      <c r="CT51" s="1275"/>
      <c r="CU51" s="1275"/>
      <c r="CV51" s="1275">
        <v>57.8</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66.599999999999994</v>
      </c>
      <c r="CG53" s="1275"/>
      <c r="CH53" s="1275"/>
      <c r="CI53" s="1275"/>
      <c r="CJ53" s="1275"/>
      <c r="CK53" s="1275"/>
      <c r="CL53" s="1275"/>
      <c r="CM53" s="1275"/>
      <c r="CN53" s="1275">
        <v>70.900000000000006</v>
      </c>
      <c r="CO53" s="1275"/>
      <c r="CP53" s="1275"/>
      <c r="CQ53" s="1275"/>
      <c r="CR53" s="1275"/>
      <c r="CS53" s="1275"/>
      <c r="CT53" s="1275"/>
      <c r="CU53" s="1275"/>
      <c r="CV53" s="1275">
        <v>72.900000000000006</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581</v>
      </c>
      <c r="AO55" s="1280"/>
      <c r="AP55" s="1280"/>
      <c r="AQ55" s="1280"/>
      <c r="AR55" s="1280"/>
      <c r="AS55" s="1280"/>
      <c r="AT55" s="1280"/>
      <c r="AU55" s="1280"/>
      <c r="AV55" s="1280"/>
      <c r="AW55" s="1280"/>
      <c r="AX55" s="1280"/>
      <c r="AY55" s="1280"/>
      <c r="AZ55" s="1280"/>
      <c r="BA55" s="1280"/>
      <c r="BB55" s="1278" t="s">
        <v>582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57.1</v>
      </c>
      <c r="CG57" s="1275"/>
      <c r="CH57" s="1275"/>
      <c r="CI57" s="1275"/>
      <c r="CJ57" s="1275"/>
      <c r="CK57" s="1275"/>
      <c r="CL57" s="1275"/>
      <c r="CM57" s="1275"/>
      <c r="CN57" s="1275">
        <v>57.9</v>
      </c>
      <c r="CO57" s="1275"/>
      <c r="CP57" s="1275"/>
      <c r="CQ57" s="1275"/>
      <c r="CR57" s="1275"/>
      <c r="CS57" s="1275"/>
      <c r="CT57" s="1275"/>
      <c r="CU57" s="1275"/>
      <c r="CV57" s="1275">
        <v>58.3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583</v>
      </c>
    </row>
    <row r="64" spans="1:109" x14ac:dyDescent="0.15">
      <c r="B64" s="374"/>
      <c r="G64" s="381"/>
      <c r="I64" s="394"/>
      <c r="J64" s="394"/>
      <c r="K64" s="394"/>
      <c r="L64" s="394"/>
      <c r="M64" s="394"/>
      <c r="N64" s="395"/>
      <c r="AM64" s="381"/>
      <c r="AN64" s="381" t="s">
        <v>574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5" customHeight="1" x14ac:dyDescent="0.15">
      <c r="B65" s="374"/>
      <c r="AN65" s="1288" t="s">
        <v>584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539</v>
      </c>
      <c r="BQ72" s="1280"/>
      <c r="BR72" s="1280"/>
      <c r="BS72" s="1280"/>
      <c r="BT72" s="1280"/>
      <c r="BU72" s="1280"/>
      <c r="BV72" s="1280"/>
      <c r="BW72" s="1280"/>
      <c r="BX72" s="1280" t="s">
        <v>540</v>
      </c>
      <c r="BY72" s="1280"/>
      <c r="BZ72" s="1280"/>
      <c r="CA72" s="1280"/>
      <c r="CB72" s="1280"/>
      <c r="CC72" s="1280"/>
      <c r="CD72" s="1280"/>
      <c r="CE72" s="1280"/>
      <c r="CF72" s="1280" t="s">
        <v>541</v>
      </c>
      <c r="CG72" s="1280"/>
      <c r="CH72" s="1280"/>
      <c r="CI72" s="1280"/>
      <c r="CJ72" s="1280"/>
      <c r="CK72" s="1280"/>
      <c r="CL72" s="1280"/>
      <c r="CM72" s="1280"/>
      <c r="CN72" s="1280" t="s">
        <v>542</v>
      </c>
      <c r="CO72" s="1280"/>
      <c r="CP72" s="1280"/>
      <c r="CQ72" s="1280"/>
      <c r="CR72" s="1280"/>
      <c r="CS72" s="1280"/>
      <c r="CT72" s="1280"/>
      <c r="CU72" s="1280"/>
      <c r="CV72" s="1280" t="s">
        <v>543</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577</v>
      </c>
      <c r="AO73" s="1278"/>
      <c r="AP73" s="1278"/>
      <c r="AQ73" s="1278"/>
      <c r="AR73" s="1278"/>
      <c r="AS73" s="1278"/>
      <c r="AT73" s="1278"/>
      <c r="AU73" s="1278"/>
      <c r="AV73" s="1278"/>
      <c r="AW73" s="1278"/>
      <c r="AX73" s="1278"/>
      <c r="AY73" s="1278"/>
      <c r="AZ73" s="1278"/>
      <c r="BA73" s="1278"/>
      <c r="BB73" s="1278" t="s">
        <v>578</v>
      </c>
      <c r="BC73" s="1278"/>
      <c r="BD73" s="1278"/>
      <c r="BE73" s="1278"/>
      <c r="BF73" s="1278"/>
      <c r="BG73" s="1278"/>
      <c r="BH73" s="1278"/>
      <c r="BI73" s="1278"/>
      <c r="BJ73" s="1278"/>
      <c r="BK73" s="1278"/>
      <c r="BL73" s="1278"/>
      <c r="BM73" s="1278"/>
      <c r="BN73" s="1278"/>
      <c r="BO73" s="1278"/>
      <c r="BP73" s="1275">
        <v>49.4</v>
      </c>
      <c r="BQ73" s="1275"/>
      <c r="BR73" s="1275"/>
      <c r="BS73" s="1275"/>
      <c r="BT73" s="1275"/>
      <c r="BU73" s="1275"/>
      <c r="BV73" s="1275"/>
      <c r="BW73" s="1275"/>
      <c r="BX73" s="1275">
        <v>41.1</v>
      </c>
      <c r="BY73" s="1275"/>
      <c r="BZ73" s="1275"/>
      <c r="CA73" s="1275"/>
      <c r="CB73" s="1275"/>
      <c r="CC73" s="1275"/>
      <c r="CD73" s="1275"/>
      <c r="CE73" s="1275"/>
      <c r="CF73" s="1275">
        <v>34.799999999999997</v>
      </c>
      <c r="CG73" s="1275"/>
      <c r="CH73" s="1275"/>
      <c r="CI73" s="1275"/>
      <c r="CJ73" s="1275"/>
      <c r="CK73" s="1275"/>
      <c r="CL73" s="1275"/>
      <c r="CM73" s="1275"/>
      <c r="CN73" s="1275">
        <v>38.200000000000003</v>
      </c>
      <c r="CO73" s="1275"/>
      <c r="CP73" s="1275"/>
      <c r="CQ73" s="1275"/>
      <c r="CR73" s="1275"/>
      <c r="CS73" s="1275"/>
      <c r="CT73" s="1275"/>
      <c r="CU73" s="1275"/>
      <c r="CV73" s="1275">
        <v>57.8</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585</v>
      </c>
      <c r="BC75" s="1278"/>
      <c r="BD75" s="1278"/>
      <c r="BE75" s="1278"/>
      <c r="BF75" s="1278"/>
      <c r="BG75" s="1278"/>
      <c r="BH75" s="1278"/>
      <c r="BI75" s="1278"/>
      <c r="BJ75" s="1278"/>
      <c r="BK75" s="1278"/>
      <c r="BL75" s="1278"/>
      <c r="BM75" s="1278"/>
      <c r="BN75" s="1278"/>
      <c r="BO75" s="1278"/>
      <c r="BP75" s="1275">
        <v>11.4</v>
      </c>
      <c r="BQ75" s="1275"/>
      <c r="BR75" s="1275"/>
      <c r="BS75" s="1275"/>
      <c r="BT75" s="1275"/>
      <c r="BU75" s="1275"/>
      <c r="BV75" s="1275"/>
      <c r="BW75" s="1275"/>
      <c r="BX75" s="1275">
        <v>10.7</v>
      </c>
      <c r="BY75" s="1275"/>
      <c r="BZ75" s="1275"/>
      <c r="CA75" s="1275"/>
      <c r="CB75" s="1275"/>
      <c r="CC75" s="1275"/>
      <c r="CD75" s="1275"/>
      <c r="CE75" s="1275"/>
      <c r="CF75" s="1275">
        <v>10.1</v>
      </c>
      <c r="CG75" s="1275"/>
      <c r="CH75" s="1275"/>
      <c r="CI75" s="1275"/>
      <c r="CJ75" s="1275"/>
      <c r="CK75" s="1275"/>
      <c r="CL75" s="1275"/>
      <c r="CM75" s="1275"/>
      <c r="CN75" s="1275">
        <v>10</v>
      </c>
      <c r="CO75" s="1275"/>
      <c r="CP75" s="1275"/>
      <c r="CQ75" s="1275"/>
      <c r="CR75" s="1275"/>
      <c r="CS75" s="1275"/>
      <c r="CT75" s="1275"/>
      <c r="CU75" s="1275"/>
      <c r="CV75" s="1275">
        <v>11</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580</v>
      </c>
      <c r="AO77" s="1280"/>
      <c r="AP77" s="1280"/>
      <c r="AQ77" s="1280"/>
      <c r="AR77" s="1280"/>
      <c r="AS77" s="1280"/>
      <c r="AT77" s="1280"/>
      <c r="AU77" s="1280"/>
      <c r="AV77" s="1280"/>
      <c r="AW77" s="1280"/>
      <c r="AX77" s="1280"/>
      <c r="AY77" s="1280"/>
      <c r="AZ77" s="1280"/>
      <c r="BA77" s="1280"/>
      <c r="BB77" s="1278" t="s">
        <v>578</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585</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ooxEIL3MIY4j3/HEcQx8NQg4SB4e0LERY/DSI7OoWsyM2x/TJVfjw1lDvcPLLH1A/MJaV2qQu236BBlwpIf0Q==" saltValue="Isngzyr5fIsGhMqix4bv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1" zoomScale="70" zoomScaleNormal="70" zoomScaleSheetLayoutView="70" workbookViewId="0">
      <selection activeCell="A69" sqref="A69:XFD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5JClLFvwF1OHtHsjFBq7vnKzj8UeXydA+bzaT/+gNqKeFom+ppyKxYbAJZsXsxSy+HLhNPSa8h3FhrFz5+r1w==" saltValue="iILfU3SiAM7Hgo2FJ+F9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election activeCell="A69" sqref="A69:XFD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XGvtp7z1HW8QZ7WgmBsvDmdlgMIF+GAGyf1G6Xx9wls1uLiSWXYzYbKjtAi08+2tIbEnfoSFdrbWnYwSHsbYQ==" saltValue="EjtMP1ygSnVeY/4mKcAC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536</v>
      </c>
      <c r="G2" s="136"/>
      <c r="H2" s="137"/>
    </row>
    <row r="3" spans="1:8" x14ac:dyDescent="0.15">
      <c r="A3" s="133" t="s">
        <v>529</v>
      </c>
      <c r="B3" s="138"/>
      <c r="C3" s="139"/>
      <c r="D3" s="140">
        <v>165536</v>
      </c>
      <c r="E3" s="141"/>
      <c r="F3" s="142">
        <v>238802</v>
      </c>
      <c r="G3" s="143"/>
      <c r="H3" s="144"/>
    </row>
    <row r="4" spans="1:8" x14ac:dyDescent="0.15">
      <c r="A4" s="145"/>
      <c r="B4" s="146"/>
      <c r="C4" s="147"/>
      <c r="D4" s="148">
        <v>72639</v>
      </c>
      <c r="E4" s="149"/>
      <c r="F4" s="150">
        <v>128562</v>
      </c>
      <c r="G4" s="151"/>
      <c r="H4" s="152"/>
    </row>
    <row r="5" spans="1:8" x14ac:dyDescent="0.15">
      <c r="A5" s="133" t="s">
        <v>531</v>
      </c>
      <c r="B5" s="138"/>
      <c r="C5" s="139"/>
      <c r="D5" s="140">
        <v>157186</v>
      </c>
      <c r="E5" s="141"/>
      <c r="F5" s="142">
        <v>288550</v>
      </c>
      <c r="G5" s="143"/>
      <c r="H5" s="144"/>
    </row>
    <row r="6" spans="1:8" x14ac:dyDescent="0.15">
      <c r="A6" s="145"/>
      <c r="B6" s="146"/>
      <c r="C6" s="147"/>
      <c r="D6" s="148">
        <v>86472</v>
      </c>
      <c r="E6" s="149"/>
      <c r="F6" s="150">
        <v>141525</v>
      </c>
      <c r="G6" s="151"/>
      <c r="H6" s="152"/>
    </row>
    <row r="7" spans="1:8" x14ac:dyDescent="0.15">
      <c r="A7" s="133" t="s">
        <v>532</v>
      </c>
      <c r="B7" s="138"/>
      <c r="C7" s="139"/>
      <c r="D7" s="140">
        <v>236246</v>
      </c>
      <c r="E7" s="141"/>
      <c r="F7" s="142">
        <v>287914</v>
      </c>
      <c r="G7" s="143"/>
      <c r="H7" s="144"/>
    </row>
    <row r="8" spans="1:8" x14ac:dyDescent="0.15">
      <c r="A8" s="145"/>
      <c r="B8" s="146"/>
      <c r="C8" s="147"/>
      <c r="D8" s="148">
        <v>178838</v>
      </c>
      <c r="E8" s="149"/>
      <c r="F8" s="150">
        <v>146531</v>
      </c>
      <c r="G8" s="151"/>
      <c r="H8" s="152"/>
    </row>
    <row r="9" spans="1:8" x14ac:dyDescent="0.15">
      <c r="A9" s="133" t="s">
        <v>533</v>
      </c>
      <c r="B9" s="138"/>
      <c r="C9" s="139"/>
      <c r="D9" s="140">
        <v>217748</v>
      </c>
      <c r="E9" s="141"/>
      <c r="F9" s="142">
        <v>310300</v>
      </c>
      <c r="G9" s="143"/>
      <c r="H9" s="144"/>
    </row>
    <row r="10" spans="1:8" x14ac:dyDescent="0.15">
      <c r="A10" s="145"/>
      <c r="B10" s="146"/>
      <c r="C10" s="147"/>
      <c r="D10" s="148">
        <v>144573</v>
      </c>
      <c r="E10" s="149"/>
      <c r="F10" s="150">
        <v>157576</v>
      </c>
      <c r="G10" s="151"/>
      <c r="H10" s="152"/>
    </row>
    <row r="11" spans="1:8" x14ac:dyDescent="0.15">
      <c r="A11" s="133" t="s">
        <v>534</v>
      </c>
      <c r="B11" s="138"/>
      <c r="C11" s="139"/>
      <c r="D11" s="140">
        <v>209921</v>
      </c>
      <c r="E11" s="141"/>
      <c r="F11" s="142">
        <v>317319</v>
      </c>
      <c r="G11" s="143"/>
      <c r="H11" s="144"/>
    </row>
    <row r="12" spans="1:8" x14ac:dyDescent="0.15">
      <c r="A12" s="145"/>
      <c r="B12" s="146"/>
      <c r="C12" s="153"/>
      <c r="D12" s="148">
        <v>115146</v>
      </c>
      <c r="E12" s="149"/>
      <c r="F12" s="150">
        <v>164214</v>
      </c>
      <c r="G12" s="151"/>
      <c r="H12" s="152"/>
    </row>
    <row r="13" spans="1:8" x14ac:dyDescent="0.15">
      <c r="A13" s="133"/>
      <c r="B13" s="138"/>
      <c r="C13" s="154"/>
      <c r="D13" s="155">
        <v>197327</v>
      </c>
      <c r="E13" s="156"/>
      <c r="F13" s="157">
        <v>288577</v>
      </c>
      <c r="G13" s="158"/>
      <c r="H13" s="144"/>
    </row>
    <row r="14" spans="1:8" x14ac:dyDescent="0.15">
      <c r="A14" s="145"/>
      <c r="B14" s="146"/>
      <c r="C14" s="147"/>
      <c r="D14" s="148">
        <v>119534</v>
      </c>
      <c r="E14" s="149"/>
      <c r="F14" s="150">
        <v>147682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12.74</v>
      </c>
      <c r="C19" s="159">
        <f>ROUND(VALUE(SUBSTITUTE(実質収支比率等に係る経年分析!G$48,"▲","-")),2)</f>
        <v>10.4</v>
      </c>
      <c r="D19" s="159">
        <f>ROUND(VALUE(SUBSTITUTE(実質収支比率等に係る経年分析!H$48,"▲","-")),2)</f>
        <v>12.34</v>
      </c>
      <c r="E19" s="159">
        <f>ROUND(VALUE(SUBSTITUTE(実質収支比率等に係る経年分析!I$48,"▲","-")),2)</f>
        <v>9.0399999999999991</v>
      </c>
      <c r="F19" s="159">
        <f>ROUND(VALUE(SUBSTITUTE(実質収支比率等に係る経年分析!J$48,"▲","-")),2)</f>
        <v>11.85</v>
      </c>
    </row>
    <row r="20" spans="1:11" x14ac:dyDescent="0.15">
      <c r="A20" s="159" t="s">
        <v>49</v>
      </c>
      <c r="B20" s="159">
        <f>ROUND(VALUE(SUBSTITUTE(実質収支比率等に係る経年分析!F$47,"▲","-")),2)</f>
        <v>32.520000000000003</v>
      </c>
      <c r="C20" s="159">
        <f>ROUND(VALUE(SUBSTITUTE(実質収支比率等に係る経年分析!G$47,"▲","-")),2)</f>
        <v>36.11</v>
      </c>
      <c r="D20" s="159">
        <f>ROUND(VALUE(SUBSTITUTE(実質収支比率等に係る経年分析!H$47,"▲","-")),2)</f>
        <v>35.200000000000003</v>
      </c>
      <c r="E20" s="159">
        <f>ROUND(VALUE(SUBSTITUTE(実質収支比率等に係る経年分析!I$47,"▲","-")),2)</f>
        <v>36.159999999999997</v>
      </c>
      <c r="F20" s="159">
        <f>ROUND(VALUE(SUBSTITUTE(実質収支比率等に係る経年分析!J$47,"▲","-")),2)</f>
        <v>31.08</v>
      </c>
    </row>
    <row r="21" spans="1:11" x14ac:dyDescent="0.15">
      <c r="A21" s="159" t="s">
        <v>50</v>
      </c>
      <c r="B21" s="159">
        <f>IF(ISNUMBER(VALUE(SUBSTITUTE(実質収支比率等に係る経年分析!F$49,"▲","-"))),ROUND(VALUE(SUBSTITUTE(実質収支比率等に係る経年分析!F$49,"▲","-")),2),NA())</f>
        <v>2.76</v>
      </c>
      <c r="C21" s="159">
        <f>IF(ISNUMBER(VALUE(SUBSTITUTE(実質収支比率等に係る経年分析!G$49,"▲","-"))),ROUND(VALUE(SUBSTITUTE(実質収支比率等に係る経年分析!G$49,"▲","-")),2),NA())</f>
        <v>-0.13</v>
      </c>
      <c r="D21" s="159">
        <f>IF(ISNUMBER(VALUE(SUBSTITUTE(実質収支比率等に係る経年分析!H$49,"▲","-"))),ROUND(VALUE(SUBSTITUTE(実質収支比率等に係る経年分析!H$49,"▲","-")),2),NA())</f>
        <v>2.2799999999999998</v>
      </c>
      <c r="E21" s="159">
        <f>IF(ISNUMBER(VALUE(SUBSTITUTE(実質収支比率等に係る経年分析!I$49,"▲","-"))),ROUND(VALUE(SUBSTITUTE(実質収支比率等に係る経年分析!I$49,"▲","-")),2),NA())</f>
        <v>-3.55</v>
      </c>
      <c r="F21" s="159">
        <f>IF(ISNUMBER(VALUE(SUBSTITUTE(実質収支比率等に係る経年分析!J$49,"▲","-"))),ROUND(VALUE(SUBSTITUTE(実質収支比率等に係る経年分析!J$49,"▲","-")),2),NA())</f>
        <v>-4.21</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簡易排水施設事業特別会計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特定環境保全下水道事業特別会計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7.0000000000000007E-2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0.08</v>
      </c>
    </row>
    <row r="33" spans="1:16" x14ac:dyDescent="0.15">
      <c r="A33" s="160" t="str">
        <f>IF(連結実質赤字比率に係る赤字・黒字の構成分析!C$37="",NA(),連結実質赤字比率に係る赤字・黒字の構成分析!C$37)</f>
        <v>簡易水道事業費特別会計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v>
      </c>
    </row>
    <row r="34" spans="1:16" x14ac:dyDescent="0.15">
      <c r="A34" s="160" t="str">
        <f>IF(連結実質赤字比率に係る赤字・黒字の構成分析!C$36="",NA(),連結実質赤字比率に係る赤字・黒字の構成分析!C$36)</f>
        <v>介護保険事業特別会計（保険事業勘定）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0.54</v>
      </c>
    </row>
    <row r="35" spans="1:16" x14ac:dyDescent="0.15">
      <c r="A35" s="160" t="str">
        <f>IF(連結実質赤字比率に係る赤字・黒字の構成分析!C$35="",NA(),連結実質赤字比率に係る赤字・黒字の構成分析!C$35)</f>
        <v>国民健康保険事業費特別会計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1.31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1.0900000000000001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1.35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12.74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9.0299999999999994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11.84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409</v>
      </c>
      <c r="E42" s="161"/>
      <c r="F42" s="161"/>
      <c r="G42" s="161">
        <f>'実質公債費比率（分子）の構造'!L$52</f>
        <v>406</v>
      </c>
      <c r="H42" s="161"/>
      <c r="I42" s="161"/>
      <c r="J42" s="161">
        <f>'実質公債費比率（分子）の構造'!M$52</f>
        <v>404</v>
      </c>
      <c r="K42" s="161"/>
      <c r="L42" s="161"/>
      <c r="M42" s="161">
        <f>'実質公債費比率（分子）の構造'!N$52</f>
        <v>415</v>
      </c>
      <c r="N42" s="161"/>
      <c r="O42" s="161"/>
      <c r="P42" s="161">
        <f>'実質公債費比率（分子）の構造'!O$52</f>
        <v>403</v>
      </c>
    </row>
    <row r="43" spans="1:16" x14ac:dyDescent="0.15">
      <c r="A43" s="161" t="s">
        <v>58</v>
      </c>
      <c r="B43" s="161">
        <f>'実質公債費比率（分子）の構造'!K$51</f>
        <v>1</v>
      </c>
      <c r="C43" s="161"/>
      <c r="D43" s="161"/>
      <c r="E43" s="161">
        <f>'実質公債費比率（分子）の構造'!L$51</f>
        <v>1</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3</v>
      </c>
      <c r="C44" s="161"/>
      <c r="D44" s="161"/>
      <c r="E44" s="161">
        <f>'実質公債費比率（分子）の構造'!L$50</f>
        <v>11</v>
      </c>
      <c r="F44" s="161"/>
      <c r="G44" s="161"/>
      <c r="H44" s="161">
        <f>'実質公債費比率（分子）の構造'!M$50</f>
        <v>7</v>
      </c>
      <c r="I44" s="161"/>
      <c r="J44" s="161"/>
      <c r="K44" s="161">
        <f>'実質公債費比率（分子）の構造'!N$50</f>
        <v>5</v>
      </c>
      <c r="L44" s="161"/>
      <c r="M44" s="161"/>
      <c r="N44" s="161">
        <f>'実質公債費比率（分子）の構造'!O$50</f>
        <v>3</v>
      </c>
      <c r="O44" s="161"/>
      <c r="P44" s="161"/>
    </row>
    <row r="45" spans="1:16" x14ac:dyDescent="0.15">
      <c r="A45" s="161" t="s">
        <v>60</v>
      </c>
      <c r="B45" s="161">
        <f>'実質公債費比率（分子）の構造'!K$49</f>
        <v>6</v>
      </c>
      <c r="C45" s="161"/>
      <c r="D45" s="161"/>
      <c r="E45" s="161">
        <f>'実質公債費比率（分子）の構造'!L$49</f>
        <v>6</v>
      </c>
      <c r="F45" s="161"/>
      <c r="G45" s="161"/>
      <c r="H45" s="161">
        <f>'実質公債費比率（分子）の構造'!M$49</f>
        <v>6</v>
      </c>
      <c r="I45" s="161"/>
      <c r="J45" s="161"/>
      <c r="K45" s="161">
        <f>'実質公債費比率（分子）の構造'!N$49</f>
        <v>5</v>
      </c>
      <c r="L45" s="161"/>
      <c r="M45" s="161"/>
      <c r="N45" s="161">
        <f>'実質公債費比率（分子）の構造'!O$49</f>
        <v>12</v>
      </c>
      <c r="O45" s="161"/>
      <c r="P45" s="161"/>
    </row>
    <row r="46" spans="1:16" x14ac:dyDescent="0.15">
      <c r="A46" s="161" t="s">
        <v>61</v>
      </c>
      <c r="B46" s="161">
        <f>'実質公債費比率（分子）の構造'!K$48</f>
        <v>181</v>
      </c>
      <c r="C46" s="161"/>
      <c r="D46" s="161"/>
      <c r="E46" s="161">
        <f>'実質公債費比率（分子）の構造'!L$48</f>
        <v>171</v>
      </c>
      <c r="F46" s="161"/>
      <c r="G46" s="161"/>
      <c r="H46" s="161">
        <f>'実質公債費比率（分子）の構造'!M$48</f>
        <v>154</v>
      </c>
      <c r="I46" s="161"/>
      <c r="J46" s="161"/>
      <c r="K46" s="161">
        <f>'実質公債費比率（分子）の構造'!N$48</f>
        <v>144</v>
      </c>
      <c r="L46" s="161"/>
      <c r="M46" s="161"/>
      <c r="N46" s="161">
        <f>'実質公債費比率（分子）の構造'!O$48</f>
        <v>202</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389</v>
      </c>
      <c r="C49" s="161"/>
      <c r="D49" s="161"/>
      <c r="E49" s="161">
        <f>'実質公債費比率（分子）の構造'!L$45</f>
        <v>395</v>
      </c>
      <c r="F49" s="161"/>
      <c r="G49" s="161"/>
      <c r="H49" s="161">
        <f>'実質公債費比率（分子）の構造'!M$45</f>
        <v>392</v>
      </c>
      <c r="I49" s="161"/>
      <c r="J49" s="161"/>
      <c r="K49" s="161">
        <f>'実質公債費比率（分子）の構造'!N$45</f>
        <v>418</v>
      </c>
      <c r="L49" s="161"/>
      <c r="M49" s="161"/>
      <c r="N49" s="161">
        <f>'実質公債費比率（分子）の構造'!O$45</f>
        <v>401</v>
      </c>
      <c r="O49" s="161"/>
      <c r="P49" s="161"/>
    </row>
    <row r="50" spans="1:16" x14ac:dyDescent="0.15">
      <c r="A50" s="161" t="s">
        <v>65</v>
      </c>
      <c r="B50" s="161" t="e">
        <f>NA()</f>
        <v>#N/A</v>
      </c>
      <c r="C50" s="161">
        <f>IF(ISNUMBER('実質公債費比率（分子）の構造'!K$53),'実質公債費比率（分子）の構造'!K$53,NA())</f>
        <v>171</v>
      </c>
      <c r="D50" s="161" t="e">
        <f>NA()</f>
        <v>#N/A</v>
      </c>
      <c r="E50" s="161" t="e">
        <f>NA()</f>
        <v>#N/A</v>
      </c>
      <c r="F50" s="161">
        <f>IF(ISNUMBER('実質公債費比率（分子）の構造'!L$53),'実質公債費比率（分子）の構造'!L$53,NA())</f>
        <v>178</v>
      </c>
      <c r="G50" s="161" t="e">
        <f>NA()</f>
        <v>#N/A</v>
      </c>
      <c r="H50" s="161" t="e">
        <f>NA()</f>
        <v>#N/A</v>
      </c>
      <c r="I50" s="161">
        <f>IF(ISNUMBER('実質公債費比率（分子）の構造'!M$53),'実質公債費比率（分子）の構造'!M$53,NA())</f>
        <v>155</v>
      </c>
      <c r="J50" s="161" t="e">
        <f>NA()</f>
        <v>#N/A</v>
      </c>
      <c r="K50" s="161" t="e">
        <f>NA()</f>
        <v>#N/A</v>
      </c>
      <c r="L50" s="161">
        <f>IF(ISNUMBER('実質公債費比率（分子）の構造'!N$53),'実質公債費比率（分子）の構造'!N$53,NA())</f>
        <v>157</v>
      </c>
      <c r="M50" s="161" t="e">
        <f>NA()</f>
        <v>#N/A</v>
      </c>
      <c r="N50" s="161" t="e">
        <f>NA()</f>
        <v>#N/A</v>
      </c>
      <c r="O50" s="161">
        <f>IF(ISNUMBER('実質公債費比率（分子）の構造'!O$53),'実質公債費比率（分子）の構造'!O$53,NA())</f>
        <v>215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4066</v>
      </c>
      <c r="E56" s="160"/>
      <c r="F56" s="160"/>
      <c r="G56" s="160">
        <f>'将来負担比率（分子）の構造'!J$52</f>
        <v>4074</v>
      </c>
      <c r="H56" s="160"/>
      <c r="I56" s="160"/>
      <c r="J56" s="160">
        <f>'将来負担比率（分子）の構造'!K$52</f>
        <v>4244</v>
      </c>
      <c r="K56" s="160"/>
      <c r="L56" s="160"/>
      <c r="M56" s="160">
        <f>'将来負担比率（分子）の構造'!L$52</f>
        <v>4372</v>
      </c>
      <c r="N56" s="160"/>
      <c r="O56" s="160"/>
      <c r="P56" s="160">
        <f>'将来負担比率（分子）の構造'!M$52</f>
        <v>4353</v>
      </c>
    </row>
    <row r="57" spans="1:16" x14ac:dyDescent="0.15">
      <c r="A57" s="160" t="s">
        <v>36</v>
      </c>
      <c r="B57" s="160"/>
      <c r="C57" s="160"/>
      <c r="D57" s="160">
        <f>'将来負担比率（分子）の構造'!I$51</f>
        <v>254</v>
      </c>
      <c r="E57" s="160"/>
      <c r="F57" s="160"/>
      <c r="G57" s="160">
        <f>'将来負担比率（分子）の構造'!J$51</f>
        <v>218</v>
      </c>
      <c r="H57" s="160"/>
      <c r="I57" s="160"/>
      <c r="J57" s="160">
        <f>'将来負担比率（分子）の構造'!K$51</f>
        <v>187</v>
      </c>
      <c r="K57" s="160"/>
      <c r="L57" s="160"/>
      <c r="M57" s="160">
        <f>'将来負担比率（分子）の構造'!L$51</f>
        <v>156</v>
      </c>
      <c r="N57" s="160"/>
      <c r="O57" s="160"/>
      <c r="P57" s="160">
        <f>'将来負担比率（分子）の構造'!M$51</f>
        <v>150</v>
      </c>
    </row>
    <row r="58" spans="1:16" x14ac:dyDescent="0.15">
      <c r="A58" s="160" t="s">
        <v>35</v>
      </c>
      <c r="B58" s="160"/>
      <c r="C58" s="160"/>
      <c r="D58" s="160">
        <f>'将来負担比率（分子）の構造'!I$50</f>
        <v>1489</v>
      </c>
      <c r="E58" s="160"/>
      <c r="F58" s="160"/>
      <c r="G58" s="160">
        <f>'将来負担比率（分子）の構造'!J$50</f>
        <v>1519</v>
      </c>
      <c r="H58" s="160"/>
      <c r="I58" s="160"/>
      <c r="J58" s="160">
        <f>'将来負担比率（分子）の構造'!K$50</f>
        <v>1603</v>
      </c>
      <c r="K58" s="160"/>
      <c r="L58" s="160"/>
      <c r="M58" s="160">
        <f>'将来負担比率（分子）の構造'!L$50</f>
        <v>1464</v>
      </c>
      <c r="N58" s="160"/>
      <c r="O58" s="160"/>
      <c r="P58" s="160">
        <f>'将来負担比率（分子）の構造'!M$50</f>
        <v>1240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507</v>
      </c>
      <c r="C62" s="160"/>
      <c r="D62" s="160"/>
      <c r="E62" s="160">
        <f>'将来負担比率（分子）の構造'!J$45</f>
        <v>452</v>
      </c>
      <c r="F62" s="160"/>
      <c r="G62" s="160"/>
      <c r="H62" s="160">
        <f>'将来負担比率（分子）の構造'!K$45</f>
        <v>443</v>
      </c>
      <c r="I62" s="160"/>
      <c r="J62" s="160"/>
      <c r="K62" s="160">
        <f>'将来負担比率（分子）の構造'!L$45</f>
        <v>412</v>
      </c>
      <c r="L62" s="160"/>
      <c r="M62" s="160"/>
      <c r="N62" s="160">
        <f>'将来負担比率（分子）の構造'!M$45</f>
        <v>387</v>
      </c>
      <c r="O62" s="160"/>
      <c r="P62" s="160"/>
    </row>
    <row r="63" spans="1:16" x14ac:dyDescent="0.15">
      <c r="A63" s="160" t="s">
        <v>28</v>
      </c>
      <c r="B63" s="160">
        <f>'将来負担比率（分子）の構造'!I$44</f>
        <v>29</v>
      </c>
      <c r="C63" s="160"/>
      <c r="D63" s="160"/>
      <c r="E63" s="160">
        <f>'将来負担比率（分子）の構造'!J$44</f>
        <v>18</v>
      </c>
      <c r="F63" s="160"/>
      <c r="G63" s="160"/>
      <c r="H63" s="160">
        <f>'将来負担比率（分子）の構造'!K$44</f>
        <v>2</v>
      </c>
      <c r="I63" s="160"/>
      <c r="J63" s="160"/>
      <c r="K63" s="160">
        <f>'将来負担比率（分子）の構造'!L$44</f>
        <v>35</v>
      </c>
      <c r="L63" s="160"/>
      <c r="M63" s="160"/>
      <c r="N63" s="160">
        <f>'将来負担比率（分子）の構造'!M$44</f>
        <v>35</v>
      </c>
      <c r="O63" s="160"/>
      <c r="P63" s="160"/>
    </row>
    <row r="64" spans="1:16" x14ac:dyDescent="0.15">
      <c r="A64" s="160" t="s">
        <v>27</v>
      </c>
      <c r="B64" s="160">
        <f>'将来負担比率（分子）の構造'!I$43</f>
        <v>2188</v>
      </c>
      <c r="C64" s="160"/>
      <c r="D64" s="160"/>
      <c r="E64" s="160">
        <f>'将来負担比率（分子）の構造'!J$43</f>
        <v>2080</v>
      </c>
      <c r="F64" s="160"/>
      <c r="G64" s="160"/>
      <c r="H64" s="160">
        <f>'将来負担比率（分子）の構造'!K$43</f>
        <v>1919</v>
      </c>
      <c r="I64" s="160"/>
      <c r="J64" s="160"/>
      <c r="K64" s="160">
        <f>'将来負担比率（分子）の構造'!L$43</f>
        <v>1774</v>
      </c>
      <c r="L64" s="160"/>
      <c r="M64" s="160"/>
      <c r="N64" s="160">
        <f>'将来負担比率（分子）の構造'!M$43</f>
        <v>1779</v>
      </c>
      <c r="O64" s="160"/>
      <c r="P64" s="160"/>
    </row>
    <row r="65" spans="1:16" x14ac:dyDescent="0.15">
      <c r="A65" s="160" t="s">
        <v>26</v>
      </c>
      <c r="B65" s="160">
        <f>'将来負担比率（分子）の構造'!I$42</f>
        <v>27</v>
      </c>
      <c r="C65" s="160"/>
      <c r="D65" s="160"/>
      <c r="E65" s="160">
        <f>'将来負担比率（分子）の構造'!J$42</f>
        <v>16</v>
      </c>
      <c r="F65" s="160"/>
      <c r="G65" s="160"/>
      <c r="H65" s="160">
        <f>'将来負担比率（分子）の構造'!K$42</f>
        <v>9</v>
      </c>
      <c r="I65" s="160"/>
      <c r="J65" s="160"/>
      <c r="K65" s="160">
        <f>'将来負担比率（分子）の構造'!L$42</f>
        <v>4</v>
      </c>
      <c r="L65" s="160"/>
      <c r="M65" s="160"/>
      <c r="N65" s="160">
        <f>'将来負担比率（分子）の構造'!M$42</f>
        <v>1</v>
      </c>
      <c r="O65" s="160"/>
      <c r="P65" s="160"/>
    </row>
    <row r="66" spans="1:16" x14ac:dyDescent="0.15">
      <c r="A66" s="160" t="s">
        <v>25</v>
      </c>
      <c r="B66" s="160">
        <f>'将来負担比率（分子）の構造'!I$41</f>
        <v>3887</v>
      </c>
      <c r="C66" s="160"/>
      <c r="D66" s="160"/>
      <c r="E66" s="160">
        <f>'将来負担比率（分子）の構造'!J$41</f>
        <v>3909</v>
      </c>
      <c r="F66" s="160"/>
      <c r="G66" s="160"/>
      <c r="H66" s="160">
        <f>'将来負担比率（分子）の構造'!K$41</f>
        <v>4243</v>
      </c>
      <c r="I66" s="160"/>
      <c r="J66" s="160"/>
      <c r="K66" s="160">
        <f>'将来負担比率（分子）の構造'!L$41</f>
        <v>4385</v>
      </c>
      <c r="L66" s="160"/>
      <c r="M66" s="160"/>
      <c r="N66" s="160">
        <f>'将来負担比率（分子）の構造'!M$41</f>
        <v>4434</v>
      </c>
      <c r="O66" s="160"/>
      <c r="P66" s="160"/>
    </row>
    <row r="67" spans="1:16" x14ac:dyDescent="0.15">
      <c r="A67" s="160" t="s">
        <v>69</v>
      </c>
      <c r="B67" s="160" t="e">
        <f>NA()</f>
        <v>#N/A</v>
      </c>
      <c r="C67" s="160">
        <f>IF(ISNUMBER('将来負担比率（分子）の構造'!I$53), IF('将来負担比率（分子）の構造'!I$53 &lt; 0, 0, '将来負担比率（分子）の構造'!I$53), NA())</f>
        <v>829</v>
      </c>
      <c r="D67" s="160" t="e">
        <f>NA()</f>
        <v>#N/A</v>
      </c>
      <c r="E67" s="160" t="e">
        <f>NA()</f>
        <v>#N/A</v>
      </c>
      <c r="F67" s="160">
        <f>IF(ISNUMBER('将来負担比率（分子）の構造'!J$53), IF('将来負担比率（分子）の構造'!J$53 &lt; 0, 0, '将来負担比率（分子）の構造'!J$53), NA())</f>
        <v>666</v>
      </c>
      <c r="G67" s="160" t="e">
        <f>NA()</f>
        <v>#N/A</v>
      </c>
      <c r="H67" s="160" t="e">
        <f>NA()</f>
        <v>#N/A</v>
      </c>
      <c r="I67" s="160">
        <f>IF(ISNUMBER('将来負担比率（分子）の構造'!K$53), IF('将来負担比率（分子）の構造'!K$53 &lt; 0, 0, '将来負担比率（分子）の構造'!K$53), NA())</f>
        <v>583</v>
      </c>
      <c r="J67" s="160" t="e">
        <f>NA()</f>
        <v>#N/A</v>
      </c>
      <c r="K67" s="160" t="e">
        <f>NA()</f>
        <v>#N/A</v>
      </c>
      <c r="L67" s="160">
        <f>IF(ISNUMBER('将来負担比率（分子）の構造'!L$53), IF('将来負担比率（分子）の構造'!L$53 &lt; 0, 0, '将来負担比率（分子）の構造'!L$53), NA())</f>
        <v>617</v>
      </c>
      <c r="M67" s="160" t="e">
        <f>NA()</f>
        <v>#N/A</v>
      </c>
      <c r="N67" s="160" t="e">
        <f>NA()</f>
        <v>#N/A</v>
      </c>
      <c r="O67" s="160">
        <f>IF(ISNUMBER('将来負担比率（分子）の構造'!M$53), IF('将来負担比率（分子）の構造'!M$53 &lt; 0, 0, '将来負担比率（分子）の構造'!M$53), NA())</f>
        <v>893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727</v>
      </c>
      <c r="C72" s="164">
        <f>基金残高に係る経年分析!G55</f>
        <v>728</v>
      </c>
      <c r="D72" s="164">
        <f>基金残高に係る経年分析!H55</f>
        <v>600</v>
      </c>
    </row>
    <row r="73" spans="1:16" x14ac:dyDescent="0.15">
      <c r="A73" s="163" t="s">
        <v>72</v>
      </c>
      <c r="B73" s="164">
        <f>基金残高に係る経年分析!F56</f>
        <v>91</v>
      </c>
      <c r="C73" s="164">
        <f>基金残高に係る経年分析!G56</f>
        <v>89</v>
      </c>
      <c r="D73" s="164">
        <f>基金残高に係る経年分析!H56</f>
        <v>87</v>
      </c>
    </row>
    <row r="74" spans="1:16" x14ac:dyDescent="0.15">
      <c r="A74" s="163" t="s">
        <v>73</v>
      </c>
      <c r="B74" s="164">
        <f>基金残高に係る経年分析!F57</f>
        <v>701</v>
      </c>
      <c r="C74" s="164">
        <f>基金残高に係る経年分析!G57</f>
        <v>561</v>
      </c>
      <c r="D74" s="164">
        <f>基金残高に係る経年分析!H57</f>
        <v>464</v>
      </c>
    </row>
  </sheetData>
  <sheetProtection algorithmName="SHA-512" hashValue="FplZqmdspWNufOlVDmGVOMyNt0rN47ZZlDUeVCp4qX78pVI8ylSYtg/9q8XseS0rgm0xCdOto02XBPio/BPauQ==" saltValue="v74GyqT7jSTgTaXEVYnCw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46"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501026</v>
      </c>
      <c r="S5" s="649"/>
      <c r="T5" s="649"/>
      <c r="U5" s="649"/>
      <c r="V5" s="649"/>
      <c r="W5" s="649"/>
      <c r="X5" s="649"/>
      <c r="Y5" s="650"/>
      <c r="Z5" s="651">
        <v>14.2</v>
      </c>
      <c r="AA5" s="651"/>
      <c r="AB5" s="651"/>
      <c r="AC5" s="651"/>
      <c r="AD5" s="652">
        <v>501026</v>
      </c>
      <c r="AE5" s="652"/>
      <c r="AF5" s="652"/>
      <c r="AG5" s="652"/>
      <c r="AH5" s="652"/>
      <c r="AI5" s="652"/>
      <c r="AJ5" s="652"/>
      <c r="AK5" s="652"/>
      <c r="AL5" s="653">
        <v>26.1</v>
      </c>
      <c r="AM5" s="654"/>
      <c r="AN5" s="654"/>
      <c r="AO5" s="655"/>
      <c r="AP5" s="645" t="s">
        <v>221</v>
      </c>
      <c r="AQ5" s="646"/>
      <c r="AR5" s="646"/>
      <c r="AS5" s="646"/>
      <c r="AT5" s="646"/>
      <c r="AU5" s="646"/>
      <c r="AV5" s="646"/>
      <c r="AW5" s="646"/>
      <c r="AX5" s="646"/>
      <c r="AY5" s="646"/>
      <c r="AZ5" s="646"/>
      <c r="BA5" s="646"/>
      <c r="BB5" s="646"/>
      <c r="BC5" s="646"/>
      <c r="BD5" s="646"/>
      <c r="BE5" s="646"/>
      <c r="BF5" s="647"/>
      <c r="BG5" s="659">
        <v>446879</v>
      </c>
      <c r="BH5" s="660"/>
      <c r="BI5" s="660"/>
      <c r="BJ5" s="660"/>
      <c r="BK5" s="660"/>
      <c r="BL5" s="660"/>
      <c r="BM5" s="660"/>
      <c r="BN5" s="661"/>
      <c r="BO5" s="662">
        <v>89.2</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26242</v>
      </c>
      <c r="S6" s="660"/>
      <c r="T6" s="660"/>
      <c r="U6" s="660"/>
      <c r="V6" s="660"/>
      <c r="W6" s="660"/>
      <c r="X6" s="660"/>
      <c r="Y6" s="661"/>
      <c r="Z6" s="662">
        <v>0.7</v>
      </c>
      <c r="AA6" s="662"/>
      <c r="AB6" s="662"/>
      <c r="AC6" s="662"/>
      <c r="AD6" s="663">
        <v>26242</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446879</v>
      </c>
      <c r="BH6" s="660"/>
      <c r="BI6" s="660"/>
      <c r="BJ6" s="660"/>
      <c r="BK6" s="660"/>
      <c r="BL6" s="660"/>
      <c r="BM6" s="660"/>
      <c r="BN6" s="661"/>
      <c r="BO6" s="662">
        <v>89.2</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54796</v>
      </c>
      <c r="CS6" s="660"/>
      <c r="CT6" s="660"/>
      <c r="CU6" s="660"/>
      <c r="CV6" s="660"/>
      <c r="CW6" s="660"/>
      <c r="CX6" s="660"/>
      <c r="CY6" s="661"/>
      <c r="CZ6" s="653">
        <v>1.7</v>
      </c>
      <c r="DA6" s="654"/>
      <c r="DB6" s="654"/>
      <c r="DC6" s="673"/>
      <c r="DD6" s="668" t="s">
        <v>222</v>
      </c>
      <c r="DE6" s="660"/>
      <c r="DF6" s="660"/>
      <c r="DG6" s="660"/>
      <c r="DH6" s="660"/>
      <c r="DI6" s="660"/>
      <c r="DJ6" s="660"/>
      <c r="DK6" s="660"/>
      <c r="DL6" s="660"/>
      <c r="DM6" s="660"/>
      <c r="DN6" s="660"/>
      <c r="DO6" s="660"/>
      <c r="DP6" s="661"/>
      <c r="DQ6" s="668">
        <v>54796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353</v>
      </c>
      <c r="S7" s="660"/>
      <c r="T7" s="660"/>
      <c r="U7" s="660"/>
      <c r="V7" s="660"/>
      <c r="W7" s="660"/>
      <c r="X7" s="660"/>
      <c r="Y7" s="661"/>
      <c r="Z7" s="662">
        <v>0</v>
      </c>
      <c r="AA7" s="662"/>
      <c r="AB7" s="662"/>
      <c r="AC7" s="662"/>
      <c r="AD7" s="663">
        <v>353</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107173</v>
      </c>
      <c r="BH7" s="660"/>
      <c r="BI7" s="660"/>
      <c r="BJ7" s="660"/>
      <c r="BK7" s="660"/>
      <c r="BL7" s="660"/>
      <c r="BM7" s="660"/>
      <c r="BN7" s="661"/>
      <c r="BO7" s="662">
        <v>21.4</v>
      </c>
      <c r="BP7" s="662"/>
      <c r="BQ7" s="662"/>
      <c r="BR7" s="662"/>
      <c r="BS7" s="663" t="s">
        <v>228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637786</v>
      </c>
      <c r="CS7" s="660"/>
      <c r="CT7" s="660"/>
      <c r="CU7" s="660"/>
      <c r="CV7" s="660"/>
      <c r="CW7" s="660"/>
      <c r="CX7" s="660"/>
      <c r="CY7" s="661"/>
      <c r="CZ7" s="662">
        <v>19.399999999999999</v>
      </c>
      <c r="DA7" s="662"/>
      <c r="DB7" s="662"/>
      <c r="DC7" s="662"/>
      <c r="DD7" s="668">
        <v>63684</v>
      </c>
      <c r="DE7" s="660"/>
      <c r="DF7" s="660"/>
      <c r="DG7" s="660"/>
      <c r="DH7" s="660"/>
      <c r="DI7" s="660"/>
      <c r="DJ7" s="660"/>
      <c r="DK7" s="660"/>
      <c r="DL7" s="660"/>
      <c r="DM7" s="660"/>
      <c r="DN7" s="660"/>
      <c r="DO7" s="660"/>
      <c r="DP7" s="661"/>
      <c r="DQ7" s="668">
        <v>545349</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754</v>
      </c>
      <c r="S8" s="660"/>
      <c r="T8" s="660"/>
      <c r="U8" s="660"/>
      <c r="V8" s="660"/>
      <c r="W8" s="660"/>
      <c r="X8" s="660"/>
      <c r="Y8" s="661"/>
      <c r="Z8" s="662">
        <v>0</v>
      </c>
      <c r="AA8" s="662"/>
      <c r="AB8" s="662"/>
      <c r="AC8" s="662"/>
      <c r="AD8" s="663">
        <v>754</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5412</v>
      </c>
      <c r="BH8" s="660"/>
      <c r="BI8" s="660"/>
      <c r="BJ8" s="660"/>
      <c r="BK8" s="660"/>
      <c r="BL8" s="660"/>
      <c r="BM8" s="660"/>
      <c r="BN8" s="661"/>
      <c r="BO8" s="662">
        <v>1.1000000000000001</v>
      </c>
      <c r="BP8" s="662"/>
      <c r="BQ8" s="662"/>
      <c r="BR8" s="662"/>
      <c r="BS8" s="668" t="s">
        <v>222</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446348</v>
      </c>
      <c r="CS8" s="660"/>
      <c r="CT8" s="660"/>
      <c r="CU8" s="660"/>
      <c r="CV8" s="660"/>
      <c r="CW8" s="660"/>
      <c r="CX8" s="660"/>
      <c r="CY8" s="661"/>
      <c r="CZ8" s="662">
        <v>13.6</v>
      </c>
      <c r="DA8" s="662"/>
      <c r="DB8" s="662"/>
      <c r="DC8" s="662"/>
      <c r="DD8" s="668">
        <v>21107</v>
      </c>
      <c r="DE8" s="660"/>
      <c r="DF8" s="660"/>
      <c r="DG8" s="660"/>
      <c r="DH8" s="660"/>
      <c r="DI8" s="660"/>
      <c r="DJ8" s="660"/>
      <c r="DK8" s="660"/>
      <c r="DL8" s="660"/>
      <c r="DM8" s="660"/>
      <c r="DN8" s="660"/>
      <c r="DO8" s="660"/>
      <c r="DP8" s="661"/>
      <c r="DQ8" s="668">
        <v>271090</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712</v>
      </c>
      <c r="S9" s="660"/>
      <c r="T9" s="660"/>
      <c r="U9" s="660"/>
      <c r="V9" s="660"/>
      <c r="W9" s="660"/>
      <c r="X9" s="660"/>
      <c r="Y9" s="661"/>
      <c r="Z9" s="662">
        <v>0</v>
      </c>
      <c r="AA9" s="662"/>
      <c r="AB9" s="662"/>
      <c r="AC9" s="662"/>
      <c r="AD9" s="663">
        <v>712</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88932</v>
      </c>
      <c r="BH9" s="660"/>
      <c r="BI9" s="660"/>
      <c r="BJ9" s="660"/>
      <c r="BK9" s="660"/>
      <c r="BL9" s="660"/>
      <c r="BM9" s="660"/>
      <c r="BN9" s="661"/>
      <c r="BO9" s="662">
        <v>17.7</v>
      </c>
      <c r="BP9" s="662"/>
      <c r="BQ9" s="662"/>
      <c r="BR9" s="662"/>
      <c r="BS9" s="668" t="s">
        <v>228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363156</v>
      </c>
      <c r="CS9" s="660"/>
      <c r="CT9" s="660"/>
      <c r="CU9" s="660"/>
      <c r="CV9" s="660"/>
      <c r="CW9" s="660"/>
      <c r="CX9" s="660"/>
      <c r="CY9" s="661"/>
      <c r="CZ9" s="662">
        <v>11.1</v>
      </c>
      <c r="DA9" s="662"/>
      <c r="DB9" s="662"/>
      <c r="DC9" s="662"/>
      <c r="DD9" s="668" t="s">
        <v>228</v>
      </c>
      <c r="DE9" s="660"/>
      <c r="DF9" s="660"/>
      <c r="DG9" s="660"/>
      <c r="DH9" s="660"/>
      <c r="DI9" s="660"/>
      <c r="DJ9" s="660"/>
      <c r="DK9" s="660"/>
      <c r="DL9" s="660"/>
      <c r="DM9" s="660"/>
      <c r="DN9" s="660"/>
      <c r="DO9" s="660"/>
      <c r="DP9" s="661"/>
      <c r="DQ9" s="668">
        <v>326325</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222</v>
      </c>
      <c r="AA10" s="662"/>
      <c r="AB10" s="662"/>
      <c r="AC10" s="662"/>
      <c r="AD10" s="663" t="s">
        <v>222</v>
      </c>
      <c r="AE10" s="663"/>
      <c r="AF10" s="663"/>
      <c r="AG10" s="663"/>
      <c r="AH10" s="663"/>
      <c r="AI10" s="663"/>
      <c r="AJ10" s="663"/>
      <c r="AK10" s="663"/>
      <c r="AL10" s="664" t="s">
        <v>228</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11090</v>
      </c>
      <c r="BH10" s="660"/>
      <c r="BI10" s="660"/>
      <c r="BJ10" s="660"/>
      <c r="BK10" s="660"/>
      <c r="BL10" s="660"/>
      <c r="BM10" s="660"/>
      <c r="BN10" s="661"/>
      <c r="BO10" s="662">
        <v>2.2000000000000002</v>
      </c>
      <c r="BP10" s="662"/>
      <c r="BQ10" s="662"/>
      <c r="BR10" s="662"/>
      <c r="BS10" s="668" t="s">
        <v>222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222</v>
      </c>
      <c r="CS10" s="660"/>
      <c r="CT10" s="660"/>
      <c r="CU10" s="660"/>
      <c r="CV10" s="660"/>
      <c r="CW10" s="660"/>
      <c r="CX10" s="660"/>
      <c r="CY10" s="661"/>
      <c r="CZ10" s="662" t="s">
        <v>222</v>
      </c>
      <c r="DA10" s="662"/>
      <c r="DB10" s="662"/>
      <c r="DC10" s="662"/>
      <c r="DD10" s="668" t="s">
        <v>228</v>
      </c>
      <c r="DE10" s="660"/>
      <c r="DF10" s="660"/>
      <c r="DG10" s="660"/>
      <c r="DH10" s="660"/>
      <c r="DI10" s="660"/>
      <c r="DJ10" s="660"/>
      <c r="DK10" s="660"/>
      <c r="DL10" s="660"/>
      <c r="DM10" s="660"/>
      <c r="DN10" s="660"/>
      <c r="DO10" s="660"/>
      <c r="DP10" s="661"/>
      <c r="DQ10" s="668" t="s">
        <v>222</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222</v>
      </c>
      <c r="AA11" s="662"/>
      <c r="AB11" s="662"/>
      <c r="AC11" s="662"/>
      <c r="AD11" s="663" t="s">
        <v>222</v>
      </c>
      <c r="AE11" s="663"/>
      <c r="AF11" s="663"/>
      <c r="AG11" s="663"/>
      <c r="AH11" s="663"/>
      <c r="AI11" s="663"/>
      <c r="AJ11" s="663"/>
      <c r="AK11" s="663"/>
      <c r="AL11" s="664" t="s">
        <v>222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1739</v>
      </c>
      <c r="BH11" s="660"/>
      <c r="BI11" s="660"/>
      <c r="BJ11" s="660"/>
      <c r="BK11" s="660"/>
      <c r="BL11" s="660"/>
      <c r="BM11" s="660"/>
      <c r="BN11" s="661"/>
      <c r="BO11" s="662">
        <v>0.3</v>
      </c>
      <c r="BP11" s="662"/>
      <c r="BQ11" s="662"/>
      <c r="BR11" s="662"/>
      <c r="BS11" s="668" t="s">
        <v>222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179455</v>
      </c>
      <c r="CS11" s="660"/>
      <c r="CT11" s="660"/>
      <c r="CU11" s="660"/>
      <c r="CV11" s="660"/>
      <c r="CW11" s="660"/>
      <c r="CX11" s="660"/>
      <c r="CY11" s="661"/>
      <c r="CZ11" s="662">
        <v>5.5</v>
      </c>
      <c r="DA11" s="662"/>
      <c r="DB11" s="662"/>
      <c r="DC11" s="662"/>
      <c r="DD11" s="668">
        <v>14439</v>
      </c>
      <c r="DE11" s="660"/>
      <c r="DF11" s="660"/>
      <c r="DG11" s="660"/>
      <c r="DH11" s="660"/>
      <c r="DI11" s="660"/>
      <c r="DJ11" s="660"/>
      <c r="DK11" s="660"/>
      <c r="DL11" s="660"/>
      <c r="DM11" s="660"/>
      <c r="DN11" s="660"/>
      <c r="DO11" s="660"/>
      <c r="DP11" s="661"/>
      <c r="DQ11" s="668">
        <v>116400</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53546</v>
      </c>
      <c r="S12" s="660"/>
      <c r="T12" s="660"/>
      <c r="U12" s="660"/>
      <c r="V12" s="660"/>
      <c r="W12" s="660"/>
      <c r="X12" s="660"/>
      <c r="Y12" s="661"/>
      <c r="Z12" s="662">
        <v>1.5</v>
      </c>
      <c r="AA12" s="662"/>
      <c r="AB12" s="662"/>
      <c r="AC12" s="662"/>
      <c r="AD12" s="663">
        <v>53546</v>
      </c>
      <c r="AE12" s="663"/>
      <c r="AF12" s="663"/>
      <c r="AG12" s="663"/>
      <c r="AH12" s="663"/>
      <c r="AI12" s="663"/>
      <c r="AJ12" s="663"/>
      <c r="AK12" s="663"/>
      <c r="AL12" s="664">
        <v>2.8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316886</v>
      </c>
      <c r="BH12" s="660"/>
      <c r="BI12" s="660"/>
      <c r="BJ12" s="660"/>
      <c r="BK12" s="660"/>
      <c r="BL12" s="660"/>
      <c r="BM12" s="660"/>
      <c r="BN12" s="661"/>
      <c r="BO12" s="662">
        <v>63.2</v>
      </c>
      <c r="BP12" s="662"/>
      <c r="BQ12" s="662"/>
      <c r="BR12" s="662"/>
      <c r="BS12" s="668" t="s">
        <v>222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422774</v>
      </c>
      <c r="CS12" s="660"/>
      <c r="CT12" s="660"/>
      <c r="CU12" s="660"/>
      <c r="CV12" s="660"/>
      <c r="CW12" s="660"/>
      <c r="CX12" s="660"/>
      <c r="CY12" s="661"/>
      <c r="CZ12" s="662">
        <v>12.9</v>
      </c>
      <c r="DA12" s="662"/>
      <c r="DB12" s="662"/>
      <c r="DC12" s="662"/>
      <c r="DD12" s="668">
        <v>219236</v>
      </c>
      <c r="DE12" s="660"/>
      <c r="DF12" s="660"/>
      <c r="DG12" s="660"/>
      <c r="DH12" s="660"/>
      <c r="DI12" s="660"/>
      <c r="DJ12" s="660"/>
      <c r="DK12" s="660"/>
      <c r="DL12" s="660"/>
      <c r="DM12" s="660"/>
      <c r="DN12" s="660"/>
      <c r="DO12" s="660"/>
      <c r="DP12" s="661"/>
      <c r="DQ12" s="668">
        <v>180833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t="s">
        <v>222</v>
      </c>
      <c r="S13" s="660"/>
      <c r="T13" s="660"/>
      <c r="U13" s="660"/>
      <c r="V13" s="660"/>
      <c r="W13" s="660"/>
      <c r="X13" s="660"/>
      <c r="Y13" s="661"/>
      <c r="Z13" s="662" t="s">
        <v>228</v>
      </c>
      <c r="AA13" s="662"/>
      <c r="AB13" s="662"/>
      <c r="AC13" s="662"/>
      <c r="AD13" s="663" t="s">
        <v>228</v>
      </c>
      <c r="AE13" s="663"/>
      <c r="AF13" s="663"/>
      <c r="AG13" s="663"/>
      <c r="AH13" s="663"/>
      <c r="AI13" s="663"/>
      <c r="AJ13" s="663"/>
      <c r="AK13" s="663"/>
      <c r="AL13" s="664" t="s">
        <v>228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309316</v>
      </c>
      <c r="BH13" s="660"/>
      <c r="BI13" s="660"/>
      <c r="BJ13" s="660"/>
      <c r="BK13" s="660"/>
      <c r="BL13" s="660"/>
      <c r="BM13" s="660"/>
      <c r="BN13" s="661"/>
      <c r="BO13" s="662">
        <v>61.7</v>
      </c>
      <c r="BP13" s="662"/>
      <c r="BQ13" s="662"/>
      <c r="BR13" s="662"/>
      <c r="BS13" s="668" t="s">
        <v>222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344142</v>
      </c>
      <c r="CS13" s="660"/>
      <c r="CT13" s="660"/>
      <c r="CU13" s="660"/>
      <c r="CV13" s="660"/>
      <c r="CW13" s="660"/>
      <c r="CX13" s="660"/>
      <c r="CY13" s="661"/>
      <c r="CZ13" s="662">
        <v>10.5</v>
      </c>
      <c r="DA13" s="662"/>
      <c r="DB13" s="662"/>
      <c r="DC13" s="662"/>
      <c r="DD13" s="668">
        <v>198303</v>
      </c>
      <c r="DE13" s="660"/>
      <c r="DF13" s="660"/>
      <c r="DG13" s="660"/>
      <c r="DH13" s="660"/>
      <c r="DI13" s="660"/>
      <c r="DJ13" s="660"/>
      <c r="DK13" s="660"/>
      <c r="DL13" s="660"/>
      <c r="DM13" s="660"/>
      <c r="DN13" s="660"/>
      <c r="DO13" s="660"/>
      <c r="DP13" s="661"/>
      <c r="DQ13" s="668">
        <v>149215</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222</v>
      </c>
      <c r="S14" s="660"/>
      <c r="T14" s="660"/>
      <c r="U14" s="660"/>
      <c r="V14" s="660"/>
      <c r="W14" s="660"/>
      <c r="X14" s="660"/>
      <c r="Y14" s="661"/>
      <c r="Z14" s="662" t="s">
        <v>222</v>
      </c>
      <c r="AA14" s="662"/>
      <c r="AB14" s="662"/>
      <c r="AC14" s="662"/>
      <c r="AD14" s="663" t="s">
        <v>222</v>
      </c>
      <c r="AE14" s="663"/>
      <c r="AF14" s="663"/>
      <c r="AG14" s="663"/>
      <c r="AH14" s="663"/>
      <c r="AI14" s="663"/>
      <c r="AJ14" s="663"/>
      <c r="AK14" s="663"/>
      <c r="AL14" s="664" t="s">
        <v>228</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9599</v>
      </c>
      <c r="BH14" s="660"/>
      <c r="BI14" s="660"/>
      <c r="BJ14" s="660"/>
      <c r="BK14" s="660"/>
      <c r="BL14" s="660"/>
      <c r="BM14" s="660"/>
      <c r="BN14" s="661"/>
      <c r="BO14" s="662">
        <v>1.9</v>
      </c>
      <c r="BP14" s="662"/>
      <c r="BQ14" s="662"/>
      <c r="BR14" s="662"/>
      <c r="BS14" s="668" t="s">
        <v>222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117569</v>
      </c>
      <c r="CS14" s="660"/>
      <c r="CT14" s="660"/>
      <c r="CU14" s="660"/>
      <c r="CV14" s="660"/>
      <c r="CW14" s="660"/>
      <c r="CX14" s="660"/>
      <c r="CY14" s="661"/>
      <c r="CZ14" s="662">
        <v>3.6</v>
      </c>
      <c r="DA14" s="662"/>
      <c r="DB14" s="662"/>
      <c r="DC14" s="662"/>
      <c r="DD14" s="668">
        <v>10525</v>
      </c>
      <c r="DE14" s="660"/>
      <c r="DF14" s="660"/>
      <c r="DG14" s="660"/>
      <c r="DH14" s="660"/>
      <c r="DI14" s="660"/>
      <c r="DJ14" s="660"/>
      <c r="DK14" s="660"/>
      <c r="DL14" s="660"/>
      <c r="DM14" s="660"/>
      <c r="DN14" s="660"/>
      <c r="DO14" s="660"/>
      <c r="DP14" s="661"/>
      <c r="DQ14" s="668">
        <v>103177</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6270</v>
      </c>
      <c r="S15" s="660"/>
      <c r="T15" s="660"/>
      <c r="U15" s="660"/>
      <c r="V15" s="660"/>
      <c r="W15" s="660"/>
      <c r="X15" s="660"/>
      <c r="Y15" s="661"/>
      <c r="Z15" s="662">
        <v>0.2</v>
      </c>
      <c r="AA15" s="662"/>
      <c r="AB15" s="662"/>
      <c r="AC15" s="662"/>
      <c r="AD15" s="663">
        <v>6270</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13221</v>
      </c>
      <c r="BH15" s="660"/>
      <c r="BI15" s="660"/>
      <c r="BJ15" s="660"/>
      <c r="BK15" s="660"/>
      <c r="BL15" s="660"/>
      <c r="BM15" s="660"/>
      <c r="BN15" s="661"/>
      <c r="BO15" s="662">
        <v>2.6</v>
      </c>
      <c r="BP15" s="662"/>
      <c r="BQ15" s="662"/>
      <c r="BR15" s="662"/>
      <c r="BS15" s="668" t="s">
        <v>228</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315449</v>
      </c>
      <c r="CS15" s="660"/>
      <c r="CT15" s="660"/>
      <c r="CU15" s="660"/>
      <c r="CV15" s="660"/>
      <c r="CW15" s="660"/>
      <c r="CX15" s="660"/>
      <c r="CY15" s="661"/>
      <c r="CZ15" s="662">
        <v>9.6</v>
      </c>
      <c r="DA15" s="662"/>
      <c r="DB15" s="662"/>
      <c r="DC15" s="662"/>
      <c r="DD15" s="668">
        <v>76018</v>
      </c>
      <c r="DE15" s="660"/>
      <c r="DF15" s="660"/>
      <c r="DG15" s="660"/>
      <c r="DH15" s="660"/>
      <c r="DI15" s="660"/>
      <c r="DJ15" s="660"/>
      <c r="DK15" s="660"/>
      <c r="DL15" s="660"/>
      <c r="DM15" s="660"/>
      <c r="DN15" s="660"/>
      <c r="DO15" s="660"/>
      <c r="DP15" s="661"/>
      <c r="DQ15" s="668">
        <v>237175</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222</v>
      </c>
      <c r="AA16" s="662"/>
      <c r="AB16" s="662"/>
      <c r="AC16" s="662"/>
      <c r="AD16" s="663" t="s">
        <v>228</v>
      </c>
      <c r="AE16" s="663"/>
      <c r="AF16" s="663"/>
      <c r="AG16" s="663"/>
      <c r="AH16" s="663"/>
      <c r="AI16" s="663"/>
      <c r="AJ16" s="663"/>
      <c r="AK16" s="663"/>
      <c r="AL16" s="664" t="s">
        <v>222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228</v>
      </c>
      <c r="BP16" s="662"/>
      <c r="BQ16" s="662"/>
      <c r="BR16" s="662"/>
      <c r="BS16" s="668" t="s">
        <v>222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1188</v>
      </c>
      <c r="CS16" s="660"/>
      <c r="CT16" s="660"/>
      <c r="CU16" s="660"/>
      <c r="CV16" s="660"/>
      <c r="CW16" s="660"/>
      <c r="CX16" s="660"/>
      <c r="CY16" s="661"/>
      <c r="CZ16" s="662">
        <v>0</v>
      </c>
      <c r="DA16" s="662"/>
      <c r="DB16" s="662"/>
      <c r="DC16" s="662"/>
      <c r="DD16" s="668" t="s">
        <v>222</v>
      </c>
      <c r="DE16" s="660"/>
      <c r="DF16" s="660"/>
      <c r="DG16" s="660"/>
      <c r="DH16" s="660"/>
      <c r="DI16" s="660"/>
      <c r="DJ16" s="660"/>
      <c r="DK16" s="660"/>
      <c r="DL16" s="660"/>
      <c r="DM16" s="660"/>
      <c r="DN16" s="660"/>
      <c r="DO16" s="660"/>
      <c r="DP16" s="661"/>
      <c r="DQ16" s="668">
        <v>1188</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368</v>
      </c>
      <c r="S17" s="660"/>
      <c r="T17" s="660"/>
      <c r="U17" s="660"/>
      <c r="V17" s="660"/>
      <c r="W17" s="660"/>
      <c r="X17" s="660"/>
      <c r="Y17" s="661"/>
      <c r="Z17" s="662">
        <v>0</v>
      </c>
      <c r="AA17" s="662"/>
      <c r="AB17" s="662"/>
      <c r="AC17" s="662"/>
      <c r="AD17" s="663">
        <v>368</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222</v>
      </c>
      <c r="BP17" s="662"/>
      <c r="BQ17" s="662"/>
      <c r="BR17" s="662"/>
      <c r="BS17" s="668" t="s">
        <v>222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401142</v>
      </c>
      <c r="CS17" s="660"/>
      <c r="CT17" s="660"/>
      <c r="CU17" s="660"/>
      <c r="CV17" s="660"/>
      <c r="CW17" s="660"/>
      <c r="CX17" s="660"/>
      <c r="CY17" s="661"/>
      <c r="CZ17" s="662">
        <v>12.2</v>
      </c>
      <c r="DA17" s="662"/>
      <c r="DB17" s="662"/>
      <c r="DC17" s="662"/>
      <c r="DD17" s="668" t="s">
        <v>222</v>
      </c>
      <c r="DE17" s="660"/>
      <c r="DF17" s="660"/>
      <c r="DG17" s="660"/>
      <c r="DH17" s="660"/>
      <c r="DI17" s="660"/>
      <c r="DJ17" s="660"/>
      <c r="DK17" s="660"/>
      <c r="DL17" s="660"/>
      <c r="DM17" s="660"/>
      <c r="DN17" s="660"/>
      <c r="DO17" s="660"/>
      <c r="DP17" s="661"/>
      <c r="DQ17" s="668">
        <v>386344</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1491876</v>
      </c>
      <c r="S18" s="660"/>
      <c r="T18" s="660"/>
      <c r="U18" s="660"/>
      <c r="V18" s="660"/>
      <c r="W18" s="660"/>
      <c r="X18" s="660"/>
      <c r="Y18" s="661"/>
      <c r="Z18" s="662">
        <v>42.3</v>
      </c>
      <c r="AA18" s="662"/>
      <c r="AB18" s="662"/>
      <c r="AC18" s="662"/>
      <c r="AD18" s="663">
        <v>1318093</v>
      </c>
      <c r="AE18" s="663"/>
      <c r="AF18" s="663"/>
      <c r="AG18" s="663"/>
      <c r="AH18" s="663"/>
      <c r="AI18" s="663"/>
      <c r="AJ18" s="663"/>
      <c r="AK18" s="663"/>
      <c r="AL18" s="664">
        <v>68.8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228</v>
      </c>
      <c r="BH18" s="660"/>
      <c r="BI18" s="660"/>
      <c r="BJ18" s="660"/>
      <c r="BK18" s="660"/>
      <c r="BL18" s="660"/>
      <c r="BM18" s="660"/>
      <c r="BN18" s="661"/>
      <c r="BO18" s="662" t="s">
        <v>228</v>
      </c>
      <c r="BP18" s="662"/>
      <c r="BQ18" s="662"/>
      <c r="BR18" s="662"/>
      <c r="BS18" s="668" t="s">
        <v>222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228</v>
      </c>
      <c r="CS18" s="660"/>
      <c r="CT18" s="660"/>
      <c r="CU18" s="660"/>
      <c r="CV18" s="660"/>
      <c r="CW18" s="660"/>
      <c r="CX18" s="660"/>
      <c r="CY18" s="661"/>
      <c r="CZ18" s="662" t="s">
        <v>222</v>
      </c>
      <c r="DA18" s="662"/>
      <c r="DB18" s="662"/>
      <c r="DC18" s="662"/>
      <c r="DD18" s="668" t="s">
        <v>222</v>
      </c>
      <c r="DE18" s="660"/>
      <c r="DF18" s="660"/>
      <c r="DG18" s="660"/>
      <c r="DH18" s="660"/>
      <c r="DI18" s="660"/>
      <c r="DJ18" s="660"/>
      <c r="DK18" s="660"/>
      <c r="DL18" s="660"/>
      <c r="DM18" s="660"/>
      <c r="DN18" s="660"/>
      <c r="DO18" s="660"/>
      <c r="DP18" s="661"/>
      <c r="DQ18" s="668" t="s">
        <v>222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1318093</v>
      </c>
      <c r="S19" s="660"/>
      <c r="T19" s="660"/>
      <c r="U19" s="660"/>
      <c r="V19" s="660"/>
      <c r="W19" s="660"/>
      <c r="X19" s="660"/>
      <c r="Y19" s="661"/>
      <c r="Z19" s="662">
        <v>37.4</v>
      </c>
      <c r="AA19" s="662"/>
      <c r="AB19" s="662"/>
      <c r="AC19" s="662"/>
      <c r="AD19" s="663">
        <v>1318093</v>
      </c>
      <c r="AE19" s="663"/>
      <c r="AF19" s="663"/>
      <c r="AG19" s="663"/>
      <c r="AH19" s="663"/>
      <c r="AI19" s="663"/>
      <c r="AJ19" s="663"/>
      <c r="AK19" s="663"/>
      <c r="AL19" s="664">
        <v>68.8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54147</v>
      </c>
      <c r="BH19" s="660"/>
      <c r="BI19" s="660"/>
      <c r="BJ19" s="660"/>
      <c r="BK19" s="660"/>
      <c r="BL19" s="660"/>
      <c r="BM19" s="660"/>
      <c r="BN19" s="661"/>
      <c r="BO19" s="662">
        <v>10.8</v>
      </c>
      <c r="BP19" s="662"/>
      <c r="BQ19" s="662"/>
      <c r="BR19" s="662"/>
      <c r="BS19" s="668" t="s">
        <v>222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228</v>
      </c>
      <c r="DA19" s="662"/>
      <c r="DB19" s="662"/>
      <c r="DC19" s="662"/>
      <c r="DD19" s="668" t="s">
        <v>222</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168610</v>
      </c>
      <c r="S20" s="660"/>
      <c r="T20" s="660"/>
      <c r="U20" s="660"/>
      <c r="V20" s="660"/>
      <c r="W20" s="660"/>
      <c r="X20" s="660"/>
      <c r="Y20" s="661"/>
      <c r="Z20" s="662">
        <v>4.8</v>
      </c>
      <c r="AA20" s="662"/>
      <c r="AB20" s="662"/>
      <c r="AC20" s="662"/>
      <c r="AD20" s="663" t="s">
        <v>222</v>
      </c>
      <c r="AE20" s="663"/>
      <c r="AF20" s="663"/>
      <c r="AG20" s="663"/>
      <c r="AH20" s="663"/>
      <c r="AI20" s="663"/>
      <c r="AJ20" s="663"/>
      <c r="AK20" s="663"/>
      <c r="AL20" s="664" t="s">
        <v>222</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54147</v>
      </c>
      <c r="BH20" s="660"/>
      <c r="BI20" s="660"/>
      <c r="BJ20" s="660"/>
      <c r="BK20" s="660"/>
      <c r="BL20" s="660"/>
      <c r="BM20" s="660"/>
      <c r="BN20" s="661"/>
      <c r="BO20" s="662">
        <v>10.8</v>
      </c>
      <c r="BP20" s="662"/>
      <c r="BQ20" s="662"/>
      <c r="BR20" s="662"/>
      <c r="BS20" s="668" t="s">
        <v>222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3283805</v>
      </c>
      <c r="CS20" s="660"/>
      <c r="CT20" s="660"/>
      <c r="CU20" s="660"/>
      <c r="CV20" s="660"/>
      <c r="CW20" s="660"/>
      <c r="CX20" s="660"/>
      <c r="CY20" s="661"/>
      <c r="CZ20" s="662">
        <v>100</v>
      </c>
      <c r="DA20" s="662"/>
      <c r="DB20" s="662"/>
      <c r="DC20" s="662"/>
      <c r="DD20" s="668">
        <v>603312</v>
      </c>
      <c r="DE20" s="660"/>
      <c r="DF20" s="660"/>
      <c r="DG20" s="660"/>
      <c r="DH20" s="660"/>
      <c r="DI20" s="660"/>
      <c r="DJ20" s="660"/>
      <c r="DK20" s="660"/>
      <c r="DL20" s="660"/>
      <c r="DM20" s="660"/>
      <c r="DN20" s="660"/>
      <c r="DO20" s="660"/>
      <c r="DP20" s="661"/>
      <c r="DQ20" s="668">
        <v>2371892</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5173</v>
      </c>
      <c r="S21" s="660"/>
      <c r="T21" s="660"/>
      <c r="U21" s="660"/>
      <c r="V21" s="660"/>
      <c r="W21" s="660"/>
      <c r="X21" s="660"/>
      <c r="Y21" s="661"/>
      <c r="Z21" s="662">
        <v>0.1</v>
      </c>
      <c r="AA21" s="662"/>
      <c r="AB21" s="662"/>
      <c r="AC21" s="662"/>
      <c r="AD21" s="663" t="s">
        <v>222</v>
      </c>
      <c r="AE21" s="663"/>
      <c r="AF21" s="663"/>
      <c r="AG21" s="663"/>
      <c r="AH21" s="663"/>
      <c r="AI21" s="663"/>
      <c r="AJ21" s="663"/>
      <c r="AK21" s="663"/>
      <c r="AL21" s="664" t="s">
        <v>222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54147</v>
      </c>
      <c r="BH21" s="660"/>
      <c r="BI21" s="660"/>
      <c r="BJ21" s="660"/>
      <c r="BK21" s="660"/>
      <c r="BL21" s="660"/>
      <c r="BM21" s="660"/>
      <c r="BN21" s="661"/>
      <c r="BO21" s="662">
        <v>10.8</v>
      </c>
      <c r="BP21" s="662"/>
      <c r="BQ21" s="662"/>
      <c r="BR21" s="662"/>
      <c r="BS21" s="668" t="s">
        <v>222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2081147</v>
      </c>
      <c r="S22" s="660"/>
      <c r="T22" s="660"/>
      <c r="U22" s="660"/>
      <c r="V22" s="660"/>
      <c r="W22" s="660"/>
      <c r="X22" s="660"/>
      <c r="Y22" s="661"/>
      <c r="Z22" s="662">
        <v>59.1</v>
      </c>
      <c r="AA22" s="662"/>
      <c r="AB22" s="662"/>
      <c r="AC22" s="662"/>
      <c r="AD22" s="663">
        <v>1907364</v>
      </c>
      <c r="AE22" s="663"/>
      <c r="AF22" s="663"/>
      <c r="AG22" s="663"/>
      <c r="AH22" s="663"/>
      <c r="AI22" s="663"/>
      <c r="AJ22" s="663"/>
      <c r="AK22" s="663"/>
      <c r="AL22" s="664">
        <v>99.5</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222</v>
      </c>
      <c r="BH22" s="660"/>
      <c r="BI22" s="660"/>
      <c r="BJ22" s="660"/>
      <c r="BK22" s="660"/>
      <c r="BL22" s="660"/>
      <c r="BM22" s="660"/>
      <c r="BN22" s="661"/>
      <c r="BO22" s="662" t="s">
        <v>222</v>
      </c>
      <c r="BP22" s="662"/>
      <c r="BQ22" s="662"/>
      <c r="BR22" s="662"/>
      <c r="BS22" s="668" t="s">
        <v>228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t="s">
        <v>228</v>
      </c>
      <c r="S23" s="660"/>
      <c r="T23" s="660"/>
      <c r="U23" s="660"/>
      <c r="V23" s="660"/>
      <c r="W23" s="660"/>
      <c r="X23" s="660"/>
      <c r="Y23" s="661"/>
      <c r="Z23" s="662" t="s">
        <v>228</v>
      </c>
      <c r="AA23" s="662"/>
      <c r="AB23" s="662"/>
      <c r="AC23" s="662"/>
      <c r="AD23" s="663" t="s">
        <v>222</v>
      </c>
      <c r="AE23" s="663"/>
      <c r="AF23" s="663"/>
      <c r="AG23" s="663"/>
      <c r="AH23" s="663"/>
      <c r="AI23" s="663"/>
      <c r="AJ23" s="663"/>
      <c r="AK23" s="663"/>
      <c r="AL23" s="664" t="s">
        <v>222</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222</v>
      </c>
      <c r="BP23" s="662"/>
      <c r="BQ23" s="662"/>
      <c r="BR23" s="662"/>
      <c r="BS23" s="668" t="s">
        <v>222</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4684</v>
      </c>
      <c r="S24" s="660"/>
      <c r="T24" s="660"/>
      <c r="U24" s="660"/>
      <c r="V24" s="660"/>
      <c r="W24" s="660"/>
      <c r="X24" s="660"/>
      <c r="Y24" s="661"/>
      <c r="Z24" s="662">
        <v>0.1</v>
      </c>
      <c r="AA24" s="662"/>
      <c r="AB24" s="662"/>
      <c r="AC24" s="662"/>
      <c r="AD24" s="663" t="s">
        <v>222</v>
      </c>
      <c r="AE24" s="663"/>
      <c r="AF24" s="663"/>
      <c r="AG24" s="663"/>
      <c r="AH24" s="663"/>
      <c r="AI24" s="663"/>
      <c r="AJ24" s="663"/>
      <c r="AK24" s="663"/>
      <c r="AL24" s="664" t="s">
        <v>222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1096336</v>
      </c>
      <c r="CS24" s="649"/>
      <c r="CT24" s="649"/>
      <c r="CU24" s="649"/>
      <c r="CV24" s="649"/>
      <c r="CW24" s="649"/>
      <c r="CX24" s="649"/>
      <c r="CY24" s="650"/>
      <c r="CZ24" s="653">
        <v>33.4</v>
      </c>
      <c r="DA24" s="654"/>
      <c r="DB24" s="654"/>
      <c r="DC24" s="673"/>
      <c r="DD24" s="692">
        <v>942564</v>
      </c>
      <c r="DE24" s="649"/>
      <c r="DF24" s="649"/>
      <c r="DG24" s="649"/>
      <c r="DH24" s="649"/>
      <c r="DI24" s="649"/>
      <c r="DJ24" s="649"/>
      <c r="DK24" s="650"/>
      <c r="DL24" s="692">
        <v>926781</v>
      </c>
      <c r="DM24" s="649"/>
      <c r="DN24" s="649"/>
      <c r="DO24" s="649"/>
      <c r="DP24" s="649"/>
      <c r="DQ24" s="649"/>
      <c r="DR24" s="649"/>
      <c r="DS24" s="649"/>
      <c r="DT24" s="649"/>
      <c r="DU24" s="649"/>
      <c r="DV24" s="650"/>
      <c r="DW24" s="653">
        <v>46.2</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22055</v>
      </c>
      <c r="S25" s="660"/>
      <c r="T25" s="660"/>
      <c r="U25" s="660"/>
      <c r="V25" s="660"/>
      <c r="W25" s="660"/>
      <c r="X25" s="660"/>
      <c r="Y25" s="661"/>
      <c r="Z25" s="662">
        <v>0.6</v>
      </c>
      <c r="AA25" s="662"/>
      <c r="AB25" s="662"/>
      <c r="AC25" s="662"/>
      <c r="AD25" s="663">
        <v>1512</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222</v>
      </c>
      <c r="BH25" s="660"/>
      <c r="BI25" s="660"/>
      <c r="BJ25" s="660"/>
      <c r="BK25" s="660"/>
      <c r="BL25" s="660"/>
      <c r="BM25" s="660"/>
      <c r="BN25" s="661"/>
      <c r="BO25" s="662" t="s">
        <v>222</v>
      </c>
      <c r="BP25" s="662"/>
      <c r="BQ25" s="662"/>
      <c r="BR25" s="662"/>
      <c r="BS25" s="668" t="s">
        <v>228</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516747</v>
      </c>
      <c r="CS25" s="695"/>
      <c r="CT25" s="695"/>
      <c r="CU25" s="695"/>
      <c r="CV25" s="695"/>
      <c r="CW25" s="695"/>
      <c r="CX25" s="695"/>
      <c r="CY25" s="696"/>
      <c r="CZ25" s="664">
        <v>15.7</v>
      </c>
      <c r="DA25" s="693"/>
      <c r="DB25" s="693"/>
      <c r="DC25" s="697"/>
      <c r="DD25" s="668">
        <v>505831</v>
      </c>
      <c r="DE25" s="695"/>
      <c r="DF25" s="695"/>
      <c r="DG25" s="695"/>
      <c r="DH25" s="695"/>
      <c r="DI25" s="695"/>
      <c r="DJ25" s="695"/>
      <c r="DK25" s="696"/>
      <c r="DL25" s="668">
        <v>490164</v>
      </c>
      <c r="DM25" s="695"/>
      <c r="DN25" s="695"/>
      <c r="DO25" s="695"/>
      <c r="DP25" s="695"/>
      <c r="DQ25" s="695"/>
      <c r="DR25" s="695"/>
      <c r="DS25" s="695"/>
      <c r="DT25" s="695"/>
      <c r="DU25" s="695"/>
      <c r="DV25" s="696"/>
      <c r="DW25" s="664">
        <v>24.5</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8392</v>
      </c>
      <c r="S26" s="660"/>
      <c r="T26" s="660"/>
      <c r="U26" s="660"/>
      <c r="V26" s="660"/>
      <c r="W26" s="660"/>
      <c r="X26" s="660"/>
      <c r="Y26" s="661"/>
      <c r="Z26" s="662">
        <v>0.2</v>
      </c>
      <c r="AA26" s="662"/>
      <c r="AB26" s="662"/>
      <c r="AC26" s="662"/>
      <c r="AD26" s="663" t="s">
        <v>222</v>
      </c>
      <c r="AE26" s="663"/>
      <c r="AF26" s="663"/>
      <c r="AG26" s="663"/>
      <c r="AH26" s="663"/>
      <c r="AI26" s="663"/>
      <c r="AJ26" s="663"/>
      <c r="AK26" s="663"/>
      <c r="AL26" s="664" t="s">
        <v>228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228</v>
      </c>
      <c r="BP26" s="662"/>
      <c r="BQ26" s="662"/>
      <c r="BR26" s="662"/>
      <c r="BS26" s="668" t="s">
        <v>228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307435</v>
      </c>
      <c r="CS26" s="660"/>
      <c r="CT26" s="660"/>
      <c r="CU26" s="660"/>
      <c r="CV26" s="660"/>
      <c r="CW26" s="660"/>
      <c r="CX26" s="660"/>
      <c r="CY26" s="661"/>
      <c r="CZ26" s="664">
        <v>9.4</v>
      </c>
      <c r="DA26" s="693"/>
      <c r="DB26" s="693"/>
      <c r="DC26" s="697"/>
      <c r="DD26" s="668">
        <v>299737</v>
      </c>
      <c r="DE26" s="660"/>
      <c r="DF26" s="660"/>
      <c r="DG26" s="660"/>
      <c r="DH26" s="660"/>
      <c r="DI26" s="660"/>
      <c r="DJ26" s="660"/>
      <c r="DK26" s="661"/>
      <c r="DL26" s="668" t="s">
        <v>222</v>
      </c>
      <c r="DM26" s="660"/>
      <c r="DN26" s="660"/>
      <c r="DO26" s="660"/>
      <c r="DP26" s="660"/>
      <c r="DQ26" s="660"/>
      <c r="DR26" s="660"/>
      <c r="DS26" s="660"/>
      <c r="DT26" s="660"/>
      <c r="DU26" s="660"/>
      <c r="DV26" s="661"/>
      <c r="DW26" s="664" t="s">
        <v>222</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214214</v>
      </c>
      <c r="S27" s="660"/>
      <c r="T27" s="660"/>
      <c r="U27" s="660"/>
      <c r="V27" s="660"/>
      <c r="W27" s="660"/>
      <c r="X27" s="660"/>
      <c r="Y27" s="661"/>
      <c r="Z27" s="662">
        <v>6.1</v>
      </c>
      <c r="AA27" s="662"/>
      <c r="AB27" s="662"/>
      <c r="AC27" s="662"/>
      <c r="AD27" s="663" t="s">
        <v>222</v>
      </c>
      <c r="AE27" s="663"/>
      <c r="AF27" s="663"/>
      <c r="AG27" s="663"/>
      <c r="AH27" s="663"/>
      <c r="AI27" s="663"/>
      <c r="AJ27" s="663"/>
      <c r="AK27" s="663"/>
      <c r="AL27" s="664" t="s">
        <v>222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501026</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178447</v>
      </c>
      <c r="CS27" s="695"/>
      <c r="CT27" s="695"/>
      <c r="CU27" s="695"/>
      <c r="CV27" s="695"/>
      <c r="CW27" s="695"/>
      <c r="CX27" s="695"/>
      <c r="CY27" s="696"/>
      <c r="CZ27" s="664">
        <v>5.4</v>
      </c>
      <c r="DA27" s="693"/>
      <c r="DB27" s="693"/>
      <c r="DC27" s="697"/>
      <c r="DD27" s="668">
        <v>50389</v>
      </c>
      <c r="DE27" s="695"/>
      <c r="DF27" s="695"/>
      <c r="DG27" s="695"/>
      <c r="DH27" s="695"/>
      <c r="DI27" s="695"/>
      <c r="DJ27" s="695"/>
      <c r="DK27" s="696"/>
      <c r="DL27" s="668">
        <v>50273</v>
      </c>
      <c r="DM27" s="695"/>
      <c r="DN27" s="695"/>
      <c r="DO27" s="695"/>
      <c r="DP27" s="695"/>
      <c r="DQ27" s="695"/>
      <c r="DR27" s="695"/>
      <c r="DS27" s="695"/>
      <c r="DT27" s="695"/>
      <c r="DU27" s="695"/>
      <c r="DV27" s="696"/>
      <c r="DW27" s="664">
        <v>2.5</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222</v>
      </c>
      <c r="AA28" s="662"/>
      <c r="AB28" s="662"/>
      <c r="AC28" s="662"/>
      <c r="AD28" s="663" t="s">
        <v>228</v>
      </c>
      <c r="AE28" s="663"/>
      <c r="AF28" s="663"/>
      <c r="AG28" s="663"/>
      <c r="AH28" s="663"/>
      <c r="AI28" s="663"/>
      <c r="AJ28" s="663"/>
      <c r="AK28" s="663"/>
      <c r="AL28" s="664" t="s">
        <v>222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401142</v>
      </c>
      <c r="CS28" s="660"/>
      <c r="CT28" s="660"/>
      <c r="CU28" s="660"/>
      <c r="CV28" s="660"/>
      <c r="CW28" s="660"/>
      <c r="CX28" s="660"/>
      <c r="CY28" s="661"/>
      <c r="CZ28" s="664">
        <v>12.2</v>
      </c>
      <c r="DA28" s="693"/>
      <c r="DB28" s="693"/>
      <c r="DC28" s="697"/>
      <c r="DD28" s="668">
        <v>386344</v>
      </c>
      <c r="DE28" s="660"/>
      <c r="DF28" s="660"/>
      <c r="DG28" s="660"/>
      <c r="DH28" s="660"/>
      <c r="DI28" s="660"/>
      <c r="DJ28" s="660"/>
      <c r="DK28" s="661"/>
      <c r="DL28" s="668">
        <v>386344</v>
      </c>
      <c r="DM28" s="660"/>
      <c r="DN28" s="660"/>
      <c r="DO28" s="660"/>
      <c r="DP28" s="660"/>
      <c r="DQ28" s="660"/>
      <c r="DR28" s="660"/>
      <c r="DS28" s="660"/>
      <c r="DT28" s="660"/>
      <c r="DU28" s="660"/>
      <c r="DV28" s="661"/>
      <c r="DW28" s="664">
        <v>19.3</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138433</v>
      </c>
      <c r="S29" s="660"/>
      <c r="T29" s="660"/>
      <c r="U29" s="660"/>
      <c r="V29" s="660"/>
      <c r="W29" s="660"/>
      <c r="X29" s="660"/>
      <c r="Y29" s="661"/>
      <c r="Z29" s="662">
        <v>3.9</v>
      </c>
      <c r="AA29" s="662"/>
      <c r="AB29" s="662"/>
      <c r="AC29" s="662"/>
      <c r="AD29" s="663" t="s">
        <v>228</v>
      </c>
      <c r="AE29" s="663"/>
      <c r="AF29" s="663"/>
      <c r="AG29" s="663"/>
      <c r="AH29" s="663"/>
      <c r="AI29" s="663"/>
      <c r="AJ29" s="663"/>
      <c r="AK29" s="663"/>
      <c r="AL29" s="664" t="s">
        <v>228</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64</v>
      </c>
      <c r="CG29" s="675"/>
      <c r="CH29" s="675"/>
      <c r="CI29" s="675"/>
      <c r="CJ29" s="675"/>
      <c r="CK29" s="675"/>
      <c r="CL29" s="675"/>
      <c r="CM29" s="675"/>
      <c r="CN29" s="675"/>
      <c r="CO29" s="675"/>
      <c r="CP29" s="675"/>
      <c r="CQ29" s="676"/>
      <c r="CR29" s="659">
        <v>401135</v>
      </c>
      <c r="CS29" s="695"/>
      <c r="CT29" s="695"/>
      <c r="CU29" s="695"/>
      <c r="CV29" s="695"/>
      <c r="CW29" s="695"/>
      <c r="CX29" s="695"/>
      <c r="CY29" s="696"/>
      <c r="CZ29" s="664">
        <v>12.2</v>
      </c>
      <c r="DA29" s="693"/>
      <c r="DB29" s="693"/>
      <c r="DC29" s="697"/>
      <c r="DD29" s="668">
        <v>386337</v>
      </c>
      <c r="DE29" s="695"/>
      <c r="DF29" s="695"/>
      <c r="DG29" s="695"/>
      <c r="DH29" s="695"/>
      <c r="DI29" s="695"/>
      <c r="DJ29" s="695"/>
      <c r="DK29" s="696"/>
      <c r="DL29" s="668">
        <v>386337</v>
      </c>
      <c r="DM29" s="695"/>
      <c r="DN29" s="695"/>
      <c r="DO29" s="695"/>
      <c r="DP29" s="695"/>
      <c r="DQ29" s="695"/>
      <c r="DR29" s="695"/>
      <c r="DS29" s="695"/>
      <c r="DT29" s="695"/>
      <c r="DU29" s="695"/>
      <c r="DV29" s="696"/>
      <c r="DW29" s="664">
        <v>19.3</v>
      </c>
      <c r="DX29" s="693"/>
      <c r="DY29" s="693"/>
      <c r="DZ29" s="693"/>
      <c r="EA29" s="693"/>
      <c r="EB29" s="693"/>
      <c r="EC29" s="694"/>
    </row>
    <row r="30" spans="2:133" ht="11.25" customHeight="1" x14ac:dyDescent="0.15">
      <c r="B30" s="656" t="s">
        <v>302</v>
      </c>
      <c r="C30" s="657"/>
      <c r="D30" s="657"/>
      <c r="E30" s="657"/>
      <c r="F30" s="657"/>
      <c r="G30" s="657"/>
      <c r="H30" s="657"/>
      <c r="I30" s="657"/>
      <c r="J30" s="657"/>
      <c r="K30" s="657"/>
      <c r="L30" s="657"/>
      <c r="M30" s="657"/>
      <c r="N30" s="657"/>
      <c r="O30" s="657"/>
      <c r="P30" s="657"/>
      <c r="Q30" s="658"/>
      <c r="R30" s="659">
        <v>37234</v>
      </c>
      <c r="S30" s="660"/>
      <c r="T30" s="660"/>
      <c r="U30" s="660"/>
      <c r="V30" s="660"/>
      <c r="W30" s="660"/>
      <c r="X30" s="660"/>
      <c r="Y30" s="661"/>
      <c r="Z30" s="662">
        <v>1.1000000000000001</v>
      </c>
      <c r="AA30" s="662"/>
      <c r="AB30" s="662"/>
      <c r="AC30" s="662"/>
      <c r="AD30" s="663">
        <v>3971</v>
      </c>
      <c r="AE30" s="663"/>
      <c r="AF30" s="663"/>
      <c r="AG30" s="663"/>
      <c r="AH30" s="663"/>
      <c r="AI30" s="663"/>
      <c r="AJ30" s="663"/>
      <c r="AK30" s="663"/>
      <c r="AL30" s="664">
        <v>0.2</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97.8</v>
      </c>
      <c r="BH30" s="720"/>
      <c r="BI30" s="720"/>
      <c r="BJ30" s="720"/>
      <c r="BK30" s="720"/>
      <c r="BL30" s="720"/>
      <c r="BM30" s="654">
        <v>70.099999999999994</v>
      </c>
      <c r="BN30" s="720"/>
      <c r="BO30" s="720"/>
      <c r="BP30" s="720"/>
      <c r="BQ30" s="721"/>
      <c r="BR30" s="719">
        <v>97.2</v>
      </c>
      <c r="BS30" s="720"/>
      <c r="BT30" s="720"/>
      <c r="BU30" s="720"/>
      <c r="BV30" s="720"/>
      <c r="BW30" s="720"/>
      <c r="BX30" s="654">
        <v>68.8</v>
      </c>
      <c r="BY30" s="720"/>
      <c r="BZ30" s="720"/>
      <c r="CA30" s="720"/>
      <c r="CB30" s="721"/>
      <c r="CD30" s="724"/>
      <c r="CE30" s="725"/>
      <c r="CF30" s="674" t="s">
        <v>305</v>
      </c>
      <c r="CG30" s="675"/>
      <c r="CH30" s="675"/>
      <c r="CI30" s="675"/>
      <c r="CJ30" s="675"/>
      <c r="CK30" s="675"/>
      <c r="CL30" s="675"/>
      <c r="CM30" s="675"/>
      <c r="CN30" s="675"/>
      <c r="CO30" s="675"/>
      <c r="CP30" s="675"/>
      <c r="CQ30" s="676"/>
      <c r="CR30" s="659">
        <v>369485</v>
      </c>
      <c r="CS30" s="660"/>
      <c r="CT30" s="660"/>
      <c r="CU30" s="660"/>
      <c r="CV30" s="660"/>
      <c r="CW30" s="660"/>
      <c r="CX30" s="660"/>
      <c r="CY30" s="661"/>
      <c r="CZ30" s="664">
        <v>11.3</v>
      </c>
      <c r="DA30" s="693"/>
      <c r="DB30" s="693"/>
      <c r="DC30" s="697"/>
      <c r="DD30" s="668">
        <v>354687</v>
      </c>
      <c r="DE30" s="660"/>
      <c r="DF30" s="660"/>
      <c r="DG30" s="660"/>
      <c r="DH30" s="660"/>
      <c r="DI30" s="660"/>
      <c r="DJ30" s="660"/>
      <c r="DK30" s="661"/>
      <c r="DL30" s="668">
        <v>354687</v>
      </c>
      <c r="DM30" s="660"/>
      <c r="DN30" s="660"/>
      <c r="DO30" s="660"/>
      <c r="DP30" s="660"/>
      <c r="DQ30" s="660"/>
      <c r="DR30" s="660"/>
      <c r="DS30" s="660"/>
      <c r="DT30" s="660"/>
      <c r="DU30" s="660"/>
      <c r="DV30" s="661"/>
      <c r="DW30" s="664">
        <v>17.7</v>
      </c>
      <c r="DX30" s="693"/>
      <c r="DY30" s="693"/>
      <c r="DZ30" s="693"/>
      <c r="EA30" s="693"/>
      <c r="EB30" s="693"/>
      <c r="EC30" s="694"/>
    </row>
    <row r="31" spans="2:133" ht="11.25" customHeight="1" x14ac:dyDescent="0.15">
      <c r="B31" s="656" t="s">
        <v>306</v>
      </c>
      <c r="C31" s="657"/>
      <c r="D31" s="657"/>
      <c r="E31" s="657"/>
      <c r="F31" s="657"/>
      <c r="G31" s="657"/>
      <c r="H31" s="657"/>
      <c r="I31" s="657"/>
      <c r="J31" s="657"/>
      <c r="K31" s="657"/>
      <c r="L31" s="657"/>
      <c r="M31" s="657"/>
      <c r="N31" s="657"/>
      <c r="O31" s="657"/>
      <c r="P31" s="657"/>
      <c r="Q31" s="658"/>
      <c r="R31" s="659">
        <v>8938</v>
      </c>
      <c r="S31" s="660"/>
      <c r="T31" s="660"/>
      <c r="U31" s="660"/>
      <c r="V31" s="660"/>
      <c r="W31" s="660"/>
      <c r="X31" s="660"/>
      <c r="Y31" s="661"/>
      <c r="Z31" s="662">
        <v>0.3</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98.4</v>
      </c>
      <c r="BH31" s="695"/>
      <c r="BI31" s="695"/>
      <c r="BJ31" s="695"/>
      <c r="BK31" s="695"/>
      <c r="BL31" s="695"/>
      <c r="BM31" s="665">
        <v>91.7</v>
      </c>
      <c r="BN31" s="717"/>
      <c r="BO31" s="717"/>
      <c r="BP31" s="717"/>
      <c r="BQ31" s="718"/>
      <c r="BR31" s="716">
        <v>98</v>
      </c>
      <c r="BS31" s="695"/>
      <c r="BT31" s="695"/>
      <c r="BU31" s="695"/>
      <c r="BV31" s="695"/>
      <c r="BW31" s="695"/>
      <c r="BX31" s="665">
        <v>91.2</v>
      </c>
      <c r="BY31" s="717"/>
      <c r="BZ31" s="717"/>
      <c r="CA31" s="717"/>
      <c r="CB31" s="718"/>
      <c r="CD31" s="724"/>
      <c r="CE31" s="725"/>
      <c r="CF31" s="674" t="s">
        <v>309</v>
      </c>
      <c r="CG31" s="675"/>
      <c r="CH31" s="675"/>
      <c r="CI31" s="675"/>
      <c r="CJ31" s="675"/>
      <c r="CK31" s="675"/>
      <c r="CL31" s="675"/>
      <c r="CM31" s="675"/>
      <c r="CN31" s="675"/>
      <c r="CO31" s="675"/>
      <c r="CP31" s="675"/>
      <c r="CQ31" s="676"/>
      <c r="CR31" s="659">
        <v>31650</v>
      </c>
      <c r="CS31" s="695"/>
      <c r="CT31" s="695"/>
      <c r="CU31" s="695"/>
      <c r="CV31" s="695"/>
      <c r="CW31" s="695"/>
      <c r="CX31" s="695"/>
      <c r="CY31" s="696"/>
      <c r="CZ31" s="664">
        <v>1</v>
      </c>
      <c r="DA31" s="693"/>
      <c r="DB31" s="693"/>
      <c r="DC31" s="697"/>
      <c r="DD31" s="668">
        <v>31650</v>
      </c>
      <c r="DE31" s="695"/>
      <c r="DF31" s="695"/>
      <c r="DG31" s="695"/>
      <c r="DH31" s="695"/>
      <c r="DI31" s="695"/>
      <c r="DJ31" s="695"/>
      <c r="DK31" s="696"/>
      <c r="DL31" s="668">
        <v>31650</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15">
      <c r="B32" s="656" t="s">
        <v>310</v>
      </c>
      <c r="C32" s="657"/>
      <c r="D32" s="657"/>
      <c r="E32" s="657"/>
      <c r="F32" s="657"/>
      <c r="G32" s="657"/>
      <c r="H32" s="657"/>
      <c r="I32" s="657"/>
      <c r="J32" s="657"/>
      <c r="K32" s="657"/>
      <c r="L32" s="657"/>
      <c r="M32" s="657"/>
      <c r="N32" s="657"/>
      <c r="O32" s="657"/>
      <c r="P32" s="657"/>
      <c r="Q32" s="658"/>
      <c r="R32" s="659">
        <v>285739</v>
      </c>
      <c r="S32" s="660"/>
      <c r="T32" s="660"/>
      <c r="U32" s="660"/>
      <c r="V32" s="660"/>
      <c r="W32" s="660"/>
      <c r="X32" s="660"/>
      <c r="Y32" s="661"/>
      <c r="Z32" s="662">
        <v>8.1</v>
      </c>
      <c r="AA32" s="662"/>
      <c r="AB32" s="662"/>
      <c r="AC32" s="662"/>
      <c r="AD32" s="663" t="s">
        <v>222</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97.1</v>
      </c>
      <c r="BH32" s="729"/>
      <c r="BI32" s="729"/>
      <c r="BJ32" s="729"/>
      <c r="BK32" s="729"/>
      <c r="BL32" s="729"/>
      <c r="BM32" s="730">
        <v>60.5</v>
      </c>
      <c r="BN32" s="729"/>
      <c r="BO32" s="729"/>
      <c r="BP32" s="729"/>
      <c r="BQ32" s="731"/>
      <c r="BR32" s="728">
        <v>96.2</v>
      </c>
      <c r="BS32" s="729"/>
      <c r="BT32" s="729"/>
      <c r="BU32" s="729"/>
      <c r="BV32" s="729"/>
      <c r="BW32" s="729"/>
      <c r="BX32" s="730">
        <v>59.1</v>
      </c>
      <c r="BY32" s="729"/>
      <c r="BZ32" s="729"/>
      <c r="CA32" s="729"/>
      <c r="CB32" s="731"/>
      <c r="CD32" s="726"/>
      <c r="CE32" s="727"/>
      <c r="CF32" s="674" t="s">
        <v>312</v>
      </c>
      <c r="CG32" s="675"/>
      <c r="CH32" s="675"/>
      <c r="CI32" s="675"/>
      <c r="CJ32" s="675"/>
      <c r="CK32" s="675"/>
      <c r="CL32" s="675"/>
      <c r="CM32" s="675"/>
      <c r="CN32" s="675"/>
      <c r="CO32" s="675"/>
      <c r="CP32" s="675"/>
      <c r="CQ32" s="676"/>
      <c r="CR32" s="659">
        <v>7</v>
      </c>
      <c r="CS32" s="660"/>
      <c r="CT32" s="660"/>
      <c r="CU32" s="660"/>
      <c r="CV32" s="660"/>
      <c r="CW32" s="660"/>
      <c r="CX32" s="660"/>
      <c r="CY32" s="661"/>
      <c r="CZ32" s="664">
        <v>0</v>
      </c>
      <c r="DA32" s="693"/>
      <c r="DB32" s="693"/>
      <c r="DC32" s="697"/>
      <c r="DD32" s="668">
        <v>7</v>
      </c>
      <c r="DE32" s="660"/>
      <c r="DF32" s="660"/>
      <c r="DG32" s="660"/>
      <c r="DH32" s="660"/>
      <c r="DI32" s="660"/>
      <c r="DJ32" s="660"/>
      <c r="DK32" s="661"/>
      <c r="DL32" s="668">
        <v>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313</v>
      </c>
      <c r="C33" s="657"/>
      <c r="D33" s="657"/>
      <c r="E33" s="657"/>
      <c r="F33" s="657"/>
      <c r="G33" s="657"/>
      <c r="H33" s="657"/>
      <c r="I33" s="657"/>
      <c r="J33" s="657"/>
      <c r="K33" s="657"/>
      <c r="L33" s="657"/>
      <c r="M33" s="657"/>
      <c r="N33" s="657"/>
      <c r="O33" s="657"/>
      <c r="P33" s="657"/>
      <c r="Q33" s="658"/>
      <c r="R33" s="659">
        <v>265381</v>
      </c>
      <c r="S33" s="660"/>
      <c r="T33" s="660"/>
      <c r="U33" s="660"/>
      <c r="V33" s="660"/>
      <c r="W33" s="660"/>
      <c r="X33" s="660"/>
      <c r="Y33" s="661"/>
      <c r="Z33" s="662">
        <v>7.5</v>
      </c>
      <c r="AA33" s="662"/>
      <c r="AB33" s="662"/>
      <c r="AC33" s="662"/>
      <c r="AD33" s="663" t="s">
        <v>228</v>
      </c>
      <c r="AE33" s="663"/>
      <c r="AF33" s="663"/>
      <c r="AG33" s="663"/>
      <c r="AH33" s="663"/>
      <c r="AI33" s="663"/>
      <c r="AJ33" s="663"/>
      <c r="AK33" s="663"/>
      <c r="AL33" s="664" t="s">
        <v>228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1582969</v>
      </c>
      <c r="CS33" s="695"/>
      <c r="CT33" s="695"/>
      <c r="CU33" s="695"/>
      <c r="CV33" s="695"/>
      <c r="CW33" s="695"/>
      <c r="CX33" s="695"/>
      <c r="CY33" s="696"/>
      <c r="CZ33" s="664">
        <v>48.2</v>
      </c>
      <c r="DA33" s="693"/>
      <c r="DB33" s="693"/>
      <c r="DC33" s="697"/>
      <c r="DD33" s="668">
        <v>1320321</v>
      </c>
      <c r="DE33" s="695"/>
      <c r="DF33" s="695"/>
      <c r="DG33" s="695"/>
      <c r="DH33" s="695"/>
      <c r="DI33" s="695"/>
      <c r="DJ33" s="695"/>
      <c r="DK33" s="696"/>
      <c r="DL33" s="668">
        <v>859472</v>
      </c>
      <c r="DM33" s="695"/>
      <c r="DN33" s="695"/>
      <c r="DO33" s="695"/>
      <c r="DP33" s="695"/>
      <c r="DQ33" s="695"/>
      <c r="DR33" s="695"/>
      <c r="DS33" s="695"/>
      <c r="DT33" s="695"/>
      <c r="DU33" s="695"/>
      <c r="DV33" s="696"/>
      <c r="DW33" s="664">
        <v>42.9</v>
      </c>
      <c r="DX33" s="693"/>
      <c r="DY33" s="693"/>
      <c r="DZ33" s="693"/>
      <c r="EA33" s="693"/>
      <c r="EB33" s="693"/>
      <c r="EC33" s="694"/>
    </row>
    <row r="34" spans="2:133" ht="11.25" customHeight="1" x14ac:dyDescent="0.15">
      <c r="B34" s="656" t="s">
        <v>315</v>
      </c>
      <c r="C34" s="657"/>
      <c r="D34" s="657"/>
      <c r="E34" s="657"/>
      <c r="F34" s="657"/>
      <c r="G34" s="657"/>
      <c r="H34" s="657"/>
      <c r="I34" s="657"/>
      <c r="J34" s="657"/>
      <c r="K34" s="657"/>
      <c r="L34" s="657"/>
      <c r="M34" s="657"/>
      <c r="N34" s="657"/>
      <c r="O34" s="657"/>
      <c r="P34" s="657"/>
      <c r="Q34" s="658"/>
      <c r="R34" s="659">
        <v>40050</v>
      </c>
      <c r="S34" s="660"/>
      <c r="T34" s="660"/>
      <c r="U34" s="660"/>
      <c r="V34" s="660"/>
      <c r="W34" s="660"/>
      <c r="X34" s="660"/>
      <c r="Y34" s="661"/>
      <c r="Z34" s="662">
        <v>1.1000000000000001</v>
      </c>
      <c r="AA34" s="662"/>
      <c r="AB34" s="662"/>
      <c r="AC34" s="662"/>
      <c r="AD34" s="663">
        <v>4043</v>
      </c>
      <c r="AE34" s="663"/>
      <c r="AF34" s="663"/>
      <c r="AG34" s="663"/>
      <c r="AH34" s="663"/>
      <c r="AI34" s="663"/>
      <c r="AJ34" s="663"/>
      <c r="AK34" s="663"/>
      <c r="AL34" s="664">
        <v>0.2</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450704</v>
      </c>
      <c r="CS34" s="660"/>
      <c r="CT34" s="660"/>
      <c r="CU34" s="660"/>
      <c r="CV34" s="660"/>
      <c r="CW34" s="660"/>
      <c r="CX34" s="660"/>
      <c r="CY34" s="661"/>
      <c r="CZ34" s="664">
        <v>13.7</v>
      </c>
      <c r="DA34" s="693"/>
      <c r="DB34" s="693"/>
      <c r="DC34" s="697"/>
      <c r="DD34" s="668">
        <v>343528</v>
      </c>
      <c r="DE34" s="660"/>
      <c r="DF34" s="660"/>
      <c r="DG34" s="660"/>
      <c r="DH34" s="660"/>
      <c r="DI34" s="660"/>
      <c r="DJ34" s="660"/>
      <c r="DK34" s="661"/>
      <c r="DL34" s="668">
        <v>219638</v>
      </c>
      <c r="DM34" s="660"/>
      <c r="DN34" s="660"/>
      <c r="DO34" s="660"/>
      <c r="DP34" s="660"/>
      <c r="DQ34" s="660"/>
      <c r="DR34" s="660"/>
      <c r="DS34" s="660"/>
      <c r="DT34" s="660"/>
      <c r="DU34" s="660"/>
      <c r="DV34" s="661"/>
      <c r="DW34" s="664">
        <v>11</v>
      </c>
      <c r="DX34" s="693"/>
      <c r="DY34" s="693"/>
      <c r="DZ34" s="693"/>
      <c r="EA34" s="693"/>
      <c r="EB34" s="693"/>
      <c r="EC34" s="694"/>
    </row>
    <row r="35" spans="2:133" ht="11.25" customHeight="1" x14ac:dyDescent="0.15">
      <c r="B35" s="656" t="s">
        <v>319</v>
      </c>
      <c r="C35" s="657"/>
      <c r="D35" s="657"/>
      <c r="E35" s="657"/>
      <c r="F35" s="657"/>
      <c r="G35" s="657"/>
      <c r="H35" s="657"/>
      <c r="I35" s="657"/>
      <c r="J35" s="657"/>
      <c r="K35" s="657"/>
      <c r="L35" s="657"/>
      <c r="M35" s="657"/>
      <c r="N35" s="657"/>
      <c r="O35" s="657"/>
      <c r="P35" s="657"/>
      <c r="Q35" s="658"/>
      <c r="R35" s="659">
        <v>417900</v>
      </c>
      <c r="S35" s="660"/>
      <c r="T35" s="660"/>
      <c r="U35" s="660"/>
      <c r="V35" s="660"/>
      <c r="W35" s="660"/>
      <c r="X35" s="660"/>
      <c r="Y35" s="661"/>
      <c r="Z35" s="662">
        <v>11.9</v>
      </c>
      <c r="AA35" s="662"/>
      <c r="AB35" s="662"/>
      <c r="AC35" s="662"/>
      <c r="AD35" s="663" t="s">
        <v>222</v>
      </c>
      <c r="AE35" s="663"/>
      <c r="AF35" s="663"/>
      <c r="AG35" s="663"/>
      <c r="AH35" s="663"/>
      <c r="AI35" s="663"/>
      <c r="AJ35" s="663"/>
      <c r="AK35" s="663"/>
      <c r="AL35" s="664" t="s">
        <v>228</v>
      </c>
      <c r="AM35" s="665"/>
      <c r="AN35" s="665"/>
      <c r="AO35" s="666"/>
      <c r="AP35" s="214"/>
      <c r="AQ35" s="732" t="s">
        <v>320</v>
      </c>
      <c r="AR35" s="733"/>
      <c r="AS35" s="733"/>
      <c r="AT35" s="733"/>
      <c r="AU35" s="733"/>
      <c r="AV35" s="733"/>
      <c r="AW35" s="733"/>
      <c r="AX35" s="733"/>
      <c r="AY35" s="734"/>
      <c r="AZ35" s="648">
        <v>407090</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26198</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124943</v>
      </c>
      <c r="CS35" s="695"/>
      <c r="CT35" s="695"/>
      <c r="CU35" s="695"/>
      <c r="CV35" s="695"/>
      <c r="CW35" s="695"/>
      <c r="CX35" s="695"/>
      <c r="CY35" s="696"/>
      <c r="CZ35" s="664">
        <v>3.8</v>
      </c>
      <c r="DA35" s="693"/>
      <c r="DB35" s="693"/>
      <c r="DC35" s="697"/>
      <c r="DD35" s="668">
        <v>100664</v>
      </c>
      <c r="DE35" s="695"/>
      <c r="DF35" s="695"/>
      <c r="DG35" s="695"/>
      <c r="DH35" s="695"/>
      <c r="DI35" s="695"/>
      <c r="DJ35" s="695"/>
      <c r="DK35" s="696"/>
      <c r="DL35" s="668">
        <v>89271</v>
      </c>
      <c r="DM35" s="695"/>
      <c r="DN35" s="695"/>
      <c r="DO35" s="695"/>
      <c r="DP35" s="695"/>
      <c r="DQ35" s="695"/>
      <c r="DR35" s="695"/>
      <c r="DS35" s="695"/>
      <c r="DT35" s="695"/>
      <c r="DU35" s="695"/>
      <c r="DV35" s="696"/>
      <c r="DW35" s="664">
        <v>4.5</v>
      </c>
      <c r="DX35" s="693"/>
      <c r="DY35" s="693"/>
      <c r="DZ35" s="693"/>
      <c r="EA35" s="693"/>
      <c r="EB35" s="693"/>
      <c r="EC35" s="694"/>
    </row>
    <row r="36" spans="2:133" ht="11.25" customHeight="1" x14ac:dyDescent="0.15">
      <c r="B36" s="656" t="s">
        <v>323</v>
      </c>
      <c r="C36" s="657"/>
      <c r="D36" s="657"/>
      <c r="E36" s="657"/>
      <c r="F36" s="657"/>
      <c r="G36" s="657"/>
      <c r="H36" s="657"/>
      <c r="I36" s="657"/>
      <c r="J36" s="657"/>
      <c r="K36" s="657"/>
      <c r="L36" s="657"/>
      <c r="M36" s="657"/>
      <c r="N36" s="657"/>
      <c r="O36" s="657"/>
      <c r="P36" s="657"/>
      <c r="Q36" s="658"/>
      <c r="R36" s="659" t="s">
        <v>228</v>
      </c>
      <c r="S36" s="660"/>
      <c r="T36" s="660"/>
      <c r="U36" s="660"/>
      <c r="V36" s="660"/>
      <c r="W36" s="660"/>
      <c r="X36" s="660"/>
      <c r="Y36" s="661"/>
      <c r="Z36" s="662" t="s">
        <v>222</v>
      </c>
      <c r="AA36" s="662"/>
      <c r="AB36" s="662"/>
      <c r="AC36" s="662"/>
      <c r="AD36" s="663" t="s">
        <v>222</v>
      </c>
      <c r="AE36" s="663"/>
      <c r="AF36" s="663"/>
      <c r="AG36" s="663"/>
      <c r="AH36" s="663"/>
      <c r="AI36" s="663"/>
      <c r="AJ36" s="663"/>
      <c r="AK36" s="663"/>
      <c r="AL36" s="664" t="s">
        <v>222</v>
      </c>
      <c r="AM36" s="665"/>
      <c r="AN36" s="665"/>
      <c r="AO36" s="666"/>
      <c r="AQ36" s="736" t="s">
        <v>324</v>
      </c>
      <c r="AR36" s="737"/>
      <c r="AS36" s="737"/>
      <c r="AT36" s="737"/>
      <c r="AU36" s="737"/>
      <c r="AV36" s="737"/>
      <c r="AW36" s="737"/>
      <c r="AX36" s="737"/>
      <c r="AY36" s="738"/>
      <c r="AZ36" s="659">
        <v>216441</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14688</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531006</v>
      </c>
      <c r="CS36" s="660"/>
      <c r="CT36" s="660"/>
      <c r="CU36" s="660"/>
      <c r="CV36" s="660"/>
      <c r="CW36" s="660"/>
      <c r="CX36" s="660"/>
      <c r="CY36" s="661"/>
      <c r="CZ36" s="664">
        <v>16.2</v>
      </c>
      <c r="DA36" s="693"/>
      <c r="DB36" s="693"/>
      <c r="DC36" s="697"/>
      <c r="DD36" s="668">
        <v>431286</v>
      </c>
      <c r="DE36" s="660"/>
      <c r="DF36" s="660"/>
      <c r="DG36" s="660"/>
      <c r="DH36" s="660"/>
      <c r="DI36" s="660"/>
      <c r="DJ36" s="660"/>
      <c r="DK36" s="661"/>
      <c r="DL36" s="668">
        <v>320793</v>
      </c>
      <c r="DM36" s="660"/>
      <c r="DN36" s="660"/>
      <c r="DO36" s="660"/>
      <c r="DP36" s="660"/>
      <c r="DQ36" s="660"/>
      <c r="DR36" s="660"/>
      <c r="DS36" s="660"/>
      <c r="DT36" s="660"/>
      <c r="DU36" s="660"/>
      <c r="DV36" s="661"/>
      <c r="DW36" s="664">
        <v>16</v>
      </c>
      <c r="DX36" s="693"/>
      <c r="DY36" s="693"/>
      <c r="DZ36" s="693"/>
      <c r="EA36" s="693"/>
      <c r="EB36" s="693"/>
      <c r="EC36" s="694"/>
    </row>
    <row r="37" spans="2:133" ht="11.25" customHeight="1" x14ac:dyDescent="0.15">
      <c r="B37" s="656" t="s">
        <v>327</v>
      </c>
      <c r="C37" s="657"/>
      <c r="D37" s="657"/>
      <c r="E37" s="657"/>
      <c r="F37" s="657"/>
      <c r="G37" s="657"/>
      <c r="H37" s="657"/>
      <c r="I37" s="657"/>
      <c r="J37" s="657"/>
      <c r="K37" s="657"/>
      <c r="L37" s="657"/>
      <c r="M37" s="657"/>
      <c r="N37" s="657"/>
      <c r="O37" s="657"/>
      <c r="P37" s="657"/>
      <c r="Q37" s="658"/>
      <c r="R37" s="659">
        <v>87200</v>
      </c>
      <c r="S37" s="660"/>
      <c r="T37" s="660"/>
      <c r="U37" s="660"/>
      <c r="V37" s="660"/>
      <c r="W37" s="660"/>
      <c r="X37" s="660"/>
      <c r="Y37" s="661"/>
      <c r="Z37" s="662">
        <v>2.5</v>
      </c>
      <c r="AA37" s="662"/>
      <c r="AB37" s="662"/>
      <c r="AC37" s="662"/>
      <c r="AD37" s="663" t="s">
        <v>222</v>
      </c>
      <c r="AE37" s="663"/>
      <c r="AF37" s="663"/>
      <c r="AG37" s="663"/>
      <c r="AH37" s="663"/>
      <c r="AI37" s="663"/>
      <c r="AJ37" s="663"/>
      <c r="AK37" s="663"/>
      <c r="AL37" s="664" t="s">
        <v>222</v>
      </c>
      <c r="AM37" s="665"/>
      <c r="AN37" s="665"/>
      <c r="AO37" s="666"/>
      <c r="AQ37" s="736" t="s">
        <v>328</v>
      </c>
      <c r="AR37" s="737"/>
      <c r="AS37" s="737"/>
      <c r="AT37" s="737"/>
      <c r="AU37" s="737"/>
      <c r="AV37" s="737"/>
      <c r="AW37" s="737"/>
      <c r="AX37" s="737"/>
      <c r="AY37" s="738"/>
      <c r="AZ37" s="659">
        <v>36229</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481</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160297</v>
      </c>
      <c r="CS37" s="695"/>
      <c r="CT37" s="695"/>
      <c r="CU37" s="695"/>
      <c r="CV37" s="695"/>
      <c r="CW37" s="695"/>
      <c r="CX37" s="695"/>
      <c r="CY37" s="696"/>
      <c r="CZ37" s="664">
        <v>4.9000000000000004</v>
      </c>
      <c r="DA37" s="693"/>
      <c r="DB37" s="693"/>
      <c r="DC37" s="697"/>
      <c r="DD37" s="668">
        <v>127797</v>
      </c>
      <c r="DE37" s="695"/>
      <c r="DF37" s="695"/>
      <c r="DG37" s="695"/>
      <c r="DH37" s="695"/>
      <c r="DI37" s="695"/>
      <c r="DJ37" s="695"/>
      <c r="DK37" s="696"/>
      <c r="DL37" s="668">
        <v>118553</v>
      </c>
      <c r="DM37" s="695"/>
      <c r="DN37" s="695"/>
      <c r="DO37" s="695"/>
      <c r="DP37" s="695"/>
      <c r="DQ37" s="695"/>
      <c r="DR37" s="695"/>
      <c r="DS37" s="695"/>
      <c r="DT37" s="695"/>
      <c r="DU37" s="695"/>
      <c r="DV37" s="696"/>
      <c r="DW37" s="664">
        <v>5.9</v>
      </c>
      <c r="DX37" s="693"/>
      <c r="DY37" s="693"/>
      <c r="DZ37" s="693"/>
      <c r="EA37" s="693"/>
      <c r="EB37" s="693"/>
      <c r="EC37" s="694"/>
    </row>
    <row r="38" spans="2:133" ht="11.25" customHeight="1" x14ac:dyDescent="0.15">
      <c r="B38" s="704" t="s">
        <v>331</v>
      </c>
      <c r="C38" s="705"/>
      <c r="D38" s="705"/>
      <c r="E38" s="705"/>
      <c r="F38" s="705"/>
      <c r="G38" s="705"/>
      <c r="H38" s="705"/>
      <c r="I38" s="705"/>
      <c r="J38" s="705"/>
      <c r="K38" s="705"/>
      <c r="L38" s="705"/>
      <c r="M38" s="705"/>
      <c r="N38" s="705"/>
      <c r="O38" s="705"/>
      <c r="P38" s="705"/>
      <c r="Q38" s="706"/>
      <c r="R38" s="739">
        <v>3524167</v>
      </c>
      <c r="S38" s="740"/>
      <c r="T38" s="740"/>
      <c r="U38" s="740"/>
      <c r="V38" s="740"/>
      <c r="W38" s="740"/>
      <c r="X38" s="740"/>
      <c r="Y38" s="741"/>
      <c r="Z38" s="742">
        <v>100</v>
      </c>
      <c r="AA38" s="742"/>
      <c r="AB38" s="742"/>
      <c r="AC38" s="742"/>
      <c r="AD38" s="743">
        <v>1916890</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t="s">
        <v>228</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831</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407090</v>
      </c>
      <c r="CS38" s="660"/>
      <c r="CT38" s="660"/>
      <c r="CU38" s="660"/>
      <c r="CV38" s="660"/>
      <c r="CW38" s="660"/>
      <c r="CX38" s="660"/>
      <c r="CY38" s="661"/>
      <c r="CZ38" s="664">
        <v>12.4</v>
      </c>
      <c r="DA38" s="693"/>
      <c r="DB38" s="693"/>
      <c r="DC38" s="697"/>
      <c r="DD38" s="668">
        <v>386167</v>
      </c>
      <c r="DE38" s="660"/>
      <c r="DF38" s="660"/>
      <c r="DG38" s="660"/>
      <c r="DH38" s="660"/>
      <c r="DI38" s="660"/>
      <c r="DJ38" s="660"/>
      <c r="DK38" s="661"/>
      <c r="DL38" s="668">
        <v>229770</v>
      </c>
      <c r="DM38" s="660"/>
      <c r="DN38" s="660"/>
      <c r="DO38" s="660"/>
      <c r="DP38" s="660"/>
      <c r="DQ38" s="660"/>
      <c r="DR38" s="660"/>
      <c r="DS38" s="660"/>
      <c r="DT38" s="660"/>
      <c r="DU38" s="660"/>
      <c r="DV38" s="661"/>
      <c r="DW38" s="664">
        <v>11.5</v>
      </c>
      <c r="DX38" s="693"/>
      <c r="DY38" s="693"/>
      <c r="DZ38" s="693"/>
      <c r="EA38" s="693"/>
      <c r="EB38" s="693"/>
      <c r="EC38" s="694"/>
    </row>
    <row r="39" spans="2:133" ht="11.25" customHeight="1" x14ac:dyDescent="0.15">
      <c r="AQ39" s="736" t="s">
        <v>335</v>
      </c>
      <c r="AR39" s="737"/>
      <c r="AS39" s="737"/>
      <c r="AT39" s="737"/>
      <c r="AU39" s="737"/>
      <c r="AV39" s="737"/>
      <c r="AW39" s="737"/>
      <c r="AX39" s="737"/>
      <c r="AY39" s="738"/>
      <c r="AZ39" s="659" t="s">
        <v>228</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84</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59226</v>
      </c>
      <c r="CS39" s="695"/>
      <c r="CT39" s="695"/>
      <c r="CU39" s="695"/>
      <c r="CV39" s="695"/>
      <c r="CW39" s="695"/>
      <c r="CX39" s="695"/>
      <c r="CY39" s="696"/>
      <c r="CZ39" s="664">
        <v>1.8</v>
      </c>
      <c r="DA39" s="693"/>
      <c r="DB39" s="693"/>
      <c r="DC39" s="697"/>
      <c r="DD39" s="668">
        <v>58676</v>
      </c>
      <c r="DE39" s="695"/>
      <c r="DF39" s="695"/>
      <c r="DG39" s="695"/>
      <c r="DH39" s="695"/>
      <c r="DI39" s="695"/>
      <c r="DJ39" s="695"/>
      <c r="DK39" s="696"/>
      <c r="DL39" s="668" t="s">
        <v>222</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339</v>
      </c>
      <c r="AR40" s="737"/>
      <c r="AS40" s="737"/>
      <c r="AT40" s="737"/>
      <c r="AU40" s="737"/>
      <c r="AV40" s="737"/>
      <c r="AW40" s="737"/>
      <c r="AX40" s="737"/>
      <c r="AY40" s="738"/>
      <c r="AZ40" s="659">
        <v>41617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156</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10000</v>
      </c>
      <c r="CS40" s="660"/>
      <c r="CT40" s="660"/>
      <c r="CU40" s="660"/>
      <c r="CV40" s="660"/>
      <c r="CW40" s="660"/>
      <c r="CX40" s="660"/>
      <c r="CY40" s="661"/>
      <c r="CZ40" s="664">
        <v>0.3</v>
      </c>
      <c r="DA40" s="693"/>
      <c r="DB40" s="693"/>
      <c r="DC40" s="697"/>
      <c r="DD40" s="668" t="s">
        <v>228</v>
      </c>
      <c r="DE40" s="660"/>
      <c r="DF40" s="660"/>
      <c r="DG40" s="660"/>
      <c r="DH40" s="660"/>
      <c r="DI40" s="660"/>
      <c r="DJ40" s="660"/>
      <c r="DK40" s="661"/>
      <c r="DL40" s="668" t="s">
        <v>222</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342</v>
      </c>
      <c r="AR41" s="747"/>
      <c r="AS41" s="747"/>
      <c r="AT41" s="747"/>
      <c r="AU41" s="747"/>
      <c r="AV41" s="747"/>
      <c r="AW41" s="747"/>
      <c r="AX41" s="747"/>
      <c r="AY41" s="748"/>
      <c r="AZ41" s="739">
        <v>112803</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274</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222</v>
      </c>
      <c r="CS41" s="695"/>
      <c r="CT41" s="695"/>
      <c r="CU41" s="695"/>
      <c r="CV41" s="695"/>
      <c r="CW41" s="695"/>
      <c r="CX41" s="695"/>
      <c r="CY41" s="696"/>
      <c r="CZ41" s="664" t="s">
        <v>228</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604500</v>
      </c>
      <c r="CS42" s="660"/>
      <c r="CT42" s="660"/>
      <c r="CU42" s="660"/>
      <c r="CV42" s="660"/>
      <c r="CW42" s="660"/>
      <c r="CX42" s="660"/>
      <c r="CY42" s="661"/>
      <c r="CZ42" s="664">
        <v>18.399999999999999</v>
      </c>
      <c r="DA42" s="665"/>
      <c r="DB42" s="665"/>
      <c r="DC42" s="760"/>
      <c r="DD42" s="668">
        <v>109007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7104</v>
      </c>
      <c r="CS43" s="695"/>
      <c r="CT43" s="695"/>
      <c r="CU43" s="695"/>
      <c r="CV43" s="695"/>
      <c r="CW43" s="695"/>
      <c r="CX43" s="695"/>
      <c r="CY43" s="696"/>
      <c r="CZ43" s="664">
        <v>0.2</v>
      </c>
      <c r="DA43" s="693"/>
      <c r="DB43" s="693"/>
      <c r="DC43" s="697"/>
      <c r="DD43" s="668">
        <v>7104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301</v>
      </c>
      <c r="CE44" s="772"/>
      <c r="CF44" s="656" t="s">
        <v>350</v>
      </c>
      <c r="CG44" s="657"/>
      <c r="CH44" s="657"/>
      <c r="CI44" s="657"/>
      <c r="CJ44" s="657"/>
      <c r="CK44" s="657"/>
      <c r="CL44" s="657"/>
      <c r="CM44" s="657"/>
      <c r="CN44" s="657"/>
      <c r="CO44" s="657"/>
      <c r="CP44" s="657"/>
      <c r="CQ44" s="658"/>
      <c r="CR44" s="659">
        <v>603312</v>
      </c>
      <c r="CS44" s="660"/>
      <c r="CT44" s="660"/>
      <c r="CU44" s="660"/>
      <c r="CV44" s="660"/>
      <c r="CW44" s="660"/>
      <c r="CX44" s="660"/>
      <c r="CY44" s="661"/>
      <c r="CZ44" s="664">
        <v>18.399999999999999</v>
      </c>
      <c r="DA44" s="665"/>
      <c r="DB44" s="665"/>
      <c r="DC44" s="760"/>
      <c r="DD44" s="668">
        <v>107819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272382</v>
      </c>
      <c r="CS45" s="695"/>
      <c r="CT45" s="695"/>
      <c r="CU45" s="695"/>
      <c r="CV45" s="695"/>
      <c r="CW45" s="695"/>
      <c r="CX45" s="695"/>
      <c r="CY45" s="696"/>
      <c r="CZ45" s="664">
        <v>8.3000000000000007</v>
      </c>
      <c r="DA45" s="693"/>
      <c r="DB45" s="693"/>
      <c r="DC45" s="697"/>
      <c r="DD45" s="668">
        <v>18778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330930</v>
      </c>
      <c r="CS46" s="660"/>
      <c r="CT46" s="660"/>
      <c r="CU46" s="660"/>
      <c r="CV46" s="660"/>
      <c r="CW46" s="660"/>
      <c r="CX46" s="660"/>
      <c r="CY46" s="661"/>
      <c r="CZ46" s="664">
        <v>10.1</v>
      </c>
      <c r="DA46" s="665"/>
      <c r="DB46" s="665"/>
      <c r="DC46" s="760"/>
      <c r="DD46" s="668">
        <v>89041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1188</v>
      </c>
      <c r="CS47" s="695"/>
      <c r="CT47" s="695"/>
      <c r="CU47" s="695"/>
      <c r="CV47" s="695"/>
      <c r="CW47" s="695"/>
      <c r="CX47" s="695"/>
      <c r="CY47" s="696"/>
      <c r="CZ47" s="664">
        <v>0</v>
      </c>
      <c r="DA47" s="693"/>
      <c r="DB47" s="693"/>
      <c r="DC47" s="697"/>
      <c r="DD47" s="668">
        <v>1188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222</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3283805</v>
      </c>
      <c r="CS49" s="729"/>
      <c r="CT49" s="729"/>
      <c r="CU49" s="729"/>
      <c r="CV49" s="729"/>
      <c r="CW49" s="729"/>
      <c r="CX49" s="729"/>
      <c r="CY49" s="761"/>
      <c r="CZ49" s="744">
        <v>100</v>
      </c>
      <c r="DA49" s="762"/>
      <c r="DB49" s="762"/>
      <c r="DC49" s="763"/>
      <c r="DD49" s="764">
        <v>2371892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RomAnCAYMvaM+aMk3YhNI+E8RSgHxUWOKzeKAprvDh2T6A8X7Gbm4FYJHqzlk1eWk2Pzg7zPCYeoERb5GGZXg==" saltValue="oGboUTplBlE3RdBC0tux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36" sqref="AF36:AJ36"/>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378</v>
      </c>
      <c r="C7" s="792"/>
      <c r="D7" s="792"/>
      <c r="E7" s="792"/>
      <c r="F7" s="792"/>
      <c r="G7" s="792"/>
      <c r="H7" s="792"/>
      <c r="I7" s="792"/>
      <c r="J7" s="792"/>
      <c r="K7" s="792"/>
      <c r="L7" s="792"/>
      <c r="M7" s="792"/>
      <c r="N7" s="792"/>
      <c r="O7" s="792"/>
      <c r="P7" s="793"/>
      <c r="Q7" s="794">
        <v>3524</v>
      </c>
      <c r="R7" s="795"/>
      <c r="S7" s="795"/>
      <c r="T7" s="795"/>
      <c r="U7" s="795"/>
      <c r="V7" s="795">
        <v>3284</v>
      </c>
      <c r="W7" s="795"/>
      <c r="X7" s="795"/>
      <c r="Y7" s="795"/>
      <c r="Z7" s="795"/>
      <c r="AA7" s="795">
        <v>240</v>
      </c>
      <c r="AB7" s="795"/>
      <c r="AC7" s="795"/>
      <c r="AD7" s="795"/>
      <c r="AE7" s="796"/>
      <c r="AF7" s="797">
        <v>229</v>
      </c>
      <c r="AG7" s="798"/>
      <c r="AH7" s="798"/>
      <c r="AI7" s="798"/>
      <c r="AJ7" s="799"/>
      <c r="AK7" s="834">
        <v>285</v>
      </c>
      <c r="AL7" s="835"/>
      <c r="AM7" s="835"/>
      <c r="AN7" s="835"/>
      <c r="AO7" s="835"/>
      <c r="AP7" s="835">
        <v>4433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557</v>
      </c>
      <c r="BT7" s="839"/>
      <c r="BU7" s="839"/>
      <c r="BV7" s="839"/>
      <c r="BW7" s="839"/>
      <c r="BX7" s="839"/>
      <c r="BY7" s="839"/>
      <c r="BZ7" s="839"/>
      <c r="CA7" s="839"/>
      <c r="CB7" s="839"/>
      <c r="CC7" s="839"/>
      <c r="CD7" s="839"/>
      <c r="CE7" s="839"/>
      <c r="CF7" s="839"/>
      <c r="CG7" s="840"/>
      <c r="CH7" s="831">
        <v>2</v>
      </c>
      <c r="CI7" s="832"/>
      <c r="CJ7" s="832"/>
      <c r="CK7" s="832"/>
      <c r="CL7" s="833"/>
      <c r="CM7" s="831">
        <v>32</v>
      </c>
      <c r="CN7" s="832"/>
      <c r="CO7" s="832"/>
      <c r="CP7" s="832"/>
      <c r="CQ7" s="833"/>
      <c r="CR7" s="831">
        <v>131</v>
      </c>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380</v>
      </c>
      <c r="B23" s="850" t="s">
        <v>381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229</v>
      </c>
      <c r="AG23" s="854"/>
      <c r="AH23" s="854"/>
      <c r="AI23" s="854"/>
      <c r="AJ23" s="857"/>
      <c r="AK23" s="858"/>
      <c r="AL23" s="859"/>
      <c r="AM23" s="859"/>
      <c r="AN23" s="859"/>
      <c r="AO23" s="859"/>
      <c r="AP23" s="854"/>
      <c r="AQ23" s="854"/>
      <c r="AR23" s="854"/>
      <c r="AS23" s="854"/>
      <c r="AT23" s="854"/>
      <c r="AU23" s="860"/>
      <c r="AV23" s="860"/>
      <c r="AW23" s="860"/>
      <c r="AX23" s="860"/>
      <c r="AY23" s="861"/>
      <c r="AZ23" s="869" t="s">
        <v>222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462</v>
      </c>
      <c r="R28" s="883"/>
      <c r="S28" s="883"/>
      <c r="T28" s="883"/>
      <c r="U28" s="883"/>
      <c r="V28" s="883">
        <v>436</v>
      </c>
      <c r="W28" s="883"/>
      <c r="X28" s="883"/>
      <c r="Y28" s="883"/>
      <c r="Z28" s="883"/>
      <c r="AA28" s="883">
        <v>26</v>
      </c>
      <c r="AB28" s="883"/>
      <c r="AC28" s="883"/>
      <c r="AD28" s="883"/>
      <c r="AE28" s="884"/>
      <c r="AF28" s="885">
        <v>26</v>
      </c>
      <c r="AG28" s="883"/>
      <c r="AH28" s="883"/>
      <c r="AI28" s="883"/>
      <c r="AJ28" s="886"/>
      <c r="AK28" s="887">
        <v>42</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352</v>
      </c>
      <c r="R29" s="819"/>
      <c r="S29" s="819"/>
      <c r="T29" s="819"/>
      <c r="U29" s="819"/>
      <c r="V29" s="819">
        <v>341</v>
      </c>
      <c r="W29" s="819"/>
      <c r="X29" s="819"/>
      <c r="Y29" s="819"/>
      <c r="Z29" s="819"/>
      <c r="AA29" s="819">
        <v>11</v>
      </c>
      <c r="AB29" s="819"/>
      <c r="AC29" s="819"/>
      <c r="AD29" s="819"/>
      <c r="AE29" s="820"/>
      <c r="AF29" s="821">
        <v>11</v>
      </c>
      <c r="AG29" s="822"/>
      <c r="AH29" s="822"/>
      <c r="AI29" s="822"/>
      <c r="AJ29" s="823"/>
      <c r="AK29" s="890">
        <v>66</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25</v>
      </c>
      <c r="R30" s="819"/>
      <c r="S30" s="819"/>
      <c r="T30" s="819"/>
      <c r="U30" s="819"/>
      <c r="V30" s="819">
        <v>25</v>
      </c>
      <c r="W30" s="819"/>
      <c r="X30" s="819"/>
      <c r="Y30" s="819"/>
      <c r="Z30" s="819"/>
      <c r="AA30" s="819">
        <v>0</v>
      </c>
      <c r="AB30" s="819"/>
      <c r="AC30" s="819"/>
      <c r="AD30" s="819"/>
      <c r="AE30" s="820"/>
      <c r="AF30" s="821">
        <v>0</v>
      </c>
      <c r="AG30" s="822"/>
      <c r="AH30" s="822"/>
      <c r="AI30" s="822"/>
      <c r="AJ30" s="823"/>
      <c r="AK30" s="890">
        <v>9</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156</v>
      </c>
      <c r="R31" s="819"/>
      <c r="S31" s="819"/>
      <c r="T31" s="819"/>
      <c r="U31" s="819"/>
      <c r="V31" s="819">
        <v>154</v>
      </c>
      <c r="W31" s="819"/>
      <c r="X31" s="819"/>
      <c r="Y31" s="819"/>
      <c r="Z31" s="819"/>
      <c r="AA31" s="819">
        <v>2</v>
      </c>
      <c r="AB31" s="819"/>
      <c r="AC31" s="819"/>
      <c r="AD31" s="819"/>
      <c r="AE31" s="820"/>
      <c r="AF31" s="821">
        <v>2</v>
      </c>
      <c r="AG31" s="822"/>
      <c r="AH31" s="822"/>
      <c r="AI31" s="822"/>
      <c r="AJ31" s="823"/>
      <c r="AK31" s="890">
        <v>36</v>
      </c>
      <c r="AL31" s="891"/>
      <c r="AM31" s="891"/>
      <c r="AN31" s="891"/>
      <c r="AO31" s="891"/>
      <c r="AP31" s="891">
        <v>627</v>
      </c>
      <c r="AQ31" s="891"/>
      <c r="AR31" s="891"/>
      <c r="AS31" s="891"/>
      <c r="AT31" s="891"/>
      <c r="AU31" s="891">
        <v>319</v>
      </c>
      <c r="AV31" s="891"/>
      <c r="AW31" s="891"/>
      <c r="AX31" s="891"/>
      <c r="AY31" s="891"/>
      <c r="AZ31" s="892"/>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297</v>
      </c>
      <c r="R32" s="819"/>
      <c r="S32" s="819"/>
      <c r="T32" s="819"/>
      <c r="U32" s="819"/>
      <c r="V32" s="819">
        <v>295</v>
      </c>
      <c r="W32" s="819"/>
      <c r="X32" s="819"/>
      <c r="Y32" s="819"/>
      <c r="Z32" s="819"/>
      <c r="AA32" s="819">
        <v>2</v>
      </c>
      <c r="AB32" s="819"/>
      <c r="AC32" s="819"/>
      <c r="AD32" s="819"/>
      <c r="AE32" s="820"/>
      <c r="AF32" s="821">
        <v>2</v>
      </c>
      <c r="AG32" s="822"/>
      <c r="AH32" s="822"/>
      <c r="AI32" s="822"/>
      <c r="AJ32" s="823"/>
      <c r="AK32" s="890">
        <v>171</v>
      </c>
      <c r="AL32" s="891"/>
      <c r="AM32" s="891"/>
      <c r="AN32" s="891"/>
      <c r="AO32" s="891"/>
      <c r="AP32" s="891">
        <v>1756</v>
      </c>
      <c r="AQ32" s="891"/>
      <c r="AR32" s="891"/>
      <c r="AS32" s="891"/>
      <c r="AT32" s="891"/>
      <c r="AU32" s="891">
        <v>693</v>
      </c>
      <c r="AV32" s="891"/>
      <c r="AW32" s="891"/>
      <c r="AX32" s="891"/>
      <c r="AY32" s="891"/>
      <c r="AZ32" s="892"/>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3</v>
      </c>
      <c r="R33" s="819"/>
      <c r="S33" s="819"/>
      <c r="T33" s="819"/>
      <c r="U33" s="819"/>
      <c r="V33" s="819">
        <v>3</v>
      </c>
      <c r="W33" s="819"/>
      <c r="X33" s="819"/>
      <c r="Y33" s="819"/>
      <c r="Z33" s="819"/>
      <c r="AA33" s="819">
        <v>0</v>
      </c>
      <c r="AB33" s="819"/>
      <c r="AC33" s="819"/>
      <c r="AD33" s="819"/>
      <c r="AE33" s="820"/>
      <c r="AF33" s="821">
        <v>0</v>
      </c>
      <c r="AG33" s="822"/>
      <c r="AH33" s="822"/>
      <c r="AI33" s="822"/>
      <c r="AJ33" s="823"/>
      <c r="AK33" s="890">
        <v>2</v>
      </c>
      <c r="AL33" s="891"/>
      <c r="AM33" s="891"/>
      <c r="AN33" s="891"/>
      <c r="AO33" s="891"/>
      <c r="AP33" s="891"/>
      <c r="AQ33" s="891"/>
      <c r="AR33" s="891"/>
      <c r="AS33" s="891"/>
      <c r="AT33" s="891"/>
      <c r="AU33" s="891"/>
      <c r="AV33" s="891"/>
      <c r="AW33" s="891"/>
      <c r="AX33" s="891"/>
      <c r="AY33" s="891"/>
      <c r="AZ33" s="892"/>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83</v>
      </c>
      <c r="R34" s="819"/>
      <c r="S34" s="819"/>
      <c r="T34" s="819"/>
      <c r="U34" s="819"/>
      <c r="V34" s="819">
        <v>83</v>
      </c>
      <c r="W34" s="819"/>
      <c r="X34" s="819"/>
      <c r="Y34" s="819"/>
      <c r="Z34" s="819"/>
      <c r="AA34" s="819">
        <v>0</v>
      </c>
      <c r="AB34" s="819"/>
      <c r="AC34" s="819"/>
      <c r="AD34" s="819"/>
      <c r="AE34" s="820"/>
      <c r="AF34" s="821">
        <v>0</v>
      </c>
      <c r="AG34" s="822"/>
      <c r="AH34" s="822"/>
      <c r="AI34" s="822"/>
      <c r="AJ34" s="823"/>
      <c r="AK34" s="890">
        <v>44</v>
      </c>
      <c r="AL34" s="891"/>
      <c r="AM34" s="891"/>
      <c r="AN34" s="891"/>
      <c r="AO34" s="891"/>
      <c r="AP34" s="891">
        <v>271</v>
      </c>
      <c r="AQ34" s="891"/>
      <c r="AR34" s="891"/>
      <c r="AS34" s="891"/>
      <c r="AT34" s="891"/>
      <c r="AU34" s="891">
        <v>126</v>
      </c>
      <c r="AV34" s="891"/>
      <c r="AW34" s="891"/>
      <c r="AX34" s="891"/>
      <c r="AY34" s="891"/>
      <c r="AZ34" s="892"/>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380</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41</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222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384</v>
      </c>
      <c r="R66" s="778"/>
      <c r="S66" s="778"/>
      <c r="T66" s="778"/>
      <c r="U66" s="779"/>
      <c r="V66" s="777" t="s">
        <v>385</v>
      </c>
      <c r="W66" s="778"/>
      <c r="X66" s="778"/>
      <c r="Y66" s="778"/>
      <c r="Z66" s="779"/>
      <c r="AA66" s="777" t="s">
        <v>386</v>
      </c>
      <c r="AB66" s="778"/>
      <c r="AC66" s="778"/>
      <c r="AD66" s="778"/>
      <c r="AE66" s="779"/>
      <c r="AF66" s="912" t="s">
        <v>387</v>
      </c>
      <c r="AG66" s="873"/>
      <c r="AH66" s="873"/>
      <c r="AI66" s="873"/>
      <c r="AJ66" s="913"/>
      <c r="AK66" s="777" t="s">
        <v>405</v>
      </c>
      <c r="AL66" s="801"/>
      <c r="AM66" s="801"/>
      <c r="AN66" s="801"/>
      <c r="AO66" s="802"/>
      <c r="AP66" s="777" t="s">
        <v>389</v>
      </c>
      <c r="AQ66" s="778"/>
      <c r="AR66" s="778"/>
      <c r="AS66" s="778"/>
      <c r="AT66" s="779"/>
      <c r="AU66" s="777" t="s">
        <v>406</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558</v>
      </c>
      <c r="C68" s="930"/>
      <c r="D68" s="930"/>
      <c r="E68" s="930"/>
      <c r="F68" s="930"/>
      <c r="G68" s="930"/>
      <c r="H68" s="930"/>
      <c r="I68" s="930"/>
      <c r="J68" s="930"/>
      <c r="K68" s="930"/>
      <c r="L68" s="930"/>
      <c r="M68" s="930"/>
      <c r="N68" s="930"/>
      <c r="O68" s="930"/>
      <c r="P68" s="931"/>
      <c r="Q68" s="932">
        <v>10004</v>
      </c>
      <c r="R68" s="926"/>
      <c r="S68" s="926"/>
      <c r="T68" s="926"/>
      <c r="U68" s="926"/>
      <c r="V68" s="926">
        <v>9478</v>
      </c>
      <c r="W68" s="926"/>
      <c r="X68" s="926"/>
      <c r="Y68" s="926"/>
      <c r="Z68" s="926"/>
      <c r="AA68" s="926">
        <v>526</v>
      </c>
      <c r="AB68" s="926"/>
      <c r="AC68" s="926"/>
      <c r="AD68" s="926"/>
      <c r="AE68" s="926"/>
      <c r="AF68" s="926"/>
      <c r="AG68" s="926"/>
      <c r="AH68" s="926"/>
      <c r="AI68" s="926"/>
      <c r="AJ68" s="926"/>
      <c r="AK68" s="926">
        <v>15</v>
      </c>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1564</v>
      </c>
      <c r="R69" s="891"/>
      <c r="S69" s="891"/>
      <c r="T69" s="891"/>
      <c r="U69" s="891"/>
      <c r="V69" s="891">
        <v>1563</v>
      </c>
      <c r="W69" s="891"/>
      <c r="X69" s="891"/>
      <c r="Y69" s="891"/>
      <c r="Z69" s="891"/>
      <c r="AA69" s="891">
        <v>1</v>
      </c>
      <c r="AB69" s="891"/>
      <c r="AC69" s="891"/>
      <c r="AD69" s="891"/>
      <c r="AE69" s="891"/>
      <c r="AF69" s="891"/>
      <c r="AG69" s="891"/>
      <c r="AH69" s="891"/>
      <c r="AI69" s="891"/>
      <c r="AJ69" s="891"/>
      <c r="AK69" s="891"/>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560</v>
      </c>
      <c r="C70" s="934"/>
      <c r="D70" s="934"/>
      <c r="E70" s="934"/>
      <c r="F70" s="934"/>
      <c r="G70" s="934"/>
      <c r="H70" s="934"/>
      <c r="I70" s="934"/>
      <c r="J70" s="934"/>
      <c r="K70" s="934"/>
      <c r="L70" s="934"/>
      <c r="M70" s="934"/>
      <c r="N70" s="934"/>
      <c r="O70" s="934"/>
      <c r="P70" s="935"/>
      <c r="Q70" s="936">
        <v>1</v>
      </c>
      <c r="R70" s="891"/>
      <c r="S70" s="891"/>
      <c r="T70" s="891"/>
      <c r="U70" s="891"/>
      <c r="V70" s="891">
        <v>0</v>
      </c>
      <c r="W70" s="891"/>
      <c r="X70" s="891"/>
      <c r="Y70" s="891"/>
      <c r="Z70" s="891"/>
      <c r="AA70" s="891">
        <v>1</v>
      </c>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561</v>
      </c>
      <c r="C71" s="934"/>
      <c r="D71" s="934"/>
      <c r="E71" s="934"/>
      <c r="F71" s="934"/>
      <c r="G71" s="934"/>
      <c r="H71" s="934"/>
      <c r="I71" s="934"/>
      <c r="J71" s="934"/>
      <c r="K71" s="934"/>
      <c r="L71" s="934"/>
      <c r="M71" s="934"/>
      <c r="N71" s="934"/>
      <c r="O71" s="934"/>
      <c r="P71" s="935"/>
      <c r="Q71" s="936">
        <v>41</v>
      </c>
      <c r="R71" s="891"/>
      <c r="S71" s="891"/>
      <c r="T71" s="891"/>
      <c r="U71" s="891"/>
      <c r="V71" s="891">
        <v>35</v>
      </c>
      <c r="W71" s="891"/>
      <c r="X71" s="891"/>
      <c r="Y71" s="891"/>
      <c r="Z71" s="891"/>
      <c r="AA71" s="891">
        <v>6</v>
      </c>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42</v>
      </c>
      <c r="R72" s="891"/>
      <c r="S72" s="891"/>
      <c r="T72" s="891"/>
      <c r="U72" s="891"/>
      <c r="V72" s="891">
        <v>39</v>
      </c>
      <c r="W72" s="891"/>
      <c r="X72" s="891"/>
      <c r="Y72" s="891"/>
      <c r="Z72" s="891"/>
      <c r="AA72" s="891">
        <v>3</v>
      </c>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563</v>
      </c>
      <c r="C73" s="934"/>
      <c r="D73" s="934"/>
      <c r="E73" s="934"/>
      <c r="F73" s="934"/>
      <c r="G73" s="934"/>
      <c r="H73" s="934"/>
      <c r="I73" s="934"/>
      <c r="J73" s="934"/>
      <c r="K73" s="934"/>
      <c r="L73" s="934"/>
      <c r="M73" s="934"/>
      <c r="N73" s="934"/>
      <c r="O73" s="934"/>
      <c r="P73" s="935"/>
      <c r="Q73" s="936">
        <v>2792</v>
      </c>
      <c r="R73" s="891"/>
      <c r="S73" s="891"/>
      <c r="T73" s="891"/>
      <c r="U73" s="891"/>
      <c r="V73" s="891">
        <v>2719</v>
      </c>
      <c r="W73" s="891"/>
      <c r="X73" s="891"/>
      <c r="Y73" s="891"/>
      <c r="Z73" s="891"/>
      <c r="AA73" s="891">
        <v>73</v>
      </c>
      <c r="AB73" s="891"/>
      <c r="AC73" s="891"/>
      <c r="AD73" s="891"/>
      <c r="AE73" s="891"/>
      <c r="AF73" s="891">
        <v>61</v>
      </c>
      <c r="AG73" s="891"/>
      <c r="AH73" s="891"/>
      <c r="AI73" s="891"/>
      <c r="AJ73" s="891"/>
      <c r="AK73" s="891">
        <v>200</v>
      </c>
      <c r="AL73" s="891"/>
      <c r="AM73" s="891"/>
      <c r="AN73" s="891"/>
      <c r="AO73" s="891"/>
      <c r="AP73" s="891">
        <v>1388</v>
      </c>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564</v>
      </c>
      <c r="C74" s="934"/>
      <c r="D74" s="934"/>
      <c r="E74" s="934"/>
      <c r="F74" s="934"/>
      <c r="G74" s="934"/>
      <c r="H74" s="934"/>
      <c r="I74" s="934"/>
      <c r="J74" s="934"/>
      <c r="K74" s="934"/>
      <c r="L74" s="934"/>
      <c r="M74" s="934"/>
      <c r="N74" s="934"/>
      <c r="O74" s="934"/>
      <c r="P74" s="935"/>
      <c r="Q74" s="936">
        <v>91</v>
      </c>
      <c r="R74" s="891"/>
      <c r="S74" s="891"/>
      <c r="T74" s="891"/>
      <c r="U74" s="891"/>
      <c r="V74" s="891">
        <v>87</v>
      </c>
      <c r="W74" s="891"/>
      <c r="X74" s="891"/>
      <c r="Y74" s="891"/>
      <c r="Z74" s="891"/>
      <c r="AA74" s="891">
        <v>4</v>
      </c>
      <c r="AB74" s="891"/>
      <c r="AC74" s="891"/>
      <c r="AD74" s="891"/>
      <c r="AE74" s="891"/>
      <c r="AF74" s="891">
        <v>4</v>
      </c>
      <c r="AG74" s="891"/>
      <c r="AH74" s="891"/>
      <c r="AI74" s="891"/>
      <c r="AJ74" s="891"/>
      <c r="AK74" s="891">
        <v>7</v>
      </c>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565</v>
      </c>
      <c r="C75" s="934"/>
      <c r="D75" s="934"/>
      <c r="E75" s="934"/>
      <c r="F75" s="934"/>
      <c r="G75" s="934"/>
      <c r="H75" s="934"/>
      <c r="I75" s="934"/>
      <c r="J75" s="934"/>
      <c r="K75" s="934"/>
      <c r="L75" s="934"/>
      <c r="M75" s="934"/>
      <c r="N75" s="934"/>
      <c r="O75" s="934"/>
      <c r="P75" s="935"/>
      <c r="Q75" s="939">
        <v>661</v>
      </c>
      <c r="R75" s="940"/>
      <c r="S75" s="940"/>
      <c r="T75" s="940"/>
      <c r="U75" s="890"/>
      <c r="V75" s="941">
        <v>661</v>
      </c>
      <c r="W75" s="940"/>
      <c r="X75" s="940"/>
      <c r="Y75" s="940"/>
      <c r="Z75" s="890"/>
      <c r="AA75" s="941">
        <v>0</v>
      </c>
      <c r="AB75" s="940"/>
      <c r="AC75" s="940"/>
      <c r="AD75" s="940"/>
      <c r="AE75" s="890"/>
      <c r="AF75" s="941">
        <v>0</v>
      </c>
      <c r="AG75" s="940"/>
      <c r="AH75" s="940"/>
      <c r="AI75" s="940"/>
      <c r="AJ75" s="890"/>
      <c r="AK75" s="941">
        <v>659</v>
      </c>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566</v>
      </c>
      <c r="C76" s="934"/>
      <c r="D76" s="934"/>
      <c r="E76" s="934"/>
      <c r="F76" s="934"/>
      <c r="G76" s="934"/>
      <c r="H76" s="934"/>
      <c r="I76" s="934"/>
      <c r="J76" s="934"/>
      <c r="K76" s="934"/>
      <c r="L76" s="934"/>
      <c r="M76" s="934"/>
      <c r="N76" s="934"/>
      <c r="O76" s="934"/>
      <c r="P76" s="935"/>
      <c r="Q76" s="939">
        <v>33</v>
      </c>
      <c r="R76" s="940"/>
      <c r="S76" s="940"/>
      <c r="T76" s="940"/>
      <c r="U76" s="890"/>
      <c r="V76" s="941">
        <v>31</v>
      </c>
      <c r="W76" s="940"/>
      <c r="X76" s="940"/>
      <c r="Y76" s="940"/>
      <c r="Z76" s="890"/>
      <c r="AA76" s="941">
        <v>2</v>
      </c>
      <c r="AB76" s="940"/>
      <c r="AC76" s="940"/>
      <c r="AD76" s="940"/>
      <c r="AE76" s="890"/>
      <c r="AF76" s="941">
        <v>2</v>
      </c>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380</v>
      </c>
      <c r="B88" s="850" t="s">
        <v>407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408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416</v>
      </c>
      <c r="AB109" s="955"/>
      <c r="AC109" s="955"/>
      <c r="AD109" s="955"/>
      <c r="AE109" s="956"/>
      <c r="AF109" s="954" t="s">
        <v>300</v>
      </c>
      <c r="AG109" s="955"/>
      <c r="AH109" s="955"/>
      <c r="AI109" s="955"/>
      <c r="AJ109" s="956"/>
      <c r="AK109" s="954" t="s">
        <v>299</v>
      </c>
      <c r="AL109" s="955"/>
      <c r="AM109" s="955"/>
      <c r="AN109" s="955"/>
      <c r="AO109" s="956"/>
      <c r="AP109" s="954" t="s">
        <v>417</v>
      </c>
      <c r="AQ109" s="955"/>
      <c r="AR109" s="955"/>
      <c r="AS109" s="955"/>
      <c r="AT109" s="957"/>
      <c r="AU109" s="974" t="s">
        <v>415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416</v>
      </c>
      <c r="BR109" s="955"/>
      <c r="BS109" s="955"/>
      <c r="BT109" s="955"/>
      <c r="BU109" s="956"/>
      <c r="BV109" s="954" t="s">
        <v>300</v>
      </c>
      <c r="BW109" s="955"/>
      <c r="BX109" s="955"/>
      <c r="BY109" s="955"/>
      <c r="BZ109" s="956"/>
      <c r="CA109" s="954" t="s">
        <v>299</v>
      </c>
      <c r="CB109" s="955"/>
      <c r="CC109" s="955"/>
      <c r="CD109" s="955"/>
      <c r="CE109" s="956"/>
      <c r="CF109" s="975" t="s">
        <v>417</v>
      </c>
      <c r="CG109" s="975"/>
      <c r="CH109" s="975"/>
      <c r="CI109" s="975"/>
      <c r="CJ109" s="975"/>
      <c r="CK109" s="954" t="s">
        <v>418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416</v>
      </c>
      <c r="DH109" s="955"/>
      <c r="DI109" s="955"/>
      <c r="DJ109" s="955"/>
      <c r="DK109" s="956"/>
      <c r="DL109" s="954" t="s">
        <v>300</v>
      </c>
      <c r="DM109" s="955"/>
      <c r="DN109" s="955"/>
      <c r="DO109" s="955"/>
      <c r="DP109" s="956"/>
      <c r="DQ109" s="954" t="s">
        <v>299</v>
      </c>
      <c r="DR109" s="955"/>
      <c r="DS109" s="955"/>
      <c r="DT109" s="955"/>
      <c r="DU109" s="956"/>
      <c r="DV109" s="954" t="s">
        <v>417</v>
      </c>
      <c r="DW109" s="955"/>
      <c r="DX109" s="955"/>
      <c r="DY109" s="955"/>
      <c r="DZ109" s="957"/>
    </row>
    <row r="110" spans="1:131" s="226" customFormat="1" ht="26.25" customHeight="1" x14ac:dyDescent="0.15">
      <c r="A110" s="958" t="s">
        <v>419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392176</v>
      </c>
      <c r="AB110" s="962"/>
      <c r="AC110" s="962"/>
      <c r="AD110" s="962"/>
      <c r="AE110" s="963"/>
      <c r="AF110" s="964">
        <v>418242</v>
      </c>
      <c r="AG110" s="962"/>
      <c r="AH110" s="962"/>
      <c r="AI110" s="962"/>
      <c r="AJ110" s="963"/>
      <c r="AK110" s="964">
        <v>401125</v>
      </c>
      <c r="AL110" s="962"/>
      <c r="AM110" s="962"/>
      <c r="AN110" s="962"/>
      <c r="AO110" s="963"/>
      <c r="AP110" s="965">
        <v>26</v>
      </c>
      <c r="AQ110" s="966"/>
      <c r="AR110" s="966"/>
      <c r="AS110" s="966"/>
      <c r="AT110" s="967"/>
      <c r="AU110" s="968" t="s">
        <v>67</v>
      </c>
      <c r="AV110" s="969"/>
      <c r="AW110" s="969"/>
      <c r="AX110" s="969"/>
      <c r="AY110" s="969"/>
      <c r="AZ110" s="1010" t="s">
        <v>420</v>
      </c>
      <c r="BA110" s="959"/>
      <c r="BB110" s="959"/>
      <c r="BC110" s="959"/>
      <c r="BD110" s="959"/>
      <c r="BE110" s="959"/>
      <c r="BF110" s="959"/>
      <c r="BG110" s="959"/>
      <c r="BH110" s="959"/>
      <c r="BI110" s="959"/>
      <c r="BJ110" s="959"/>
      <c r="BK110" s="959"/>
      <c r="BL110" s="959"/>
      <c r="BM110" s="959"/>
      <c r="BN110" s="959"/>
      <c r="BO110" s="959"/>
      <c r="BP110" s="960"/>
      <c r="BQ110" s="996">
        <v>4243229</v>
      </c>
      <c r="BR110" s="997"/>
      <c r="BS110" s="997"/>
      <c r="BT110" s="997"/>
      <c r="BU110" s="997"/>
      <c r="BV110" s="997">
        <v>4385476</v>
      </c>
      <c r="BW110" s="997"/>
      <c r="BX110" s="997"/>
      <c r="BY110" s="997"/>
      <c r="BZ110" s="997"/>
      <c r="CA110" s="997">
        <v>4433891</v>
      </c>
      <c r="CB110" s="997"/>
      <c r="CC110" s="997"/>
      <c r="CD110" s="997"/>
      <c r="CE110" s="997"/>
      <c r="CF110" s="1011">
        <v>287.39999999999998</v>
      </c>
      <c r="CG110" s="1012"/>
      <c r="CH110" s="1012"/>
      <c r="CI110" s="1012"/>
      <c r="CJ110" s="1012"/>
      <c r="CK110" s="1013" t="s">
        <v>421</v>
      </c>
      <c r="CL110" s="1014"/>
      <c r="CM110" s="993" t="s">
        <v>422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423</v>
      </c>
      <c r="DH110" s="997"/>
      <c r="DI110" s="997"/>
      <c r="DJ110" s="997"/>
      <c r="DK110" s="997"/>
      <c r="DL110" s="997" t="s">
        <v>423</v>
      </c>
      <c r="DM110" s="997"/>
      <c r="DN110" s="997"/>
      <c r="DO110" s="997"/>
      <c r="DP110" s="997"/>
      <c r="DQ110" s="997" t="s">
        <v>423</v>
      </c>
      <c r="DR110" s="997"/>
      <c r="DS110" s="997"/>
      <c r="DT110" s="997"/>
      <c r="DU110" s="997"/>
      <c r="DV110" s="998" t="s">
        <v>423</v>
      </c>
      <c r="DW110" s="998"/>
      <c r="DX110" s="998"/>
      <c r="DY110" s="998"/>
      <c r="DZ110" s="999"/>
    </row>
    <row r="111" spans="1:131" s="226" customFormat="1" ht="26.25" customHeight="1" x14ac:dyDescent="0.15">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423</v>
      </c>
      <c r="AB111" s="1004"/>
      <c r="AC111" s="1004"/>
      <c r="AD111" s="1004"/>
      <c r="AE111" s="1005"/>
      <c r="AF111" s="1006" t="s">
        <v>423</v>
      </c>
      <c r="AG111" s="1004"/>
      <c r="AH111" s="1004"/>
      <c r="AI111" s="1004"/>
      <c r="AJ111" s="1005"/>
      <c r="AK111" s="1006" t="s">
        <v>423</v>
      </c>
      <c r="AL111" s="1004"/>
      <c r="AM111" s="1004"/>
      <c r="AN111" s="1004"/>
      <c r="AO111" s="1005"/>
      <c r="AP111" s="1007" t="s">
        <v>423</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v>8700</v>
      </c>
      <c r="BR111" s="990"/>
      <c r="BS111" s="990"/>
      <c r="BT111" s="990"/>
      <c r="BU111" s="990"/>
      <c r="BV111" s="990">
        <v>3975</v>
      </c>
      <c r="BW111" s="990"/>
      <c r="BX111" s="990"/>
      <c r="BY111" s="990"/>
      <c r="BZ111" s="990"/>
      <c r="CA111" s="990">
        <v>841</v>
      </c>
      <c r="CB111" s="990"/>
      <c r="CC111" s="990"/>
      <c r="CD111" s="990"/>
      <c r="CE111" s="990"/>
      <c r="CF111" s="984">
        <v>0.1</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222</v>
      </c>
      <c r="DH111" s="990"/>
      <c r="DI111" s="990"/>
      <c r="DJ111" s="990"/>
      <c r="DK111" s="990"/>
      <c r="DL111" s="990" t="s">
        <v>222</v>
      </c>
      <c r="DM111" s="990"/>
      <c r="DN111" s="990"/>
      <c r="DO111" s="990"/>
      <c r="DP111" s="990"/>
      <c r="DQ111" s="990" t="s">
        <v>423</v>
      </c>
      <c r="DR111" s="990"/>
      <c r="DS111" s="990"/>
      <c r="DT111" s="990"/>
      <c r="DU111" s="990"/>
      <c r="DV111" s="991" t="s">
        <v>423</v>
      </c>
      <c r="DW111" s="991"/>
      <c r="DX111" s="991"/>
      <c r="DY111" s="991"/>
      <c r="DZ111" s="992"/>
    </row>
    <row r="112" spans="1:131" s="226" customFormat="1" ht="26.25" customHeight="1" x14ac:dyDescent="0.15">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423</v>
      </c>
      <c r="AB112" s="1029"/>
      <c r="AC112" s="1029"/>
      <c r="AD112" s="1029"/>
      <c r="AE112" s="1030"/>
      <c r="AF112" s="1031" t="s">
        <v>423</v>
      </c>
      <c r="AG112" s="1029"/>
      <c r="AH112" s="1029"/>
      <c r="AI112" s="1029"/>
      <c r="AJ112" s="1030"/>
      <c r="AK112" s="1031" t="s">
        <v>222</v>
      </c>
      <c r="AL112" s="1029"/>
      <c r="AM112" s="1029"/>
      <c r="AN112" s="1029"/>
      <c r="AO112" s="1030"/>
      <c r="AP112" s="1032" t="s">
        <v>423</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1919397</v>
      </c>
      <c r="BR112" s="990"/>
      <c r="BS112" s="990"/>
      <c r="BT112" s="990"/>
      <c r="BU112" s="990"/>
      <c r="BV112" s="990">
        <v>1773803</v>
      </c>
      <c r="BW112" s="990"/>
      <c r="BX112" s="990"/>
      <c r="BY112" s="990"/>
      <c r="BZ112" s="990"/>
      <c r="CA112" s="990">
        <v>1779123</v>
      </c>
      <c r="CB112" s="990"/>
      <c r="CC112" s="990"/>
      <c r="CD112" s="990"/>
      <c r="CE112" s="990"/>
      <c r="CF112" s="984">
        <v>115.3</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1527</v>
      </c>
      <c r="DH112" s="990"/>
      <c r="DI112" s="990"/>
      <c r="DJ112" s="990"/>
      <c r="DK112" s="990"/>
      <c r="DL112" s="990" t="s">
        <v>222</v>
      </c>
      <c r="DM112" s="990"/>
      <c r="DN112" s="990"/>
      <c r="DO112" s="990"/>
      <c r="DP112" s="990"/>
      <c r="DQ112" s="990" t="s">
        <v>222</v>
      </c>
      <c r="DR112" s="990"/>
      <c r="DS112" s="990"/>
      <c r="DT112" s="990"/>
      <c r="DU112" s="990"/>
      <c r="DV112" s="991" t="s">
        <v>423</v>
      </c>
      <c r="DW112" s="991"/>
      <c r="DX112" s="991"/>
      <c r="DY112" s="991"/>
      <c r="DZ112" s="992"/>
    </row>
    <row r="113" spans="1:130" s="226" customFormat="1" ht="26.25" customHeight="1" x14ac:dyDescent="0.15">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153701</v>
      </c>
      <c r="AB113" s="1004"/>
      <c r="AC113" s="1004"/>
      <c r="AD113" s="1004"/>
      <c r="AE113" s="1005"/>
      <c r="AF113" s="1006">
        <v>144381</v>
      </c>
      <c r="AG113" s="1004"/>
      <c r="AH113" s="1004"/>
      <c r="AI113" s="1004"/>
      <c r="AJ113" s="1005"/>
      <c r="AK113" s="1006">
        <v>201510</v>
      </c>
      <c r="AL113" s="1004"/>
      <c r="AM113" s="1004"/>
      <c r="AN113" s="1004"/>
      <c r="AO113" s="1005"/>
      <c r="AP113" s="1007">
        <v>13.1</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2262</v>
      </c>
      <c r="BR113" s="990"/>
      <c r="BS113" s="990"/>
      <c r="BT113" s="990"/>
      <c r="BU113" s="990"/>
      <c r="BV113" s="990">
        <v>35110</v>
      </c>
      <c r="BW113" s="990"/>
      <c r="BX113" s="990"/>
      <c r="BY113" s="990"/>
      <c r="BZ113" s="990"/>
      <c r="CA113" s="990">
        <v>34689</v>
      </c>
      <c r="CB113" s="990"/>
      <c r="CC113" s="990"/>
      <c r="CD113" s="990"/>
      <c r="CE113" s="990"/>
      <c r="CF113" s="984">
        <v>2.2000000000000002</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423</v>
      </c>
      <c r="DH113" s="1029"/>
      <c r="DI113" s="1029"/>
      <c r="DJ113" s="1029"/>
      <c r="DK113" s="1030"/>
      <c r="DL113" s="1031" t="s">
        <v>423</v>
      </c>
      <c r="DM113" s="1029"/>
      <c r="DN113" s="1029"/>
      <c r="DO113" s="1029"/>
      <c r="DP113" s="1030"/>
      <c r="DQ113" s="1031" t="s">
        <v>222</v>
      </c>
      <c r="DR113" s="1029"/>
      <c r="DS113" s="1029"/>
      <c r="DT113" s="1029"/>
      <c r="DU113" s="1030"/>
      <c r="DV113" s="1032" t="s">
        <v>222</v>
      </c>
      <c r="DW113" s="1033"/>
      <c r="DX113" s="1033"/>
      <c r="DY113" s="1033"/>
      <c r="DZ113" s="1034"/>
    </row>
    <row r="114" spans="1:130" s="226" customFormat="1" ht="26.25" customHeight="1" x14ac:dyDescent="0.15">
      <c r="A114" s="1024"/>
      <c r="B114" s="1025"/>
      <c r="C114" s="1020" t="s">
        <v>434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5587</v>
      </c>
      <c r="AB114" s="1029"/>
      <c r="AC114" s="1029"/>
      <c r="AD114" s="1029"/>
      <c r="AE114" s="1030"/>
      <c r="AF114" s="1031">
        <v>4865</v>
      </c>
      <c r="AG114" s="1029"/>
      <c r="AH114" s="1029"/>
      <c r="AI114" s="1029"/>
      <c r="AJ114" s="1030"/>
      <c r="AK114" s="1031">
        <v>12322</v>
      </c>
      <c r="AL114" s="1029"/>
      <c r="AM114" s="1029"/>
      <c r="AN114" s="1029"/>
      <c r="AO114" s="1030"/>
      <c r="AP114" s="1032">
        <v>0.8</v>
      </c>
      <c r="AQ114" s="1033"/>
      <c r="AR114" s="1033"/>
      <c r="AS114" s="1033"/>
      <c r="AT114" s="1034"/>
      <c r="AU114" s="970"/>
      <c r="AV114" s="971"/>
      <c r="AW114" s="971"/>
      <c r="AX114" s="971"/>
      <c r="AY114" s="971"/>
      <c r="AZ114" s="1019" t="s">
        <v>435</v>
      </c>
      <c r="BA114" s="1020"/>
      <c r="BB114" s="1020"/>
      <c r="BC114" s="1020"/>
      <c r="BD114" s="1020"/>
      <c r="BE114" s="1020"/>
      <c r="BF114" s="1020"/>
      <c r="BG114" s="1020"/>
      <c r="BH114" s="1020"/>
      <c r="BI114" s="1020"/>
      <c r="BJ114" s="1020"/>
      <c r="BK114" s="1020"/>
      <c r="BL114" s="1020"/>
      <c r="BM114" s="1020"/>
      <c r="BN114" s="1020"/>
      <c r="BO114" s="1020"/>
      <c r="BP114" s="1021"/>
      <c r="BQ114" s="989">
        <v>443171</v>
      </c>
      <c r="BR114" s="990"/>
      <c r="BS114" s="990"/>
      <c r="BT114" s="990"/>
      <c r="BU114" s="990"/>
      <c r="BV114" s="990">
        <v>411507</v>
      </c>
      <c r="BW114" s="990"/>
      <c r="BX114" s="990"/>
      <c r="BY114" s="990"/>
      <c r="BZ114" s="990"/>
      <c r="CA114" s="990">
        <v>387318</v>
      </c>
      <c r="CB114" s="990"/>
      <c r="CC114" s="990"/>
      <c r="CD114" s="990"/>
      <c r="CE114" s="990"/>
      <c r="CF114" s="984">
        <v>25.1</v>
      </c>
      <c r="CG114" s="985"/>
      <c r="CH114" s="985"/>
      <c r="CI114" s="985"/>
      <c r="CJ114" s="985"/>
      <c r="CK114" s="1015"/>
      <c r="CL114" s="1016"/>
      <c r="CM114" s="986" t="s">
        <v>436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423</v>
      </c>
      <c r="DH114" s="1029"/>
      <c r="DI114" s="1029"/>
      <c r="DJ114" s="1029"/>
      <c r="DK114" s="1030"/>
      <c r="DL114" s="1031" t="s">
        <v>423</v>
      </c>
      <c r="DM114" s="1029"/>
      <c r="DN114" s="1029"/>
      <c r="DO114" s="1029"/>
      <c r="DP114" s="1030"/>
      <c r="DQ114" s="1031" t="s">
        <v>423</v>
      </c>
      <c r="DR114" s="1029"/>
      <c r="DS114" s="1029"/>
      <c r="DT114" s="1029"/>
      <c r="DU114" s="1030"/>
      <c r="DV114" s="1032" t="s">
        <v>423</v>
      </c>
      <c r="DW114" s="1033"/>
      <c r="DX114" s="1033"/>
      <c r="DY114" s="1033"/>
      <c r="DZ114" s="1034"/>
    </row>
    <row r="115" spans="1:130" s="226" customFormat="1" ht="26.25" customHeight="1" x14ac:dyDescent="0.15">
      <c r="A115" s="1024"/>
      <c r="B115" s="1025"/>
      <c r="C115" s="1020" t="s">
        <v>437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7418</v>
      </c>
      <c r="AB115" s="1004"/>
      <c r="AC115" s="1004"/>
      <c r="AD115" s="1004"/>
      <c r="AE115" s="1005"/>
      <c r="AF115" s="1006">
        <v>4722</v>
      </c>
      <c r="AG115" s="1004"/>
      <c r="AH115" s="1004"/>
      <c r="AI115" s="1004"/>
      <c r="AJ115" s="1005"/>
      <c r="AK115" s="1006">
        <v>3137</v>
      </c>
      <c r="AL115" s="1004"/>
      <c r="AM115" s="1004"/>
      <c r="AN115" s="1004"/>
      <c r="AO115" s="1005"/>
      <c r="AP115" s="1007">
        <v>0.2</v>
      </c>
      <c r="AQ115" s="1008"/>
      <c r="AR115" s="1008"/>
      <c r="AS115" s="1008"/>
      <c r="AT115" s="1009"/>
      <c r="AU115" s="970"/>
      <c r="AV115" s="971"/>
      <c r="AW115" s="971"/>
      <c r="AX115" s="971"/>
      <c r="AY115" s="971"/>
      <c r="AZ115" s="1019" t="s">
        <v>438</v>
      </c>
      <c r="BA115" s="1020"/>
      <c r="BB115" s="1020"/>
      <c r="BC115" s="1020"/>
      <c r="BD115" s="1020"/>
      <c r="BE115" s="1020"/>
      <c r="BF115" s="1020"/>
      <c r="BG115" s="1020"/>
      <c r="BH115" s="1020"/>
      <c r="BI115" s="1020"/>
      <c r="BJ115" s="1020"/>
      <c r="BK115" s="1020"/>
      <c r="BL115" s="1020"/>
      <c r="BM115" s="1020"/>
      <c r="BN115" s="1020"/>
      <c r="BO115" s="1020"/>
      <c r="BP115" s="1021"/>
      <c r="BQ115" s="989" t="s">
        <v>423</v>
      </c>
      <c r="BR115" s="990"/>
      <c r="BS115" s="990"/>
      <c r="BT115" s="990"/>
      <c r="BU115" s="990"/>
      <c r="BV115" s="990" t="s">
        <v>423</v>
      </c>
      <c r="BW115" s="990"/>
      <c r="BX115" s="990"/>
      <c r="BY115" s="990"/>
      <c r="BZ115" s="990"/>
      <c r="CA115" s="990" t="s">
        <v>222</v>
      </c>
      <c r="CB115" s="990"/>
      <c r="CC115" s="990"/>
      <c r="CD115" s="990"/>
      <c r="CE115" s="990"/>
      <c r="CF115" s="984" t="s">
        <v>222</v>
      </c>
      <c r="CG115" s="985"/>
      <c r="CH115" s="985"/>
      <c r="CI115" s="985"/>
      <c r="CJ115" s="985"/>
      <c r="CK115" s="1015"/>
      <c r="CL115" s="1016"/>
      <c r="CM115" s="1019" t="s">
        <v>439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222</v>
      </c>
      <c r="DH115" s="1029"/>
      <c r="DI115" s="1029"/>
      <c r="DJ115" s="1029"/>
      <c r="DK115" s="1030"/>
      <c r="DL115" s="1031" t="s">
        <v>423</v>
      </c>
      <c r="DM115" s="1029"/>
      <c r="DN115" s="1029"/>
      <c r="DO115" s="1029"/>
      <c r="DP115" s="1030"/>
      <c r="DQ115" s="1031" t="s">
        <v>423</v>
      </c>
      <c r="DR115" s="1029"/>
      <c r="DS115" s="1029"/>
      <c r="DT115" s="1029"/>
      <c r="DU115" s="1030"/>
      <c r="DV115" s="1032" t="s">
        <v>222</v>
      </c>
      <c r="DW115" s="1033"/>
      <c r="DX115" s="1033"/>
      <c r="DY115" s="1033"/>
      <c r="DZ115" s="1034"/>
    </row>
    <row r="116" spans="1:130" s="226" customFormat="1" ht="26.25" customHeight="1" x14ac:dyDescent="0.15">
      <c r="A116" s="1026"/>
      <c r="B116" s="1027"/>
      <c r="C116" s="1035" t="s">
        <v>440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439</v>
      </c>
      <c r="AB116" s="1029"/>
      <c r="AC116" s="1029"/>
      <c r="AD116" s="1029"/>
      <c r="AE116" s="1030"/>
      <c r="AF116" s="1031">
        <v>179</v>
      </c>
      <c r="AG116" s="1029"/>
      <c r="AH116" s="1029"/>
      <c r="AI116" s="1029"/>
      <c r="AJ116" s="1030"/>
      <c r="AK116" s="1031">
        <v>22</v>
      </c>
      <c r="AL116" s="1029"/>
      <c r="AM116" s="1029"/>
      <c r="AN116" s="1029"/>
      <c r="AO116" s="1030"/>
      <c r="AP116" s="1032">
        <v>0</v>
      </c>
      <c r="AQ116" s="1033"/>
      <c r="AR116" s="1033"/>
      <c r="AS116" s="1033"/>
      <c r="AT116" s="1034"/>
      <c r="AU116" s="970"/>
      <c r="AV116" s="971"/>
      <c r="AW116" s="971"/>
      <c r="AX116" s="971"/>
      <c r="AY116" s="971"/>
      <c r="AZ116" s="1037" t="s">
        <v>441</v>
      </c>
      <c r="BA116" s="1038"/>
      <c r="BB116" s="1038"/>
      <c r="BC116" s="1038"/>
      <c r="BD116" s="1038"/>
      <c r="BE116" s="1038"/>
      <c r="BF116" s="1038"/>
      <c r="BG116" s="1038"/>
      <c r="BH116" s="1038"/>
      <c r="BI116" s="1038"/>
      <c r="BJ116" s="1038"/>
      <c r="BK116" s="1038"/>
      <c r="BL116" s="1038"/>
      <c r="BM116" s="1038"/>
      <c r="BN116" s="1038"/>
      <c r="BO116" s="1038"/>
      <c r="BP116" s="1039"/>
      <c r="BQ116" s="989" t="s">
        <v>423</v>
      </c>
      <c r="BR116" s="990"/>
      <c r="BS116" s="990"/>
      <c r="BT116" s="990"/>
      <c r="BU116" s="990"/>
      <c r="BV116" s="990" t="s">
        <v>423</v>
      </c>
      <c r="BW116" s="990"/>
      <c r="BX116" s="990"/>
      <c r="BY116" s="990"/>
      <c r="BZ116" s="990"/>
      <c r="CA116" s="990" t="s">
        <v>423</v>
      </c>
      <c r="CB116" s="990"/>
      <c r="CC116" s="990"/>
      <c r="CD116" s="990"/>
      <c r="CE116" s="990"/>
      <c r="CF116" s="984" t="s">
        <v>423</v>
      </c>
      <c r="CG116" s="985"/>
      <c r="CH116" s="985"/>
      <c r="CI116" s="985"/>
      <c r="CJ116" s="985"/>
      <c r="CK116" s="1015"/>
      <c r="CL116" s="1016"/>
      <c r="CM116" s="986" t="s">
        <v>442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7173</v>
      </c>
      <c r="DH116" s="1029"/>
      <c r="DI116" s="1029"/>
      <c r="DJ116" s="1029"/>
      <c r="DK116" s="1030"/>
      <c r="DL116" s="1031">
        <v>3975</v>
      </c>
      <c r="DM116" s="1029"/>
      <c r="DN116" s="1029"/>
      <c r="DO116" s="1029"/>
      <c r="DP116" s="1030"/>
      <c r="DQ116" s="1031">
        <v>841</v>
      </c>
      <c r="DR116" s="1029"/>
      <c r="DS116" s="1029"/>
      <c r="DT116" s="1029"/>
      <c r="DU116" s="1030"/>
      <c r="DV116" s="1032">
        <v>0.1</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443</v>
      </c>
      <c r="Z117" s="956"/>
      <c r="AA117" s="1046">
        <v>559321</v>
      </c>
      <c r="AB117" s="1047"/>
      <c r="AC117" s="1047"/>
      <c r="AD117" s="1047"/>
      <c r="AE117" s="1048"/>
      <c r="AF117" s="1049">
        <v>572389</v>
      </c>
      <c r="AG117" s="1047"/>
      <c r="AH117" s="1047"/>
      <c r="AI117" s="1047"/>
      <c r="AJ117" s="1048"/>
      <c r="AK117" s="1049">
        <v>618116</v>
      </c>
      <c r="AL117" s="1047"/>
      <c r="AM117" s="1047"/>
      <c r="AN117" s="1047"/>
      <c r="AO117" s="1048"/>
      <c r="AP117" s="1050"/>
      <c r="AQ117" s="1051"/>
      <c r="AR117" s="1051"/>
      <c r="AS117" s="1051"/>
      <c r="AT117" s="1052"/>
      <c r="AU117" s="970"/>
      <c r="AV117" s="971"/>
      <c r="AW117" s="971"/>
      <c r="AX117" s="971"/>
      <c r="AY117" s="971"/>
      <c r="AZ117" s="1037" t="s">
        <v>444</v>
      </c>
      <c r="BA117" s="1038"/>
      <c r="BB117" s="1038"/>
      <c r="BC117" s="1038"/>
      <c r="BD117" s="1038"/>
      <c r="BE117" s="1038"/>
      <c r="BF117" s="1038"/>
      <c r="BG117" s="1038"/>
      <c r="BH117" s="1038"/>
      <c r="BI117" s="1038"/>
      <c r="BJ117" s="1038"/>
      <c r="BK117" s="1038"/>
      <c r="BL117" s="1038"/>
      <c r="BM117" s="1038"/>
      <c r="BN117" s="1038"/>
      <c r="BO117" s="1038"/>
      <c r="BP117" s="1039"/>
      <c r="BQ117" s="989" t="s">
        <v>222</v>
      </c>
      <c r="BR117" s="990"/>
      <c r="BS117" s="990"/>
      <c r="BT117" s="990"/>
      <c r="BU117" s="990"/>
      <c r="BV117" s="990" t="s">
        <v>222</v>
      </c>
      <c r="BW117" s="990"/>
      <c r="BX117" s="990"/>
      <c r="BY117" s="990"/>
      <c r="BZ117" s="990"/>
      <c r="CA117" s="990" t="s">
        <v>222</v>
      </c>
      <c r="CB117" s="990"/>
      <c r="CC117" s="990"/>
      <c r="CD117" s="990"/>
      <c r="CE117" s="990"/>
      <c r="CF117" s="984" t="s">
        <v>222</v>
      </c>
      <c r="CG117" s="985"/>
      <c r="CH117" s="985"/>
      <c r="CI117" s="985"/>
      <c r="CJ117" s="985"/>
      <c r="CK117" s="1015"/>
      <c r="CL117" s="1016"/>
      <c r="CM117" s="986" t="s">
        <v>445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222</v>
      </c>
      <c r="DH117" s="1029"/>
      <c r="DI117" s="1029"/>
      <c r="DJ117" s="1029"/>
      <c r="DK117" s="1030"/>
      <c r="DL117" s="1031" t="s">
        <v>222</v>
      </c>
      <c r="DM117" s="1029"/>
      <c r="DN117" s="1029"/>
      <c r="DO117" s="1029"/>
      <c r="DP117" s="1030"/>
      <c r="DQ117" s="1031" t="s">
        <v>222</v>
      </c>
      <c r="DR117" s="1029"/>
      <c r="DS117" s="1029"/>
      <c r="DT117" s="1029"/>
      <c r="DU117" s="1030"/>
      <c r="DV117" s="1032" t="s">
        <v>222</v>
      </c>
      <c r="DW117" s="1033"/>
      <c r="DX117" s="1033"/>
      <c r="DY117" s="1033"/>
      <c r="DZ117" s="1034"/>
    </row>
    <row r="118" spans="1:130" s="226" customFormat="1" ht="26.25" customHeight="1" x14ac:dyDescent="0.15">
      <c r="A118" s="974" t="s">
        <v>418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416</v>
      </c>
      <c r="AB118" s="955"/>
      <c r="AC118" s="955"/>
      <c r="AD118" s="955"/>
      <c r="AE118" s="956"/>
      <c r="AF118" s="954" t="s">
        <v>300</v>
      </c>
      <c r="AG118" s="955"/>
      <c r="AH118" s="955"/>
      <c r="AI118" s="955"/>
      <c r="AJ118" s="956"/>
      <c r="AK118" s="954" t="s">
        <v>299</v>
      </c>
      <c r="AL118" s="955"/>
      <c r="AM118" s="955"/>
      <c r="AN118" s="955"/>
      <c r="AO118" s="956"/>
      <c r="AP118" s="1041" t="s">
        <v>417</v>
      </c>
      <c r="AQ118" s="1042"/>
      <c r="AR118" s="1042"/>
      <c r="AS118" s="1042"/>
      <c r="AT118" s="1043"/>
      <c r="AU118" s="970"/>
      <c r="AV118" s="971"/>
      <c r="AW118" s="971"/>
      <c r="AX118" s="971"/>
      <c r="AY118" s="971"/>
      <c r="AZ118" s="1044" t="s">
        <v>446</v>
      </c>
      <c r="BA118" s="1035"/>
      <c r="BB118" s="1035"/>
      <c r="BC118" s="1035"/>
      <c r="BD118" s="1035"/>
      <c r="BE118" s="1035"/>
      <c r="BF118" s="1035"/>
      <c r="BG118" s="1035"/>
      <c r="BH118" s="1035"/>
      <c r="BI118" s="1035"/>
      <c r="BJ118" s="1035"/>
      <c r="BK118" s="1035"/>
      <c r="BL118" s="1035"/>
      <c r="BM118" s="1035"/>
      <c r="BN118" s="1035"/>
      <c r="BO118" s="1035"/>
      <c r="BP118" s="1036"/>
      <c r="BQ118" s="1067" t="s">
        <v>222</v>
      </c>
      <c r="BR118" s="1068"/>
      <c r="BS118" s="1068"/>
      <c r="BT118" s="1068"/>
      <c r="BU118" s="1068"/>
      <c r="BV118" s="1068" t="s">
        <v>222</v>
      </c>
      <c r="BW118" s="1068"/>
      <c r="BX118" s="1068"/>
      <c r="BY118" s="1068"/>
      <c r="BZ118" s="1068"/>
      <c r="CA118" s="1068" t="s">
        <v>222</v>
      </c>
      <c r="CB118" s="1068"/>
      <c r="CC118" s="1068"/>
      <c r="CD118" s="1068"/>
      <c r="CE118" s="1068"/>
      <c r="CF118" s="984" t="s">
        <v>222</v>
      </c>
      <c r="CG118" s="985"/>
      <c r="CH118" s="985"/>
      <c r="CI118" s="985"/>
      <c r="CJ118" s="985"/>
      <c r="CK118" s="1015"/>
      <c r="CL118" s="1016"/>
      <c r="CM118" s="986" t="s">
        <v>447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222</v>
      </c>
      <c r="DH118" s="1029"/>
      <c r="DI118" s="1029"/>
      <c r="DJ118" s="1029"/>
      <c r="DK118" s="1030"/>
      <c r="DL118" s="1031" t="s">
        <v>222</v>
      </c>
      <c r="DM118" s="1029"/>
      <c r="DN118" s="1029"/>
      <c r="DO118" s="1029"/>
      <c r="DP118" s="1030"/>
      <c r="DQ118" s="1031" t="s">
        <v>222</v>
      </c>
      <c r="DR118" s="1029"/>
      <c r="DS118" s="1029"/>
      <c r="DT118" s="1029"/>
      <c r="DU118" s="1030"/>
      <c r="DV118" s="1032" t="s">
        <v>222</v>
      </c>
      <c r="DW118" s="1033"/>
      <c r="DX118" s="1033"/>
      <c r="DY118" s="1033"/>
      <c r="DZ118" s="1034"/>
    </row>
    <row r="119" spans="1:130" s="226" customFormat="1" ht="26.25" customHeight="1" x14ac:dyDescent="0.15">
      <c r="A119" s="1128" t="s">
        <v>421</v>
      </c>
      <c r="B119" s="1014"/>
      <c r="C119" s="993" t="s">
        <v>422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222</v>
      </c>
      <c r="AB119" s="962"/>
      <c r="AC119" s="962"/>
      <c r="AD119" s="962"/>
      <c r="AE119" s="963"/>
      <c r="AF119" s="964" t="s">
        <v>222</v>
      </c>
      <c r="AG119" s="962"/>
      <c r="AH119" s="962"/>
      <c r="AI119" s="962"/>
      <c r="AJ119" s="963"/>
      <c r="AK119" s="964" t="s">
        <v>222</v>
      </c>
      <c r="AL119" s="962"/>
      <c r="AM119" s="962"/>
      <c r="AN119" s="962"/>
      <c r="AO119" s="963"/>
      <c r="AP119" s="965" t="s">
        <v>222</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448</v>
      </c>
      <c r="BP119" s="1076"/>
      <c r="BQ119" s="1067">
        <v>6616759</v>
      </c>
      <c r="BR119" s="1068"/>
      <c r="BS119" s="1068"/>
      <c r="BT119" s="1068"/>
      <c r="BU119" s="1068"/>
      <c r="BV119" s="1068">
        <v>6609871</v>
      </c>
      <c r="BW119" s="1068"/>
      <c r="BX119" s="1068"/>
      <c r="BY119" s="1068"/>
      <c r="BZ119" s="1068"/>
      <c r="CA119" s="1068">
        <v>6635862</v>
      </c>
      <c r="CB119" s="1068"/>
      <c r="CC119" s="1068"/>
      <c r="CD119" s="1068"/>
      <c r="CE119" s="1068"/>
      <c r="CF119" s="1069"/>
      <c r="CG119" s="1070"/>
      <c r="CH119" s="1070"/>
      <c r="CI119" s="1070"/>
      <c r="CJ119" s="1071"/>
      <c r="CK119" s="1017"/>
      <c r="CL119" s="1018"/>
      <c r="CM119" s="1072" t="s">
        <v>449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222</v>
      </c>
      <c r="DH119" s="1054"/>
      <c r="DI119" s="1054"/>
      <c r="DJ119" s="1054"/>
      <c r="DK119" s="1055"/>
      <c r="DL119" s="1053" t="s">
        <v>222</v>
      </c>
      <c r="DM119" s="1054"/>
      <c r="DN119" s="1054"/>
      <c r="DO119" s="1054"/>
      <c r="DP119" s="1055"/>
      <c r="DQ119" s="1053" t="s">
        <v>222</v>
      </c>
      <c r="DR119" s="1054"/>
      <c r="DS119" s="1054"/>
      <c r="DT119" s="1054"/>
      <c r="DU119" s="1055"/>
      <c r="DV119" s="1056" t="s">
        <v>222</v>
      </c>
      <c r="DW119" s="1057"/>
      <c r="DX119" s="1057"/>
      <c r="DY119" s="1057"/>
      <c r="DZ119" s="1058"/>
    </row>
    <row r="120" spans="1:130" s="226" customFormat="1" ht="26.25" customHeight="1" x14ac:dyDescent="0.15">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222</v>
      </c>
      <c r="AB120" s="1029"/>
      <c r="AC120" s="1029"/>
      <c r="AD120" s="1029"/>
      <c r="AE120" s="1030"/>
      <c r="AF120" s="1031" t="s">
        <v>222</v>
      </c>
      <c r="AG120" s="1029"/>
      <c r="AH120" s="1029"/>
      <c r="AI120" s="1029"/>
      <c r="AJ120" s="1030"/>
      <c r="AK120" s="1031" t="s">
        <v>222</v>
      </c>
      <c r="AL120" s="1029"/>
      <c r="AM120" s="1029"/>
      <c r="AN120" s="1029"/>
      <c r="AO120" s="1030"/>
      <c r="AP120" s="1032" t="s">
        <v>222</v>
      </c>
      <c r="AQ120" s="1033"/>
      <c r="AR120" s="1033"/>
      <c r="AS120" s="1033"/>
      <c r="AT120" s="1034"/>
      <c r="AU120" s="1059" t="s">
        <v>450</v>
      </c>
      <c r="AV120" s="1060"/>
      <c r="AW120" s="1060"/>
      <c r="AX120" s="1060"/>
      <c r="AY120" s="1061"/>
      <c r="AZ120" s="1010" t="s">
        <v>451</v>
      </c>
      <c r="BA120" s="959"/>
      <c r="BB120" s="959"/>
      <c r="BC120" s="959"/>
      <c r="BD120" s="959"/>
      <c r="BE120" s="959"/>
      <c r="BF120" s="959"/>
      <c r="BG120" s="959"/>
      <c r="BH120" s="959"/>
      <c r="BI120" s="959"/>
      <c r="BJ120" s="959"/>
      <c r="BK120" s="959"/>
      <c r="BL120" s="959"/>
      <c r="BM120" s="959"/>
      <c r="BN120" s="959"/>
      <c r="BO120" s="959"/>
      <c r="BP120" s="960"/>
      <c r="BQ120" s="996">
        <v>1602551</v>
      </c>
      <c r="BR120" s="997"/>
      <c r="BS120" s="997"/>
      <c r="BT120" s="997"/>
      <c r="BU120" s="997"/>
      <c r="BV120" s="997">
        <v>1464343</v>
      </c>
      <c r="BW120" s="997"/>
      <c r="BX120" s="997"/>
      <c r="BY120" s="997"/>
      <c r="BZ120" s="997"/>
      <c r="CA120" s="997">
        <v>1239632</v>
      </c>
      <c r="CB120" s="997"/>
      <c r="CC120" s="997"/>
      <c r="CD120" s="997"/>
      <c r="CE120" s="997"/>
      <c r="CF120" s="1011">
        <v>80.400000000000006</v>
      </c>
      <c r="CG120" s="1012"/>
      <c r="CH120" s="1012"/>
      <c r="CI120" s="1012"/>
      <c r="CJ120" s="1012"/>
      <c r="CK120" s="1077" t="s">
        <v>452</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1382474</v>
      </c>
      <c r="DH120" s="997"/>
      <c r="DI120" s="997"/>
      <c r="DJ120" s="997"/>
      <c r="DK120" s="997"/>
      <c r="DL120" s="997">
        <v>1285767</v>
      </c>
      <c r="DM120" s="997"/>
      <c r="DN120" s="997"/>
      <c r="DO120" s="997"/>
      <c r="DP120" s="997"/>
      <c r="DQ120" s="997">
        <v>1272853</v>
      </c>
      <c r="DR120" s="997"/>
      <c r="DS120" s="997"/>
      <c r="DT120" s="997"/>
      <c r="DU120" s="997"/>
      <c r="DV120" s="998">
        <v>82.5</v>
      </c>
      <c r="DW120" s="998"/>
      <c r="DX120" s="998"/>
      <c r="DY120" s="998"/>
      <c r="DZ120" s="999"/>
    </row>
    <row r="121" spans="1:130" s="226" customFormat="1" ht="26.25" customHeight="1" x14ac:dyDescent="0.15">
      <c r="A121" s="1129"/>
      <c r="B121" s="1016"/>
      <c r="C121" s="1037" t="s">
        <v>453</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4163</v>
      </c>
      <c r="AB121" s="1029"/>
      <c r="AC121" s="1029"/>
      <c r="AD121" s="1029"/>
      <c r="AE121" s="1030"/>
      <c r="AF121" s="1031">
        <v>1526</v>
      </c>
      <c r="AG121" s="1029"/>
      <c r="AH121" s="1029"/>
      <c r="AI121" s="1029"/>
      <c r="AJ121" s="1030"/>
      <c r="AK121" s="1031" t="s">
        <v>222</v>
      </c>
      <c r="AL121" s="1029"/>
      <c r="AM121" s="1029"/>
      <c r="AN121" s="1029"/>
      <c r="AO121" s="1030"/>
      <c r="AP121" s="1032" t="s">
        <v>222</v>
      </c>
      <c r="AQ121" s="1033"/>
      <c r="AR121" s="1033"/>
      <c r="AS121" s="1033"/>
      <c r="AT121" s="1034"/>
      <c r="AU121" s="1062"/>
      <c r="AV121" s="1063"/>
      <c r="AW121" s="1063"/>
      <c r="AX121" s="1063"/>
      <c r="AY121" s="1064"/>
      <c r="AZ121" s="1019" t="s">
        <v>454</v>
      </c>
      <c r="BA121" s="1020"/>
      <c r="BB121" s="1020"/>
      <c r="BC121" s="1020"/>
      <c r="BD121" s="1020"/>
      <c r="BE121" s="1020"/>
      <c r="BF121" s="1020"/>
      <c r="BG121" s="1020"/>
      <c r="BH121" s="1020"/>
      <c r="BI121" s="1020"/>
      <c r="BJ121" s="1020"/>
      <c r="BK121" s="1020"/>
      <c r="BL121" s="1020"/>
      <c r="BM121" s="1020"/>
      <c r="BN121" s="1020"/>
      <c r="BO121" s="1020"/>
      <c r="BP121" s="1021"/>
      <c r="BQ121" s="989">
        <v>187090</v>
      </c>
      <c r="BR121" s="990"/>
      <c r="BS121" s="990"/>
      <c r="BT121" s="990"/>
      <c r="BU121" s="990"/>
      <c r="BV121" s="990">
        <v>156379</v>
      </c>
      <c r="BW121" s="990"/>
      <c r="BX121" s="990"/>
      <c r="BY121" s="990"/>
      <c r="BZ121" s="990"/>
      <c r="CA121" s="990">
        <v>150084</v>
      </c>
      <c r="CB121" s="990"/>
      <c r="CC121" s="990"/>
      <c r="CD121" s="990"/>
      <c r="CE121" s="990"/>
      <c r="CF121" s="984">
        <v>9.6999999999999993</v>
      </c>
      <c r="CG121" s="985"/>
      <c r="CH121" s="985"/>
      <c r="CI121" s="985"/>
      <c r="CJ121" s="985"/>
      <c r="CK121" s="1080"/>
      <c r="CL121" s="1081"/>
      <c r="CM121" s="1081"/>
      <c r="CN121" s="1081"/>
      <c r="CO121" s="1082"/>
      <c r="CP121" s="1090" t="s">
        <v>395</v>
      </c>
      <c r="CQ121" s="1091"/>
      <c r="CR121" s="1091"/>
      <c r="CS121" s="1091"/>
      <c r="CT121" s="1091"/>
      <c r="CU121" s="1091"/>
      <c r="CV121" s="1091"/>
      <c r="CW121" s="1091"/>
      <c r="CX121" s="1091"/>
      <c r="CY121" s="1091"/>
      <c r="CZ121" s="1091"/>
      <c r="DA121" s="1091"/>
      <c r="DB121" s="1091"/>
      <c r="DC121" s="1091"/>
      <c r="DD121" s="1091"/>
      <c r="DE121" s="1091"/>
      <c r="DF121" s="1092"/>
      <c r="DG121" s="989">
        <v>281773</v>
      </c>
      <c r="DH121" s="990"/>
      <c r="DI121" s="990"/>
      <c r="DJ121" s="990"/>
      <c r="DK121" s="990"/>
      <c r="DL121" s="990">
        <v>245069</v>
      </c>
      <c r="DM121" s="990"/>
      <c r="DN121" s="990"/>
      <c r="DO121" s="990"/>
      <c r="DP121" s="990"/>
      <c r="DQ121" s="990">
        <v>278921</v>
      </c>
      <c r="DR121" s="990"/>
      <c r="DS121" s="990"/>
      <c r="DT121" s="990"/>
      <c r="DU121" s="990"/>
      <c r="DV121" s="991">
        <v>18.100000000000001</v>
      </c>
      <c r="DW121" s="991"/>
      <c r="DX121" s="991"/>
      <c r="DY121" s="991"/>
      <c r="DZ121" s="992"/>
    </row>
    <row r="122" spans="1:130" s="226" customFormat="1" ht="26.25" customHeight="1" x14ac:dyDescent="0.15">
      <c r="A122" s="1129"/>
      <c r="B122" s="1016"/>
      <c r="C122" s="986" t="s">
        <v>436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222</v>
      </c>
      <c r="AB122" s="1029"/>
      <c r="AC122" s="1029"/>
      <c r="AD122" s="1029"/>
      <c r="AE122" s="1030"/>
      <c r="AF122" s="1031" t="s">
        <v>222</v>
      </c>
      <c r="AG122" s="1029"/>
      <c r="AH122" s="1029"/>
      <c r="AI122" s="1029"/>
      <c r="AJ122" s="1030"/>
      <c r="AK122" s="1031" t="s">
        <v>222</v>
      </c>
      <c r="AL122" s="1029"/>
      <c r="AM122" s="1029"/>
      <c r="AN122" s="1029"/>
      <c r="AO122" s="1030"/>
      <c r="AP122" s="1032" t="s">
        <v>222</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4243639</v>
      </c>
      <c r="BR122" s="1068"/>
      <c r="BS122" s="1068"/>
      <c r="BT122" s="1068"/>
      <c r="BU122" s="1068"/>
      <c r="BV122" s="1068">
        <v>4371750</v>
      </c>
      <c r="BW122" s="1068"/>
      <c r="BX122" s="1068"/>
      <c r="BY122" s="1068"/>
      <c r="BZ122" s="1068"/>
      <c r="CA122" s="1068">
        <v>4353195</v>
      </c>
      <c r="CB122" s="1068"/>
      <c r="CC122" s="1068"/>
      <c r="CD122" s="1068"/>
      <c r="CE122" s="1068"/>
      <c r="CF122" s="1088">
        <v>282.2</v>
      </c>
      <c r="CG122" s="1089"/>
      <c r="CH122" s="1089"/>
      <c r="CI122" s="1089"/>
      <c r="CJ122" s="1089"/>
      <c r="CK122" s="1080"/>
      <c r="CL122" s="1081"/>
      <c r="CM122" s="1081"/>
      <c r="CN122" s="1081"/>
      <c r="CO122" s="1082"/>
      <c r="CP122" s="1090" t="s">
        <v>456</v>
      </c>
      <c r="CQ122" s="1091"/>
      <c r="CR122" s="1091"/>
      <c r="CS122" s="1091"/>
      <c r="CT122" s="1091"/>
      <c r="CU122" s="1091"/>
      <c r="CV122" s="1091"/>
      <c r="CW122" s="1091"/>
      <c r="CX122" s="1091"/>
      <c r="CY122" s="1091"/>
      <c r="CZ122" s="1091"/>
      <c r="DA122" s="1091"/>
      <c r="DB122" s="1091"/>
      <c r="DC122" s="1091"/>
      <c r="DD122" s="1091"/>
      <c r="DE122" s="1091"/>
      <c r="DF122" s="1092"/>
      <c r="DG122" s="989">
        <v>255150</v>
      </c>
      <c r="DH122" s="990"/>
      <c r="DI122" s="990"/>
      <c r="DJ122" s="990"/>
      <c r="DK122" s="990"/>
      <c r="DL122" s="990">
        <v>242967</v>
      </c>
      <c r="DM122" s="990"/>
      <c r="DN122" s="990"/>
      <c r="DO122" s="990"/>
      <c r="DP122" s="990"/>
      <c r="DQ122" s="990">
        <v>227349</v>
      </c>
      <c r="DR122" s="990"/>
      <c r="DS122" s="990"/>
      <c r="DT122" s="990"/>
      <c r="DU122" s="990"/>
      <c r="DV122" s="991">
        <v>14.7</v>
      </c>
      <c r="DW122" s="991"/>
      <c r="DX122" s="991"/>
      <c r="DY122" s="991"/>
      <c r="DZ122" s="992"/>
    </row>
    <row r="123" spans="1:130" s="226" customFormat="1" ht="26.25" customHeight="1" x14ac:dyDescent="0.15">
      <c r="A123" s="1129"/>
      <c r="B123" s="1016"/>
      <c r="C123" s="986" t="s">
        <v>442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3255</v>
      </c>
      <c r="AB123" s="1029"/>
      <c r="AC123" s="1029"/>
      <c r="AD123" s="1029"/>
      <c r="AE123" s="1030"/>
      <c r="AF123" s="1031">
        <v>3196</v>
      </c>
      <c r="AG123" s="1029"/>
      <c r="AH123" s="1029"/>
      <c r="AI123" s="1029"/>
      <c r="AJ123" s="1030"/>
      <c r="AK123" s="1031">
        <v>3137</v>
      </c>
      <c r="AL123" s="1029"/>
      <c r="AM123" s="1029"/>
      <c r="AN123" s="1029"/>
      <c r="AO123" s="1030"/>
      <c r="AP123" s="1032">
        <v>0.2</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457</v>
      </c>
      <c r="BP123" s="1076"/>
      <c r="BQ123" s="1135">
        <v>6033280</v>
      </c>
      <c r="BR123" s="1136"/>
      <c r="BS123" s="1136"/>
      <c r="BT123" s="1136"/>
      <c r="BU123" s="1136"/>
      <c r="BV123" s="1136">
        <v>5992472</v>
      </c>
      <c r="BW123" s="1136"/>
      <c r="BX123" s="1136"/>
      <c r="BY123" s="1136"/>
      <c r="BZ123" s="1136"/>
      <c r="CA123" s="1136">
        <v>5742911</v>
      </c>
      <c r="CB123" s="1136"/>
      <c r="CC123" s="1136"/>
      <c r="CD123" s="1136"/>
      <c r="CE123" s="1136"/>
      <c r="CF123" s="1069"/>
      <c r="CG123" s="1070"/>
      <c r="CH123" s="1070"/>
      <c r="CI123" s="1070"/>
      <c r="CJ123" s="1071"/>
      <c r="CK123" s="1080"/>
      <c r="CL123" s="1081"/>
      <c r="CM123" s="1081"/>
      <c r="CN123" s="1081"/>
      <c r="CO123" s="1082"/>
      <c r="CP123" s="1090" t="s">
        <v>458</v>
      </c>
      <c r="CQ123" s="1091"/>
      <c r="CR123" s="1091"/>
      <c r="CS123" s="1091"/>
      <c r="CT123" s="1091"/>
      <c r="CU123" s="1091"/>
      <c r="CV123" s="1091"/>
      <c r="CW123" s="1091"/>
      <c r="CX123" s="1091"/>
      <c r="CY123" s="1091"/>
      <c r="CZ123" s="1091"/>
      <c r="DA123" s="1091"/>
      <c r="DB123" s="1091"/>
      <c r="DC123" s="1091"/>
      <c r="DD123" s="1091"/>
      <c r="DE123" s="1091"/>
      <c r="DF123" s="1092"/>
      <c r="DG123" s="1028" t="s">
        <v>222</v>
      </c>
      <c r="DH123" s="1029"/>
      <c r="DI123" s="1029"/>
      <c r="DJ123" s="1029"/>
      <c r="DK123" s="1030"/>
      <c r="DL123" s="1031" t="s">
        <v>222</v>
      </c>
      <c r="DM123" s="1029"/>
      <c r="DN123" s="1029"/>
      <c r="DO123" s="1029"/>
      <c r="DP123" s="1030"/>
      <c r="DQ123" s="1031" t="s">
        <v>222</v>
      </c>
      <c r="DR123" s="1029"/>
      <c r="DS123" s="1029"/>
      <c r="DT123" s="1029"/>
      <c r="DU123" s="1030"/>
      <c r="DV123" s="1032" t="s">
        <v>222</v>
      </c>
      <c r="DW123" s="1033"/>
      <c r="DX123" s="1033"/>
      <c r="DY123" s="1033"/>
      <c r="DZ123" s="1034"/>
    </row>
    <row r="124" spans="1:130" s="226" customFormat="1" ht="26.25" customHeight="1" thickBot="1" x14ac:dyDescent="0.2">
      <c r="A124" s="1129"/>
      <c r="B124" s="1016"/>
      <c r="C124" s="986" t="s">
        <v>445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222</v>
      </c>
      <c r="AB124" s="1029"/>
      <c r="AC124" s="1029"/>
      <c r="AD124" s="1029"/>
      <c r="AE124" s="1030"/>
      <c r="AF124" s="1031" t="s">
        <v>222</v>
      </c>
      <c r="AG124" s="1029"/>
      <c r="AH124" s="1029"/>
      <c r="AI124" s="1029"/>
      <c r="AJ124" s="1030"/>
      <c r="AK124" s="1031" t="s">
        <v>222</v>
      </c>
      <c r="AL124" s="1029"/>
      <c r="AM124" s="1029"/>
      <c r="AN124" s="1029"/>
      <c r="AO124" s="1030"/>
      <c r="AP124" s="1032" t="s">
        <v>222</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34.799999999999997</v>
      </c>
      <c r="BR124" s="1098"/>
      <c r="BS124" s="1098"/>
      <c r="BT124" s="1098"/>
      <c r="BU124" s="1098"/>
      <c r="BV124" s="1098">
        <v>38.200000000000003</v>
      </c>
      <c r="BW124" s="1098"/>
      <c r="BX124" s="1098"/>
      <c r="BY124" s="1098"/>
      <c r="BZ124" s="1098"/>
      <c r="CA124" s="1098">
        <v>57.8</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222</v>
      </c>
      <c r="DH124" s="1054"/>
      <c r="DI124" s="1054"/>
      <c r="DJ124" s="1054"/>
      <c r="DK124" s="1055"/>
      <c r="DL124" s="1053" t="s">
        <v>222</v>
      </c>
      <c r="DM124" s="1054"/>
      <c r="DN124" s="1054"/>
      <c r="DO124" s="1054"/>
      <c r="DP124" s="1055"/>
      <c r="DQ124" s="1053" t="s">
        <v>222</v>
      </c>
      <c r="DR124" s="1054"/>
      <c r="DS124" s="1054"/>
      <c r="DT124" s="1054"/>
      <c r="DU124" s="1055"/>
      <c r="DV124" s="1056" t="s">
        <v>222</v>
      </c>
      <c r="DW124" s="1057"/>
      <c r="DX124" s="1057"/>
      <c r="DY124" s="1057"/>
      <c r="DZ124" s="1058"/>
    </row>
    <row r="125" spans="1:130" s="226" customFormat="1" ht="26.25" customHeight="1" x14ac:dyDescent="0.15">
      <c r="A125" s="1129"/>
      <c r="B125" s="1016"/>
      <c r="C125" s="986" t="s">
        <v>447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222</v>
      </c>
      <c r="AB125" s="1029"/>
      <c r="AC125" s="1029"/>
      <c r="AD125" s="1029"/>
      <c r="AE125" s="1030"/>
      <c r="AF125" s="1031" t="s">
        <v>222</v>
      </c>
      <c r="AG125" s="1029"/>
      <c r="AH125" s="1029"/>
      <c r="AI125" s="1029"/>
      <c r="AJ125" s="1030"/>
      <c r="AK125" s="1031" t="s">
        <v>222</v>
      </c>
      <c r="AL125" s="1029"/>
      <c r="AM125" s="1029"/>
      <c r="AN125" s="1029"/>
      <c r="AO125" s="1030"/>
      <c r="AP125" s="1032" t="s">
        <v>222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222</v>
      </c>
      <c r="DH125" s="997"/>
      <c r="DI125" s="997"/>
      <c r="DJ125" s="997"/>
      <c r="DK125" s="997"/>
      <c r="DL125" s="997" t="s">
        <v>222</v>
      </c>
      <c r="DM125" s="997"/>
      <c r="DN125" s="997"/>
      <c r="DO125" s="997"/>
      <c r="DP125" s="997"/>
      <c r="DQ125" s="997" t="s">
        <v>222</v>
      </c>
      <c r="DR125" s="997"/>
      <c r="DS125" s="997"/>
      <c r="DT125" s="997"/>
      <c r="DU125" s="997"/>
      <c r="DV125" s="998" t="s">
        <v>222</v>
      </c>
      <c r="DW125" s="998"/>
      <c r="DX125" s="998"/>
      <c r="DY125" s="998"/>
      <c r="DZ125" s="999"/>
    </row>
    <row r="126" spans="1:130" s="226" customFormat="1" ht="26.25" customHeight="1" thickBot="1" x14ac:dyDescent="0.2">
      <c r="A126" s="1129"/>
      <c r="B126" s="1016"/>
      <c r="C126" s="986" t="s">
        <v>449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222</v>
      </c>
      <c r="AB126" s="1029"/>
      <c r="AC126" s="1029"/>
      <c r="AD126" s="1029"/>
      <c r="AE126" s="1030"/>
      <c r="AF126" s="1031" t="s">
        <v>222</v>
      </c>
      <c r="AG126" s="1029"/>
      <c r="AH126" s="1029"/>
      <c r="AI126" s="1029"/>
      <c r="AJ126" s="1030"/>
      <c r="AK126" s="1031" t="s">
        <v>222</v>
      </c>
      <c r="AL126" s="1029"/>
      <c r="AM126" s="1029"/>
      <c r="AN126" s="1029"/>
      <c r="AO126" s="1030"/>
      <c r="AP126" s="1032" t="s">
        <v>222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222</v>
      </c>
      <c r="DH126" s="990"/>
      <c r="DI126" s="990"/>
      <c r="DJ126" s="990"/>
      <c r="DK126" s="990"/>
      <c r="DL126" s="990" t="s">
        <v>222</v>
      </c>
      <c r="DM126" s="990"/>
      <c r="DN126" s="990"/>
      <c r="DO126" s="990"/>
      <c r="DP126" s="990"/>
      <c r="DQ126" s="990" t="s">
        <v>222</v>
      </c>
      <c r="DR126" s="990"/>
      <c r="DS126" s="990"/>
      <c r="DT126" s="990"/>
      <c r="DU126" s="990"/>
      <c r="DV126" s="991" t="s">
        <v>222</v>
      </c>
      <c r="DW126" s="991"/>
      <c r="DX126" s="991"/>
      <c r="DY126" s="991"/>
      <c r="DZ126" s="992"/>
    </row>
    <row r="127" spans="1:130" s="226" customFormat="1" ht="26.25" customHeight="1" x14ac:dyDescent="0.15">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222</v>
      </c>
      <c r="AB127" s="1029"/>
      <c r="AC127" s="1029"/>
      <c r="AD127" s="1029"/>
      <c r="AE127" s="1030"/>
      <c r="AF127" s="1031" t="s">
        <v>222</v>
      </c>
      <c r="AG127" s="1029"/>
      <c r="AH127" s="1029"/>
      <c r="AI127" s="1029"/>
      <c r="AJ127" s="1030"/>
      <c r="AK127" s="1031" t="s">
        <v>222</v>
      </c>
      <c r="AL127" s="1029"/>
      <c r="AM127" s="1029"/>
      <c r="AN127" s="1029"/>
      <c r="AO127" s="1030"/>
      <c r="AP127" s="1032" t="s">
        <v>222</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222</v>
      </c>
      <c r="DH127" s="990"/>
      <c r="DI127" s="990"/>
      <c r="DJ127" s="990"/>
      <c r="DK127" s="990"/>
      <c r="DL127" s="990" t="s">
        <v>222</v>
      </c>
      <c r="DM127" s="990"/>
      <c r="DN127" s="990"/>
      <c r="DO127" s="990"/>
      <c r="DP127" s="990"/>
      <c r="DQ127" s="990" t="s">
        <v>222</v>
      </c>
      <c r="DR127" s="990"/>
      <c r="DS127" s="990"/>
      <c r="DT127" s="990"/>
      <c r="DU127" s="990"/>
      <c r="DV127" s="991" t="s">
        <v>222</v>
      </c>
      <c r="DW127" s="991"/>
      <c r="DX127" s="991"/>
      <c r="DY127" s="991"/>
      <c r="DZ127" s="992"/>
    </row>
    <row r="128" spans="1:130" s="226" customFormat="1" ht="26.25" customHeight="1" thickBot="1" x14ac:dyDescent="0.2">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14679</v>
      </c>
      <c r="AB128" s="1118"/>
      <c r="AC128" s="1118"/>
      <c r="AD128" s="1118"/>
      <c r="AE128" s="1119"/>
      <c r="AF128" s="1120">
        <v>13840</v>
      </c>
      <c r="AG128" s="1118"/>
      <c r="AH128" s="1118"/>
      <c r="AI128" s="1118"/>
      <c r="AJ128" s="1119"/>
      <c r="AK128" s="1120">
        <v>14798</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222</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222</v>
      </c>
      <c r="DH128" s="1110"/>
      <c r="DI128" s="1110"/>
      <c r="DJ128" s="1110"/>
      <c r="DK128" s="1110"/>
      <c r="DL128" s="1110" t="s">
        <v>222</v>
      </c>
      <c r="DM128" s="1110"/>
      <c r="DN128" s="1110"/>
      <c r="DO128" s="1110"/>
      <c r="DP128" s="1110"/>
      <c r="DQ128" s="1110" t="s">
        <v>222</v>
      </c>
      <c r="DR128" s="1110"/>
      <c r="DS128" s="1110"/>
      <c r="DT128" s="1110"/>
      <c r="DU128" s="1110"/>
      <c r="DV128" s="1111" t="s">
        <v>222</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2064440</v>
      </c>
      <c r="AB129" s="1029"/>
      <c r="AC129" s="1029"/>
      <c r="AD129" s="1029"/>
      <c r="AE129" s="1030"/>
      <c r="AF129" s="1031">
        <v>2013706</v>
      </c>
      <c r="AG129" s="1029"/>
      <c r="AH129" s="1029"/>
      <c r="AI129" s="1029"/>
      <c r="AJ129" s="1030"/>
      <c r="AK129" s="1031">
        <v>1930429</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222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388558</v>
      </c>
      <c r="AB130" s="1029"/>
      <c r="AC130" s="1029"/>
      <c r="AD130" s="1029"/>
      <c r="AE130" s="1030"/>
      <c r="AF130" s="1031">
        <v>400556</v>
      </c>
      <c r="AG130" s="1029"/>
      <c r="AH130" s="1029"/>
      <c r="AI130" s="1029"/>
      <c r="AJ130" s="1030"/>
      <c r="AK130" s="1031">
        <v>387816</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11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1675882</v>
      </c>
      <c r="AB131" s="1054"/>
      <c r="AC131" s="1054"/>
      <c r="AD131" s="1054"/>
      <c r="AE131" s="1055"/>
      <c r="AF131" s="1053">
        <v>1613150</v>
      </c>
      <c r="AG131" s="1054"/>
      <c r="AH131" s="1054"/>
      <c r="AI131" s="1054"/>
      <c r="AJ131" s="1055"/>
      <c r="AK131" s="1053">
        <v>1542613</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v>57.8</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9.3135435550000008</v>
      </c>
      <c r="AB132" s="1170"/>
      <c r="AC132" s="1170"/>
      <c r="AD132" s="1170"/>
      <c r="AE132" s="1171"/>
      <c r="AF132" s="1172">
        <v>9.7940675079999995</v>
      </c>
      <c r="AG132" s="1170"/>
      <c r="AH132" s="1170"/>
      <c r="AI132" s="1170"/>
      <c r="AJ132" s="1171"/>
      <c r="AK132" s="1172">
        <v>13.969932829999999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10.1</v>
      </c>
      <c r="AB133" s="1153"/>
      <c r="AC133" s="1153"/>
      <c r="AD133" s="1153"/>
      <c r="AE133" s="1154"/>
      <c r="AF133" s="1152">
        <v>10</v>
      </c>
      <c r="AG133" s="1153"/>
      <c r="AH133" s="1153"/>
      <c r="AI133" s="1153"/>
      <c r="AJ133" s="1154"/>
      <c r="AK133" s="1152">
        <v>11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Q6eAcHAYtAr6NQ6JkN1cSTnjv78m6hgvD02SYeFTTokLGn2KBkLe7Pjmux897oiEZaaPFzuY6APhxVKjVFX1A==" saltValue="Y8oAroqEHhtBSTMqy7yp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25" zoomScale="75" zoomScaleNormal="85" zoomScaleSheetLayoutView="75" workbookViewId="0">
      <selection activeCell="CL51" sqref="CL51"/>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2OlNfx37KuKUtDrdoZkVU7FOuHSti3e7C7vcyL0Ymao+TWTMbGhKXhWzBeTg4sotRFVz2z6P0fOFOBn0TKoyQ==" saltValue="0PD6LGljKBD/CAOu4NI5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50" zoomScaleNormal="5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W680OhK+mmM5T4CAoZ+Wae00MV1d6gu0BDHYXYIQyfwyRqeH03474zXSDQuRcGMJokHIm0I9xp9nCZEfGlfpg==" saltValue="9Bz5OzUAVOYPitJjr4hfx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5" zoomScaleSheetLayoutView="75" workbookViewId="0">
      <selection activeCell="AO16" sqref="AO16"/>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516747</v>
      </c>
      <c r="AP9" s="292">
        <v>179801</v>
      </c>
      <c r="AQ9" s="293">
        <v>216903</v>
      </c>
      <c r="AR9" s="294">
        <v>-17.100000000000001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70286</v>
      </c>
      <c r="AP10" s="295">
        <v>24456</v>
      </c>
      <c r="AQ10" s="296">
        <v>28917</v>
      </c>
      <c r="AR10" s="297">
        <v>-15.4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66547</v>
      </c>
      <c r="AP11" s="295">
        <v>23155</v>
      </c>
      <c r="AQ11" s="296">
        <v>25458</v>
      </c>
      <c r="AR11" s="297">
        <v>-9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3963</v>
      </c>
      <c r="AR12" s="297" t="s">
        <v>496</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16035</v>
      </c>
      <c r="AP14" s="295">
        <v>5579</v>
      </c>
      <c r="AQ14" s="296">
        <v>8580</v>
      </c>
      <c r="AR14" s="297">
        <v>-35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7104</v>
      </c>
      <c r="AP15" s="295">
        <v>2472</v>
      </c>
      <c r="AQ15" s="296">
        <v>5076</v>
      </c>
      <c r="AR15" s="297">
        <v>-51.3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-54151</v>
      </c>
      <c r="AP16" s="295">
        <v>-18842</v>
      </c>
      <c r="AQ16" s="296">
        <v>-20614</v>
      </c>
      <c r="AR16" s="297">
        <v>-8.6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622568</v>
      </c>
      <c r="AP17" s="295">
        <v>216621</v>
      </c>
      <c r="AQ17" s="296">
        <v>268284</v>
      </c>
      <c r="AR17" s="297">
        <v>-19.3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20.53</v>
      </c>
      <c r="AP21" s="308">
        <v>24.83</v>
      </c>
      <c r="AQ21" s="309">
        <v>-4.3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97.2</v>
      </c>
      <c r="AP22" s="313">
        <v>94</v>
      </c>
      <c r="AQ22" s="314">
        <v>3.2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508</v>
      </c>
      <c r="AO27" s="273"/>
      <c r="AP27" s="273"/>
      <c r="AQ27" s="273"/>
      <c r="AR27" s="273"/>
      <c r="AS27" s="273"/>
      <c r="AT27" s="273"/>
    </row>
    <row r="28" spans="1:46" ht="17.25" x14ac:dyDescent="0.1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401125</v>
      </c>
      <c r="AP32" s="322">
        <v>139570</v>
      </c>
      <c r="AQ32" s="323">
        <v>153879</v>
      </c>
      <c r="AR32" s="324">
        <v>-9.3000000000000007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t="s">
        <v>496</v>
      </c>
      <c r="AP34" s="322" t="s">
        <v>496</v>
      </c>
      <c r="AQ34" s="323" t="s">
        <v>496</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201510</v>
      </c>
      <c r="AP35" s="322">
        <v>70115</v>
      </c>
      <c r="AQ35" s="323">
        <v>28293</v>
      </c>
      <c r="AR35" s="324">
        <v>147.80000000000001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12322</v>
      </c>
      <c r="AP36" s="322">
        <v>4287</v>
      </c>
      <c r="AQ36" s="323">
        <v>5342</v>
      </c>
      <c r="AR36" s="324">
        <v>-19.7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v>3137</v>
      </c>
      <c r="AP37" s="322">
        <v>1092</v>
      </c>
      <c r="AQ37" s="323">
        <v>1875</v>
      </c>
      <c r="AR37" s="324">
        <v>-41.8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v>22</v>
      </c>
      <c r="AP38" s="325">
        <v>8</v>
      </c>
      <c r="AQ38" s="326">
        <v>54</v>
      </c>
      <c r="AR38" s="314">
        <v>-85.2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-14798</v>
      </c>
      <c r="AP39" s="322">
        <v>-5149</v>
      </c>
      <c r="AQ39" s="323">
        <v>-7130</v>
      </c>
      <c r="AR39" s="324">
        <v>-27.8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-387816</v>
      </c>
      <c r="AP40" s="322">
        <v>-134939</v>
      </c>
      <c r="AQ40" s="323">
        <v>-136382</v>
      </c>
      <c r="AR40" s="324">
        <v>-1.1000000000000001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215502</v>
      </c>
      <c r="AP41" s="322">
        <v>74983</v>
      </c>
      <c r="AQ41" s="323">
        <v>45930</v>
      </c>
      <c r="AR41" s="324">
        <v>63.3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516637</v>
      </c>
      <c r="AN51" s="344">
        <v>165536</v>
      </c>
      <c r="AO51" s="345">
        <v>25.7</v>
      </c>
      <c r="AP51" s="346">
        <v>238802</v>
      </c>
      <c r="AQ51" s="347">
        <v>29.1</v>
      </c>
      <c r="AR51" s="348">
        <v>-3.4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226706</v>
      </c>
      <c r="AN52" s="352">
        <v>72639</v>
      </c>
      <c r="AO52" s="353">
        <v>-15.2</v>
      </c>
      <c r="AP52" s="354">
        <v>128562</v>
      </c>
      <c r="AQ52" s="355">
        <v>35.200000000000003</v>
      </c>
      <c r="AR52" s="356">
        <v>-50.4</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476275</v>
      </c>
      <c r="AN53" s="344">
        <v>157186</v>
      </c>
      <c r="AO53" s="345">
        <v>-5</v>
      </c>
      <c r="AP53" s="346">
        <v>288550</v>
      </c>
      <c r="AQ53" s="347">
        <v>20.8</v>
      </c>
      <c r="AR53" s="348">
        <v>-25.8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262010</v>
      </c>
      <c r="AN54" s="352">
        <v>86472</v>
      </c>
      <c r="AO54" s="353">
        <v>19</v>
      </c>
      <c r="AP54" s="354">
        <v>141525</v>
      </c>
      <c r="AQ54" s="355">
        <v>10.1</v>
      </c>
      <c r="AR54" s="356">
        <v>8.9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697872</v>
      </c>
      <c r="AN55" s="344">
        <v>236246</v>
      </c>
      <c r="AO55" s="345">
        <v>50.3</v>
      </c>
      <c r="AP55" s="346">
        <v>287914</v>
      </c>
      <c r="AQ55" s="347">
        <v>-0.2</v>
      </c>
      <c r="AR55" s="348">
        <v>50.5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528287</v>
      </c>
      <c r="AN56" s="352">
        <v>178838</v>
      </c>
      <c r="AO56" s="353">
        <v>106.8</v>
      </c>
      <c r="AP56" s="354">
        <v>146531</v>
      </c>
      <c r="AQ56" s="355">
        <v>3.5</v>
      </c>
      <c r="AR56" s="356">
        <v>103.3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634301</v>
      </c>
      <c r="AN57" s="344">
        <v>217748</v>
      </c>
      <c r="AO57" s="345">
        <v>-7.8</v>
      </c>
      <c r="AP57" s="346">
        <v>310300</v>
      </c>
      <c r="AQ57" s="347">
        <v>7.8</v>
      </c>
      <c r="AR57" s="348">
        <v>-15.6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421142</v>
      </c>
      <c r="AN58" s="352">
        <v>144573</v>
      </c>
      <c r="AO58" s="353">
        <v>-19.2</v>
      </c>
      <c r="AP58" s="354">
        <v>157576</v>
      </c>
      <c r="AQ58" s="355">
        <v>7.5</v>
      </c>
      <c r="AR58" s="356">
        <v>-26.7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603312</v>
      </c>
      <c r="AN59" s="344">
        <v>209921</v>
      </c>
      <c r="AO59" s="345">
        <v>-3.6</v>
      </c>
      <c r="AP59" s="346">
        <v>317319</v>
      </c>
      <c r="AQ59" s="347">
        <v>2.2999999999999998</v>
      </c>
      <c r="AR59" s="348">
        <v>-5.9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330930</v>
      </c>
      <c r="AN60" s="352">
        <v>115146</v>
      </c>
      <c r="AO60" s="353">
        <v>-20.399999999999999</v>
      </c>
      <c r="AP60" s="354">
        <v>164214</v>
      </c>
      <c r="AQ60" s="355">
        <v>4.2</v>
      </c>
      <c r="AR60" s="356">
        <v>-24.6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585679</v>
      </c>
      <c r="AN61" s="359">
        <v>197327</v>
      </c>
      <c r="AO61" s="360">
        <v>11.9</v>
      </c>
      <c r="AP61" s="361">
        <v>288577</v>
      </c>
      <c r="AQ61" s="362">
        <v>12</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353815</v>
      </c>
      <c r="AN62" s="352">
        <v>119534</v>
      </c>
      <c r="AO62" s="353">
        <v>14.2</v>
      </c>
      <c r="AP62" s="354">
        <v>147682</v>
      </c>
      <c r="AQ62" s="355">
        <v>12.1</v>
      </c>
      <c r="AR62" s="356">
        <v>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3dstT03EBQAUMlJUb3M43VDGnKDs9CoxPCpc2JafkJezgmvOTW7q29wckTvia37Ka23UQ4BJihkkgKtFbMvKeA==" saltValue="QRXyT91Av4Hj5hI2B+LP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8" zoomScaleNormal="100" zoomScaleSheetLayoutView="55" workbookViewId="0">
      <selection activeCell="AD83" sqref="AD83"/>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WKbuO8knBSYJk2/5c08sFL25J3aA3ScMX1t9w3xjLjM/4CCnmiEFCQ82zn0DoF4OmHxNlwNWW8PsAJ5Dh17Fg==" saltValue="W1AopemH1bhr+bFxkMRZ6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2" zoomScaleNormal="100" zoomScaleSheetLayoutView="55" workbookViewId="0">
      <selection activeCell="AF87" sqref="AF8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aFe3SLDpfhX9Q+rgdczBnApoq/Mzv4oa7glFQ1L31REYh6csxvX+GL+UMpN7GmNxorrU3CCJ40Ye3OYLeMZiw==" saltValue="rdt0uKWkEmTgGU7gujr0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0" zoomScaleNormal="50" zoomScaleSheetLayoutView="100" workbookViewId="0">
      <selection activeCell="P44" sqref="P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539</v>
      </c>
      <c r="G46" s="8" t="s">
        <v>540</v>
      </c>
      <c r="H46" s="8" t="s">
        <v>541</v>
      </c>
      <c r="I46" s="8" t="s">
        <v>542</v>
      </c>
      <c r="J46" s="9" t="s">
        <v>543</v>
      </c>
    </row>
    <row r="47" spans="2:10" ht="57.75" customHeight="1" x14ac:dyDescent="0.15">
      <c r="B47" s="10"/>
      <c r="C47" s="1212" t="s">
        <v>3</v>
      </c>
      <c r="D47" s="1212"/>
      <c r="E47" s="1213"/>
      <c r="F47" s="11">
        <v>32.520000000000003</v>
      </c>
      <c r="G47" s="12">
        <v>36.11</v>
      </c>
      <c r="H47" s="12">
        <v>35.200000000000003</v>
      </c>
      <c r="I47" s="12">
        <v>36.159999999999997</v>
      </c>
      <c r="J47" s="13">
        <v>31.08</v>
      </c>
    </row>
    <row r="48" spans="2:10" ht="57.75" customHeight="1" x14ac:dyDescent="0.15">
      <c r="B48" s="14"/>
      <c r="C48" s="1214" t="s">
        <v>4</v>
      </c>
      <c r="D48" s="1214"/>
      <c r="E48" s="1215"/>
      <c r="F48" s="15">
        <v>12.74</v>
      </c>
      <c r="G48" s="16">
        <v>10.4</v>
      </c>
      <c r="H48" s="16">
        <v>12.34</v>
      </c>
      <c r="I48" s="16">
        <v>9.0399999999999991</v>
      </c>
      <c r="J48" s="17">
        <v>11.85</v>
      </c>
    </row>
    <row r="49" spans="2:10" ht="57.75" customHeight="1" thickBot="1" x14ac:dyDescent="0.2">
      <c r="B49" s="18"/>
      <c r="C49" s="1216" t="s">
        <v>5</v>
      </c>
      <c r="D49" s="1216"/>
      <c r="E49" s="1217"/>
      <c r="F49" s="19">
        <v>2.76</v>
      </c>
      <c r="G49" s="20" t="s">
        <v>544</v>
      </c>
      <c r="H49" s="20">
        <v>2.2799999999999998</v>
      </c>
      <c r="I49" s="20" t="s">
        <v>545</v>
      </c>
      <c r="J49" s="21" t="s">
        <v>546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pw7QC63cZeuP8eIWEGFCkSmzOGXjKVexsv7MrUoy6RaEwasfkjY+yikLTNBZKviKA44yJRfU9egOUlDPl7DLQ==" saltValue="LPRBAVMGvYA3/H8hc/Mg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2019-11-18T07:09:34Z</dcterms:modified>
</cp:coreProperties>
</file>